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"/>
    </mc:Choice>
  </mc:AlternateContent>
  <bookViews>
    <workbookView xWindow="0" yWindow="0" windowWidth="28800" windowHeight="12045"/>
  </bookViews>
  <sheets>
    <sheet name="Other Projects" sheetId="1" r:id="rId1"/>
  </sheets>
  <definedNames>
    <definedName name="_xlnm._FilterDatabase" localSheetId="0" hidden="1">'Other Projects'!$L$1:$L$266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'Other Projects'!$B$1:$M$34</definedName>
    <definedName name="_xlnm.Print_Titles" localSheetId="0">'Other Projects'!$6:$7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C20" i="1"/>
  <c r="B20" i="1"/>
  <c r="F20" i="1"/>
  <c r="G20" i="1"/>
  <c r="D28" i="1" l="1"/>
  <c r="C28" i="1"/>
  <c r="B28" i="1"/>
  <c r="F28" i="1"/>
  <c r="G28" i="1"/>
  <c r="D25" i="1"/>
  <c r="C25" i="1"/>
  <c r="B25" i="1"/>
  <c r="F25" i="1"/>
  <c r="G25" i="1"/>
  <c r="D23" i="1"/>
  <c r="C23" i="1"/>
  <c r="B23" i="1"/>
  <c r="F23" i="1"/>
  <c r="G23" i="1"/>
  <c r="D18" i="1"/>
  <c r="C18" i="1"/>
  <c r="B18" i="1"/>
  <c r="F18" i="1"/>
  <c r="G18" i="1"/>
  <c r="D13" i="1"/>
  <c r="C13" i="1"/>
  <c r="B13" i="1"/>
  <c r="F13" i="1"/>
  <c r="G13" i="1"/>
  <c r="D11" i="1"/>
  <c r="C11" i="1"/>
  <c r="B11" i="1"/>
  <c r="F11" i="1"/>
  <c r="G11" i="1"/>
  <c r="B9" i="1" l="1"/>
  <c r="O9" i="1" s="1"/>
  <c r="D9" i="1"/>
  <c r="Q9" i="1" s="1"/>
  <c r="C9" i="1"/>
  <c r="P9" i="1" s="1"/>
  <c r="G9" i="1"/>
  <c r="T9" i="1" s="1"/>
  <c r="F9" i="1"/>
  <c r="S9" i="1" s="1"/>
</calcChain>
</file>

<file path=xl/sharedStrings.xml><?xml version="1.0" encoding="utf-8"?>
<sst xmlns="http://schemas.openxmlformats.org/spreadsheetml/2006/main" count="59" uniqueCount="52">
  <si>
    <t>(އަދަދުތައް ރުފިޔާއިން)</t>
  </si>
  <si>
    <t>ލަފާކުރި</t>
  </si>
  <si>
    <t>ރިވައިޒްކުރި</t>
  </si>
  <si>
    <t>އެކްޗުއަލް</t>
  </si>
  <si>
    <t>ސްޓެޓަސް</t>
  </si>
  <si>
    <t>މަޝްރޫއުގެ ނަން</t>
  </si>
  <si>
    <t>އޮފީސް</t>
  </si>
  <si>
    <t>SUM</t>
  </si>
  <si>
    <t xml:space="preserve">މިނިސްޓްރީ އޮފް އެޑިޔުކޭޝަން </t>
  </si>
  <si>
    <t>މިނިސްޓްރީ އޮފް އިކޮނޮމިކް ޑިވެލޮޕްމަންޓް</t>
  </si>
  <si>
    <t>ޖުމްލަ</t>
  </si>
  <si>
    <r>
      <t xml:space="preserve">ޑޮމެސްޓިކް ބަޖެޓުން ހިންގާ އެހެނިހެން މަޝްރޫއުތައް </t>
    </r>
    <r>
      <rPr>
        <b/>
        <sz val="24"/>
        <color rgb="FF78A49F"/>
        <rFont val="Roboto Condensed"/>
      </rPr>
      <t>2017 - 2021</t>
    </r>
    <r>
      <rPr>
        <sz val="24"/>
        <color rgb="FF78A49F"/>
        <rFont val="Mv Eamaan XP"/>
        <family val="3"/>
      </rPr>
      <t xml:space="preserve">
</t>
    </r>
  </si>
  <si>
    <t>ބަޖެޓު މައުލޫމާތު (6.2)</t>
  </si>
  <si>
    <t>އިލެކްޝަންސް ކޮމިޝަން</t>
  </si>
  <si>
    <t>ރައްޔިތުންގެ މަޖިލިސް އިންތިޚާބު 2019</t>
  </si>
  <si>
    <t>މޯލްޑިވްސް ޕޮލިސް ސަރވިސް</t>
  </si>
  <si>
    <t>P-MPS004-001</t>
  </si>
  <si>
    <t>P-MPS001-100</t>
  </si>
  <si>
    <t>P-MPS010-001</t>
  </si>
  <si>
    <t>P-MPS010-003</t>
  </si>
  <si>
    <t xml:space="preserve">ފޮރެންސިކް ޑިވެލޮޕްމަންޓް ޕްރޮގްރާމް </t>
  </si>
  <si>
    <t>ސީ.ސީ.ޓީ.ވީ ނެޓްވާރކް އެކްސްޕޭންޝަން ޕްރޮޖެކްޓް</t>
  </si>
  <si>
    <t>ވީޑިއޯ ރެކޯރޑިންގ ސިސްޓަމް</t>
  </si>
  <si>
    <t>އިންވެސްޓިގޭޝަން ސެކްޓަރ ޑިވެލޮޕްމަންޓް ޕްރޮޖެކްޓް</t>
  </si>
  <si>
    <t>މޯލްޑިވްސް ކަސްޓަމްސް ސަރވިސް</t>
  </si>
  <si>
    <t>P-MCS001-007</t>
  </si>
  <si>
    <t>ސްކޫލް ޑިޖިޓަލައިޒޭޝަން ޕްރޮޖެކްޓް</t>
  </si>
  <si>
    <t>P-MOE076-001</t>
  </si>
  <si>
    <t>ޑިޕާރޓްމަންޓް އޮފް ހެރިޓޭޖް</t>
  </si>
  <si>
    <t>ހުކުރު މިސްކިތް ދުނިޔޭގެ ތަރިކަ ލިސްޓްގައި ހިމެނުމުގެ ޕްރޮގްރާމް</t>
  </si>
  <si>
    <t>P-HRDV02-002</t>
  </si>
  <si>
    <t>ސްކޫލްތަކުގައި އަލިފާންނިވާ ނިޒާމް ޤާއިމްކުރުން</t>
  </si>
  <si>
    <t>P-MOE074-001</t>
  </si>
  <si>
    <t>P-MED006-100</t>
  </si>
  <si>
    <t>P-MED007-001</t>
  </si>
  <si>
    <t>އައި-ހެވަން ޕްރޮޖެކްޓް</t>
  </si>
  <si>
    <t>ސަންރައިޒް ޕްރޮޖެކްޓް ފ.އަތޮޅު</t>
  </si>
  <si>
    <t>P-MFA001-001</t>
  </si>
  <si>
    <t>P-MFA006-004</t>
  </si>
  <si>
    <t>P-MFA006-005</t>
  </si>
  <si>
    <t>P-MFA009-005</t>
  </si>
  <si>
    <t>P-MFA038-001</t>
  </si>
  <si>
    <t xml:space="preserve">ކަނދުފަތި ޤާއިމްކުރުން </t>
  </si>
  <si>
    <t>އިމްޕޯޓްކުރާ ދަނޑުވެރިކަމުގެ 5 ބާވަތެއް ރާއްޖޭގައި އުފެއްދުން</t>
  </si>
  <si>
    <t>ޒަމާނީ ދަނޑުވެރިކަން ކުރުން ޕްމޯޓްކުރުމުގެ ޕްރޮގްރާމް (ހައިޑްރޮޕޯނިކްސް ސިސްޓަމް ޤާއިމްކޮށްދިނުން)</t>
  </si>
  <si>
    <t>އައު ބާވަތުގެ މަސްވެރިކަން ތަޢާރަފު ކުރުން (ތުތި ބޯވަދިލަމަސް)</t>
  </si>
  <si>
    <t xml:space="preserve">ދެމެހެއްޓެނިވި ދަނޑުވެރިކަމަށް ޑިމޮންސްޓްރޭޝަން ފެންދޭނިޒާމް (ޑްރިޕްއިރިގޭޝަން) ޤާއިމްކުރުން </t>
  </si>
  <si>
    <t>ކަނދުފަތި ޤާއިމްކުރުން - ތ. ވިލުފުށި</t>
  </si>
  <si>
    <t>ރާއްޖޭގެ ބަނދަރުތައް މޮނިޓަރކޮށް ބެލެހެއްޓުން އިތުރަށް ހަރުދަނާކުރުން</t>
  </si>
  <si>
    <t>މިނިސްޓްރީ އޮފް ފިޝަރީޒް، މެރިން ރިސޯސަސް އެންޑް އެގްރިކަލްޗަރ</t>
  </si>
  <si>
    <t>P-ELC001-001</t>
  </si>
  <si>
    <t>P-FIS003-001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</si>
</sst>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3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sz val="12"/>
      <color theme="7"/>
      <name val="Faruma"/>
    </font>
    <font>
      <sz val="12"/>
      <color theme="0"/>
      <name val="Mv Eamaan XP"/>
      <family val="3"/>
    </font>
    <font>
      <b/>
      <sz val="12"/>
      <color theme="0"/>
      <name val="Roboto Condensed"/>
    </font>
    <font>
      <b/>
      <sz val="12"/>
      <color theme="1"/>
      <name val="Roboto Condensed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Calibri"/>
      <family val="2"/>
      <scheme val="minor"/>
    </font>
    <font>
      <sz val="12"/>
      <color theme="1" tint="-0.249977111117893"/>
      <name val="Faruma"/>
    </font>
    <font>
      <sz val="12"/>
      <color rgb="FFBF8755"/>
      <name val="Century Gothic"/>
      <family val="2"/>
    </font>
    <font>
      <sz val="12"/>
      <color theme="1" tint="-0.249977111117893"/>
      <name val="Century Gothic"/>
      <family val="2"/>
    </font>
    <font>
      <sz val="12"/>
      <color theme="1"/>
      <name val="Roboto Condensed"/>
    </font>
    <font>
      <sz val="12"/>
      <color theme="1" tint="-0.249977111117893"/>
      <name val="Roboto Condensed"/>
    </font>
    <font>
      <sz val="11"/>
      <color theme="1" tint="-0.249977111117893"/>
      <name val="Calibri"/>
      <family val="2"/>
      <scheme val="minor"/>
    </font>
    <font>
      <sz val="24"/>
      <color rgb="FF78A49F"/>
      <name val="Mv Eamaan XP"/>
      <family val="3"/>
    </font>
    <font>
      <b/>
      <sz val="24"/>
      <color rgb="FF78A49F"/>
      <name val="Roboto Condensed"/>
    </font>
    <font>
      <b/>
      <sz val="12"/>
      <color rgb="FF4C706C"/>
      <name val="Roboto Condensed"/>
    </font>
    <font>
      <sz val="12"/>
      <color rgb="FF4C706C"/>
      <name val="Roboto Condensed"/>
    </font>
  </fonts>
  <fills count="4">
    <fill>
      <patternFill patternType="none"/>
    </fill>
    <fill>
      <patternFill patternType="gray125"/>
    </fill>
    <fill>
      <patternFill patternType="solid">
        <fgColor rgb="FF78A49F"/>
        <bgColor indexed="64"/>
      </patternFill>
    </fill>
    <fill>
      <patternFill patternType="solid">
        <fgColor rgb="FFAED9C9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78A49F"/>
      </top>
      <bottom style="medium">
        <color rgb="FF78A49F"/>
      </bottom>
      <diagonal/>
    </border>
    <border>
      <left/>
      <right/>
      <top/>
      <bottom style="thin">
        <color rgb="FFAED9C9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</cellStyleXfs>
  <cellXfs count="45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 readingOrder="2"/>
    </xf>
    <xf numFmtId="0" fontId="6" fillId="0" borderId="0" xfId="1" applyNumberFormat="1" applyFont="1" applyFill="1" applyBorder="1" applyAlignment="1">
      <alignment horizontal="center" vertical="center" wrapText="1" readingOrder="2"/>
    </xf>
    <xf numFmtId="164" fontId="7" fillId="0" borderId="0" xfId="1" applyNumberFormat="1" applyFont="1" applyFill="1" applyBorder="1" applyAlignment="1">
      <alignment horizontal="center" vertical="center" readingOrder="2"/>
    </xf>
    <xf numFmtId="164" fontId="10" fillId="0" borderId="0" xfId="1" applyNumberFormat="1" applyFont="1" applyFill="1" applyBorder="1" applyAlignment="1">
      <alignment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9" fillId="0" borderId="0" xfId="1" applyNumberFormat="1" applyFont="1" applyBorder="1" applyAlignment="1">
      <alignment horizontal="right" vertical="center"/>
    </xf>
    <xf numFmtId="0" fontId="5" fillId="2" borderId="0" xfId="2" applyFont="1" applyFill="1" applyBorder="1" applyAlignment="1">
      <alignment horizontal="center" vertical="center" readingOrder="2"/>
    </xf>
    <xf numFmtId="0" fontId="6" fillId="2" borderId="0" xfId="1" applyNumberFormat="1" applyFont="1" applyFill="1" applyBorder="1" applyAlignment="1">
      <alignment horizontal="center" vertical="center" wrapText="1" readingOrder="2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11" fillId="0" borderId="1" xfId="0" applyFont="1" applyBorder="1" applyAlignment="1">
      <alignment horizontal="right" vertical="center" readingOrder="2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164" fontId="10" fillId="0" borderId="1" xfId="1" applyNumberFormat="1" applyFont="1" applyBorder="1" applyAlignment="1">
      <alignment vertical="center"/>
    </xf>
    <xf numFmtId="164" fontId="21" fillId="0" borderId="1" xfId="1" applyNumberFormat="1" applyFont="1" applyBorder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21" fillId="3" borderId="0" xfId="1" applyNumberFormat="1" applyFont="1" applyFill="1" applyBorder="1" applyAlignment="1">
      <alignment horizontal="center" vertical="center" readingOrder="2"/>
    </xf>
    <xf numFmtId="0" fontId="8" fillId="3" borderId="0" xfId="2" applyFont="1" applyFill="1" applyBorder="1" applyAlignment="1">
      <alignment horizontal="center" vertical="center" wrapText="1" readingOrder="2"/>
    </xf>
    <xf numFmtId="0" fontId="2" fillId="3" borderId="0" xfId="3" applyFont="1" applyFill="1" applyBorder="1" applyAlignment="1">
      <alignment vertical="center"/>
    </xf>
    <xf numFmtId="0" fontId="11" fillId="3" borderId="0" xfId="0" applyFont="1" applyFill="1" applyAlignment="1">
      <alignment horizontal="right" vertical="center" indent="1"/>
    </xf>
    <xf numFmtId="0" fontId="10" fillId="3" borderId="0" xfId="0" applyNumberFormat="1" applyFont="1" applyFill="1" applyAlignment="1">
      <alignment horizontal="center" vertical="center"/>
    </xf>
    <xf numFmtId="164" fontId="17" fillId="0" borderId="2" xfId="1" applyNumberFormat="1" applyFont="1" applyBorder="1" applyAlignment="1">
      <alignment vertical="center"/>
    </xf>
    <xf numFmtId="164" fontId="22" fillId="0" borderId="2" xfId="1" applyNumberFormat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horizontal="right" vertical="center" indent="2" readingOrder="2"/>
    </xf>
    <xf numFmtId="0" fontId="18" fillId="0" borderId="2" xfId="0" applyFont="1" applyBorder="1" applyAlignment="1">
      <alignment horizontal="left" vertical="center"/>
    </xf>
    <xf numFmtId="0" fontId="0" fillId="0" borderId="2" xfId="0" applyBorder="1" applyAlignment="1">
      <alignment vertical="center"/>
    </xf>
    <xf numFmtId="164" fontId="17" fillId="0" borderId="0" xfId="1" applyNumberFormat="1" applyFont="1" applyBorder="1" applyAlignment="1">
      <alignment vertical="center"/>
    </xf>
    <xf numFmtId="164" fontId="22" fillId="0" borderId="0" xfId="1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16" fillId="0" borderId="0" xfId="1" applyNumberFormat="1" applyFont="1" applyBorder="1" applyAlignment="1">
      <alignment vertical="center"/>
    </xf>
    <xf numFmtId="0" fontId="15" fillId="0" borderId="0" xfId="0" applyFont="1" applyBorder="1" applyAlignment="1">
      <alignment horizontal="right" vertical="center" indent="2" readingOrder="2"/>
    </xf>
    <xf numFmtId="0" fontId="18" fillId="0" borderId="0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indent="7"/>
    </xf>
    <xf numFmtId="0" fontId="0" fillId="0" borderId="0" xfId="0" applyBorder="1"/>
    <xf numFmtId="0" fontId="2" fillId="3" borderId="0" xfId="3" applyFont="1" applyFill="1" applyBorder="1" applyAlignment="1">
      <alignment horizontal="right" vertical="center" indent="2" readingOrder="2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right" vertical="center" readingOrder="2"/>
    </xf>
    <xf numFmtId="0" fontId="5" fillId="2" borderId="0" xfId="2" applyFont="1" applyFill="1" applyBorder="1" applyAlignment="1">
      <alignment horizontal="center" vertical="center" readingOrder="2"/>
    </xf>
  </cellXfs>
  <cellStyles count="4">
    <cellStyle name="Comma" xfId="1" builtinId="3"/>
    <cellStyle name="Normal" xfId="0" builtinId="0"/>
    <cellStyle name="Normal 2 2" xfId="2"/>
    <cellStyle name="Normal 2 4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AED9C9"/>
      <color rgb="FF4C706C"/>
      <color rgb="FF78A49F"/>
      <color rgb="FFBF8755"/>
      <color rgb="FFD3AC8A"/>
      <color rgb="FFFCD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6"/>
  <sheetViews>
    <sheetView showGridLines="0" tabSelected="1" view="pageBreakPreview" topLeftCell="A22" zoomScaleNormal="100" zoomScaleSheetLayoutView="100" workbookViewId="0">
      <selection activeCell="O34" sqref="O34"/>
    </sheetView>
  </sheetViews>
  <sheetFormatPr defaultRowHeight="17.25" x14ac:dyDescent="0.3"/>
  <cols>
    <col min="1" max="1" width="3.77734375" style="2" customWidth="1"/>
    <col min="2" max="4" width="13.33203125" style="2" customWidth="1"/>
    <col min="5" max="5" width="1.109375" style="2" customWidth="1"/>
    <col min="6" max="7" width="13.33203125" style="2" customWidth="1"/>
    <col min="8" max="8" width="1.109375" style="2" customWidth="1"/>
    <col min="9" max="9" width="11.21875" style="2" hidden="1" customWidth="1"/>
    <col min="10" max="10" width="14.109375" style="2" hidden="1" customWidth="1"/>
    <col min="11" max="11" width="81.88671875" style="2" bestFit="1" customWidth="1"/>
    <col min="12" max="12" width="11" style="2" customWidth="1"/>
    <col min="13" max="13" width="5.5546875" style="2" customWidth="1"/>
    <col min="14" max="14" width="4.77734375" style="2" bestFit="1" customWidth="1"/>
    <col min="15" max="17" width="8.88671875" style="2"/>
    <col min="18" max="18" width="1.109375" style="2" customWidth="1"/>
    <col min="19" max="16384" width="8.88671875" style="2"/>
  </cols>
  <sheetData>
    <row r="1" spans="1:20" ht="18.75" customHeight="1" x14ac:dyDescent="0.3">
      <c r="M1" s="1"/>
    </row>
    <row r="2" spans="1:20" ht="21.75" x14ac:dyDescent="0.3">
      <c r="M2" s="8" t="s">
        <v>12</v>
      </c>
    </row>
    <row r="3" spans="1:20" ht="37.5" customHeight="1" x14ac:dyDescent="0.3">
      <c r="M3" s="11" t="s">
        <v>11</v>
      </c>
    </row>
    <row r="4" spans="1:20" ht="18.75" customHeight="1" x14ac:dyDescent="0.3">
      <c r="B4"/>
      <c r="C4"/>
      <c r="D4"/>
      <c r="E4"/>
      <c r="F4"/>
      <c r="G4"/>
      <c r="M4" s="9" t="s">
        <v>0</v>
      </c>
    </row>
    <row r="5" spans="1:20" ht="11.25" customHeight="1" x14ac:dyDescent="0.3">
      <c r="M5" s="3"/>
    </row>
    <row r="6" spans="1:20" ht="30" customHeight="1" x14ac:dyDescent="0.3">
      <c r="B6" s="13">
        <v>2021</v>
      </c>
      <c r="C6" s="13">
        <v>2020</v>
      </c>
      <c r="D6" s="13">
        <v>2019</v>
      </c>
      <c r="E6" s="5"/>
      <c r="F6" s="13">
        <v>2018</v>
      </c>
      <c r="G6" s="13">
        <v>2017</v>
      </c>
      <c r="H6" s="4"/>
      <c r="I6" s="44" t="s">
        <v>4</v>
      </c>
      <c r="J6" s="43"/>
      <c r="K6" s="43" t="s">
        <v>5</v>
      </c>
      <c r="L6" s="43" t="s">
        <v>6</v>
      </c>
      <c r="M6" s="12"/>
    </row>
    <row r="7" spans="1:20" ht="30" customHeight="1" x14ac:dyDescent="0.3">
      <c r="B7" s="42" t="s">
        <v>1</v>
      </c>
      <c r="C7" s="42"/>
      <c r="D7" s="42"/>
      <c r="E7" s="4"/>
      <c r="F7" s="14" t="s">
        <v>2</v>
      </c>
      <c r="G7" s="14" t="s">
        <v>3</v>
      </c>
      <c r="H7" s="5"/>
      <c r="I7" s="44"/>
      <c r="J7" s="43"/>
      <c r="K7" s="43"/>
      <c r="L7" s="43"/>
      <c r="M7" s="12"/>
    </row>
    <row r="8" spans="1:20" ht="11.25" customHeight="1" thickBot="1" x14ac:dyDescent="0.35"/>
    <row r="9" spans="1:20" ht="30" customHeight="1" thickBot="1" x14ac:dyDescent="0.35">
      <c r="B9" s="18">
        <f>SUMIF($N$11:$N$266,"SUM",B11:B266)</f>
        <v>150123015</v>
      </c>
      <c r="C9" s="18">
        <f>SUMIF($N$11:$N$266,"SUM",C11:C266)</f>
        <v>159182237</v>
      </c>
      <c r="D9" s="19">
        <f>SUMIF($N$11:$N$266,"SUM",D11:D266)</f>
        <v>197905838</v>
      </c>
      <c r="E9" s="7"/>
      <c r="F9" s="18">
        <f>SUMIF($N$11:$N$266,"SUM",F11:F266)</f>
        <v>205692005</v>
      </c>
      <c r="G9" s="18">
        <f>SUMIF($N$11:$N$266,"SUM",G11:G266)</f>
        <v>71942642</v>
      </c>
      <c r="H9" s="7"/>
      <c r="I9" s="15"/>
      <c r="J9" s="16" t="s">
        <v>10</v>
      </c>
      <c r="K9" s="39" t="s">
        <v>10</v>
      </c>
      <c r="L9" s="17"/>
      <c r="M9" s="17"/>
      <c r="O9" s="2" t="b">
        <f>INT(B9)=B9</f>
        <v>1</v>
      </c>
      <c r="P9" s="2" t="b">
        <f t="shared" ref="P9:Q9" si="0">INT(C9)=C9</f>
        <v>1</v>
      </c>
      <c r="Q9" s="2" t="b">
        <f t="shared" si="0"/>
        <v>1</v>
      </c>
      <c r="S9" s="2" t="b">
        <f t="shared" ref="S9" si="1">INT(F9)=F9</f>
        <v>1</v>
      </c>
      <c r="T9" s="2" t="b">
        <f t="shared" ref="T9" si="2">INT(G9)=G9</f>
        <v>1</v>
      </c>
    </row>
    <row r="10" spans="1:20" ht="11.25" customHeight="1" x14ac:dyDescent="0.3">
      <c r="D10" s="10"/>
    </row>
    <row r="11" spans="1:20" ht="30" customHeight="1" x14ac:dyDescent="0.3">
      <c r="B11" s="20">
        <f t="shared" ref="B11:D11" si="3">SUM(B12)</f>
        <v>0</v>
      </c>
      <c r="C11" s="20">
        <f t="shared" si="3"/>
        <v>0</v>
      </c>
      <c r="D11" s="21">
        <f t="shared" si="3"/>
        <v>80000000</v>
      </c>
      <c r="E11" s="6"/>
      <c r="F11" s="20">
        <f>SUM(F12)</f>
        <v>0</v>
      </c>
      <c r="G11" s="20">
        <f>SUM(G12)</f>
        <v>0</v>
      </c>
      <c r="H11" s="6"/>
      <c r="I11" s="22"/>
      <c r="J11" s="22"/>
      <c r="K11" s="23"/>
      <c r="L11" s="24" t="s">
        <v>13</v>
      </c>
      <c r="M11" s="25">
        <v>1244</v>
      </c>
      <c r="N11" s="2" t="s">
        <v>7</v>
      </c>
    </row>
    <row r="12" spans="1:20" ht="30" customHeight="1" x14ac:dyDescent="0.3">
      <c r="A12" s="35"/>
      <c r="B12" s="32">
        <v>0</v>
      </c>
      <c r="C12" s="32">
        <v>0</v>
      </c>
      <c r="D12" s="33">
        <v>80000000</v>
      </c>
      <c r="E12" s="36"/>
      <c r="F12" s="32">
        <v>0</v>
      </c>
      <c r="G12" s="32">
        <v>0</v>
      </c>
      <c r="H12" s="34"/>
      <c r="I12" s="34"/>
      <c r="J12" s="34"/>
      <c r="K12" s="37" t="s">
        <v>14</v>
      </c>
      <c r="L12" s="30" t="s">
        <v>50</v>
      </c>
      <c r="M12" s="35"/>
    </row>
    <row r="13" spans="1:20" ht="30" customHeight="1" x14ac:dyDescent="0.3">
      <c r="A13" s="35"/>
      <c r="B13" s="20">
        <f t="shared" ref="B13:D13" si="4">SUM(B14:B17)</f>
        <v>11123015</v>
      </c>
      <c r="C13" s="20">
        <f t="shared" si="4"/>
        <v>14540653</v>
      </c>
      <c r="D13" s="21">
        <f t="shared" si="4"/>
        <v>15540653</v>
      </c>
      <c r="E13" s="6"/>
      <c r="F13" s="20">
        <f>SUM(F14:F17)</f>
        <v>43000588</v>
      </c>
      <c r="G13" s="20">
        <f>SUM(G14:G17)</f>
        <v>23073358</v>
      </c>
      <c r="H13" s="6"/>
      <c r="I13" s="22"/>
      <c r="J13" s="22"/>
      <c r="K13" s="41"/>
      <c r="L13" s="24" t="s">
        <v>15</v>
      </c>
      <c r="M13" s="25">
        <v>1027</v>
      </c>
      <c r="N13" s="2" t="s">
        <v>7</v>
      </c>
    </row>
    <row r="14" spans="1:20" customFormat="1" ht="30" customHeight="1" x14ac:dyDescent="0.3">
      <c r="B14" s="26">
        <v>0</v>
      </c>
      <c r="C14" s="26">
        <v>7000000</v>
      </c>
      <c r="D14" s="27">
        <v>5000000</v>
      </c>
      <c r="F14" s="26">
        <v>16957835</v>
      </c>
      <c r="G14" s="26">
        <v>8778906</v>
      </c>
      <c r="I14" s="28"/>
      <c r="J14" s="28"/>
      <c r="K14" s="29" t="s">
        <v>20</v>
      </c>
      <c r="L14" s="30" t="s">
        <v>16</v>
      </c>
      <c r="M14" s="31"/>
    </row>
    <row r="15" spans="1:20" customFormat="1" ht="30" customHeight="1" x14ac:dyDescent="0.3">
      <c r="B15" s="26">
        <v>9623015</v>
      </c>
      <c r="C15" s="26">
        <v>6040653</v>
      </c>
      <c r="D15" s="27">
        <v>6040653</v>
      </c>
      <c r="F15" s="26">
        <v>6040653</v>
      </c>
      <c r="G15" s="26">
        <v>8448236</v>
      </c>
      <c r="I15" s="28"/>
      <c r="J15" s="28"/>
      <c r="K15" s="29" t="s">
        <v>21</v>
      </c>
      <c r="L15" s="30" t="s">
        <v>17</v>
      </c>
      <c r="M15" s="31"/>
    </row>
    <row r="16" spans="1:20" customFormat="1" ht="30" customHeight="1" x14ac:dyDescent="0.3">
      <c r="B16" s="26">
        <v>1500000</v>
      </c>
      <c r="C16" s="26">
        <v>1500000</v>
      </c>
      <c r="D16" s="27">
        <v>1500000</v>
      </c>
      <c r="F16" s="26">
        <v>1956005</v>
      </c>
      <c r="G16" s="26">
        <v>1182311</v>
      </c>
      <c r="I16" s="28"/>
      <c r="J16" s="28"/>
      <c r="K16" s="29" t="s">
        <v>22</v>
      </c>
      <c r="L16" s="30" t="s">
        <v>18</v>
      </c>
      <c r="M16" s="31"/>
    </row>
    <row r="17" spans="2:14" customFormat="1" ht="30" customHeight="1" x14ac:dyDescent="0.3">
      <c r="B17" s="32">
        <v>0</v>
      </c>
      <c r="C17" s="32">
        <v>0</v>
      </c>
      <c r="D17" s="33">
        <v>3000000</v>
      </c>
      <c r="E17" s="40"/>
      <c r="F17" s="32">
        <v>18046095</v>
      </c>
      <c r="G17" s="32">
        <v>4663905</v>
      </c>
      <c r="H17" s="40"/>
      <c r="I17" s="34"/>
      <c r="J17" s="34"/>
      <c r="K17" s="37" t="s">
        <v>23</v>
      </c>
      <c r="L17" s="38" t="s">
        <v>19</v>
      </c>
      <c r="M17" s="35"/>
    </row>
    <row r="18" spans="2:14" customFormat="1" ht="30" customHeight="1" x14ac:dyDescent="0.3">
      <c r="B18" s="20">
        <f t="shared" ref="B18:D18" si="5">SUM(B19)</f>
        <v>0</v>
      </c>
      <c r="C18" s="20">
        <f t="shared" si="5"/>
        <v>0</v>
      </c>
      <c r="D18" s="21">
        <f t="shared" si="5"/>
        <v>0</v>
      </c>
      <c r="E18" s="6"/>
      <c r="F18" s="20">
        <f>SUM(F19)</f>
        <v>0</v>
      </c>
      <c r="G18" s="20">
        <f>SUM(G19)</f>
        <v>2426</v>
      </c>
      <c r="H18" s="6"/>
      <c r="I18" s="22"/>
      <c r="J18" s="22"/>
      <c r="K18" s="41"/>
      <c r="L18" s="24" t="s">
        <v>24</v>
      </c>
      <c r="M18" s="25">
        <v>1008</v>
      </c>
      <c r="N18" s="2" t="s">
        <v>7</v>
      </c>
    </row>
    <row r="19" spans="2:14" customFormat="1" ht="30" customHeight="1" x14ac:dyDescent="0.3">
      <c r="B19" s="32">
        <v>0</v>
      </c>
      <c r="C19" s="32">
        <v>0</v>
      </c>
      <c r="D19" s="33">
        <v>0</v>
      </c>
      <c r="E19" s="36"/>
      <c r="F19" s="32">
        <v>0</v>
      </c>
      <c r="G19" s="32">
        <v>2426</v>
      </c>
      <c r="H19" s="34"/>
      <c r="I19" s="34"/>
      <c r="J19" s="34"/>
      <c r="K19" s="37" t="s">
        <v>48</v>
      </c>
      <c r="L19" s="38" t="s">
        <v>25</v>
      </c>
      <c r="M19" s="35"/>
    </row>
    <row r="20" spans="2:14" customFormat="1" ht="30" customHeight="1" x14ac:dyDescent="0.3">
      <c r="B20" s="20">
        <f t="shared" ref="B20:D20" si="6">SUM(B21:B22)</f>
        <v>134000000</v>
      </c>
      <c r="C20" s="20">
        <f t="shared" si="6"/>
        <v>134000000</v>
      </c>
      <c r="D20" s="21">
        <f t="shared" si="6"/>
        <v>87117228</v>
      </c>
      <c r="E20" s="6"/>
      <c r="F20" s="20">
        <f>SUM(F21:F22)</f>
        <v>141780000</v>
      </c>
      <c r="G20" s="20">
        <f>SUM(G21:G22)</f>
        <v>31094806</v>
      </c>
      <c r="H20" s="6"/>
      <c r="I20" s="22"/>
      <c r="J20" s="22"/>
      <c r="K20" s="41"/>
      <c r="L20" s="24" t="s">
        <v>8</v>
      </c>
      <c r="M20" s="25">
        <v>1058</v>
      </c>
      <c r="N20" s="2" t="s">
        <v>7</v>
      </c>
    </row>
    <row r="21" spans="2:14" customFormat="1" ht="30" customHeight="1" x14ac:dyDescent="0.3">
      <c r="B21" s="26">
        <v>133000000</v>
      </c>
      <c r="C21" s="26">
        <v>133000000</v>
      </c>
      <c r="D21" s="27">
        <v>86117228</v>
      </c>
      <c r="F21" s="26">
        <v>138780000</v>
      </c>
      <c r="G21" s="26">
        <v>28806749</v>
      </c>
      <c r="I21" s="28"/>
      <c r="J21" s="28"/>
      <c r="K21" s="29" t="s">
        <v>26</v>
      </c>
      <c r="L21" s="30" t="s">
        <v>27</v>
      </c>
      <c r="M21" s="31"/>
    </row>
    <row r="22" spans="2:14" customFormat="1" ht="30" customHeight="1" x14ac:dyDescent="0.3">
      <c r="B22" s="32">
        <v>1000000</v>
      </c>
      <c r="C22" s="32">
        <v>1000000</v>
      </c>
      <c r="D22" s="33">
        <v>1000000</v>
      </c>
      <c r="E22" s="36"/>
      <c r="F22" s="32">
        <v>3000000</v>
      </c>
      <c r="G22" s="32">
        <v>2288057</v>
      </c>
      <c r="H22" s="34"/>
      <c r="I22" s="34"/>
      <c r="J22" s="34"/>
      <c r="K22" s="37" t="s">
        <v>31</v>
      </c>
      <c r="L22" s="38" t="s">
        <v>32</v>
      </c>
      <c r="M22" s="35"/>
    </row>
    <row r="23" spans="2:14" customFormat="1" ht="30" customHeight="1" x14ac:dyDescent="0.3">
      <c r="B23" s="20">
        <f t="shared" ref="B23:D23" si="7">SUM(B24)</f>
        <v>0</v>
      </c>
      <c r="C23" s="20">
        <f t="shared" si="7"/>
        <v>0</v>
      </c>
      <c r="D23" s="21">
        <f t="shared" si="7"/>
        <v>0</v>
      </c>
      <c r="E23" s="6"/>
      <c r="F23" s="20">
        <f>SUM(F24)</f>
        <v>0</v>
      </c>
      <c r="G23" s="20">
        <f>SUM(G24)</f>
        <v>20450</v>
      </c>
      <c r="H23" s="6"/>
      <c r="I23" s="22"/>
      <c r="J23" s="22"/>
      <c r="K23" s="41"/>
      <c r="L23" s="24" t="s">
        <v>28</v>
      </c>
      <c r="M23" s="25">
        <v>1271</v>
      </c>
      <c r="N23" s="2" t="s">
        <v>7</v>
      </c>
    </row>
    <row r="24" spans="2:14" customFormat="1" ht="30" customHeight="1" x14ac:dyDescent="0.3">
      <c r="B24" s="32">
        <v>0</v>
      </c>
      <c r="C24" s="32">
        <v>0</v>
      </c>
      <c r="D24" s="33">
        <v>0</v>
      </c>
      <c r="E24" s="36"/>
      <c r="F24" s="32">
        <v>0</v>
      </c>
      <c r="G24" s="32">
        <v>20450</v>
      </c>
      <c r="H24" s="34"/>
      <c r="I24" s="34"/>
      <c r="J24" s="34"/>
      <c r="K24" s="37" t="s">
        <v>29</v>
      </c>
      <c r="L24" s="38" t="s">
        <v>30</v>
      </c>
      <c r="M24" s="35"/>
    </row>
    <row r="25" spans="2:14" customFormat="1" ht="30" customHeight="1" x14ac:dyDescent="0.3">
      <c r="B25" s="20">
        <f t="shared" ref="B25:D25" si="8">SUM(B26:B27)</f>
        <v>0</v>
      </c>
      <c r="C25" s="20">
        <f t="shared" si="8"/>
        <v>0</v>
      </c>
      <c r="D25" s="21">
        <f t="shared" si="8"/>
        <v>0</v>
      </c>
      <c r="E25" s="6"/>
      <c r="F25" s="20">
        <f>SUM(F26:F27)</f>
        <v>0</v>
      </c>
      <c r="G25" s="20">
        <f>SUM(G26:G27)</f>
        <v>4525917</v>
      </c>
      <c r="H25" s="6"/>
      <c r="I25" s="22"/>
      <c r="J25" s="22"/>
      <c r="K25" s="41"/>
      <c r="L25" s="24" t="s">
        <v>9</v>
      </c>
      <c r="M25" s="25">
        <v>1202</v>
      </c>
      <c r="N25" s="2" t="s">
        <v>7</v>
      </c>
    </row>
    <row r="26" spans="2:14" customFormat="1" ht="30" customHeight="1" x14ac:dyDescent="0.3">
      <c r="B26" s="26">
        <v>0</v>
      </c>
      <c r="C26" s="26">
        <v>0</v>
      </c>
      <c r="D26" s="27">
        <v>0</v>
      </c>
      <c r="F26" s="26">
        <v>0</v>
      </c>
      <c r="G26" s="26">
        <v>18097</v>
      </c>
      <c r="I26" s="28"/>
      <c r="J26" s="28"/>
      <c r="K26" s="29" t="s">
        <v>35</v>
      </c>
      <c r="L26" s="30" t="s">
        <v>33</v>
      </c>
      <c r="M26" s="31"/>
    </row>
    <row r="27" spans="2:14" customFormat="1" ht="30" customHeight="1" x14ac:dyDescent="0.3">
      <c r="B27" s="32">
        <v>0</v>
      </c>
      <c r="C27" s="32">
        <v>0</v>
      </c>
      <c r="D27" s="33">
        <v>0</v>
      </c>
      <c r="E27" s="40"/>
      <c r="F27" s="32">
        <v>0</v>
      </c>
      <c r="G27" s="32">
        <v>4507820</v>
      </c>
      <c r="H27" s="40"/>
      <c r="I27" s="34"/>
      <c r="J27" s="34"/>
      <c r="K27" s="37" t="s">
        <v>36</v>
      </c>
      <c r="L27" s="38" t="s">
        <v>34</v>
      </c>
      <c r="M27" s="35"/>
    </row>
    <row r="28" spans="2:14" customFormat="1" ht="30" customHeight="1" x14ac:dyDescent="0.3">
      <c r="B28" s="20">
        <f t="shared" ref="B28:D28" si="9">SUM(B29:B34)</f>
        <v>5000000</v>
      </c>
      <c r="C28" s="20">
        <f t="shared" si="9"/>
        <v>10641584</v>
      </c>
      <c r="D28" s="21">
        <f t="shared" si="9"/>
        <v>15247957</v>
      </c>
      <c r="E28" s="6"/>
      <c r="F28" s="20">
        <f>SUM(F29:F34)</f>
        <v>20911417</v>
      </c>
      <c r="G28" s="20">
        <f>SUM(G29:G34)</f>
        <v>13225685</v>
      </c>
      <c r="H28" s="6"/>
      <c r="I28" s="22"/>
      <c r="J28" s="22"/>
      <c r="K28" s="41"/>
      <c r="L28" s="24" t="s">
        <v>49</v>
      </c>
      <c r="M28" s="25">
        <v>1233</v>
      </c>
      <c r="N28" s="2" t="s">
        <v>7</v>
      </c>
    </row>
    <row r="29" spans="2:14" customFormat="1" ht="30" customHeight="1" x14ac:dyDescent="0.3">
      <c r="B29" s="26">
        <v>5000000</v>
      </c>
      <c r="C29" s="26">
        <v>5000000</v>
      </c>
      <c r="D29" s="27">
        <v>5000000</v>
      </c>
      <c r="F29" s="26">
        <v>5000000</v>
      </c>
      <c r="G29" s="26">
        <v>4707960</v>
      </c>
      <c r="I29" s="28"/>
      <c r="J29" s="28"/>
      <c r="K29" s="29" t="s">
        <v>42</v>
      </c>
      <c r="L29" s="30" t="s">
        <v>37</v>
      </c>
      <c r="M29" s="31"/>
    </row>
    <row r="30" spans="2:14" customFormat="1" ht="30" customHeight="1" x14ac:dyDescent="0.3">
      <c r="B30" s="26">
        <v>0</v>
      </c>
      <c r="C30" s="26">
        <v>4631609</v>
      </c>
      <c r="D30" s="27">
        <v>8920053</v>
      </c>
      <c r="F30" s="26">
        <v>11585377</v>
      </c>
      <c r="G30" s="26">
        <v>7731193</v>
      </c>
      <c r="I30" s="28"/>
      <c r="J30" s="28"/>
      <c r="K30" s="29" t="s">
        <v>43</v>
      </c>
      <c r="L30" s="30" t="s">
        <v>38</v>
      </c>
      <c r="M30" s="31"/>
    </row>
    <row r="31" spans="2:14" customFormat="1" ht="30" customHeight="1" x14ac:dyDescent="0.3">
      <c r="B31" s="26">
        <v>0</v>
      </c>
      <c r="C31" s="26">
        <v>577904</v>
      </c>
      <c r="D31" s="27">
        <v>577904</v>
      </c>
      <c r="F31" s="26">
        <v>406040</v>
      </c>
      <c r="G31" s="26">
        <v>397068</v>
      </c>
      <c r="I31" s="28"/>
      <c r="J31" s="28"/>
      <c r="K31" s="29" t="s">
        <v>44</v>
      </c>
      <c r="L31" s="30" t="s">
        <v>39</v>
      </c>
      <c r="M31" s="31"/>
    </row>
    <row r="32" spans="2:14" customFormat="1" ht="30" customHeight="1" x14ac:dyDescent="0.3">
      <c r="B32" s="26">
        <v>0</v>
      </c>
      <c r="C32" s="26">
        <v>0</v>
      </c>
      <c r="D32" s="27">
        <v>0</v>
      </c>
      <c r="F32" s="26">
        <v>3370000</v>
      </c>
      <c r="G32" s="26">
        <v>0</v>
      </c>
      <c r="I32" s="28"/>
      <c r="J32" s="28"/>
      <c r="K32" s="29" t="s">
        <v>45</v>
      </c>
      <c r="L32" s="30" t="s">
        <v>40</v>
      </c>
      <c r="M32" s="31"/>
    </row>
    <row r="33" spans="2:13" customFormat="1" ht="30" customHeight="1" x14ac:dyDescent="0.3">
      <c r="B33" s="26">
        <v>0</v>
      </c>
      <c r="C33" s="26">
        <v>432071</v>
      </c>
      <c r="D33" s="27">
        <v>550000</v>
      </c>
      <c r="F33" s="26">
        <v>550000</v>
      </c>
      <c r="G33" s="26">
        <v>389464</v>
      </c>
      <c r="I33" s="28"/>
      <c r="J33" s="28"/>
      <c r="K33" s="29" t="s">
        <v>46</v>
      </c>
      <c r="L33" s="30" t="s">
        <v>41</v>
      </c>
      <c r="M33" s="31"/>
    </row>
    <row r="34" spans="2:13" customFormat="1" ht="30" customHeight="1" x14ac:dyDescent="0.3">
      <c r="B34" s="26">
        <v>0</v>
      </c>
      <c r="C34" s="26">
        <v>0</v>
      </c>
      <c r="D34" s="27">
        <v>200000</v>
      </c>
      <c r="F34" s="26">
        <v>0</v>
      </c>
      <c r="G34" s="26">
        <v>0</v>
      </c>
      <c r="I34" s="28"/>
      <c r="J34" s="28"/>
      <c r="K34" s="29" t="s">
        <v>47</v>
      </c>
      <c r="L34" s="30" t="s">
        <v>51</v>
      </c>
      <c r="M34" s="31"/>
    </row>
    <row r="35" spans="2:13" customFormat="1" ht="30" customHeight="1" x14ac:dyDescent="0.3"/>
    <row r="36" spans="2:13" customFormat="1" ht="30" customHeight="1" x14ac:dyDescent="0.3"/>
    <row r="37" spans="2:13" customFormat="1" ht="30" customHeight="1" x14ac:dyDescent="0.3"/>
    <row r="38" spans="2:13" customFormat="1" ht="30" customHeight="1" x14ac:dyDescent="0.3"/>
    <row r="39" spans="2:13" customFormat="1" ht="30" customHeight="1" x14ac:dyDescent="0.3"/>
    <row r="40" spans="2:13" customFormat="1" ht="30" customHeight="1" x14ac:dyDescent="0.3"/>
    <row r="41" spans="2:13" customFormat="1" ht="30" customHeight="1" x14ac:dyDescent="0.3"/>
    <row r="42" spans="2:13" customFormat="1" ht="30" customHeight="1" x14ac:dyDescent="0.3"/>
    <row r="43" spans="2:13" customFormat="1" ht="30" customHeight="1" x14ac:dyDescent="0.3"/>
    <row r="44" spans="2:13" customFormat="1" ht="30" customHeight="1" x14ac:dyDescent="0.3"/>
    <row r="45" spans="2:13" customFormat="1" ht="30" customHeight="1" x14ac:dyDescent="0.3"/>
    <row r="46" spans="2:13" customFormat="1" ht="30" customHeight="1" x14ac:dyDescent="0.3"/>
    <row r="47" spans="2:13" customFormat="1" ht="30" customHeight="1" x14ac:dyDescent="0.3"/>
    <row r="48" spans="2:13" customFormat="1" ht="30" customHeight="1" x14ac:dyDescent="0.3"/>
    <row r="49" customFormat="1" ht="30" customHeight="1" x14ac:dyDescent="0.3"/>
    <row r="50" customFormat="1" ht="30" customHeight="1" x14ac:dyDescent="0.3"/>
    <row r="51" customFormat="1" ht="30" customHeight="1" x14ac:dyDescent="0.3"/>
    <row r="52" customFormat="1" ht="30" customHeight="1" x14ac:dyDescent="0.3"/>
    <row r="53" customFormat="1" ht="30" customHeight="1" x14ac:dyDescent="0.3"/>
    <row r="54" customFormat="1" ht="30" customHeight="1" x14ac:dyDescent="0.3"/>
    <row r="55" customFormat="1" ht="30" customHeight="1" x14ac:dyDescent="0.3"/>
    <row r="56" customFormat="1" ht="30" customHeight="1" x14ac:dyDescent="0.3"/>
    <row r="57" customFormat="1" ht="30" customHeight="1" x14ac:dyDescent="0.3"/>
    <row r="58" customFormat="1" ht="30" customHeight="1" x14ac:dyDescent="0.3"/>
    <row r="59" customFormat="1" ht="30" customHeight="1" x14ac:dyDescent="0.3"/>
    <row r="60" customFormat="1" ht="30" customHeight="1" x14ac:dyDescent="0.3"/>
    <row r="61" customFormat="1" ht="30" customHeight="1" x14ac:dyDescent="0.3"/>
    <row r="62" customFormat="1" ht="30" customHeight="1" x14ac:dyDescent="0.3"/>
    <row r="63" customFormat="1" ht="30" customHeight="1" x14ac:dyDescent="0.3"/>
    <row r="64" customFormat="1" ht="30" customHeight="1" x14ac:dyDescent="0.3"/>
    <row r="65" customFormat="1" ht="30" customHeight="1" x14ac:dyDescent="0.3"/>
    <row r="66" customFormat="1" ht="30" customHeight="1" x14ac:dyDescent="0.3"/>
    <row r="67" customFormat="1" ht="30" customHeight="1" x14ac:dyDescent="0.3"/>
    <row r="68" customFormat="1" ht="30" customHeight="1" x14ac:dyDescent="0.3"/>
    <row r="69" customFormat="1" ht="30" customHeight="1" x14ac:dyDescent="0.3"/>
    <row r="70" customFormat="1" ht="30" customHeight="1" x14ac:dyDescent="0.3"/>
    <row r="71" customFormat="1" ht="30" customHeight="1" x14ac:dyDescent="0.3"/>
    <row r="72" customFormat="1" ht="30" customHeight="1" x14ac:dyDescent="0.3"/>
    <row r="73" customFormat="1" ht="30" customHeight="1" x14ac:dyDescent="0.3"/>
    <row r="74" customFormat="1" ht="30" customHeight="1" x14ac:dyDescent="0.3"/>
    <row r="75" customFormat="1" ht="30" customHeight="1" x14ac:dyDescent="0.3"/>
    <row r="76" customFormat="1" ht="30" customHeight="1" x14ac:dyDescent="0.3"/>
    <row r="77" customFormat="1" ht="30" customHeight="1" x14ac:dyDescent="0.3"/>
    <row r="78" customFormat="1" ht="30" customHeight="1" x14ac:dyDescent="0.3"/>
    <row r="79" customFormat="1" ht="30" customHeight="1" x14ac:dyDescent="0.3"/>
    <row r="80" customFormat="1" ht="30" customHeight="1" x14ac:dyDescent="0.3"/>
    <row r="81" customFormat="1" ht="30" customHeight="1" x14ac:dyDescent="0.3"/>
    <row r="82" customFormat="1" ht="30" customHeight="1" x14ac:dyDescent="0.3"/>
    <row r="83" customFormat="1" ht="30" customHeight="1" x14ac:dyDescent="0.3"/>
    <row r="84" customFormat="1" ht="30" customHeight="1" x14ac:dyDescent="0.3"/>
    <row r="85" customFormat="1" ht="30" customHeight="1" x14ac:dyDescent="0.3"/>
    <row r="86" customFormat="1" ht="30" customHeight="1" x14ac:dyDescent="0.3"/>
    <row r="87" customFormat="1" ht="30" customHeight="1" x14ac:dyDescent="0.3"/>
    <row r="88" customFormat="1" ht="30" customHeight="1" x14ac:dyDescent="0.3"/>
    <row r="89" customFormat="1" ht="30" customHeight="1" x14ac:dyDescent="0.3"/>
    <row r="90" customFormat="1" ht="30" customHeight="1" x14ac:dyDescent="0.3"/>
    <row r="91" customFormat="1" ht="30" customHeight="1" x14ac:dyDescent="0.3"/>
    <row r="92" customFormat="1" ht="30" customHeight="1" x14ac:dyDescent="0.3"/>
    <row r="93" customFormat="1" ht="30" customHeight="1" x14ac:dyDescent="0.3"/>
    <row r="94" customFormat="1" ht="30" customHeight="1" x14ac:dyDescent="0.3"/>
    <row r="95" customFormat="1" ht="30" customHeight="1" x14ac:dyDescent="0.3"/>
    <row r="96" customFormat="1" ht="30" customHeight="1" x14ac:dyDescent="0.3"/>
    <row r="97" customFormat="1" ht="30" customHeight="1" x14ac:dyDescent="0.3"/>
    <row r="98" customFormat="1" ht="30" customHeight="1" x14ac:dyDescent="0.3"/>
    <row r="99" customFormat="1" ht="30" customHeight="1" x14ac:dyDescent="0.3"/>
    <row r="100" customFormat="1" ht="30" customHeight="1" x14ac:dyDescent="0.3"/>
    <row r="101" customFormat="1" ht="30" customHeight="1" x14ac:dyDescent="0.3"/>
    <row r="102" customFormat="1" ht="30" customHeight="1" x14ac:dyDescent="0.3"/>
    <row r="103" customFormat="1" ht="30" customHeight="1" x14ac:dyDescent="0.3"/>
    <row r="104" customFormat="1" ht="30" customHeight="1" x14ac:dyDescent="0.3"/>
    <row r="105" customFormat="1" ht="30" customHeight="1" x14ac:dyDescent="0.3"/>
    <row r="106" customFormat="1" ht="30" customHeight="1" x14ac:dyDescent="0.3"/>
    <row r="107" customFormat="1" ht="30" customHeight="1" x14ac:dyDescent="0.3"/>
    <row r="108" customFormat="1" ht="30" customHeight="1" x14ac:dyDescent="0.3"/>
    <row r="109" customFormat="1" ht="30" customHeight="1" x14ac:dyDescent="0.3"/>
    <row r="110" customFormat="1" ht="30" customHeight="1" x14ac:dyDescent="0.3"/>
    <row r="111" customFormat="1" ht="30" customHeight="1" x14ac:dyDescent="0.3"/>
    <row r="112" customFormat="1" ht="30" customHeight="1" x14ac:dyDescent="0.3"/>
    <row r="113" customFormat="1" ht="30" customHeight="1" x14ac:dyDescent="0.3"/>
    <row r="114" customFormat="1" ht="30" customHeight="1" x14ac:dyDescent="0.3"/>
    <row r="115" customFormat="1" ht="30" customHeight="1" x14ac:dyDescent="0.3"/>
    <row r="116" customFormat="1" ht="30" customHeight="1" x14ac:dyDescent="0.3"/>
    <row r="117" customFormat="1" ht="30" customHeight="1" x14ac:dyDescent="0.3"/>
    <row r="118" customFormat="1" ht="30" customHeight="1" x14ac:dyDescent="0.3"/>
    <row r="119" customFormat="1" ht="30" customHeight="1" x14ac:dyDescent="0.3"/>
    <row r="120" customFormat="1" ht="30" customHeight="1" x14ac:dyDescent="0.3"/>
    <row r="121" customFormat="1" ht="30" customHeight="1" x14ac:dyDescent="0.3"/>
    <row r="122" customFormat="1" ht="30" customHeight="1" x14ac:dyDescent="0.3"/>
    <row r="123" customFormat="1" ht="30" customHeight="1" x14ac:dyDescent="0.3"/>
    <row r="124" customFormat="1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  <row r="252" ht="30" customHeight="1" x14ac:dyDescent="0.3"/>
    <row r="253" ht="30" customHeight="1" x14ac:dyDescent="0.3"/>
    <row r="254" ht="30" customHeight="1" x14ac:dyDescent="0.3"/>
    <row r="255" ht="30" customHeight="1" x14ac:dyDescent="0.3"/>
    <row r="256" ht="30" customHeight="1" x14ac:dyDescent="0.3"/>
    <row r="257" ht="30" customHeight="1" x14ac:dyDescent="0.3"/>
    <row r="258" ht="30" customHeight="1" x14ac:dyDescent="0.3"/>
    <row r="259" ht="30" customHeight="1" x14ac:dyDescent="0.3"/>
    <row r="260" ht="30" customHeight="1" x14ac:dyDescent="0.3"/>
    <row r="261" ht="30" customHeight="1" x14ac:dyDescent="0.3"/>
    <row r="262" ht="30" customHeight="1" x14ac:dyDescent="0.3"/>
    <row r="263" ht="30" customHeight="1" x14ac:dyDescent="0.3"/>
    <row r="264" ht="30" customHeight="1" x14ac:dyDescent="0.3"/>
    <row r="265" ht="30" customHeight="1" x14ac:dyDescent="0.3"/>
    <row r="266" ht="30" customHeight="1" x14ac:dyDescent="0.3"/>
  </sheetData>
  <mergeCells count="5">
    <mergeCell ref="B7:D7"/>
    <mergeCell ref="L6:L7"/>
    <mergeCell ref="I6:I7"/>
    <mergeCell ref="J6:J7"/>
    <mergeCell ref="K6:K7"/>
  </mergeCells>
  <conditionalFormatting sqref="L11:M11">
    <cfRule type="duplicateValues" dxfId="6" priority="38"/>
  </conditionalFormatting>
  <conditionalFormatting sqref="L13:M13">
    <cfRule type="duplicateValues" dxfId="5" priority="7"/>
  </conditionalFormatting>
  <conditionalFormatting sqref="L18:M18">
    <cfRule type="duplicateValues" dxfId="4" priority="6"/>
  </conditionalFormatting>
  <conditionalFormatting sqref="L20:M20">
    <cfRule type="duplicateValues" dxfId="3" priority="5"/>
  </conditionalFormatting>
  <conditionalFormatting sqref="L23:M23">
    <cfRule type="duplicateValues" dxfId="2" priority="4"/>
  </conditionalFormatting>
  <conditionalFormatting sqref="L25:M25">
    <cfRule type="duplicateValues" dxfId="1" priority="2"/>
  </conditionalFormatting>
  <conditionalFormatting sqref="L28:M28">
    <cfRule type="duplicateValues" dxfId="0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6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Other Projects</vt:lpstr>
      <vt:lpstr>'Other Projects'!Print_Area</vt:lpstr>
      <vt:lpstr>'Other Projects'!Print_Titles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2018-11-08T04:43:26Z</cp:lastPrinted>
  <dcterms:created xsi:type="dcterms:W3CDTF">2018-10-23T08:10:13Z</dcterms:created>
  <dcterms:modified xsi:type="dcterms:W3CDTF">2018-12-30T11:26:19Z</dcterms:modified>
  <cp:category>Chapter 6</cp:category>
</cp:coreProperties>
</file>