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Sheet1!$A$1:$I$31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  <c r="C11" i="1"/>
  <c r="B11" i="1"/>
  <c r="A11" i="1"/>
  <c r="E11" i="1"/>
  <c r="F11" i="1"/>
  <c r="F12" i="1"/>
  <c r="E12" i="1"/>
  <c r="C12" i="1"/>
  <c r="B12" i="1"/>
  <c r="A12" i="1"/>
  <c r="C15" i="1"/>
  <c r="B15" i="1"/>
  <c r="A15" i="1"/>
  <c r="E15" i="1"/>
  <c r="F15" i="1"/>
  <c r="F18" i="1"/>
  <c r="E18" i="1"/>
  <c r="C18" i="1"/>
  <c r="B18" i="1"/>
  <c r="A18" i="1"/>
  <c r="C20" i="1"/>
  <c r="B20" i="1"/>
  <c r="A20" i="1"/>
  <c r="E20" i="1"/>
  <c r="F20" i="1"/>
  <c r="C21" i="1"/>
  <c r="B21" i="1"/>
  <c r="A21" i="1"/>
  <c r="E21" i="1"/>
  <c r="F21" i="1"/>
  <c r="F25" i="1"/>
  <c r="E25" i="1"/>
  <c r="C25" i="1"/>
  <c r="B25" i="1"/>
  <c r="A25" i="1"/>
  <c r="C27" i="1"/>
  <c r="B27" i="1"/>
  <c r="A27" i="1"/>
  <c r="E27" i="1"/>
  <c r="F27" i="1"/>
  <c r="C30" i="1"/>
  <c r="B30" i="1"/>
  <c r="A30" i="1"/>
  <c r="E30" i="1"/>
  <c r="F30" i="1"/>
</calcChain>
</file>

<file path=xl/sharedStrings.xml><?xml version="1.0" encoding="utf-8"?>
<sst xmlns="http://schemas.openxmlformats.org/spreadsheetml/2006/main" count="28" uniqueCount="28">
  <si>
    <t>(އަދަދުތައް ރުފިޔާއިން)</t>
  </si>
  <si>
    <t>ރިވައިޒްކުރި</t>
  </si>
  <si>
    <t>ލިބުނު</t>
  </si>
  <si>
    <t>ފާސްކުރި</t>
  </si>
  <si>
    <t>ޓެކްސް ނޫން ގޮތްގޮތުން ލިބޭ އާމްދަނީ</t>
  </si>
  <si>
    <t>އެކިއެކި ޚިދުމަތަށް ނެގޭ ފީ</t>
  </si>
  <si>
    <t>ޓެކްސްގެ ގޮތުގައި ނުހިމެނޭ އެހެނިހެން އާމްދަނީ</t>
  </si>
  <si>
    <t>އެކިގޮތްގޮތުން ލިބޭ ފައިދާ</t>
  </si>
  <si>
    <t>ޕްރޮގްރާމް ސްޕޮންސަރ ކުރުމަށް ނަގާ ފީ</t>
  </si>
  <si>
    <t>އިމްތިޙާނުތަކާއި ކޯސްތަކުގައި ބައިވެރިވުމުގެ ފީ</t>
  </si>
  <si>
    <t>ކުރީ އަހަރުގެ ބަޖެޓުން އަނބުރާ ލިބޭ ފައިސާ</t>
  </si>
  <si>
    <t>ޑޮނޭޝަންގެ ގޮތުގައި ލިބޭ ފައިސާ</t>
  </si>
  <si>
    <t>އެކްސްޗޭންޖް ރޭޓް ބަދަލުވުމުން ލިބޭ ފައިދާ</t>
  </si>
  <si>
    <t>ފައިސާގެ ހިލޭ އެހީ - ބައިލެޓްރަލް</t>
  </si>
  <si>
    <t>ފައިސާގެ ހިލޭ އެހީ - މަލްޓިލެޓްރަލް</t>
  </si>
  <si>
    <t>ތަކެތީގެ ހިލޭ އެހީ - ބައިލެޓްރަލް</t>
  </si>
  <si>
    <t>ކެޕިޓަލް ޕްރޮޖެކްޓް ހިލޭއެހީ-ބައިލެޓްރަލް</t>
  </si>
  <si>
    <t>ކެޕިޓަލް ޕްރޮޖެކްޓް ހިލޭއެހީ-މަލްޓިލެޓްރަލް</t>
  </si>
  <si>
    <t>އެހެނިހެން ހިލޭ އެހީ - ބައިލެޓްރަލް</t>
  </si>
  <si>
    <t>ހިލޭ އެހީގެ ގޮތުގައި ލިބޭ އާމްދަނީ</t>
  </si>
  <si>
    <t>ފައިސާގެ ހިލޭ އެހީ</t>
  </si>
  <si>
    <t>މަޝްރޫއުތައް ހިންގުމަށް ލިބޭ އެހީ</t>
  </si>
  <si>
    <t>އެހެނިހެން ހިލޭ އެހީ</t>
  </si>
  <si>
    <r>
      <t xml:space="preserve">ހިލޭ އެހީގެ ގޮތުގައި ދައުލަތަށް ލިބޭ ފައިސާ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</si>
  <si>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ހިލޭ އެހީގެ ޖުމްލަ</t>
  </si>
  <si>
    <t>ފައިސާގެ ހިލޭ އެހީ - ވޮލަންޓަރީ އޯރގް</t>
  </si>
  <si>
    <t>ތަކެތީގެ ހިލޭ އެހީ</t>
  </si>
  <si>
    <t>ބަޖެޓު މައުލޫމާތު (3.6)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</si>
</sst>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sz val="10"/>
      <name val="Times New Roman"/>
      <family val="1"/>
    </font>
    <font>
      <sz val="12"/>
      <name val="Roboto"/>
    </font>
    <font>
      <sz val="12"/>
      <color rgb="FF595959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name val="DAM_Hima Liyun-TTF"/>
    </font>
    <font>
      <sz val="12"/>
      <color theme="0"/>
      <name val="Mv Eamaan XP"/>
      <family val="3"/>
    </font>
    <font>
      <sz val="12"/>
      <name val="AKKO"/>
      <family val="2"/>
    </font>
    <font>
      <b/>
      <sz val="12"/>
      <name val="Roboto Condensed"/>
    </font>
    <font>
      <b/>
      <sz val="12"/>
      <name val="Faruma"/>
    </font>
    <font>
      <sz val="12"/>
      <name val="Calibri"/>
      <family val="2"/>
      <scheme val="minor"/>
    </font>
    <font>
      <sz val="12"/>
      <name val="Roboto Condensed"/>
    </font>
    <font>
      <sz val="11"/>
      <color theme="1"/>
      <name val="Roboto Condensed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color rgb="FF4D7791"/>
      <name val="Roboto Condensed"/>
    </font>
    <font>
      <b/>
      <sz val="11"/>
      <name val="Roboto Condensed"/>
    </font>
    <font>
      <sz val="12"/>
      <color theme="1" tint="-0.249977111117893"/>
      <name val="Faruma"/>
    </font>
    <font>
      <sz val="12"/>
      <color rgb="FF4D7791"/>
      <name val="Century Gothic"/>
      <family val="2"/>
    </font>
    <font>
      <sz val="12"/>
      <color rgb="FF4D7791"/>
      <name val="Roboto Condensed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1"/>
      <color theme="1" tint="-0.249977111117893"/>
      <name val="Roboto Condensed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719AB3"/>
        <bgColor indexed="64"/>
      </patternFill>
    </fill>
    <fill>
      <patternFill patternType="solid">
        <fgColor rgb="FFB5D3E8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dotted">
        <color rgb="FF719AB3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dashed">
        <color rgb="FF719AB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" fillId="0" borderId="0"/>
  </cellStyleXfs>
  <cellXfs count="44">
    <xf numFmtId="0" fontId="0" fillId="0" borderId="0" xfId="0"/>
    <xf numFmtId="43" fontId="4" fillId="0" borderId="0" xfId="4" applyFont="1" applyFill="1" applyAlignment="1">
      <alignment vertical="center"/>
    </xf>
    <xf numFmtId="0" fontId="5" fillId="0" borderId="0" xfId="5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6" fillId="0" borderId="0" xfId="4" applyNumberFormat="1" applyFont="1" applyFill="1" applyAlignment="1">
      <alignment vertical="center"/>
    </xf>
    <xf numFmtId="0" fontId="7" fillId="4" borderId="0" xfId="6" applyFont="1" applyFill="1" applyBorder="1" applyAlignment="1">
      <alignment horizontal="center" vertical="center" readingOrder="2"/>
    </xf>
    <xf numFmtId="0" fontId="4" fillId="4" borderId="0" xfId="5" applyFont="1" applyFill="1" applyAlignment="1">
      <alignment horizontal="center" vertical="center"/>
    </xf>
    <xf numFmtId="0" fontId="4" fillId="4" borderId="0" xfId="5" applyFont="1" applyFill="1" applyAlignment="1">
      <alignment vertical="center"/>
    </xf>
    <xf numFmtId="0" fontId="9" fillId="4" borderId="0" xfId="6" applyFont="1" applyFill="1" applyBorder="1" applyAlignment="1">
      <alignment horizontal="centerContinuous" vertical="center" readingOrder="2"/>
    </xf>
    <xf numFmtId="0" fontId="0" fillId="0" borderId="0" xfId="0" applyBorder="1" applyAlignment="1">
      <alignment vertical="center"/>
    </xf>
    <xf numFmtId="164" fontId="11" fillId="0" borderId="1" xfId="2" applyNumberFormat="1" applyFont="1" applyFill="1" applyBorder="1" applyAlignment="1">
      <alignment vertical="center"/>
    </xf>
    <xf numFmtId="0" fontId="13" fillId="0" borderId="1" xfId="2" applyFont="1" applyFill="1" applyBorder="1" applyAlignment="1">
      <alignment horizontal="center" vertical="center"/>
    </xf>
    <xf numFmtId="0" fontId="14" fillId="0" borderId="1" xfId="2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2" xfId="1" applyNumberFormat="1" applyFont="1" applyBorder="1" applyAlignment="1">
      <alignment vertical="center"/>
    </xf>
    <xf numFmtId="0" fontId="15" fillId="0" borderId="3" xfId="1" applyNumberFormat="1" applyFont="1" applyBorder="1" applyAlignment="1">
      <alignment vertical="center"/>
    </xf>
    <xf numFmtId="164" fontId="11" fillId="5" borderId="3" xfId="3" applyNumberFormat="1" applyFont="1" applyFill="1" applyBorder="1" applyAlignment="1">
      <alignment vertical="center" readingOrder="2"/>
    </xf>
    <xf numFmtId="164" fontId="11" fillId="5" borderId="3" xfId="3" applyNumberFormat="1" applyFont="1" applyFill="1" applyBorder="1" applyAlignment="1">
      <alignment horizontal="right" vertical="center" readingOrder="2"/>
    </xf>
    <xf numFmtId="164" fontId="12" fillId="5" borderId="3" xfId="3" applyNumberFormat="1" applyFont="1" applyFill="1" applyBorder="1" applyAlignment="1">
      <alignment horizontal="right" vertical="center" readingOrder="2"/>
    </xf>
    <xf numFmtId="164" fontId="18" fillId="5" borderId="3" xfId="3" applyNumberFormat="1" applyFont="1" applyFill="1" applyBorder="1" applyAlignment="1">
      <alignment horizontal="right" vertical="center" readingOrder="2"/>
    </xf>
    <xf numFmtId="164" fontId="18" fillId="0" borderId="1" xfId="2" applyNumberFormat="1" applyFont="1" applyFill="1" applyBorder="1" applyAlignment="1">
      <alignment vertical="center"/>
    </xf>
    <xf numFmtId="164" fontId="18" fillId="0" borderId="4" xfId="3" applyNumberFormat="1" applyFont="1" applyFill="1" applyBorder="1" applyAlignment="1">
      <alignment horizontal="right" vertical="center" readingOrder="2"/>
    </xf>
    <xf numFmtId="164" fontId="11" fillId="0" borderId="4" xfId="3" applyNumberFormat="1" applyFont="1" applyFill="1" applyBorder="1" applyAlignment="1">
      <alignment vertical="center" readingOrder="2"/>
    </xf>
    <xf numFmtId="164" fontId="11" fillId="0" borderId="4" xfId="3" applyNumberFormat="1" applyFont="1" applyFill="1" applyBorder="1" applyAlignment="1">
      <alignment horizontal="right" vertical="center" readingOrder="2"/>
    </xf>
    <xf numFmtId="164" fontId="12" fillId="0" borderId="4" xfId="3" applyNumberFormat="1" applyFont="1" applyFill="1" applyBorder="1" applyAlignment="1">
      <alignment horizontal="right" vertical="center" readingOrder="2"/>
    </xf>
    <xf numFmtId="0" fontId="20" fillId="0" borderId="0" xfId="0" applyFont="1" applyAlignment="1">
      <alignment horizontal="right" vertical="center"/>
    </xf>
    <xf numFmtId="0" fontId="20" fillId="0" borderId="0" xfId="5" applyFont="1" applyFill="1" applyAlignment="1">
      <alignment horizontal="right" vertical="center"/>
    </xf>
    <xf numFmtId="0" fontId="21" fillId="0" borderId="0" xfId="0" applyFont="1" applyBorder="1" applyAlignment="1">
      <alignment vertical="center"/>
    </xf>
    <xf numFmtId="164" fontId="22" fillId="0" borderId="3" xfId="1" applyNumberFormat="1" applyFont="1" applyBorder="1" applyAlignment="1">
      <alignment vertical="center"/>
    </xf>
    <xf numFmtId="164" fontId="22" fillId="0" borderId="2" xfId="1" applyNumberFormat="1" applyFont="1" applyBorder="1" applyAlignment="1">
      <alignment vertical="center"/>
    </xf>
    <xf numFmtId="164" fontId="23" fillId="0" borderId="3" xfId="1" applyNumberFormat="1" applyFont="1" applyBorder="1" applyAlignment="1">
      <alignment vertical="center"/>
    </xf>
    <xf numFmtId="0" fontId="25" fillId="0" borderId="3" xfId="1" applyNumberFormat="1" applyFont="1" applyBorder="1" applyAlignment="1">
      <alignment horizontal="center" vertical="center"/>
    </xf>
    <xf numFmtId="164" fontId="23" fillId="0" borderId="2" xfId="1" applyNumberFormat="1" applyFont="1" applyBorder="1" applyAlignment="1">
      <alignment vertical="center"/>
    </xf>
    <xf numFmtId="0" fontId="25" fillId="0" borderId="2" xfId="1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readingOrder="2"/>
    </xf>
    <xf numFmtId="0" fontId="8" fillId="4" borderId="0" xfId="5" applyFont="1" applyFill="1" applyAlignment="1">
      <alignment horizontal="right" vertical="center" readingOrder="2"/>
    </xf>
    <xf numFmtId="43" fontId="10" fillId="4" borderId="0" xfId="4" applyFont="1" applyFill="1" applyAlignment="1">
      <alignment horizontal="right" vertical="center" readingOrder="2"/>
    </xf>
    <xf numFmtId="0" fontId="12" fillId="0" borderId="1" xfId="2" applyFont="1" applyFill="1" applyBorder="1" applyAlignment="1">
      <alignment horizontal="right" vertical="center" readingOrder="2"/>
    </xf>
    <xf numFmtId="164" fontId="24" fillId="0" borderId="2" xfId="1" applyNumberFormat="1" applyFont="1" applyBorder="1" applyAlignment="1">
      <alignment horizontal="right" vertical="center" readingOrder="2"/>
    </xf>
    <xf numFmtId="164" fontId="24" fillId="0" borderId="3" xfId="1" applyNumberFormat="1" applyFont="1" applyBorder="1" applyAlignment="1">
      <alignment horizontal="right" vertical="center" readingOrder="2"/>
    </xf>
    <xf numFmtId="0" fontId="19" fillId="0" borderId="4" xfId="3" applyFont="1" applyFill="1" applyBorder="1" applyAlignment="1">
      <alignment horizontal="center" vertical="center"/>
    </xf>
    <xf numFmtId="0" fontId="11" fillId="5" borderId="3" xfId="3" applyFont="1" applyFill="1" applyBorder="1" applyAlignment="1">
      <alignment horizontal="center"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/>
    <cellStyle name="Normal" xfId="0" builtinId="0"/>
    <cellStyle name="Normal 2 2" xfId="6"/>
    <cellStyle name="Normal 9" xfId="5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31"/>
  <sheetViews>
    <sheetView showGridLines="0" tabSelected="1" view="pageBreakPreview" zoomScaleNormal="100" zoomScaleSheetLayoutView="100" workbookViewId="0">
      <selection activeCell="C12" sqref="C12"/>
    </sheetView>
  </sheetViews>
  <sheetFormatPr defaultRowHeight="17.25" x14ac:dyDescent="0.3"/>
  <cols>
    <col min="1" max="3" width="13.5546875" style="3" customWidth="1"/>
    <col min="4" max="4" width="1.109375" customWidth="1"/>
    <col min="5" max="6" width="13.5546875" style="3" customWidth="1"/>
    <col min="7" max="7" width="43.33203125" style="36" customWidth="1"/>
    <col min="8" max="8" width="8" style="4" customWidth="1"/>
    <col min="9" max="9" width="2" style="3" customWidth="1"/>
    <col min="10" max="16384" width="8.88671875" style="3"/>
  </cols>
  <sheetData>
    <row r="1" spans="1:9" ht="18.75" customHeight="1" x14ac:dyDescent="0.3">
      <c r="I1" s="1"/>
    </row>
    <row r="2" spans="1:9" ht="18.75" customHeight="1" x14ac:dyDescent="0.3">
      <c r="G2" s="5"/>
      <c r="I2" s="27" t="s">
        <v>27</v>
      </c>
    </row>
    <row r="3" spans="1:9" ht="37.5" customHeight="1" x14ac:dyDescent="0.3">
      <c r="I3" s="6" t="s">
        <v>23</v>
      </c>
    </row>
    <row r="4" spans="1:9" ht="18.75" customHeight="1" x14ac:dyDescent="0.3">
      <c r="I4" s="28" t="s">
        <v>0</v>
      </c>
    </row>
    <row r="5" spans="1:9" ht="11.25" customHeight="1" x14ac:dyDescent="0.3">
      <c r="I5" s="2"/>
    </row>
    <row r="6" spans="1:9" ht="30" customHeight="1" x14ac:dyDescent="0.3">
      <c r="A6" s="7">
        <v>2021</v>
      </c>
      <c r="B6" s="7">
        <v>2020</v>
      </c>
      <c r="C6" s="7">
        <v>2019</v>
      </c>
      <c r="E6" s="7">
        <v>2018</v>
      </c>
      <c r="F6" s="7">
        <v>2017</v>
      </c>
      <c r="G6" s="37"/>
      <c r="H6" s="8"/>
      <c r="I6" s="9"/>
    </row>
    <row r="7" spans="1:9" ht="30" customHeight="1" x14ac:dyDescent="0.3">
      <c r="A7" s="10" t="s">
        <v>3</v>
      </c>
      <c r="B7" s="10"/>
      <c r="C7" s="10"/>
      <c r="E7" s="10" t="s">
        <v>1</v>
      </c>
      <c r="F7" s="10" t="s">
        <v>2</v>
      </c>
      <c r="G7" s="38"/>
      <c r="H7" s="8"/>
      <c r="I7" s="9"/>
    </row>
    <row r="8" spans="1:9" ht="11.25" customHeight="1" thickBot="1" x14ac:dyDescent="0.35">
      <c r="C8" s="11"/>
      <c r="I8" s="2"/>
    </row>
    <row r="9" spans="1:9" ht="30" customHeight="1" thickBot="1" x14ac:dyDescent="0.35">
      <c r="A9" s="12">
        <f t="shared" ref="A9:C9" si="0">A11+A20</f>
        <v>568191071</v>
      </c>
      <c r="B9" s="12">
        <f t="shared" si="0"/>
        <v>853385102</v>
      </c>
      <c r="C9" s="22">
        <f t="shared" si="0"/>
        <v>1364309468</v>
      </c>
      <c r="E9" s="12">
        <f>E11+E20</f>
        <v>589803440</v>
      </c>
      <c r="F9" s="12">
        <f>F11+F20</f>
        <v>365481584</v>
      </c>
      <c r="G9" s="39" t="s">
        <v>24</v>
      </c>
      <c r="H9" s="13"/>
      <c r="I9" s="14"/>
    </row>
    <row r="10" spans="1:9" ht="11.25" customHeight="1" x14ac:dyDescent="0.3">
      <c r="C10" s="29"/>
      <c r="I10" s="2"/>
    </row>
    <row r="11" spans="1:9" ht="30" customHeight="1" x14ac:dyDescent="0.3">
      <c r="A11" s="18">
        <f t="shared" ref="A11:C11" si="1">A12+A15+A18</f>
        <v>11415000</v>
      </c>
      <c r="B11" s="19">
        <f t="shared" si="1"/>
        <v>11415000</v>
      </c>
      <c r="C11" s="21">
        <f t="shared" si="1"/>
        <v>11415000</v>
      </c>
      <c r="E11" s="18">
        <f>E12+E15+E18</f>
        <v>14942335</v>
      </c>
      <c r="F11" s="19">
        <f>F12+F15+F18</f>
        <v>25083195</v>
      </c>
      <c r="G11" s="20" t="s">
        <v>4</v>
      </c>
      <c r="H11" s="43"/>
      <c r="I11" s="43"/>
    </row>
    <row r="12" spans="1:9" ht="30" customHeight="1" x14ac:dyDescent="0.3">
      <c r="A12" s="24">
        <f t="shared" ref="A12" si="2">SUM(A13:A14)</f>
        <v>300000</v>
      </c>
      <c r="B12" s="25">
        <f t="shared" ref="B12" si="3">SUM(B13:B14)</f>
        <v>300000</v>
      </c>
      <c r="C12" s="23">
        <f t="shared" ref="C12" si="4">SUM(C13:C14)</f>
        <v>300000</v>
      </c>
      <c r="D12" s="15"/>
      <c r="E12" s="24">
        <f>SUM(E13:E14)</f>
        <v>418563</v>
      </c>
      <c r="F12" s="25">
        <f>SUM(F13:F14)</f>
        <v>7656351</v>
      </c>
      <c r="G12" s="26" t="s">
        <v>5</v>
      </c>
      <c r="H12" s="42">
        <v>121</v>
      </c>
      <c r="I12" s="42"/>
    </row>
    <row r="13" spans="1:9" ht="30" customHeight="1" x14ac:dyDescent="0.3">
      <c r="A13" s="34">
        <v>100000</v>
      </c>
      <c r="B13" s="34">
        <v>100000</v>
      </c>
      <c r="C13" s="31">
        <v>100000</v>
      </c>
      <c r="E13" s="34">
        <v>318563</v>
      </c>
      <c r="F13" s="34">
        <v>6900020</v>
      </c>
      <c r="G13" s="40" t="s">
        <v>8</v>
      </c>
      <c r="H13" s="35">
        <v>121017</v>
      </c>
      <c r="I13" s="16"/>
    </row>
    <row r="14" spans="1:9" ht="30" customHeight="1" x14ac:dyDescent="0.3">
      <c r="A14" s="34">
        <v>200000</v>
      </c>
      <c r="B14" s="34">
        <v>200000</v>
      </c>
      <c r="C14" s="31">
        <v>200000</v>
      </c>
      <c r="E14" s="34">
        <v>100000</v>
      </c>
      <c r="F14" s="34">
        <v>756331</v>
      </c>
      <c r="G14" s="40" t="s">
        <v>9</v>
      </c>
      <c r="H14" s="35">
        <v>121048</v>
      </c>
      <c r="I14" s="16"/>
    </row>
    <row r="15" spans="1:9" ht="30" customHeight="1" x14ac:dyDescent="0.3">
      <c r="A15" s="24">
        <f t="shared" ref="A15:C15" si="5">SUM(A16:A17)</f>
        <v>11115000</v>
      </c>
      <c r="B15" s="25">
        <f t="shared" si="5"/>
        <v>11115000</v>
      </c>
      <c r="C15" s="23">
        <f t="shared" si="5"/>
        <v>11115000</v>
      </c>
      <c r="D15" s="15"/>
      <c r="E15" s="24">
        <f>SUM(E16:E17)</f>
        <v>14521600</v>
      </c>
      <c r="F15" s="25">
        <f>SUM(F16:F17)</f>
        <v>17426844</v>
      </c>
      <c r="G15" s="26" t="s">
        <v>6</v>
      </c>
      <c r="H15" s="42">
        <v>129</v>
      </c>
      <c r="I15" s="42"/>
    </row>
    <row r="16" spans="1:9" ht="30" customHeight="1" x14ac:dyDescent="0.3">
      <c r="A16" s="34">
        <v>0</v>
      </c>
      <c r="B16" s="34">
        <v>0</v>
      </c>
      <c r="C16" s="31">
        <v>0</v>
      </c>
      <c r="E16" s="34">
        <v>0</v>
      </c>
      <c r="F16" s="34">
        <v>273304</v>
      </c>
      <c r="G16" s="40" t="s">
        <v>10</v>
      </c>
      <c r="H16" s="35">
        <v>129002</v>
      </c>
      <c r="I16" s="16"/>
    </row>
    <row r="17" spans="1:9" ht="30" customHeight="1" x14ac:dyDescent="0.3">
      <c r="A17" s="34">
        <v>11115000</v>
      </c>
      <c r="B17" s="34">
        <v>11115000</v>
      </c>
      <c r="C17" s="31">
        <v>11115000</v>
      </c>
      <c r="E17" s="34">
        <v>14521600</v>
      </c>
      <c r="F17" s="34">
        <v>17153540</v>
      </c>
      <c r="G17" s="40" t="s">
        <v>11</v>
      </c>
      <c r="H17" s="35">
        <v>129008</v>
      </c>
      <c r="I17" s="16"/>
    </row>
    <row r="18" spans="1:9" ht="30" customHeight="1" x14ac:dyDescent="0.3">
      <c r="A18" s="24">
        <f t="shared" ref="A18" si="6">A19</f>
        <v>0</v>
      </c>
      <c r="B18" s="25">
        <f t="shared" ref="B18" si="7">B19</f>
        <v>0</v>
      </c>
      <c r="C18" s="23">
        <f t="shared" ref="C18" si="8">C19</f>
        <v>0</v>
      </c>
      <c r="D18" s="15"/>
      <c r="E18" s="24">
        <f>E19</f>
        <v>2172</v>
      </c>
      <c r="F18" s="25">
        <f>F19</f>
        <v>0</v>
      </c>
      <c r="G18" s="26" t="s">
        <v>7</v>
      </c>
      <c r="H18" s="42">
        <v>181</v>
      </c>
      <c r="I18" s="42"/>
    </row>
    <row r="19" spans="1:9" ht="30" customHeight="1" x14ac:dyDescent="0.3">
      <c r="A19" s="32">
        <v>0</v>
      </c>
      <c r="B19" s="32">
        <v>0</v>
      </c>
      <c r="C19" s="30">
        <v>0</v>
      </c>
      <c r="E19" s="32">
        <v>2172</v>
      </c>
      <c r="F19" s="32">
        <v>0</v>
      </c>
      <c r="G19" s="41" t="s">
        <v>12</v>
      </c>
      <c r="H19" s="33">
        <v>181003</v>
      </c>
      <c r="I19" s="17"/>
    </row>
    <row r="20" spans="1:9" ht="30" customHeight="1" x14ac:dyDescent="0.3">
      <c r="A20" s="18">
        <f t="shared" ref="A20:C20" si="9">A21+A25+A27+A30</f>
        <v>556776071</v>
      </c>
      <c r="B20" s="19">
        <f t="shared" si="9"/>
        <v>841970102</v>
      </c>
      <c r="C20" s="21">
        <f t="shared" si="9"/>
        <v>1352894468</v>
      </c>
      <c r="E20" s="18">
        <f>E21+E25+E27+E30</f>
        <v>574861105</v>
      </c>
      <c r="F20" s="19">
        <f>F21+F25+F27+F30</f>
        <v>340398389</v>
      </c>
      <c r="G20" s="20" t="s">
        <v>19</v>
      </c>
      <c r="H20" s="43"/>
      <c r="I20" s="43"/>
    </row>
    <row r="21" spans="1:9" ht="30" customHeight="1" x14ac:dyDescent="0.3">
      <c r="A21" s="24">
        <f t="shared" ref="A21:C21" si="10">SUM(A22:A24)</f>
        <v>24170302</v>
      </c>
      <c r="B21" s="25">
        <f t="shared" si="10"/>
        <v>24120302</v>
      </c>
      <c r="C21" s="23">
        <f t="shared" si="10"/>
        <v>640795396</v>
      </c>
      <c r="D21" s="15"/>
      <c r="E21" s="24">
        <f>SUM(E22:E24)</f>
        <v>49725087</v>
      </c>
      <c r="F21" s="25">
        <f>SUM(F22:F24)</f>
        <v>132055254</v>
      </c>
      <c r="G21" s="26" t="s">
        <v>20</v>
      </c>
      <c r="H21" s="42"/>
      <c r="I21" s="42"/>
    </row>
    <row r="22" spans="1:9" ht="30" customHeight="1" x14ac:dyDescent="0.3">
      <c r="A22" s="32">
        <v>2025000</v>
      </c>
      <c r="B22" s="32">
        <v>2025000</v>
      </c>
      <c r="C22" s="30">
        <v>612058567</v>
      </c>
      <c r="E22" s="32">
        <v>105508</v>
      </c>
      <c r="F22" s="32">
        <v>80257024</v>
      </c>
      <c r="G22" s="41" t="s">
        <v>13</v>
      </c>
      <c r="H22" s="33">
        <v>141001</v>
      </c>
      <c r="I22" s="17"/>
    </row>
    <row r="23" spans="1:9" ht="30" customHeight="1" x14ac:dyDescent="0.3">
      <c r="A23" s="34">
        <v>20456372</v>
      </c>
      <c r="B23" s="34">
        <v>20406372</v>
      </c>
      <c r="C23" s="31">
        <v>27047899</v>
      </c>
      <c r="E23" s="34">
        <v>47271634</v>
      </c>
      <c r="F23" s="34">
        <v>49676814</v>
      </c>
      <c r="G23" s="40" t="s">
        <v>14</v>
      </c>
      <c r="H23" s="35">
        <v>141002</v>
      </c>
      <c r="I23" s="16"/>
    </row>
    <row r="24" spans="1:9" ht="30" customHeight="1" x14ac:dyDescent="0.3">
      <c r="A24" s="34">
        <v>1688930</v>
      </c>
      <c r="B24" s="34">
        <v>1688930</v>
      </c>
      <c r="C24" s="31">
        <v>1688930</v>
      </c>
      <c r="E24" s="34">
        <v>2347945</v>
      </c>
      <c r="F24" s="34">
        <v>2121416</v>
      </c>
      <c r="G24" s="40" t="s">
        <v>25</v>
      </c>
      <c r="H24" s="35">
        <v>141003</v>
      </c>
      <c r="I24" s="16"/>
    </row>
    <row r="25" spans="1:9" ht="30" customHeight="1" x14ac:dyDescent="0.3">
      <c r="A25" s="24">
        <f t="shared" ref="A25" si="11">A26</f>
        <v>0</v>
      </c>
      <c r="B25" s="25">
        <f t="shared" ref="B25" si="12">B26</f>
        <v>0</v>
      </c>
      <c r="C25" s="23">
        <f t="shared" ref="C25" si="13">C26</f>
        <v>0</v>
      </c>
      <c r="D25" s="15"/>
      <c r="E25" s="24">
        <f>E26</f>
        <v>371696</v>
      </c>
      <c r="F25" s="25">
        <f>F26</f>
        <v>0</v>
      </c>
      <c r="G25" s="26" t="s">
        <v>26</v>
      </c>
      <c r="H25" s="42"/>
      <c r="I25" s="42"/>
    </row>
    <row r="26" spans="1:9" ht="30" customHeight="1" x14ac:dyDescent="0.3">
      <c r="A26" s="32">
        <v>0</v>
      </c>
      <c r="B26" s="32">
        <v>0</v>
      </c>
      <c r="C26" s="30">
        <v>0</v>
      </c>
      <c r="E26" s="32">
        <v>371696</v>
      </c>
      <c r="F26" s="32">
        <v>0</v>
      </c>
      <c r="G26" s="41" t="s">
        <v>15</v>
      </c>
      <c r="H26" s="33">
        <v>142001</v>
      </c>
      <c r="I26" s="17"/>
    </row>
    <row r="27" spans="1:9" ht="30" customHeight="1" x14ac:dyDescent="0.3">
      <c r="A27" s="24">
        <f t="shared" ref="A27:C27" si="14">SUM(A28:A29)</f>
        <v>532605769</v>
      </c>
      <c r="B27" s="25">
        <f t="shared" si="14"/>
        <v>817849800</v>
      </c>
      <c r="C27" s="23">
        <f t="shared" si="14"/>
        <v>712099072</v>
      </c>
      <c r="D27" s="15"/>
      <c r="E27" s="24">
        <f>SUM(E28:E29)</f>
        <v>524764322</v>
      </c>
      <c r="F27" s="25">
        <f>SUM(F28:F29)</f>
        <v>207994463</v>
      </c>
      <c r="G27" s="26" t="s">
        <v>21</v>
      </c>
      <c r="H27" s="42"/>
      <c r="I27" s="42"/>
    </row>
    <row r="28" spans="1:9" ht="30" customHeight="1" x14ac:dyDescent="0.3">
      <c r="A28" s="32">
        <v>163470520</v>
      </c>
      <c r="B28" s="32">
        <v>465704478</v>
      </c>
      <c r="C28" s="30">
        <v>403248327</v>
      </c>
      <c r="E28" s="32">
        <v>100912893</v>
      </c>
      <c r="F28" s="32">
        <v>76232264</v>
      </c>
      <c r="G28" s="41" t="s">
        <v>16</v>
      </c>
      <c r="H28" s="33">
        <v>143001</v>
      </c>
      <c r="I28" s="17"/>
    </row>
    <row r="29" spans="1:9" ht="30" customHeight="1" x14ac:dyDescent="0.3">
      <c r="A29" s="34">
        <v>369135249</v>
      </c>
      <c r="B29" s="34">
        <v>352145322</v>
      </c>
      <c r="C29" s="31">
        <v>308850745</v>
      </c>
      <c r="E29" s="34">
        <v>423851429</v>
      </c>
      <c r="F29" s="34">
        <v>131762199</v>
      </c>
      <c r="G29" s="40" t="s">
        <v>17</v>
      </c>
      <c r="H29" s="35">
        <v>143002</v>
      </c>
      <c r="I29" s="16"/>
    </row>
    <row r="30" spans="1:9" ht="30" customHeight="1" x14ac:dyDescent="0.3">
      <c r="A30" s="24">
        <f t="shared" ref="A30:C30" si="15">A31</f>
        <v>0</v>
      </c>
      <c r="B30" s="25">
        <f t="shared" si="15"/>
        <v>0</v>
      </c>
      <c r="C30" s="23">
        <f t="shared" si="15"/>
        <v>0</v>
      </c>
      <c r="D30" s="15"/>
      <c r="E30" s="24">
        <f>E31</f>
        <v>0</v>
      </c>
      <c r="F30" s="25">
        <f>F31</f>
        <v>348672</v>
      </c>
      <c r="G30" s="26" t="s">
        <v>22</v>
      </c>
      <c r="H30" s="42"/>
      <c r="I30" s="42"/>
    </row>
    <row r="31" spans="1:9" ht="30" customHeight="1" x14ac:dyDescent="0.3">
      <c r="A31" s="32">
        <v>0</v>
      </c>
      <c r="B31" s="32">
        <v>0</v>
      </c>
      <c r="C31" s="30">
        <v>0</v>
      </c>
      <c r="E31" s="32">
        <v>0</v>
      </c>
      <c r="F31" s="32">
        <v>348672</v>
      </c>
      <c r="G31" s="41" t="s">
        <v>18</v>
      </c>
      <c r="H31" s="33">
        <v>144001</v>
      </c>
      <c r="I31" s="17"/>
    </row>
  </sheetData>
  <mergeCells count="9">
    <mergeCell ref="H12:I12"/>
    <mergeCell ref="H27:I27"/>
    <mergeCell ref="H30:I30"/>
    <mergeCell ref="H11:I11"/>
    <mergeCell ref="H15:I15"/>
    <mergeCell ref="H18:I18"/>
    <mergeCell ref="H21:I21"/>
    <mergeCell ref="H25:I25"/>
    <mergeCell ref="H20:I20"/>
  </mergeCells>
  <printOptions horizontalCentered="1"/>
  <pageMargins left="0.78740157480314965" right="0.78740157480314965" top="0.9055118110236221" bottom="0.9055118110236221" header="0.31496062992125984" footer="0.31496062992125984"/>
  <pageSetup paperSize="9" scale="59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2018-12-29T16:03:30Z</cp:lastPrinted>
  <dcterms:created xsi:type="dcterms:W3CDTF">2018-09-29T07:33:25Z</dcterms:created>
  <dcterms:modified xsi:type="dcterms:W3CDTF">2019-01-07T03:36:44Z</dcterms:modified>
  <cp:category>Chapter 3</cp:category>
</cp:coreProperties>
</file>