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2" sheetId="2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Sheet2!$A$1:$L$62</definedName>
    <definedName name="_xlnm.Print_Titles" localSheetId="0">Sheet2!$6:$8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2" l="1"/>
  <c r="F12" i="2"/>
  <c r="K12" i="2"/>
  <c r="D12" i="2"/>
  <c r="I12" i="2"/>
  <c r="D19" i="2"/>
  <c r="I19" i="2"/>
  <c r="B19" i="2"/>
  <c r="F19" i="2"/>
  <c r="K19" i="2"/>
  <c r="D22" i="2"/>
  <c r="I22" i="2"/>
  <c r="B27" i="2"/>
  <c r="F27" i="2"/>
  <c r="K27" i="2"/>
  <c r="B33" i="2"/>
  <c r="D40" i="2"/>
  <c r="B46" i="2"/>
  <c r="F46" i="2"/>
  <c r="K46" i="2"/>
  <c r="B49" i="2"/>
  <c r="K49" i="2"/>
  <c r="B54" i="2"/>
  <c r="F54" i="2"/>
  <c r="K54" i="2"/>
  <c r="D57" i="2"/>
  <c r="I57" i="2"/>
  <c r="B16" i="2" l="1"/>
  <c r="F16" i="2"/>
  <c r="D16" i="2"/>
  <c r="K57" i="2"/>
  <c r="F57" i="2"/>
  <c r="B57" i="2"/>
  <c r="F49" i="2"/>
  <c r="I46" i="2"/>
  <c r="I54" i="2"/>
  <c r="D54" i="2"/>
  <c r="D49" i="2"/>
  <c r="I49" i="2"/>
  <c r="K40" i="2"/>
  <c r="B40" i="2"/>
  <c r="F33" i="2"/>
  <c r="I16" i="2"/>
  <c r="D46" i="2"/>
  <c r="K16" i="2"/>
  <c r="F40" i="2"/>
  <c r="I40" i="2"/>
  <c r="K33" i="2"/>
  <c r="I33" i="2"/>
  <c r="D33" i="2"/>
  <c r="I27" i="2"/>
  <c r="D27" i="2"/>
  <c r="K22" i="2"/>
  <c r="F22" i="2"/>
  <c r="B22" i="2"/>
  <c r="B10" i="2" l="1"/>
  <c r="F10" i="2"/>
  <c r="D10" i="2"/>
  <c r="C62" i="2" s="1"/>
  <c r="I10" i="2"/>
  <c r="H24" i="2" s="1"/>
  <c r="A15" i="2"/>
  <c r="A26" i="2"/>
  <c r="A29" i="2"/>
  <c r="A32" i="2"/>
  <c r="A35" i="2"/>
  <c r="A39" i="2"/>
  <c r="A43" i="2"/>
  <c r="A47" i="2"/>
  <c r="A20" i="2"/>
  <c r="A24" i="2"/>
  <c r="A37" i="2"/>
  <c r="A45" i="2"/>
  <c r="A55" i="2"/>
  <c r="A59" i="2"/>
  <c r="A41" i="2"/>
  <c r="A52" i="2"/>
  <c r="A53" i="2"/>
  <c r="A61" i="2"/>
  <c r="A60" i="2"/>
  <c r="A17" i="2"/>
  <c r="A13" i="2"/>
  <c r="A38" i="2"/>
  <c r="A25" i="2"/>
  <c r="A56" i="2"/>
  <c r="A21" i="2"/>
  <c r="A42" i="2"/>
  <c r="A48" i="2"/>
  <c r="A62" i="2"/>
  <c r="A51" i="2"/>
  <c r="A30" i="2"/>
  <c r="A31" i="2"/>
  <c r="A34" i="2"/>
  <c r="A28" i="2"/>
  <c r="A58" i="2"/>
  <c r="A44" i="2"/>
  <c r="A36" i="2"/>
  <c r="A18" i="2"/>
  <c r="A50" i="2"/>
  <c r="A23" i="2"/>
  <c r="E15" i="2"/>
  <c r="E26" i="2"/>
  <c r="E29" i="2"/>
  <c r="E32" i="2"/>
  <c r="E35" i="2"/>
  <c r="E39" i="2"/>
  <c r="E43" i="2"/>
  <c r="E47" i="2"/>
  <c r="E20" i="2"/>
  <c r="E24" i="2"/>
  <c r="E37" i="2"/>
  <c r="E41" i="2"/>
  <c r="E55" i="2"/>
  <c r="E59" i="2"/>
  <c r="E52" i="2"/>
  <c r="E61" i="2"/>
  <c r="E45" i="2"/>
  <c r="E62" i="2"/>
  <c r="E58" i="2"/>
  <c r="E56" i="2"/>
  <c r="E51" i="2"/>
  <c r="E30" i="2"/>
  <c r="E31" i="2"/>
  <c r="E42" i="2"/>
  <c r="E18" i="2"/>
  <c r="E23" i="2"/>
  <c r="E36" i="2"/>
  <c r="E25" i="2"/>
  <c r="E34" i="2"/>
  <c r="E28" i="2"/>
  <c r="E17" i="2"/>
  <c r="E48" i="2"/>
  <c r="E44" i="2"/>
  <c r="E13" i="2"/>
  <c r="E50" i="2"/>
  <c r="E38" i="2"/>
  <c r="E53" i="2"/>
  <c r="E60" i="2"/>
  <c r="E21" i="2"/>
  <c r="C45" i="2"/>
  <c r="C26" i="2"/>
  <c r="C44" i="2"/>
  <c r="C20" i="2"/>
  <c r="K10" i="2"/>
  <c r="C52" i="2"/>
  <c r="C24" i="2" l="1"/>
  <c r="C50" i="2"/>
  <c r="C25" i="2"/>
  <c r="C30" i="2"/>
  <c r="C39" i="2"/>
  <c r="C58" i="2"/>
  <c r="C48" i="2"/>
  <c r="C61" i="2"/>
  <c r="C35" i="2"/>
  <c r="C41" i="2"/>
  <c r="C53" i="2"/>
  <c r="C56" i="2"/>
  <c r="C15" i="2"/>
  <c r="C38" i="2"/>
  <c r="C59" i="2"/>
  <c r="C32" i="2"/>
  <c r="C13" i="2"/>
  <c r="C37" i="2"/>
  <c r="C17" i="2"/>
  <c r="C36" i="2"/>
  <c r="C51" i="2"/>
  <c r="C47" i="2"/>
  <c r="C18" i="2"/>
  <c r="C21" i="2"/>
  <c r="C19" i="2" s="1"/>
  <c r="C42" i="2"/>
  <c r="C31" i="2"/>
  <c r="C60" i="2"/>
  <c r="C28" i="2"/>
  <c r="C34" i="2"/>
  <c r="C55" i="2"/>
  <c r="C43" i="2"/>
  <c r="C29" i="2"/>
  <c r="C23" i="2"/>
  <c r="H25" i="2"/>
  <c r="H15" i="2"/>
  <c r="H30" i="2"/>
  <c r="H23" i="2"/>
  <c r="H47" i="2"/>
  <c r="H28" i="2"/>
  <c r="H31" i="2"/>
  <c r="H51" i="2"/>
  <c r="H34" i="2"/>
  <c r="H61" i="2"/>
  <c r="H55" i="2"/>
  <c r="H35" i="2"/>
  <c r="H44" i="2"/>
  <c r="H59" i="2"/>
  <c r="H42" i="2"/>
  <c r="H52" i="2"/>
  <c r="H53" i="2"/>
  <c r="H36" i="2"/>
  <c r="H20" i="2"/>
  <c r="H48" i="2"/>
  <c r="H43" i="2"/>
  <c r="H50" i="2"/>
  <c r="H29" i="2"/>
  <c r="H17" i="2"/>
  <c r="H60" i="2"/>
  <c r="H62" i="2"/>
  <c r="H56" i="2"/>
  <c r="H38" i="2"/>
  <c r="H58" i="2"/>
  <c r="H39" i="2"/>
  <c r="E12" i="2"/>
  <c r="H26" i="2"/>
  <c r="H18" i="2"/>
  <c r="H45" i="2"/>
  <c r="H41" i="2"/>
  <c r="H32" i="2"/>
  <c r="H13" i="2"/>
  <c r="H37" i="2"/>
  <c r="H21" i="2"/>
  <c r="A12" i="2"/>
  <c r="E49" i="2"/>
  <c r="A57" i="2"/>
  <c r="A27" i="2"/>
  <c r="J29" i="2"/>
  <c r="J32" i="2"/>
  <c r="J35" i="2"/>
  <c r="J39" i="2"/>
  <c r="J43" i="2"/>
  <c r="J20" i="2"/>
  <c r="J24" i="2"/>
  <c r="J37" i="2"/>
  <c r="J52" i="2"/>
  <c r="J53" i="2"/>
  <c r="J55" i="2"/>
  <c r="J59" i="2"/>
  <c r="J45" i="2"/>
  <c r="J61" i="2"/>
  <c r="J41" i="2"/>
  <c r="J48" i="2"/>
  <c r="J34" i="2"/>
  <c r="J28" i="2"/>
  <c r="J62" i="2"/>
  <c r="J56" i="2"/>
  <c r="J50" i="2"/>
  <c r="J51" i="2"/>
  <c r="J30" i="2"/>
  <c r="J15" i="2"/>
  <c r="J21" i="2"/>
  <c r="J58" i="2"/>
  <c r="J60" i="2"/>
  <c r="J44" i="2"/>
  <c r="J36" i="2"/>
  <c r="J18" i="2"/>
  <c r="J17" i="2"/>
  <c r="J23" i="2"/>
  <c r="J31" i="2"/>
  <c r="J25" i="2"/>
  <c r="J26" i="2"/>
  <c r="J13" i="2"/>
  <c r="J47" i="2"/>
  <c r="J42" i="2"/>
  <c r="J38" i="2"/>
  <c r="C46" i="2"/>
  <c r="E27" i="2"/>
  <c r="E22" i="2"/>
  <c r="E57" i="2"/>
  <c r="A54" i="2"/>
  <c r="A40" i="2"/>
  <c r="A46" i="2"/>
  <c r="E33" i="2"/>
  <c r="E40" i="2"/>
  <c r="E19" i="2"/>
  <c r="A33" i="2"/>
  <c r="A16" i="2"/>
  <c r="E16" i="2"/>
  <c r="E54" i="2"/>
  <c r="E46" i="2"/>
  <c r="A22" i="2"/>
  <c r="A49" i="2"/>
  <c r="A19" i="2"/>
  <c r="C49" i="2" l="1"/>
  <c r="C27" i="2"/>
  <c r="C54" i="2"/>
  <c r="C16" i="2"/>
  <c r="H57" i="2"/>
  <c r="H54" i="2"/>
  <c r="C57" i="2"/>
  <c r="C22" i="2"/>
  <c r="C33" i="2"/>
  <c r="C40" i="2"/>
  <c r="C12" i="2"/>
  <c r="H46" i="2"/>
  <c r="H16" i="2"/>
  <c r="H12" i="2"/>
  <c r="H19" i="2"/>
  <c r="H40" i="2"/>
  <c r="H49" i="2"/>
  <c r="H33" i="2"/>
  <c r="H22" i="2"/>
  <c r="H27" i="2"/>
  <c r="J46" i="2"/>
  <c r="J12" i="2"/>
  <c r="A10" i="2"/>
  <c r="J57" i="2"/>
  <c r="E10" i="2"/>
  <c r="J22" i="2"/>
  <c r="J49" i="2"/>
  <c r="J27" i="2"/>
  <c r="J19" i="2"/>
  <c r="J54" i="2"/>
  <c r="J16" i="2"/>
  <c r="J33" i="2"/>
  <c r="J40" i="2"/>
  <c r="C10" i="2" l="1"/>
  <c r="H10" i="2"/>
  <c r="J10" i="2"/>
</calcChain>
</file>

<file path=xl/sharedStrings.xml><?xml version="1.0" encoding="utf-8"?>
<sst xmlns="http://schemas.openxmlformats.org/spreadsheetml/2006/main" count="68" uniqueCount="60">
  <si>
    <t>(އަދަދުތައް މިލިއަން ރުފިޔާއިން)</t>
  </si>
  <si>
    <t>%</t>
  </si>
  <si>
    <t>ރުފިޔާ</t>
  </si>
  <si>
    <t>ރިވައިޒްކުރި</t>
  </si>
  <si>
    <t>ޖުމްލަ ބަޖެޓު</t>
  </si>
  <si>
    <t>ރައްޔިތުންނަށް ދެވޭ އާންމު ޚިދުމަތް</t>
  </si>
  <si>
    <t>ދިފާއީ ކަންތައްތައް ބެލެހެއްޓުން</t>
  </si>
  <si>
    <t>އަދުލު އިންސާފާއި އަމަންއަމާންކަން ގާއިމުކުރުން</t>
  </si>
  <si>
    <t>އިގުތިސާދީ އަދި ސިނާއީ ކުރިއެރުމަށް ކުރާ ޚަރަދު</t>
  </si>
  <si>
    <t>ތިމާވެށި ރައްކާތެރިކުރުން</t>
  </si>
  <si>
    <t>ގެދޮރު އިމާރާތްކުރުމާއި ޖަމާއަތުގެ ފައިދާއަށްޓަކައި ދެވޭ ޚިދުމަތް</t>
  </si>
  <si>
    <t>ސިއްހަތު</t>
  </si>
  <si>
    <t>އިޖުތިމާއީ އަދި ދީނީ ޚިދުމަތް</t>
  </si>
  <si>
    <t>ތައުލީމު</t>
  </si>
  <si>
    <t>އިޖުތިމާއީ ރައްކާތެރިކަން</t>
  </si>
  <si>
    <t xml:space="preserve">ސަރުކާރުގެ ސިޔާސަތުތައް ތަންފީޒުކުރުމާއި ޤާނޫނުތައް ހެދުމާއި މާލީ އަދި
</t>
  </si>
  <si>
    <t>ފިސްކަލް ކަންތައްތަކާއި ޚާރިޖީ ސިޔާސަތުތަކަށް ކުރާ ޚަރަދު</t>
  </si>
  <si>
    <t>އާންމު ޚިދުމަތްތައް</t>
  </si>
  <si>
    <t>ދަރަނީގެ ޚިދުމަތާއި ދަރަނި އަދާކުރުން</t>
  </si>
  <si>
    <t>މިލިޓަރީ ޑިފެންސް</t>
  </si>
  <si>
    <t>ސިވިލް ޑިފެންސް</t>
  </si>
  <si>
    <t>ބޯޑަރ ބެލެހެއްޓުމާއި އަމަންއަމާންކަން ގާއިމުކުރުން</t>
  </si>
  <si>
    <t>އަލިފާނުގެ ހާދިސާ އަދި ހާލުގައިޖެހިގެން ސަލާމަތްކުރުމަށް ކުރާ ޚަރަދު</t>
  </si>
  <si>
    <t>އަދުލު އިންސާފު ގާއިމުކުރުން</t>
  </si>
  <si>
    <t>ބަންދުގައި ބޭތިއްބުމާއި އަދި ރިހެބިލިޓޭޝަންއަށް ކުރާ ޚަރަދު</t>
  </si>
  <si>
    <t xml:space="preserve">މަސައްކަތްތެރިންނާއި ވިޔަފާރި ކުރިއެރުވުމަށް އަދި އިގުތިސާދު ފުޅާކުރުމަށް </t>
  </si>
  <si>
    <t>މަސްވެރިކަމާއި ދަނޑުވެރިކަން</t>
  </si>
  <si>
    <t>ހަކަތަ</t>
  </si>
  <si>
    <t>ދަތުރުފަތުރު</t>
  </si>
  <si>
    <t>މުވާސަލާތު</t>
  </si>
  <si>
    <t>ރައްކާތެރި ގޮތެއްގައި ކުނި ބެލެހެއްޓުން</t>
  </si>
  <si>
    <t>ނަރުދަމާގެ ނިޒާމް</t>
  </si>
  <si>
    <t>ދިރޭތަކެތީގެ ނަސްލު ހިމާޔަތްކުރުން</t>
  </si>
  <si>
    <t>ތިމާވެށި ރައްކާތެރިކުމުގެ ދިރާސާކުރުމާއި ތަރައްގީކުރުން</t>
  </si>
  <si>
    <t>އެހެނިހެން ތިމާވެށި ރައްކާތެރިކުމުގެ ޚަރަދު</t>
  </si>
  <si>
    <t>ގެދޮރު ބިނާކުރުން</t>
  </si>
  <si>
    <t>ޖަމާއަތުގެ ފައިދާއަށް ކުރާ ޚަރަދު</t>
  </si>
  <si>
    <t>ބޯފެން ފޯރުކޮށްދިނުން</t>
  </si>
  <si>
    <t>އެހެނިހެން - ގެދޮރު އިމާރާތްކުރުމާއި ޖަމާޢަތުގެ ފައިދާއަށްޓަކައި ދެވޭ ޚިދުމަތް</t>
  </si>
  <si>
    <t>ހޮސްޕިޓަލުގެ ޚިދުމަތް</t>
  </si>
  <si>
    <t>އާންމު ސިއްހީ ޚިދުމަތް</t>
  </si>
  <si>
    <t>މުނިފޫހިފިލުވުމާއި ކުޅިވަރު</t>
  </si>
  <si>
    <t>ސަގާފީ ހިދުމަތްތައް</t>
  </si>
  <si>
    <t>ބްރޯޑްކާސްޓްކުރުމާއި ޝާއިޢުކުރުމުގެ ހިދުމަތް</t>
  </si>
  <si>
    <t>ދީނީ ޚިދުމަތް</t>
  </si>
  <si>
    <t>މަތީ ތައުލީމު</t>
  </si>
  <si>
    <t>ބަލިވުމާއި ނުކުޅެދުންތެރިކަމަށް ދޭ އެހީ</t>
  </si>
  <si>
    <t>އުމުރުން ދުވަސްވީ ފަރާތްތަކަށް ކުރާ ޚަރަދު</t>
  </si>
  <si>
    <t>ޔަތީމު ކުދިންނާއި ބަލަދުވެރިޔަކު ނެތް ފަރާތްތަކަށް ކުރާ ޚަރަދު</t>
  </si>
  <si>
    <t>ކުޑަކުދިންނާއި އާއިލީ ޚިދުމަތް</t>
  </si>
  <si>
    <t>އެހެނިހެން - އިޖުތިމާއީ ރައްކާތެރިކަން</t>
  </si>
  <si>
    <t>ދަރަނި އަދާކުރުން</t>
  </si>
  <si>
    <t>ދަރަނީގެ ޚިދުމަތުގެ ޚަރަދު</t>
  </si>
  <si>
    <t>މަގުބައްތި ޖެހުން</t>
  </si>
  <si>
    <t>ޖައްވައް ދޫކުރާ ވިހަ ގޭސްތައް ހުއްޓުވުން</t>
  </si>
  <si>
    <t>ބަޖެޓު މައުލޫމާތު (4.2)</t>
  </si>
  <si>
    <r>
      <t xml:space="preserve">އެކިއެކި ބައިބަޔަށް ޚަރަދު ކުރާގޮތުގެ ޖުމްލަ ހިސާބު </t>
    </r>
    <r>
      <rPr>
        <b/>
        <sz val="24"/>
        <color rgb="FFC5908D"/>
        <rFont val="Roboto Condensed"/>
      </rPr>
      <t>2017 - 2021</t>
    </r>
    <r>
      <rPr>
        <sz val="24"/>
        <color rgb="FFC5908D"/>
        <rFont val="Mv Eamaan XP"/>
        <family val="3"/>
      </rPr>
      <t xml:space="preserve">
</t>
    </r>
  </si>
  <si>
    <t>އެކްޗުއަލް</t>
  </si>
  <si>
    <t>ފަށާ، ޕްރައިމަރީ އަދި ސާނަވީ ތައުލީމު</t>
  </si>
  <si>
    <t>ފާސްކުރި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</si>
</sst>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19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1"/>
      <color theme="1"/>
      <name val="Times New Roman"/>
      <family val="1"/>
    </font>
    <font>
      <sz val="12"/>
      <color theme="1"/>
      <name val="Faruma"/>
    </font>
    <font>
      <sz val="12"/>
      <color theme="1" tint="-0.249977111117893"/>
      <name val="Century Gothic"/>
      <family val="2"/>
    </font>
    <font>
      <sz val="12"/>
      <color theme="1" tint="-0.249977111117893"/>
      <name val="Faruma"/>
    </font>
    <font>
      <sz val="24"/>
      <color rgb="FFC5908D"/>
      <name val="Mv Eamaan XP"/>
      <family val="3"/>
    </font>
    <font>
      <b/>
      <sz val="24"/>
      <color rgb="FFC5908D"/>
      <name val="Roboto Condensed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0"/>
      <name val="Times New Roman"/>
      <family val="1"/>
    </font>
    <font>
      <b/>
      <sz val="12"/>
      <name val="Century Gothic"/>
      <family val="2"/>
    </font>
    <font>
      <sz val="12"/>
      <name val="Roboto Condensed"/>
    </font>
    <font>
      <sz val="12"/>
      <color theme="1"/>
      <name val="Roboto Condensed"/>
    </font>
    <font>
      <b/>
      <sz val="12"/>
      <name val="Roboto Condensed"/>
    </font>
    <font>
      <sz val="12"/>
      <color rgb="FFB06864"/>
      <name val="Roboto Condensed"/>
    </font>
    <font>
      <b/>
      <sz val="12"/>
      <color rgb="FFB06864"/>
      <name val="Roboto Condensed"/>
    </font>
    <font>
      <sz val="12"/>
      <color theme="1" tint="-0.249977111117893"/>
      <name val="Roboto Condensed"/>
    </font>
    <font>
      <sz val="12"/>
      <color rgb="FFB06864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C5908D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C5908D"/>
      </top>
      <bottom style="medium">
        <color rgb="FFC5908D"/>
      </bottom>
      <diagonal/>
    </border>
    <border>
      <left/>
      <right/>
      <top/>
      <bottom style="thin">
        <color rgb="FFC5908D"/>
      </bottom>
      <diagonal/>
    </border>
    <border>
      <left/>
      <right/>
      <top style="thin">
        <color rgb="FFC5908D"/>
      </top>
      <bottom/>
      <diagonal/>
    </border>
    <border>
      <left/>
      <right/>
      <top/>
      <bottom style="thin">
        <color rgb="FFEBBAB5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164" fontId="0" fillId="0" borderId="0" xfId="1" applyNumberFormat="1" applyFont="1"/>
    <xf numFmtId="0" fontId="3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 readingOrder="2"/>
    </xf>
    <xf numFmtId="0" fontId="6" fillId="0" borderId="0" xfId="1" applyNumberFormat="1" applyFont="1" applyBorder="1" applyAlignment="1">
      <alignment horizontal="right" vertical="center" readingOrder="2"/>
    </xf>
    <xf numFmtId="164" fontId="2" fillId="0" borderId="0" xfId="1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right" vertical="center" indent="1"/>
    </xf>
    <xf numFmtId="0" fontId="10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1" fillId="0" borderId="1" xfId="0" applyFont="1" applyBorder="1" applyAlignment="1">
      <alignment horizontal="left" vertical="center" indent="5"/>
    </xf>
    <xf numFmtId="0" fontId="11" fillId="0" borderId="2" xfId="0" applyFont="1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vertical="center"/>
    </xf>
    <xf numFmtId="164" fontId="14" fillId="0" borderId="2" xfId="1" applyNumberFormat="1" applyFont="1" applyBorder="1" applyAlignment="1">
      <alignment vertical="center"/>
    </xf>
    <xf numFmtId="164" fontId="16" fillId="0" borderId="2" xfId="1" applyNumberFormat="1" applyFont="1" applyBorder="1" applyAlignment="1">
      <alignment vertical="center"/>
    </xf>
    <xf numFmtId="164" fontId="14" fillId="0" borderId="1" xfId="1" applyNumberFormat="1" applyFont="1" applyBorder="1" applyAlignment="1">
      <alignment vertical="center"/>
    </xf>
    <xf numFmtId="164" fontId="16" fillId="0" borderId="1" xfId="1" applyNumberFormat="1" applyFont="1" applyBorder="1" applyAlignment="1">
      <alignment vertical="center"/>
    </xf>
    <xf numFmtId="164" fontId="17" fillId="0" borderId="4" xfId="1" applyNumberFormat="1" applyFont="1" applyBorder="1" applyAlignment="1">
      <alignment vertical="center"/>
    </xf>
    <xf numFmtId="164" fontId="15" fillId="0" borderId="4" xfId="1" applyNumberFormat="1" applyFont="1" applyBorder="1" applyAlignment="1">
      <alignment vertical="center"/>
    </xf>
    <xf numFmtId="164" fontId="18" fillId="0" borderId="0" xfId="1" applyNumberFormat="1" applyFont="1" applyAlignment="1">
      <alignment vertical="center"/>
    </xf>
    <xf numFmtId="0" fontId="4" fillId="0" borderId="3" xfId="0" applyFont="1" applyBorder="1" applyAlignment="1">
      <alignment horizontal="right" vertical="center" indent="2"/>
    </xf>
    <xf numFmtId="0" fontId="4" fillId="0" borderId="4" xfId="0" applyFont="1" applyBorder="1" applyAlignment="1">
      <alignment horizontal="right" vertical="center" indent="2"/>
    </xf>
    <xf numFmtId="164" fontId="17" fillId="0" borderId="4" xfId="1" applyNumberFormat="1" applyFont="1" applyBorder="1" applyAlignment="1">
      <alignment horizontal="center" vertical="center"/>
    </xf>
    <xf numFmtId="164" fontId="14" fillId="0" borderId="1" xfId="1" applyNumberFormat="1" applyFont="1" applyBorder="1" applyAlignment="1">
      <alignment horizontal="center" vertical="center"/>
    </xf>
    <xf numFmtId="164" fontId="14" fillId="0" borderId="2" xfId="1" applyNumberFormat="1" applyFont="1" applyBorder="1" applyAlignment="1">
      <alignment horizontal="center" vertical="center"/>
    </xf>
    <xf numFmtId="164" fontId="12" fillId="0" borderId="0" xfId="1" applyNumberFormat="1" applyFont="1"/>
    <xf numFmtId="164" fontId="0" fillId="0" borderId="0" xfId="1" applyNumberFormat="1" applyFont="1" applyAlignment="1">
      <alignment horizontal="center" vertical="center"/>
    </xf>
    <xf numFmtId="164" fontId="17" fillId="0" borderId="0" xfId="1" applyNumberFormat="1" applyFont="1"/>
    <xf numFmtId="164" fontId="13" fillId="0" borderId="0" xfId="1" applyNumberFormat="1" applyFont="1"/>
    <xf numFmtId="0" fontId="9" fillId="2" borderId="0" xfId="0" applyFont="1" applyFill="1" applyAlignment="1">
      <alignment horizontal="center" vertical="center"/>
    </xf>
    <xf numFmtId="164" fontId="17" fillId="0" borderId="3" xfId="1" applyNumberFormat="1" applyFont="1" applyBorder="1" applyAlignment="1">
      <alignment horizontal="center" vertical="center"/>
    </xf>
    <xf numFmtId="164" fontId="17" fillId="0" borderId="4" xfId="1" applyNumberFormat="1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164" fontId="15" fillId="0" borderId="3" xfId="1" applyNumberFormat="1" applyFont="1" applyBorder="1" applyAlignment="1">
      <alignment horizontal="center" vertical="center"/>
    </xf>
    <xf numFmtId="164" fontId="15" fillId="0" borderId="4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B06864"/>
      <color rgb="FFEBBAB5"/>
      <color rgb="FFC590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0" name="ConnectionDescriptorsInfotb1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1" name="MultipleReportManagerInfotb1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2" name="ReportSubmitManagerControltb1" hidden="1">
              <a:extLst>
                <a:ext uri="{63B3BB69-23CF-44E3-9099-C40C66FF867C}">
                  <a14:compatExt spid="_x0000_s2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54" name="AnalyzerDynReport000tb1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M63"/>
  <sheetViews>
    <sheetView showGridLines="0" tabSelected="1" view="pageBreakPreview" zoomScaleNormal="100" zoomScaleSheetLayoutView="100" workbookViewId="0">
      <selection activeCell="K63" sqref="K63"/>
    </sheetView>
  </sheetViews>
  <sheetFormatPr defaultRowHeight="17.25" x14ac:dyDescent="0.3"/>
  <cols>
    <col min="1" max="1" width="6.33203125" style="6" customWidth="1"/>
    <col min="2" max="2" width="8.33203125" style="6" customWidth="1"/>
    <col min="3" max="3" width="6.33203125" style="6" customWidth="1"/>
    <col min="4" max="4" width="8.33203125" style="6" customWidth="1"/>
    <col min="5" max="5" width="6.33203125" style="6" customWidth="1"/>
    <col min="6" max="6" width="8.33203125" style="6" customWidth="1"/>
    <col min="7" max="7" width="1.109375" customWidth="1"/>
    <col min="8" max="8" width="6.33203125" style="6" customWidth="1"/>
    <col min="9" max="9" width="8.33203125" style="6" customWidth="1"/>
    <col min="10" max="10" width="6.33203125" style="6" customWidth="1"/>
    <col min="11" max="11" width="8.33203125" style="6" customWidth="1"/>
    <col min="12" max="12" width="48.109375" style="6" customWidth="1"/>
    <col min="13" max="13" width="8.88671875" style="12"/>
    <col min="14" max="16384" width="8.88671875" style="6"/>
  </cols>
  <sheetData>
    <row r="1" spans="1:13" ht="18.75" customHeight="1" x14ac:dyDescent="0.3">
      <c r="L1" s="5"/>
    </row>
    <row r="2" spans="1:13" ht="18.75" customHeight="1" x14ac:dyDescent="0.3">
      <c r="L2" s="2" t="s">
        <v>55</v>
      </c>
    </row>
    <row r="3" spans="1:13" ht="37.5" customHeight="1" x14ac:dyDescent="0.3">
      <c r="L3" s="4" t="s">
        <v>56</v>
      </c>
    </row>
    <row r="4" spans="1:13" ht="18.75" customHeight="1" x14ac:dyDescent="0.3">
      <c r="L4" s="3" t="s">
        <v>0</v>
      </c>
    </row>
    <row r="5" spans="1:13" ht="11.25" customHeight="1" x14ac:dyDescent="0.3"/>
    <row r="6" spans="1:13" ht="22.5" customHeight="1" x14ac:dyDescent="0.3">
      <c r="A6" s="33">
        <v>2021</v>
      </c>
      <c r="B6" s="33"/>
      <c r="C6" s="33">
        <v>2020</v>
      </c>
      <c r="D6" s="33"/>
      <c r="E6" s="33">
        <v>2019</v>
      </c>
      <c r="F6" s="33"/>
      <c r="H6" s="33">
        <v>2018</v>
      </c>
      <c r="I6" s="33"/>
      <c r="J6" s="33">
        <v>2017</v>
      </c>
      <c r="K6" s="33"/>
      <c r="L6" s="7"/>
    </row>
    <row r="7" spans="1:13" ht="22.5" customHeight="1" x14ac:dyDescent="0.3">
      <c r="A7" s="30" t="s">
        <v>59</v>
      </c>
      <c r="B7" s="30"/>
      <c r="C7" s="30"/>
      <c r="D7" s="30"/>
      <c r="E7" s="30"/>
      <c r="F7" s="30"/>
      <c r="H7" s="30" t="s">
        <v>3</v>
      </c>
      <c r="I7" s="30"/>
      <c r="J7" s="30" t="s">
        <v>57</v>
      </c>
      <c r="K7" s="30"/>
      <c r="L7" s="7"/>
    </row>
    <row r="8" spans="1:13" ht="22.5" customHeight="1" x14ac:dyDescent="0.3">
      <c r="A8" s="8" t="s">
        <v>1</v>
      </c>
      <c r="B8" s="9" t="s">
        <v>2</v>
      </c>
      <c r="C8" s="8" t="s">
        <v>1</v>
      </c>
      <c r="D8" s="9" t="s">
        <v>2</v>
      </c>
      <c r="E8" s="8" t="s">
        <v>1</v>
      </c>
      <c r="F8" s="9" t="s">
        <v>2</v>
      </c>
      <c r="H8" s="8" t="s">
        <v>1</v>
      </c>
      <c r="I8" s="9" t="s">
        <v>2</v>
      </c>
      <c r="J8" s="8" t="s">
        <v>1</v>
      </c>
      <c r="K8" s="9" t="s">
        <v>2</v>
      </c>
      <c r="L8" s="7"/>
    </row>
    <row r="9" spans="1:13" ht="11.25" customHeight="1" thickBot="1" x14ac:dyDescent="0.35"/>
    <row r="10" spans="1:13" ht="30" customHeight="1" thickBot="1" x14ac:dyDescent="0.3">
      <c r="A10" s="16">
        <f>A12+A16+A19+A22+A27+A33+A40+A46+A49+A54+A57</f>
        <v>100</v>
      </c>
      <c r="B10" s="16">
        <f>B12+B16+B19+B22+B27+B33+B40+B46+B49+B54+B57</f>
        <v>31751.957845000001</v>
      </c>
      <c r="C10" s="16">
        <f>C12+C16+C19+C22+C27+C33+C40+C46+C49+C54+C57</f>
        <v>100</v>
      </c>
      <c r="D10" s="16">
        <f>D12+D16+D19+D22+D27+D33+D40+D46+D49+D54+D57</f>
        <v>31976.196498000001</v>
      </c>
      <c r="E10" s="17">
        <f>E12+E16+E19+E22+E27+E33+E40+E46+E49+E54+E57</f>
        <v>100</v>
      </c>
      <c r="F10" s="17">
        <f>F12+F16+F19+F22+F27+F33+F40+F46+F49+F54+F57</f>
        <v>30251.742541999996</v>
      </c>
      <c r="G10" s="26"/>
      <c r="H10" s="16">
        <f>H12+H16+H19+H22+H27+H33+H40+H46+H49+H54+H57</f>
        <v>100</v>
      </c>
      <c r="I10" s="16">
        <f>I12+I16+I19+I22+I27+I33+I40+I46+I49+I54+I57</f>
        <v>27964.565048999997</v>
      </c>
      <c r="J10" s="24">
        <f>J12+J16+J19+J22+J27+J33+J40+J46+J49+J54+J57</f>
        <v>100.00000000000001</v>
      </c>
      <c r="K10" s="16">
        <f>K12+K16+K19+K22+K27+K33+K40+K46+K49+K54+K57</f>
        <v>24951.085512999998</v>
      </c>
      <c r="L10" s="10" t="s">
        <v>4</v>
      </c>
    </row>
    <row r="11" spans="1:13" ht="11.25" customHeight="1" x14ac:dyDescent="0.3">
      <c r="A11" s="13"/>
      <c r="B11" s="13"/>
      <c r="C11" s="13"/>
      <c r="D11" s="13"/>
      <c r="E11" s="20"/>
      <c r="F11" s="20"/>
      <c r="G11" s="1"/>
      <c r="H11" s="13"/>
      <c r="I11" s="13"/>
      <c r="J11" s="27"/>
      <c r="K11" s="13"/>
    </row>
    <row r="12" spans="1:13" ht="30" customHeight="1" x14ac:dyDescent="0.25">
      <c r="A12" s="14">
        <f t="shared" ref="A12:J12" si="0">SUM(A13:A15)</f>
        <v>4.6162768833192249</v>
      </c>
      <c r="B12" s="14">
        <f t="shared" si="0"/>
        <v>1465.75829</v>
      </c>
      <c r="C12" s="14">
        <f t="shared" si="0"/>
        <v>4.5125473008969363</v>
      </c>
      <c r="D12" s="14">
        <f t="shared" si="0"/>
        <v>1442.9409920000001</v>
      </c>
      <c r="E12" s="15">
        <f t="shared" si="0"/>
        <v>5.5422647593679901</v>
      </c>
      <c r="F12" s="15">
        <f t="shared" si="0"/>
        <v>1676.631666</v>
      </c>
      <c r="G12" s="26"/>
      <c r="H12" s="14">
        <f t="shared" si="0"/>
        <v>4.0740614345465769</v>
      </c>
      <c r="I12" s="14">
        <f t="shared" si="0"/>
        <v>1139.2935600000001</v>
      </c>
      <c r="J12" s="25">
        <f t="shared" si="0"/>
        <v>4.5669845121820138</v>
      </c>
      <c r="K12" s="14">
        <f>SUM(K13:K15)</f>
        <v>1139.512211</v>
      </c>
      <c r="L12" s="11" t="s">
        <v>5</v>
      </c>
      <c r="M12" s="12">
        <v>701</v>
      </c>
    </row>
    <row r="13" spans="1:13" ht="30" customHeight="1" x14ac:dyDescent="0.25">
      <c r="A13" s="31">
        <f>(B13/$B$10)*100</f>
        <v>4.3092686903886888</v>
      </c>
      <c r="B13" s="31">
        <v>1368.277178</v>
      </c>
      <c r="C13" s="31">
        <f>(D13/$D$10)*100</f>
        <v>4.1942668918859223</v>
      </c>
      <c r="D13" s="31">
        <v>1341.167023</v>
      </c>
      <c r="E13" s="34">
        <f>(F13/$F$10)*100</f>
        <v>4.9483033313592193</v>
      </c>
      <c r="F13" s="34">
        <v>1496.9479839999999</v>
      </c>
      <c r="G13" s="28"/>
      <c r="H13" s="31">
        <f>(I13/$I$10)*100</f>
        <v>3.3913047112953869</v>
      </c>
      <c r="I13" s="31">
        <v>948.36361199999999</v>
      </c>
      <c r="J13" s="31">
        <f>(K13/$K$10)*100</f>
        <v>3.9923879242888636</v>
      </c>
      <c r="K13" s="31">
        <v>996.14412500000003</v>
      </c>
      <c r="L13" s="21" t="s">
        <v>15</v>
      </c>
      <c r="M13" s="36">
        <v>7011</v>
      </c>
    </row>
    <row r="14" spans="1:13" ht="30" customHeight="1" x14ac:dyDescent="0.25">
      <c r="A14" s="32"/>
      <c r="B14" s="32"/>
      <c r="C14" s="32"/>
      <c r="D14" s="32"/>
      <c r="E14" s="35"/>
      <c r="F14" s="35"/>
      <c r="G14" s="28"/>
      <c r="H14" s="32"/>
      <c r="I14" s="32"/>
      <c r="J14" s="32"/>
      <c r="K14" s="32"/>
      <c r="L14" s="22" t="s">
        <v>16</v>
      </c>
      <c r="M14" s="36"/>
    </row>
    <row r="15" spans="1:13" ht="30" customHeight="1" x14ac:dyDescent="0.25">
      <c r="A15" s="18">
        <f>(B15/$B$10)*100</f>
        <v>0.30700819293053583</v>
      </c>
      <c r="B15" s="18">
        <v>97.481111999999996</v>
      </c>
      <c r="C15" s="18">
        <f>(D15/$D$10)*100</f>
        <v>0.31828040901101418</v>
      </c>
      <c r="D15" s="18">
        <v>101.77396899999999</v>
      </c>
      <c r="E15" s="19">
        <f>(F15/$F$10)*100</f>
        <v>0.59396142800877083</v>
      </c>
      <c r="F15" s="19">
        <v>179.683682</v>
      </c>
      <c r="G15" s="29"/>
      <c r="H15" s="18">
        <f>(I15/$I$10)*100</f>
        <v>0.6827567232511903</v>
      </c>
      <c r="I15" s="18">
        <v>190.929948</v>
      </c>
      <c r="J15" s="23">
        <f>(K15/$K$10)*100</f>
        <v>0.57459658789314982</v>
      </c>
      <c r="K15" s="18">
        <v>143.36808600000001</v>
      </c>
      <c r="L15" s="22" t="s">
        <v>17</v>
      </c>
      <c r="M15" s="12">
        <v>7013</v>
      </c>
    </row>
    <row r="16" spans="1:13" ht="30" customHeight="1" x14ac:dyDescent="0.25">
      <c r="A16" s="14">
        <f t="shared" ref="A16:F16" si="1">SUM(A17:A18)</f>
        <v>18.418062141389818</v>
      </c>
      <c r="B16" s="14">
        <f t="shared" si="1"/>
        <v>5848.095327</v>
      </c>
      <c r="C16" s="14">
        <f t="shared" si="1"/>
        <v>15.917391448724516</v>
      </c>
      <c r="D16" s="14">
        <f t="shared" si="1"/>
        <v>5089.7763670000004</v>
      </c>
      <c r="E16" s="15">
        <f t="shared" si="1"/>
        <v>16.162336527265559</v>
      </c>
      <c r="F16" s="15">
        <f t="shared" si="1"/>
        <v>4889.3884349999998</v>
      </c>
      <c r="G16" s="26"/>
      <c r="H16" s="14">
        <f t="shared" ref="H16:J16" si="2">SUM(H17:H18)</f>
        <v>13.179228514880093</v>
      </c>
      <c r="I16" s="14">
        <f t="shared" si="2"/>
        <v>3685.513931</v>
      </c>
      <c r="J16" s="25">
        <f t="shared" si="2"/>
        <v>14.032659441513093</v>
      </c>
      <c r="K16" s="14">
        <f>SUM(K17:K18)</f>
        <v>3501.3008570000002</v>
      </c>
      <c r="L16" s="11" t="s">
        <v>18</v>
      </c>
    </row>
    <row r="17" spans="1:13" ht="30" customHeight="1" x14ac:dyDescent="0.25">
      <c r="A17" s="18">
        <f t="shared" ref="A17:A18" si="3">(B17/$B$10)*100</f>
        <v>10.532978997157018</v>
      </c>
      <c r="B17" s="18">
        <v>3344.4270510000001</v>
      </c>
      <c r="C17" s="18">
        <f t="shared" ref="C17:C18" si="4">(D17/$D$10)*100</f>
        <v>8.7610530482423723</v>
      </c>
      <c r="D17" s="18">
        <v>2801.4515379999998</v>
      </c>
      <c r="E17" s="19">
        <f t="shared" ref="E17:E18" si="5">(F17/$F$10)*100</f>
        <v>9.5460648159049111</v>
      </c>
      <c r="F17" s="19">
        <v>2887.8509509999999</v>
      </c>
      <c r="G17" s="29"/>
      <c r="H17" s="18">
        <f t="shared" ref="H17:H18" si="6">(I17/$I$10)*100</f>
        <v>7.5363735938934751</v>
      </c>
      <c r="I17" s="18">
        <v>2107.5140959999999</v>
      </c>
      <c r="J17" s="23">
        <f t="shared" ref="J17:J18" si="7">(K17/$K$10)*100</f>
        <v>9.6362709219496079</v>
      </c>
      <c r="K17" s="18">
        <v>2404.354198</v>
      </c>
      <c r="L17" s="22" t="s">
        <v>51</v>
      </c>
    </row>
    <row r="18" spans="1:13" ht="30" customHeight="1" x14ac:dyDescent="0.25">
      <c r="A18" s="18">
        <f t="shared" si="3"/>
        <v>7.8850831442328015</v>
      </c>
      <c r="B18" s="18">
        <v>2503.6682759999999</v>
      </c>
      <c r="C18" s="18">
        <f t="shared" si="4"/>
        <v>7.1563384004821433</v>
      </c>
      <c r="D18" s="18">
        <v>2288.3248290000001</v>
      </c>
      <c r="E18" s="19">
        <f t="shared" si="5"/>
        <v>6.6162717113606471</v>
      </c>
      <c r="F18" s="19">
        <v>2001.5374839999999</v>
      </c>
      <c r="G18" s="29"/>
      <c r="H18" s="18">
        <f t="shared" si="6"/>
        <v>5.6428549209866175</v>
      </c>
      <c r="I18" s="18">
        <v>1577.9998350000001</v>
      </c>
      <c r="J18" s="23">
        <f t="shared" si="7"/>
        <v>4.3963885195634855</v>
      </c>
      <c r="K18" s="18">
        <v>1096.946659</v>
      </c>
      <c r="L18" s="22" t="s">
        <v>52</v>
      </c>
    </row>
    <row r="19" spans="1:13" ht="30" customHeight="1" x14ac:dyDescent="0.25">
      <c r="A19" s="14">
        <f t="shared" ref="A19:F19" si="8">SUM(A20:A21)</f>
        <v>3.9002313874481653</v>
      </c>
      <c r="B19" s="14">
        <f t="shared" si="8"/>
        <v>1238.3998260000001</v>
      </c>
      <c r="C19" s="14">
        <f t="shared" si="8"/>
        <v>3.8703510221342521</v>
      </c>
      <c r="D19" s="14">
        <f t="shared" si="8"/>
        <v>1237.591048</v>
      </c>
      <c r="E19" s="15">
        <f t="shared" si="8"/>
        <v>4.159579218463124</v>
      </c>
      <c r="F19" s="15">
        <f t="shared" si="8"/>
        <v>1258.345196</v>
      </c>
      <c r="G19" s="26"/>
      <c r="H19" s="14">
        <f t="shared" ref="H19:J19" si="9">SUM(H20:H21)</f>
        <v>4.7830520791448192</v>
      </c>
      <c r="I19" s="14">
        <f t="shared" si="9"/>
        <v>1337.55971</v>
      </c>
      <c r="J19" s="25">
        <f t="shared" si="9"/>
        <v>4.9392010474169705</v>
      </c>
      <c r="K19" s="14">
        <f>SUM(K20:K21)</f>
        <v>1232.3842770000001</v>
      </c>
      <c r="L19" s="11" t="s">
        <v>6</v>
      </c>
      <c r="M19" s="12">
        <v>702</v>
      </c>
    </row>
    <row r="20" spans="1:13" ht="30" customHeight="1" x14ac:dyDescent="0.25">
      <c r="A20" s="18">
        <f t="shared" ref="A20:A21" si="10">(B20/$B$10)*100</f>
        <v>3.4368548053859387</v>
      </c>
      <c r="B20" s="18">
        <v>1091.268689</v>
      </c>
      <c r="C20" s="18">
        <f t="shared" ref="C20:C21" si="11">(D20/$D$10)*100</f>
        <v>3.4123334433107035</v>
      </c>
      <c r="D20" s="18">
        <v>1091.1344469999999</v>
      </c>
      <c r="E20" s="19">
        <f t="shared" ref="E20:E21" si="12">(F20/$F$10)*100</f>
        <v>3.6804169460791387</v>
      </c>
      <c r="F20" s="19">
        <v>1113.390259</v>
      </c>
      <c r="G20" s="29"/>
      <c r="H20" s="18">
        <f t="shared" ref="H20:H21" si="13">(I20/$I$10)*100</f>
        <v>4.3083810382492747</v>
      </c>
      <c r="I20" s="18">
        <v>1204.8200179999999</v>
      </c>
      <c r="J20" s="23">
        <f>(K20/$K$10)*100</f>
        <v>4.4151314315604946</v>
      </c>
      <c r="K20" s="18">
        <v>1101.6232190000001</v>
      </c>
      <c r="L20" s="22" t="s">
        <v>19</v>
      </c>
      <c r="M20" s="12">
        <v>7021</v>
      </c>
    </row>
    <row r="21" spans="1:13" ht="30" customHeight="1" x14ac:dyDescent="0.25">
      <c r="A21" s="18">
        <f t="shared" si="10"/>
        <v>0.46337658206222654</v>
      </c>
      <c r="B21" s="18">
        <v>147.131137</v>
      </c>
      <c r="C21" s="18">
        <f t="shared" si="11"/>
        <v>0.45801757882354877</v>
      </c>
      <c r="D21" s="18">
        <v>146.45660100000001</v>
      </c>
      <c r="E21" s="19">
        <f t="shared" si="12"/>
        <v>0.4791622723839854</v>
      </c>
      <c r="F21" s="19">
        <v>144.954937</v>
      </c>
      <c r="G21" s="29"/>
      <c r="H21" s="18">
        <f t="shared" si="13"/>
        <v>0.47467104089554468</v>
      </c>
      <c r="I21" s="18">
        <v>132.73969199999999</v>
      </c>
      <c r="J21" s="23">
        <f>(K21/$K$10)*100</f>
        <v>0.52406961585647627</v>
      </c>
      <c r="K21" s="18">
        <v>130.76105799999999</v>
      </c>
      <c r="L21" s="22" t="s">
        <v>20</v>
      </c>
      <c r="M21" s="12">
        <v>7022</v>
      </c>
    </row>
    <row r="22" spans="1:13" ht="30" customHeight="1" x14ac:dyDescent="0.25">
      <c r="A22" s="14">
        <f>SUM(A23:A26)</f>
        <v>7.5828135063461621</v>
      </c>
      <c r="B22" s="14">
        <f>SUM(B23:B26)</f>
        <v>2407.6917479999997</v>
      </c>
      <c r="C22" s="14">
        <f>SUM(C23:C26)</f>
        <v>7.6566818200317659</v>
      </c>
      <c r="D22" s="14">
        <f>SUM(D23:D26)</f>
        <v>2448.3156239999998</v>
      </c>
      <c r="E22" s="15">
        <f>SUM(E23:E26)</f>
        <v>8.3037455661022737</v>
      </c>
      <c r="F22" s="15">
        <f>SUM(F23:F26)</f>
        <v>2512.0277300000002</v>
      </c>
      <c r="G22" s="26"/>
      <c r="H22" s="14">
        <f>SUM(H23:H26)</f>
        <v>8.5871118495578784</v>
      </c>
      <c r="I22" s="14">
        <f>SUM(I23:I26)</f>
        <v>2401.3484789999998</v>
      </c>
      <c r="J22" s="25">
        <f>SUM(J23:J26)</f>
        <v>9.4554323168456698</v>
      </c>
      <c r="K22" s="14">
        <f>SUM(K23:K26)</f>
        <v>2359.2330029999998</v>
      </c>
      <c r="L22" s="11" t="s">
        <v>7</v>
      </c>
      <c r="M22" s="12">
        <v>703</v>
      </c>
    </row>
    <row r="23" spans="1:13" ht="30" customHeight="1" x14ac:dyDescent="0.25">
      <c r="A23" s="18">
        <f t="shared" ref="A23:A26" si="14">(B23/$B$10)*100</f>
        <v>4.7109720518715932</v>
      </c>
      <c r="B23" s="18">
        <v>1495.8258599999999</v>
      </c>
      <c r="C23" s="18">
        <f t="shared" ref="C23:C26" si="15">(D23/$D$10)*100</f>
        <v>4.8058514060486122</v>
      </c>
      <c r="D23" s="18">
        <v>1536.7284890000001</v>
      </c>
      <c r="E23" s="19">
        <f t="shared" ref="E23:E26" si="16">(F23/$F$10)*100</f>
        <v>5.0764100708179303</v>
      </c>
      <c r="F23" s="19">
        <v>1535.702505</v>
      </c>
      <c r="G23" s="29"/>
      <c r="H23" s="18">
        <f t="shared" ref="H23:H26" si="17">(I23/$I$10)*100</f>
        <v>5.4734448911256521</v>
      </c>
      <c r="I23" s="18">
        <v>1530.625057</v>
      </c>
      <c r="J23" s="23">
        <f t="shared" ref="J23:J26" si="18">(K23/$K$10)*100</f>
        <v>5.657835144144256</v>
      </c>
      <c r="K23" s="18">
        <v>1411.6912850000001</v>
      </c>
      <c r="L23" s="22" t="s">
        <v>21</v>
      </c>
      <c r="M23" s="12">
        <v>7031</v>
      </c>
    </row>
    <row r="24" spans="1:13" ht="30" customHeight="1" x14ac:dyDescent="0.25">
      <c r="A24" s="18">
        <f t="shared" si="14"/>
        <v>0</v>
      </c>
      <c r="B24" s="18">
        <v>0</v>
      </c>
      <c r="C24" s="18">
        <f t="shared" si="15"/>
        <v>0</v>
      </c>
      <c r="D24" s="18">
        <v>0</v>
      </c>
      <c r="E24" s="19">
        <f t="shared" si="16"/>
        <v>5.2646487976315669E-3</v>
      </c>
      <c r="F24" s="19">
        <v>1.5926480000000001</v>
      </c>
      <c r="G24" s="29"/>
      <c r="H24" s="18">
        <f t="shared" si="17"/>
        <v>7.1150800897979677E-2</v>
      </c>
      <c r="I24" s="18">
        <v>19.897012</v>
      </c>
      <c r="J24" s="23">
        <f t="shared" si="18"/>
        <v>6.0091445689559736E-2</v>
      </c>
      <c r="K24" s="18">
        <v>14.993468</v>
      </c>
      <c r="L24" s="22" t="s">
        <v>22</v>
      </c>
      <c r="M24" s="12">
        <v>7032</v>
      </c>
    </row>
    <row r="25" spans="1:13" ht="30" customHeight="1" x14ac:dyDescent="0.25">
      <c r="A25" s="18">
        <f t="shared" si="14"/>
        <v>1.924913351748625</v>
      </c>
      <c r="B25" s="18">
        <v>611.197676</v>
      </c>
      <c r="C25" s="18">
        <f t="shared" si="15"/>
        <v>1.9118556612517597</v>
      </c>
      <c r="D25" s="18">
        <v>611.33872299999996</v>
      </c>
      <c r="E25" s="19">
        <f t="shared" si="16"/>
        <v>2.1368921909291849</v>
      </c>
      <c r="F25" s="19">
        <v>646.44712400000003</v>
      </c>
      <c r="G25" s="29"/>
      <c r="H25" s="18">
        <f t="shared" si="17"/>
        <v>2.0945287079333474</v>
      </c>
      <c r="I25" s="18">
        <v>585.72584300000005</v>
      </c>
      <c r="J25" s="23">
        <f t="shared" si="18"/>
        <v>2.3506767859635289</v>
      </c>
      <c r="K25" s="18">
        <v>586.51937499999997</v>
      </c>
      <c r="L25" s="22" t="s">
        <v>23</v>
      </c>
      <c r="M25" s="12">
        <v>7033</v>
      </c>
    </row>
    <row r="26" spans="1:13" ht="30" customHeight="1" x14ac:dyDescent="0.25">
      <c r="A26" s="18">
        <f t="shared" si="14"/>
        <v>0.94692810272594374</v>
      </c>
      <c r="B26" s="18">
        <v>300.66821199999998</v>
      </c>
      <c r="C26" s="18">
        <f t="shared" si="15"/>
        <v>0.93897475273139341</v>
      </c>
      <c r="D26" s="18">
        <v>300.24841199999997</v>
      </c>
      <c r="E26" s="19">
        <f t="shared" si="16"/>
        <v>1.0851786555575271</v>
      </c>
      <c r="F26" s="19">
        <v>328.28545300000002</v>
      </c>
      <c r="G26" s="29"/>
      <c r="H26" s="18">
        <f t="shared" si="17"/>
        <v>0.94798744960090087</v>
      </c>
      <c r="I26" s="18">
        <v>265.10056700000001</v>
      </c>
      <c r="J26" s="23">
        <f t="shared" si="18"/>
        <v>1.3868289410483257</v>
      </c>
      <c r="K26" s="18">
        <v>346.02887500000003</v>
      </c>
      <c r="L26" s="22" t="s">
        <v>24</v>
      </c>
      <c r="M26" s="12">
        <v>7034</v>
      </c>
    </row>
    <row r="27" spans="1:13" ht="30" customHeight="1" x14ac:dyDescent="0.25">
      <c r="A27" s="14">
        <f>SUM(A28:A32)</f>
        <v>15.602013054385875</v>
      </c>
      <c r="B27" s="14">
        <f>SUM(B28:B32)</f>
        <v>4953.9446080000007</v>
      </c>
      <c r="C27" s="14">
        <f>SUM(C28:C32)</f>
        <v>19.408327924142466</v>
      </c>
      <c r="D27" s="14">
        <f>SUM(D28:D32)</f>
        <v>6206.0450739999997</v>
      </c>
      <c r="E27" s="15">
        <f>SUM(E28:E32)</f>
        <v>17.677240045182721</v>
      </c>
      <c r="F27" s="15">
        <f>SUM(F28:F32)</f>
        <v>5347.6731469999995</v>
      </c>
      <c r="G27" s="26"/>
      <c r="H27" s="14">
        <f>SUM(H28:H32)</f>
        <v>21.223984433872825</v>
      </c>
      <c r="I27" s="14">
        <f>SUM(I28:I32)</f>
        <v>5935.1949329999998</v>
      </c>
      <c r="J27" s="25">
        <f>SUM(J28:J32)</f>
        <v>15.625384166026365</v>
      </c>
      <c r="K27" s="14">
        <f>SUM(K28:K32)</f>
        <v>3898.7029650000004</v>
      </c>
      <c r="L27" s="11" t="s">
        <v>8</v>
      </c>
      <c r="M27" s="12">
        <v>704</v>
      </c>
    </row>
    <row r="28" spans="1:13" ht="30" customHeight="1" x14ac:dyDescent="0.25">
      <c r="A28" s="18">
        <f t="shared" ref="A28:A32" si="19">(B28/$B$10)*100</f>
        <v>4.3510441300789022</v>
      </c>
      <c r="B28" s="18">
        <v>1381.541698</v>
      </c>
      <c r="C28" s="18">
        <f t="shared" ref="C28:C32" si="20">(D28/$D$10)*100</f>
        <v>5.494556408889629</v>
      </c>
      <c r="D28" s="18">
        <v>1756.9501540000001</v>
      </c>
      <c r="E28" s="19">
        <f t="shared" ref="E28:E32" si="21">(F28/$F$10)*100</f>
        <v>6.0064809836235984</v>
      </c>
      <c r="F28" s="19">
        <v>1817.065163</v>
      </c>
      <c r="G28" s="29"/>
      <c r="H28" s="18">
        <f t="shared" ref="H28:H32" si="22">(I28/$I$10)*100</f>
        <v>6.4795744143526237</v>
      </c>
      <c r="I28" s="18">
        <v>1811.9848019999999</v>
      </c>
      <c r="J28" s="23">
        <f t="shared" ref="J28:J32" si="23">(K28/$K$10)*100</f>
        <v>7.8275011882045167</v>
      </c>
      <c r="K28" s="18">
        <v>1953.046515</v>
      </c>
      <c r="L28" s="22" t="s">
        <v>25</v>
      </c>
      <c r="M28" s="12">
        <v>7041</v>
      </c>
    </row>
    <row r="29" spans="1:13" ht="30" customHeight="1" x14ac:dyDescent="0.25">
      <c r="A29" s="18">
        <f t="shared" si="19"/>
        <v>0.4694056968945941</v>
      </c>
      <c r="B29" s="18">
        <v>149.04549900000001</v>
      </c>
      <c r="C29" s="18">
        <f t="shared" si="20"/>
        <v>0.46015400552471292</v>
      </c>
      <c r="D29" s="18">
        <v>147.13974899999999</v>
      </c>
      <c r="E29" s="19">
        <f t="shared" si="21"/>
        <v>0.45247863262738985</v>
      </c>
      <c r="F29" s="19">
        <v>136.88267099999999</v>
      </c>
      <c r="G29" s="29"/>
      <c r="H29" s="18">
        <f t="shared" si="22"/>
        <v>0.64282699439456603</v>
      </c>
      <c r="I29" s="18">
        <v>179.76377299999999</v>
      </c>
      <c r="J29" s="23">
        <f t="shared" si="23"/>
        <v>0.31586482663825416</v>
      </c>
      <c r="K29" s="18">
        <v>78.811702999999994</v>
      </c>
      <c r="L29" s="22" t="s">
        <v>26</v>
      </c>
      <c r="M29" s="12">
        <v>7042</v>
      </c>
    </row>
    <row r="30" spans="1:13" ht="30" customHeight="1" x14ac:dyDescent="0.25">
      <c r="A30" s="18">
        <f t="shared" si="19"/>
        <v>1.3464533402538599</v>
      </c>
      <c r="B30" s="18">
        <v>427.52529700000002</v>
      </c>
      <c r="C30" s="18">
        <f t="shared" si="20"/>
        <v>0.99861910724739367</v>
      </c>
      <c r="D30" s="18">
        <v>319.32040799999999</v>
      </c>
      <c r="E30" s="19">
        <f t="shared" si="21"/>
        <v>0.61983305503697894</v>
      </c>
      <c r="F30" s="19">
        <v>187.5103</v>
      </c>
      <c r="G30" s="29"/>
      <c r="H30" s="18">
        <f t="shared" si="22"/>
        <v>0.69796112922907638</v>
      </c>
      <c r="I30" s="18">
        <v>195.181794</v>
      </c>
      <c r="J30" s="23">
        <f t="shared" si="23"/>
        <v>5.7257472796349997E-2</v>
      </c>
      <c r="K30" s="18">
        <v>14.286360999999999</v>
      </c>
      <c r="L30" s="22" t="s">
        <v>27</v>
      </c>
      <c r="M30" s="12">
        <v>7043</v>
      </c>
    </row>
    <row r="31" spans="1:13" ht="30" customHeight="1" x14ac:dyDescent="0.25">
      <c r="A31" s="18">
        <f t="shared" si="19"/>
        <v>9.1754813521169183</v>
      </c>
      <c r="B31" s="18">
        <v>2913.3949710000002</v>
      </c>
      <c r="C31" s="18">
        <f t="shared" si="20"/>
        <v>12.198344156547721</v>
      </c>
      <c r="D31" s="18">
        <v>3900.5664969999998</v>
      </c>
      <c r="E31" s="19">
        <f t="shared" si="21"/>
        <v>10.166843046247424</v>
      </c>
      <c r="F31" s="19">
        <v>3075.647183</v>
      </c>
      <c r="G31" s="29"/>
      <c r="H31" s="18">
        <f t="shared" si="22"/>
        <v>13.118987270396291</v>
      </c>
      <c r="I31" s="18">
        <v>3668.6677289999998</v>
      </c>
      <c r="J31" s="23">
        <f t="shared" si="23"/>
        <v>7.1927442077217183</v>
      </c>
      <c r="K31" s="18">
        <v>1794.667758</v>
      </c>
      <c r="L31" s="22" t="s">
        <v>28</v>
      </c>
      <c r="M31" s="12">
        <v>7045</v>
      </c>
    </row>
    <row r="32" spans="1:13" ht="30" customHeight="1" x14ac:dyDescent="0.25">
      <c r="A32" s="18">
        <f t="shared" si="19"/>
        <v>0.25962853504160038</v>
      </c>
      <c r="B32" s="18">
        <v>82.437143000000006</v>
      </c>
      <c r="C32" s="18">
        <f t="shared" si="20"/>
        <v>0.25665424593301167</v>
      </c>
      <c r="D32" s="18">
        <v>82.068265999999994</v>
      </c>
      <c r="E32" s="19">
        <f t="shared" si="21"/>
        <v>0.4316043276473287</v>
      </c>
      <c r="F32" s="19">
        <v>130.56782999999999</v>
      </c>
      <c r="G32" s="29"/>
      <c r="H32" s="18">
        <f t="shared" si="22"/>
        <v>0.28463462550026808</v>
      </c>
      <c r="I32" s="18">
        <v>79.596834999999999</v>
      </c>
      <c r="J32" s="23">
        <f t="shared" si="23"/>
        <v>0.23201647066552622</v>
      </c>
      <c r="K32" s="18">
        <v>57.890628</v>
      </c>
      <c r="L32" s="22" t="s">
        <v>29</v>
      </c>
      <c r="M32" s="12">
        <v>7046</v>
      </c>
    </row>
    <row r="33" spans="1:13" ht="30" customHeight="1" x14ac:dyDescent="0.25">
      <c r="A33" s="14">
        <f t="shared" ref="A33:F33" si="24">SUM(A34:A39)</f>
        <v>7.6387595210351336</v>
      </c>
      <c r="B33" s="14">
        <f t="shared" si="24"/>
        <v>2425.4557030000001</v>
      </c>
      <c r="C33" s="14">
        <f t="shared" si="24"/>
        <v>7.1661044400428375</v>
      </c>
      <c r="D33" s="14">
        <f t="shared" si="24"/>
        <v>2291.4476370000007</v>
      </c>
      <c r="E33" s="15">
        <f t="shared" si="24"/>
        <v>5.5871004113347116</v>
      </c>
      <c r="F33" s="15">
        <f t="shared" si="24"/>
        <v>1690.1952319999998</v>
      </c>
      <c r="G33" s="26"/>
      <c r="H33" s="14">
        <f t="shared" ref="H33:J33" si="25">SUM(H34:H39)</f>
        <v>4.255832607854412</v>
      </c>
      <c r="I33" s="14">
        <f t="shared" si="25"/>
        <v>1190.125078</v>
      </c>
      <c r="J33" s="25">
        <f t="shared" si="25"/>
        <v>3.9601610819103605</v>
      </c>
      <c r="K33" s="14">
        <f>SUM(K34:K39)</f>
        <v>988.10317800000007</v>
      </c>
      <c r="L33" s="11" t="s">
        <v>9</v>
      </c>
      <c r="M33" s="12">
        <v>705</v>
      </c>
    </row>
    <row r="34" spans="1:13" ht="30" customHeight="1" x14ac:dyDescent="0.25">
      <c r="A34" s="18">
        <f t="shared" ref="A34:A39" si="26">(B34/$B$10)*100</f>
        <v>2.6853849364576088</v>
      </c>
      <c r="B34" s="18">
        <v>852.66229299999998</v>
      </c>
      <c r="C34" s="18">
        <f t="shared" ref="C34:C39" si="27">(D34/$D$10)*100</f>
        <v>0.95863179042939839</v>
      </c>
      <c r="D34" s="18">
        <v>306.53398499999997</v>
      </c>
      <c r="E34" s="19">
        <f t="shared" ref="E34:E39" si="28">(F34/$F$10)*100</f>
        <v>0.76583941463321481</v>
      </c>
      <c r="F34" s="19">
        <v>231.679768</v>
      </c>
      <c r="G34" s="29"/>
      <c r="H34" s="18">
        <f t="shared" ref="H34:H39" si="29">(I34/$I$10)*100</f>
        <v>0.46291662599854799</v>
      </c>
      <c r="I34" s="18">
        <v>129.45262099999999</v>
      </c>
      <c r="J34" s="23">
        <f t="shared" ref="J34:J39" si="30">(K34/$K$10)*100</f>
        <v>0.39243836885967553</v>
      </c>
      <c r="K34" s="18">
        <v>97.917632999999995</v>
      </c>
      <c r="L34" s="22" t="s">
        <v>30</v>
      </c>
      <c r="M34" s="12">
        <v>7051</v>
      </c>
    </row>
    <row r="35" spans="1:13" ht="30" customHeight="1" x14ac:dyDescent="0.25">
      <c r="A35" s="18">
        <f t="shared" si="26"/>
        <v>4.3450846392996647</v>
      </c>
      <c r="B35" s="18">
        <v>1379.649443</v>
      </c>
      <c r="C35" s="18">
        <f t="shared" si="27"/>
        <v>5.4873499701871893</v>
      </c>
      <c r="D35" s="18">
        <v>1754.6458090000001</v>
      </c>
      <c r="E35" s="19">
        <f t="shared" si="28"/>
        <v>4.1027844504389472</v>
      </c>
      <c r="F35" s="19">
        <v>1241.163789</v>
      </c>
      <c r="G35" s="29"/>
      <c r="H35" s="18">
        <f t="shared" si="29"/>
        <v>3.0893531849546632</v>
      </c>
      <c r="I35" s="18">
        <v>863.92418099999998</v>
      </c>
      <c r="J35" s="23">
        <f t="shared" si="30"/>
        <v>2.6598608571728</v>
      </c>
      <c r="K35" s="18">
        <v>663.66415700000005</v>
      </c>
      <c r="L35" s="22" t="s">
        <v>31</v>
      </c>
      <c r="M35" s="12">
        <v>7052</v>
      </c>
    </row>
    <row r="36" spans="1:13" ht="30" customHeight="1" x14ac:dyDescent="0.25">
      <c r="A36" s="18">
        <f t="shared" si="26"/>
        <v>1.3966121464532952E-2</v>
      </c>
      <c r="B36" s="18">
        <v>4.4345169999999996</v>
      </c>
      <c r="C36" s="18">
        <f t="shared" si="27"/>
        <v>1.3868181602766179E-2</v>
      </c>
      <c r="D36" s="18">
        <v>4.4345169999999996</v>
      </c>
      <c r="E36" s="19">
        <f t="shared" si="28"/>
        <v>1.4658715919730374E-2</v>
      </c>
      <c r="F36" s="19">
        <v>4.4345169999999996</v>
      </c>
      <c r="G36" s="29"/>
      <c r="H36" s="18">
        <f t="shared" si="29"/>
        <v>1.8261045687827035E-2</v>
      </c>
      <c r="I36" s="18">
        <v>5.1066219999999998</v>
      </c>
      <c r="J36" s="23">
        <f t="shared" si="30"/>
        <v>1.716188659515016E-2</v>
      </c>
      <c r="K36" s="18">
        <v>4.2820770000000001</v>
      </c>
      <c r="L36" s="22" t="s">
        <v>54</v>
      </c>
      <c r="M36" s="12">
        <v>7053</v>
      </c>
    </row>
    <row r="37" spans="1:13" ht="30" customHeight="1" x14ac:dyDescent="0.25">
      <c r="A37" s="18">
        <f t="shared" si="26"/>
        <v>0.37173795888805927</v>
      </c>
      <c r="B37" s="18">
        <v>118.03408</v>
      </c>
      <c r="C37" s="18">
        <f t="shared" si="27"/>
        <v>0.48616775297125575</v>
      </c>
      <c r="D37" s="18">
        <v>155.457956</v>
      </c>
      <c r="E37" s="19">
        <f t="shared" si="28"/>
        <v>0.35379544782058725</v>
      </c>
      <c r="F37" s="19">
        <v>107.02928799999999</v>
      </c>
      <c r="G37" s="29"/>
      <c r="H37" s="18">
        <f t="shared" si="29"/>
        <v>0.29202252156223052</v>
      </c>
      <c r="I37" s="18">
        <v>81.662828000000005</v>
      </c>
      <c r="J37" s="23">
        <f t="shared" si="30"/>
        <v>0.5601936754502117</v>
      </c>
      <c r="K37" s="18">
        <v>139.77440300000001</v>
      </c>
      <c r="L37" s="22" t="s">
        <v>32</v>
      </c>
      <c r="M37" s="12">
        <v>7054</v>
      </c>
    </row>
    <row r="38" spans="1:13" ht="30" customHeight="1" x14ac:dyDescent="0.25">
      <c r="A38" s="18">
        <f t="shared" si="26"/>
        <v>3.7134636098846839E-2</v>
      </c>
      <c r="B38" s="18">
        <v>11.790974</v>
      </c>
      <c r="C38" s="18">
        <f t="shared" si="27"/>
        <v>3.6874222988770675E-2</v>
      </c>
      <c r="D38" s="18">
        <v>11.790974</v>
      </c>
      <c r="E38" s="19">
        <f t="shared" si="28"/>
        <v>3.8852221433796977E-2</v>
      </c>
      <c r="F38" s="19">
        <v>11.753474000000001</v>
      </c>
      <c r="G38" s="29"/>
      <c r="H38" s="18">
        <f t="shared" si="29"/>
        <v>3.1304906708402573E-2</v>
      </c>
      <c r="I38" s="18">
        <v>8.7542810000000006</v>
      </c>
      <c r="J38" s="23">
        <f t="shared" si="30"/>
        <v>3.6818887078935082E-2</v>
      </c>
      <c r="K38" s="18">
        <v>9.186712</v>
      </c>
      <c r="L38" s="22" t="s">
        <v>33</v>
      </c>
      <c r="M38" s="12">
        <v>7055</v>
      </c>
    </row>
    <row r="39" spans="1:13" ht="30" customHeight="1" x14ac:dyDescent="0.25">
      <c r="A39" s="18">
        <f t="shared" si="26"/>
        <v>0.18545122882642201</v>
      </c>
      <c r="B39" s="18">
        <v>58.884396000000002</v>
      </c>
      <c r="C39" s="18">
        <f t="shared" si="27"/>
        <v>0.1832125218634563</v>
      </c>
      <c r="D39" s="18">
        <v>58.584395999999998</v>
      </c>
      <c r="E39" s="19">
        <f t="shared" si="28"/>
        <v>0.31117016108843493</v>
      </c>
      <c r="F39" s="19">
        <v>94.134395999999995</v>
      </c>
      <c r="G39" s="29"/>
      <c r="H39" s="18">
        <f t="shared" si="29"/>
        <v>0.36197432294274057</v>
      </c>
      <c r="I39" s="18">
        <v>101.22454500000001</v>
      </c>
      <c r="J39" s="23">
        <f t="shared" si="30"/>
        <v>0.29368740675358845</v>
      </c>
      <c r="K39" s="18">
        <v>73.278195999999994</v>
      </c>
      <c r="L39" s="22" t="s">
        <v>34</v>
      </c>
      <c r="M39" s="12">
        <v>7056</v>
      </c>
    </row>
    <row r="40" spans="1:13" ht="30" customHeight="1" x14ac:dyDescent="0.25">
      <c r="A40" s="14">
        <f t="shared" ref="A40:F40" si="31">SUM(A41:A45)</f>
        <v>7.6094781990915061</v>
      </c>
      <c r="B40" s="14">
        <f t="shared" si="31"/>
        <v>2416.1583099999998</v>
      </c>
      <c r="C40" s="14">
        <f t="shared" si="31"/>
        <v>7.0098117271083069</v>
      </c>
      <c r="D40" s="14">
        <f t="shared" si="31"/>
        <v>2241.4711719999996</v>
      </c>
      <c r="E40" s="15">
        <f t="shared" si="31"/>
        <v>5.652238404535078</v>
      </c>
      <c r="F40" s="15">
        <f t="shared" si="31"/>
        <v>1709.9006099999999</v>
      </c>
      <c r="G40" s="26"/>
      <c r="H40" s="14">
        <f t="shared" ref="H40:J40" si="32">SUM(H41:H45)</f>
        <v>4.1758113167640998</v>
      </c>
      <c r="I40" s="14">
        <f t="shared" si="32"/>
        <v>1167.747472</v>
      </c>
      <c r="J40" s="25">
        <f t="shared" si="32"/>
        <v>5.956065631796708</v>
      </c>
      <c r="K40" s="14">
        <f>SUM(K41:K45)</f>
        <v>1486.1030290000001</v>
      </c>
      <c r="L40" s="11" t="s">
        <v>10</v>
      </c>
      <c r="M40" s="12">
        <v>706</v>
      </c>
    </row>
    <row r="41" spans="1:13" ht="30" customHeight="1" x14ac:dyDescent="0.25">
      <c r="A41" s="18">
        <f t="shared" ref="A41:A45" si="33">(B41/$B$10)*100</f>
        <v>4.3690816603249365</v>
      </c>
      <c r="B41" s="18">
        <v>1387.268967</v>
      </c>
      <c r="C41" s="18">
        <f t="shared" ref="C41:C45" si="34">(D41/$D$10)*100</f>
        <v>3.2544574213668249</v>
      </c>
      <c r="D41" s="18">
        <v>1040.6516999999999</v>
      </c>
      <c r="E41" s="19">
        <f t="shared" ref="E41:E45" si="35">(F41/$F$10)*100</f>
        <v>1.8083820534981734</v>
      </c>
      <c r="F41" s="19">
        <v>547.06708300000003</v>
      </c>
      <c r="G41" s="29"/>
      <c r="H41" s="18">
        <f t="shared" ref="H41:H45" si="36">(I41/$I$10)*100</f>
        <v>0.93910466527850067</v>
      </c>
      <c r="I41" s="18">
        <v>262.616535</v>
      </c>
      <c r="J41" s="23">
        <f t="shared" ref="J41:J45" si="37">(K41/$K$10)*100</f>
        <v>2.0053603028185019</v>
      </c>
      <c r="K41" s="18">
        <v>500.35916400000002</v>
      </c>
      <c r="L41" s="22" t="s">
        <v>35</v>
      </c>
      <c r="M41" s="12">
        <v>7061</v>
      </c>
    </row>
    <row r="42" spans="1:13" ht="30" customHeight="1" x14ac:dyDescent="0.25">
      <c r="A42" s="18">
        <f t="shared" si="33"/>
        <v>2.9275313117309918</v>
      </c>
      <c r="B42" s="18">
        <v>929.54850799999997</v>
      </c>
      <c r="C42" s="18">
        <f t="shared" si="34"/>
        <v>2.9713235939722424</v>
      </c>
      <c r="D42" s="18">
        <v>950.11627099999998</v>
      </c>
      <c r="E42" s="19">
        <f t="shared" si="35"/>
        <v>3.3203967229505325</v>
      </c>
      <c r="F42" s="19">
        <v>1004.4778679999999</v>
      </c>
      <c r="G42" s="29"/>
      <c r="H42" s="18">
        <f t="shared" si="36"/>
        <v>2.9716927209268968</v>
      </c>
      <c r="I42" s="18">
        <v>831.02094399999999</v>
      </c>
      <c r="J42" s="23">
        <f t="shared" si="37"/>
        <v>3.3757373865002958</v>
      </c>
      <c r="K42" s="18">
        <v>842.28312200000005</v>
      </c>
      <c r="L42" s="22" t="s">
        <v>36</v>
      </c>
      <c r="M42" s="12">
        <v>7062</v>
      </c>
    </row>
    <row r="43" spans="1:13" ht="30" customHeight="1" x14ac:dyDescent="0.25">
      <c r="A43" s="18">
        <f t="shared" si="33"/>
        <v>0.31286522703557712</v>
      </c>
      <c r="B43" s="18">
        <v>99.340834999999998</v>
      </c>
      <c r="C43" s="18">
        <f t="shared" si="34"/>
        <v>0.78403071176923933</v>
      </c>
      <c r="D43" s="18">
        <v>250.70320100000001</v>
      </c>
      <c r="E43" s="19">
        <f t="shared" si="35"/>
        <v>0.47998392422653591</v>
      </c>
      <c r="F43" s="19">
        <v>145.20350099999999</v>
      </c>
      <c r="G43" s="29"/>
      <c r="H43" s="18">
        <f t="shared" si="36"/>
        <v>0.25141045060707684</v>
      </c>
      <c r="I43" s="18">
        <v>70.305839000000006</v>
      </c>
      <c r="J43" s="23">
        <f t="shared" si="37"/>
        <v>0.5727273826445165</v>
      </c>
      <c r="K43" s="18">
        <v>142.90169900000001</v>
      </c>
      <c r="L43" s="22" t="s">
        <v>37</v>
      </c>
      <c r="M43" s="12">
        <v>7063</v>
      </c>
    </row>
    <row r="44" spans="1:13" ht="30" customHeight="1" x14ac:dyDescent="0.25">
      <c r="A44" s="18">
        <f t="shared" si="33"/>
        <v>0</v>
      </c>
      <c r="B44" s="18">
        <v>0</v>
      </c>
      <c r="C44" s="18">
        <f t="shared" si="34"/>
        <v>0</v>
      </c>
      <c r="D44" s="18">
        <v>0</v>
      </c>
      <c r="E44" s="19">
        <f t="shared" si="35"/>
        <v>3.8085673854998661E-3</v>
      </c>
      <c r="F44" s="19">
        <v>1.152158</v>
      </c>
      <c r="G44" s="29"/>
      <c r="H44" s="18">
        <f t="shared" si="36"/>
        <v>1.3603479951625549E-2</v>
      </c>
      <c r="I44" s="18">
        <v>3.804154</v>
      </c>
      <c r="J44" s="23">
        <f t="shared" si="37"/>
        <v>2.2405598333937304E-3</v>
      </c>
      <c r="K44" s="18">
        <v>0.55904399999999999</v>
      </c>
      <c r="L44" s="22" t="s">
        <v>53</v>
      </c>
      <c r="M44" s="12">
        <v>7064</v>
      </c>
    </row>
    <row r="45" spans="1:13" ht="30" customHeight="1" x14ac:dyDescent="0.25">
      <c r="A45" s="18">
        <f t="shared" si="33"/>
        <v>0</v>
      </c>
      <c r="B45" s="18">
        <v>0</v>
      </c>
      <c r="C45" s="18">
        <f t="shared" si="34"/>
        <v>0</v>
      </c>
      <c r="D45" s="18">
        <v>0</v>
      </c>
      <c r="E45" s="19">
        <f t="shared" si="35"/>
        <v>3.9667136474336326E-2</v>
      </c>
      <c r="F45" s="19">
        <v>12</v>
      </c>
      <c r="G45" s="29"/>
      <c r="H45" s="18">
        <f t="shared" si="36"/>
        <v>0</v>
      </c>
      <c r="I45" s="18">
        <v>0</v>
      </c>
      <c r="J45" s="23">
        <f t="shared" si="37"/>
        <v>0</v>
      </c>
      <c r="K45" s="18">
        <v>0</v>
      </c>
      <c r="L45" s="22" t="s">
        <v>38</v>
      </c>
      <c r="M45" s="12">
        <v>7066</v>
      </c>
    </row>
    <row r="46" spans="1:13" ht="30" customHeight="1" x14ac:dyDescent="0.25">
      <c r="A46" s="14">
        <f>SUM(A47:A48)</f>
        <v>8.4522250379045882</v>
      </c>
      <c r="B46" s="14">
        <f>SUM(B47:B48)</f>
        <v>2683.7469310000001</v>
      </c>
      <c r="C46" s="14">
        <f>SUM(C47:C48)</f>
        <v>8.7219152414654388</v>
      </c>
      <c r="D46" s="14">
        <f>SUM(D47:D48)</f>
        <v>2788.9367560000001</v>
      </c>
      <c r="E46" s="15">
        <f>SUM(E47:E48)</f>
        <v>10.228196348372851</v>
      </c>
      <c r="F46" s="15">
        <f>SUM(F47:F48)</f>
        <v>3094.2076259999999</v>
      </c>
      <c r="G46" s="26"/>
      <c r="H46" s="14">
        <f>SUM(H47:H48)</f>
        <v>11.648647809440849</v>
      </c>
      <c r="I46" s="14">
        <f>SUM(I47:I48)</f>
        <v>3257.4936939999998</v>
      </c>
      <c r="J46" s="25">
        <f>SUM(J47:J48)</f>
        <v>15.030853206951615</v>
      </c>
      <c r="K46" s="14">
        <f>SUM(K47:K48)</f>
        <v>3750.3610369999997</v>
      </c>
      <c r="L46" s="11" t="s">
        <v>11</v>
      </c>
      <c r="M46" s="12">
        <v>707</v>
      </c>
    </row>
    <row r="47" spans="1:13" ht="30" customHeight="1" x14ac:dyDescent="0.25">
      <c r="A47" s="18">
        <f t="shared" ref="A47:A48" si="38">(B47/$B$10)*100</f>
        <v>7.6011114929722536</v>
      </c>
      <c r="B47" s="18">
        <v>2413.5017170000001</v>
      </c>
      <c r="C47" s="18">
        <f t="shared" ref="C47:C48" si="39">(D47/$D$10)*100</f>
        <v>7.8850138888710548</v>
      </c>
      <c r="D47" s="18">
        <v>2521.3275349999999</v>
      </c>
      <c r="E47" s="19">
        <f t="shared" ref="E47:E48" si="40">(F47/$F$10)*100</f>
        <v>9.3862370144720781</v>
      </c>
      <c r="F47" s="19">
        <v>2839.5002559999998</v>
      </c>
      <c r="G47" s="29"/>
      <c r="H47" s="18">
        <f t="shared" ref="H47:H48" si="41">(I47/$I$10)*100</f>
        <v>10.767827161708986</v>
      </c>
      <c r="I47" s="18">
        <v>3011.176031</v>
      </c>
      <c r="J47" s="23">
        <f t="shared" ref="J47:J48" si="42">(K47/$K$10)*100</f>
        <v>13.694790145381361</v>
      </c>
      <c r="K47" s="18">
        <v>3416.9987999999998</v>
      </c>
      <c r="L47" s="22" t="s">
        <v>39</v>
      </c>
      <c r="M47" s="12">
        <v>7073</v>
      </c>
    </row>
    <row r="48" spans="1:13" ht="30" customHeight="1" x14ac:dyDescent="0.25">
      <c r="A48" s="18">
        <f t="shared" si="38"/>
        <v>0.85111354493233438</v>
      </c>
      <c r="B48" s="18">
        <v>270.24521399999998</v>
      </c>
      <c r="C48" s="18">
        <f t="shared" si="39"/>
        <v>0.83690135259438381</v>
      </c>
      <c r="D48" s="18">
        <v>267.60922099999999</v>
      </c>
      <c r="E48" s="19">
        <f t="shared" si="40"/>
        <v>0.84195933390077315</v>
      </c>
      <c r="F48" s="19">
        <v>254.70737</v>
      </c>
      <c r="G48" s="29"/>
      <c r="H48" s="18">
        <f t="shared" si="41"/>
        <v>0.88082064773186319</v>
      </c>
      <c r="I48" s="18">
        <v>246.31766300000001</v>
      </c>
      <c r="J48" s="23">
        <f t="shared" si="42"/>
        <v>1.3360630615702545</v>
      </c>
      <c r="K48" s="18">
        <v>333.36223699999999</v>
      </c>
      <c r="L48" s="22" t="s">
        <v>40</v>
      </c>
      <c r="M48" s="12">
        <v>7074</v>
      </c>
    </row>
    <row r="49" spans="1:13" ht="30" customHeight="1" x14ac:dyDescent="0.25">
      <c r="A49" s="14">
        <f t="shared" ref="A49:F49" si="43">SUM(A50:A53)</f>
        <v>2.3024723375132714</v>
      </c>
      <c r="B49" s="14">
        <f t="shared" si="43"/>
        <v>731.08004600000004</v>
      </c>
      <c r="C49" s="14">
        <f t="shared" si="43"/>
        <v>1.7539614914334143</v>
      </c>
      <c r="D49" s="14">
        <f t="shared" si="43"/>
        <v>560.85017300000004</v>
      </c>
      <c r="E49" s="15">
        <f t="shared" si="43"/>
        <v>2.7907692485081714</v>
      </c>
      <c r="F49" s="15">
        <f t="shared" si="43"/>
        <v>844.25632799999994</v>
      </c>
      <c r="G49" s="26"/>
      <c r="H49" s="14">
        <f>SUM(H50:H53)</f>
        <v>3.0232935735584885</v>
      </c>
      <c r="I49" s="14">
        <f>SUM(I50:I53)</f>
        <v>845.45089800000005</v>
      </c>
      <c r="J49" s="25">
        <f>SUM(J50:J53)</f>
        <v>3.2708711313372989</v>
      </c>
      <c r="K49" s="14">
        <f>SUM(K50:K53)</f>
        <v>816.11785299999997</v>
      </c>
      <c r="L49" s="11" t="s">
        <v>12</v>
      </c>
      <c r="M49" s="12">
        <v>708</v>
      </c>
    </row>
    <row r="50" spans="1:13" ht="30" customHeight="1" x14ac:dyDescent="0.25">
      <c r="A50" s="18">
        <f t="shared" ref="A50:A53" si="44">(B50/$B$10)*100</f>
        <v>1.0661285160823759</v>
      </c>
      <c r="B50" s="18">
        <v>338.51667700000002</v>
      </c>
      <c r="C50" s="18">
        <f t="shared" ref="C50:C53" si="45">(D50/$D$10)*100</f>
        <v>0.44494559260323191</v>
      </c>
      <c r="D50" s="18">
        <v>142.27667700000001</v>
      </c>
      <c r="E50" s="19">
        <f t="shared" ref="E50:E53" si="46">(F50/$F$10)*100</f>
        <v>0.79928532600824642</v>
      </c>
      <c r="F50" s="19">
        <v>241.79773900000001</v>
      </c>
      <c r="G50" s="29"/>
      <c r="H50" s="18">
        <f t="shared" ref="H50:H53" si="47">(I50/$I$10)*100</f>
        <v>0.97408036035139711</v>
      </c>
      <c r="I50" s="18">
        <v>272.397336</v>
      </c>
      <c r="J50" s="23">
        <f t="shared" ref="J50:J53" si="48">(K50/$K$10)*100</f>
        <v>0.92476186609108046</v>
      </c>
      <c r="K50" s="18">
        <v>230.738124</v>
      </c>
      <c r="L50" s="22" t="s">
        <v>41</v>
      </c>
      <c r="M50" s="12">
        <v>7081</v>
      </c>
    </row>
    <row r="51" spans="1:13" ht="30" customHeight="1" x14ac:dyDescent="0.25">
      <c r="A51" s="18">
        <f t="shared" si="44"/>
        <v>0.10154632403266849</v>
      </c>
      <c r="B51" s="18">
        <v>32.242946000000003</v>
      </c>
      <c r="C51" s="18">
        <f t="shared" si="45"/>
        <v>0.114670186000056</v>
      </c>
      <c r="D51" s="18">
        <v>36.667164</v>
      </c>
      <c r="E51" s="19">
        <f t="shared" si="46"/>
        <v>0.12333057161319273</v>
      </c>
      <c r="F51" s="19">
        <v>37.309646999999998</v>
      </c>
      <c r="G51" s="29"/>
      <c r="H51" s="18">
        <f t="shared" si="47"/>
        <v>9.6290966631583333E-2</v>
      </c>
      <c r="I51" s="18">
        <v>26.927350000000001</v>
      </c>
      <c r="J51" s="23">
        <f t="shared" si="48"/>
        <v>0.10834441245418053</v>
      </c>
      <c r="K51" s="18">
        <v>27.033107000000001</v>
      </c>
      <c r="L51" s="22" t="s">
        <v>42</v>
      </c>
      <c r="M51" s="12">
        <v>7082</v>
      </c>
    </row>
    <row r="52" spans="1:13" ht="30" customHeight="1" x14ac:dyDescent="0.25">
      <c r="A52" s="18">
        <f t="shared" si="44"/>
        <v>2.0601517021193942E-2</v>
      </c>
      <c r="B52" s="18">
        <v>6.541385</v>
      </c>
      <c r="C52" s="18">
        <f t="shared" si="45"/>
        <v>2.0311709056473413E-2</v>
      </c>
      <c r="D52" s="18">
        <v>6.4949120000000002</v>
      </c>
      <c r="E52" s="19">
        <f t="shared" si="46"/>
        <v>2.1321839530548788E-2</v>
      </c>
      <c r="F52" s="19">
        <v>6.4502280000000001</v>
      </c>
      <c r="G52" s="29"/>
      <c r="H52" s="18">
        <f t="shared" si="47"/>
        <v>2.28719487994637E-2</v>
      </c>
      <c r="I52" s="18">
        <v>6.3960410000000003</v>
      </c>
      <c r="J52" s="23">
        <f t="shared" si="48"/>
        <v>2.8382680971175592E-2</v>
      </c>
      <c r="K52" s="18">
        <v>7.0817870000000003</v>
      </c>
      <c r="L52" s="22" t="s">
        <v>43</v>
      </c>
      <c r="M52" s="12">
        <v>7083</v>
      </c>
    </row>
    <row r="53" spans="1:13" ht="30" customHeight="1" x14ac:dyDescent="0.25">
      <c r="A53" s="18">
        <f t="shared" si="44"/>
        <v>1.1141959803770329</v>
      </c>
      <c r="B53" s="18">
        <v>353.77903800000001</v>
      </c>
      <c r="C53" s="18">
        <f t="shared" si="45"/>
        <v>1.174034003773653</v>
      </c>
      <c r="D53" s="18">
        <v>375.41142000000002</v>
      </c>
      <c r="E53" s="19">
        <f t="shared" si="46"/>
        <v>1.8468315113561833</v>
      </c>
      <c r="F53" s="19">
        <v>558.698714</v>
      </c>
      <c r="G53" s="29"/>
      <c r="H53" s="18">
        <f t="shared" si="47"/>
        <v>1.9300502977760443</v>
      </c>
      <c r="I53" s="18">
        <v>539.73017100000004</v>
      </c>
      <c r="J53" s="23">
        <f t="shared" si="48"/>
        <v>2.2093821718208626</v>
      </c>
      <c r="K53" s="18">
        <v>551.26483499999995</v>
      </c>
      <c r="L53" s="22" t="s">
        <v>44</v>
      </c>
      <c r="M53" s="12">
        <v>7084</v>
      </c>
    </row>
    <row r="54" spans="1:13" ht="30" customHeight="1" x14ac:dyDescent="0.25">
      <c r="A54" s="14">
        <f>SUM(A55:A56)</f>
        <v>11.398448878861567</v>
      </c>
      <c r="B54" s="14">
        <f>SUM(B55:B56)</f>
        <v>3619.2306830000002</v>
      </c>
      <c r="C54" s="14">
        <f>SUM(C55:C56)</f>
        <v>11.847915070940216</v>
      </c>
      <c r="D54" s="14">
        <f>SUM(D55:D56)</f>
        <v>3788.512604</v>
      </c>
      <c r="E54" s="15">
        <f>SUM(E55:E56)</f>
        <v>11.239300603194987</v>
      </c>
      <c r="F54" s="15">
        <f>SUM(F55:F56)</f>
        <v>3400.0842819999998</v>
      </c>
      <c r="G54" s="26"/>
      <c r="H54" s="14">
        <f>SUM(H55:H56)</f>
        <v>11.063326376001093</v>
      </c>
      <c r="I54" s="14">
        <f>SUM(I55:I56)</f>
        <v>3093.8111009999998</v>
      </c>
      <c r="J54" s="25">
        <f>SUM(J55:J56)</f>
        <v>11.35384845891374</v>
      </c>
      <c r="K54" s="14">
        <f>SUM(K55:K56)</f>
        <v>2832.9084379999999</v>
      </c>
      <c r="L54" s="11" t="s">
        <v>13</v>
      </c>
      <c r="M54" s="12">
        <v>709</v>
      </c>
    </row>
    <row r="55" spans="1:13" ht="30" customHeight="1" x14ac:dyDescent="0.25">
      <c r="A55" s="18">
        <f>(B55/$B$10)*100</f>
        <v>8.848610021830293</v>
      </c>
      <c r="B55" s="18">
        <v>2809.6069240000002</v>
      </c>
      <c r="C55" s="18">
        <f>(D55/$D$10)*100</f>
        <v>9.3779747544006966</v>
      </c>
      <c r="D55" s="18">
        <v>2998.7196349999999</v>
      </c>
      <c r="E55" s="19">
        <f>(F55/$F$10)*100</f>
        <v>8.9961243826587118</v>
      </c>
      <c r="F55" s="19">
        <v>2721.484387</v>
      </c>
      <c r="G55" s="29"/>
      <c r="H55" s="18">
        <f>(I55/$I$10)*100</f>
        <v>8.849595034514925</v>
      </c>
      <c r="I55" s="18">
        <v>2474.7507599999999</v>
      </c>
      <c r="J55" s="23">
        <f>(K55/$K$10)*100</f>
        <v>9.7884898022873443</v>
      </c>
      <c r="K55" s="18">
        <v>2442.3344609999999</v>
      </c>
      <c r="L55" s="22" t="s">
        <v>58</v>
      </c>
      <c r="M55" s="12">
        <v>7098</v>
      </c>
    </row>
    <row r="56" spans="1:13" ht="30" customHeight="1" x14ac:dyDescent="0.25">
      <c r="A56" s="18">
        <f t="shared" ref="A56" si="49">(B56/$B$10)*100</f>
        <v>2.5498388570312738</v>
      </c>
      <c r="B56" s="18">
        <v>809.62375899999995</v>
      </c>
      <c r="C56" s="18">
        <f t="shared" ref="C56" si="50">(D56/$D$10)*100</f>
        <v>2.4699403165395197</v>
      </c>
      <c r="D56" s="18">
        <v>789.79296899999997</v>
      </c>
      <c r="E56" s="19">
        <f t="shared" ref="E56" si="51">(F56/$F$10)*100</f>
        <v>2.2431762205362746</v>
      </c>
      <c r="F56" s="19">
        <v>678.59989499999995</v>
      </c>
      <c r="G56" s="29"/>
      <c r="H56" s="18">
        <f t="shared" ref="H56" si="52">(I56/$I$10)*100</f>
        <v>2.2137313414861688</v>
      </c>
      <c r="I56" s="18">
        <v>619.06034099999999</v>
      </c>
      <c r="J56" s="23">
        <f t="shared" ref="J56" si="53">(K56/$K$10)*100</f>
        <v>1.5653586566263957</v>
      </c>
      <c r="K56" s="18">
        <v>390.57397700000001</v>
      </c>
      <c r="L56" s="22" t="s">
        <v>45</v>
      </c>
      <c r="M56" s="12">
        <v>7094</v>
      </c>
    </row>
    <row r="57" spans="1:13" ht="30" customHeight="1" x14ac:dyDescent="0.25">
      <c r="A57" s="14">
        <f t="shared" ref="A57:F57" si="54">SUM(A58:A62)</f>
        <v>12.479219052704686</v>
      </c>
      <c r="B57" s="14">
        <f t="shared" si="54"/>
        <v>3962.3963729999996</v>
      </c>
      <c r="C57" s="14">
        <f t="shared" si="54"/>
        <v>12.134992513079844</v>
      </c>
      <c r="D57" s="14">
        <f t="shared" si="54"/>
        <v>3880.3090510000002</v>
      </c>
      <c r="E57" s="15">
        <f t="shared" si="54"/>
        <v>12.657228867672545</v>
      </c>
      <c r="F57" s="15">
        <f t="shared" si="54"/>
        <v>3829.0322900000001</v>
      </c>
      <c r="G57" s="26"/>
      <c r="H57" s="14">
        <f t="shared" ref="H57:J57" si="55">SUM(H58:H62)</f>
        <v>13.98565000437887</v>
      </c>
      <c r="I57" s="14">
        <f t="shared" si="55"/>
        <v>3911.0261929999997</v>
      </c>
      <c r="J57" s="25">
        <f t="shared" si="55"/>
        <v>11.808539005106169</v>
      </c>
      <c r="K57" s="14">
        <f>SUM(K58:K62)</f>
        <v>2946.3586650000002</v>
      </c>
      <c r="L57" s="11" t="s">
        <v>14</v>
      </c>
      <c r="M57" s="12">
        <v>710</v>
      </c>
    </row>
    <row r="58" spans="1:13" ht="30" customHeight="1" x14ac:dyDescent="0.25">
      <c r="A58" s="18">
        <f t="shared" ref="A58:A62" si="56">(B58/$B$10)*100</f>
        <v>4.1660068694261652</v>
      </c>
      <c r="B58" s="18">
        <v>1322.7887450000001</v>
      </c>
      <c r="C58" s="18">
        <f t="shared" ref="C58:C62" si="57">(D58/$D$10)*100</f>
        <v>4.0848971674342129</v>
      </c>
      <c r="D58" s="18">
        <v>1306.194745</v>
      </c>
      <c r="E58" s="19">
        <f t="shared" ref="E58:E62" si="58">(F58/$F$10)*100</f>
        <v>4.2741688126059163</v>
      </c>
      <c r="F58" s="19">
        <v>1293.0105450000001</v>
      </c>
      <c r="G58" s="29"/>
      <c r="H58" s="18">
        <f t="shared" ref="H58:H62" si="59">(I58/$I$10)*100</f>
        <v>5.7305275450987399</v>
      </c>
      <c r="I58" s="18">
        <v>1602.5171029999999</v>
      </c>
      <c r="J58" s="23">
        <f t="shared" ref="J58:J62" si="60">(K58/$K$10)*100</f>
        <v>4.8862920908382206</v>
      </c>
      <c r="K58" s="18">
        <v>1219.182918</v>
      </c>
      <c r="L58" s="22" t="s">
        <v>46</v>
      </c>
      <c r="M58" s="12">
        <v>7101</v>
      </c>
    </row>
    <row r="59" spans="1:13" ht="30" customHeight="1" x14ac:dyDescent="0.25">
      <c r="A59" s="18">
        <f t="shared" si="56"/>
        <v>4.3943737070050268</v>
      </c>
      <c r="B59" s="18">
        <v>1395.2996869999999</v>
      </c>
      <c r="C59" s="18">
        <f t="shared" si="57"/>
        <v>4.2410022626825548</v>
      </c>
      <c r="D59" s="18">
        <v>1356.1112169999999</v>
      </c>
      <c r="E59" s="19">
        <f t="shared" si="58"/>
        <v>4.3594182985295626</v>
      </c>
      <c r="F59" s="19">
        <v>1318.8</v>
      </c>
      <c r="G59" s="29"/>
      <c r="H59" s="18">
        <f t="shared" si="59"/>
        <v>4.5886338219513494</v>
      </c>
      <c r="I59" s="18">
        <v>1283.1914899999999</v>
      </c>
      <c r="J59" s="23">
        <f t="shared" si="60"/>
        <v>5.0069035206869161</v>
      </c>
      <c r="K59" s="18">
        <v>1249.276779</v>
      </c>
      <c r="L59" s="22" t="s">
        <v>47</v>
      </c>
      <c r="M59" s="12">
        <v>7102</v>
      </c>
    </row>
    <row r="60" spans="1:13" ht="30" customHeight="1" x14ac:dyDescent="0.25">
      <c r="A60" s="18">
        <f t="shared" si="56"/>
        <v>0.11810295347159244</v>
      </c>
      <c r="B60" s="18">
        <v>37.5</v>
      </c>
      <c r="C60" s="18">
        <f t="shared" si="57"/>
        <v>0.11727473591909374</v>
      </c>
      <c r="D60" s="18">
        <v>37.5</v>
      </c>
      <c r="E60" s="19">
        <f t="shared" si="58"/>
        <v>0.12395980148230101</v>
      </c>
      <c r="F60" s="19">
        <v>37.5</v>
      </c>
      <c r="G60" s="29"/>
      <c r="H60" s="18">
        <f t="shared" si="59"/>
        <v>0.14368986225815411</v>
      </c>
      <c r="I60" s="18">
        <v>40.182245000000002</v>
      </c>
      <c r="J60" s="23">
        <f t="shared" si="60"/>
        <v>0.23122641285462539</v>
      </c>
      <c r="K60" s="18">
        <v>57.6935</v>
      </c>
      <c r="L60" s="22" t="s">
        <v>48</v>
      </c>
      <c r="M60" s="12">
        <v>7103</v>
      </c>
    </row>
    <row r="61" spans="1:13" ht="30" customHeight="1" x14ac:dyDescent="0.25">
      <c r="A61" s="18">
        <f t="shared" si="56"/>
        <v>0.268304633106003</v>
      </c>
      <c r="B61" s="18">
        <v>85.191974000000002</v>
      </c>
      <c r="C61" s="18">
        <f t="shared" si="57"/>
        <v>0.27065496987865051</v>
      </c>
      <c r="D61" s="18">
        <v>86.545164999999997</v>
      </c>
      <c r="E61" s="19">
        <f t="shared" si="58"/>
        <v>0.30050334083661001</v>
      </c>
      <c r="F61" s="19">
        <v>90.907497000000006</v>
      </c>
      <c r="G61" s="29"/>
      <c r="H61" s="18">
        <f t="shared" si="59"/>
        <v>0.28622114400760978</v>
      </c>
      <c r="I61" s="18">
        <v>80.040497999999999</v>
      </c>
      <c r="J61" s="23">
        <f t="shared" si="60"/>
        <v>0.32242209645782799</v>
      </c>
      <c r="K61" s="18">
        <v>80.447812999999996</v>
      </c>
      <c r="L61" s="22" t="s">
        <v>49</v>
      </c>
      <c r="M61" s="12">
        <v>7104</v>
      </c>
    </row>
    <row r="62" spans="1:13" ht="30" customHeight="1" x14ac:dyDescent="0.25">
      <c r="A62" s="18">
        <f t="shared" si="56"/>
        <v>3.532430889695898</v>
      </c>
      <c r="B62" s="18">
        <v>1121.615967</v>
      </c>
      <c r="C62" s="18">
        <f t="shared" si="57"/>
        <v>3.4211633771653336</v>
      </c>
      <c r="D62" s="18">
        <v>1093.957924</v>
      </c>
      <c r="E62" s="19">
        <f t="shared" si="58"/>
        <v>3.5991786142181561</v>
      </c>
      <c r="F62" s="19">
        <v>1088.8142479999999</v>
      </c>
      <c r="G62" s="29"/>
      <c r="H62" s="18">
        <f t="shared" si="59"/>
        <v>3.2365776310630152</v>
      </c>
      <c r="I62" s="18">
        <v>905.09485700000005</v>
      </c>
      <c r="J62" s="23">
        <f t="shared" si="60"/>
        <v>1.361694884268581</v>
      </c>
      <c r="K62" s="18">
        <v>339.757655</v>
      </c>
      <c r="L62" s="22" t="s">
        <v>50</v>
      </c>
      <c r="M62" s="12">
        <v>7109</v>
      </c>
    </row>
    <row r="63" spans="1:13" ht="30" customHeight="1" x14ac:dyDescent="0.3"/>
  </sheetData>
  <mergeCells count="19">
    <mergeCell ref="M13:M14"/>
    <mergeCell ref="K13:K14"/>
    <mergeCell ref="J13:J14"/>
    <mergeCell ref="I13:I14"/>
    <mergeCell ref="H13:H14"/>
    <mergeCell ref="A7:F7"/>
    <mergeCell ref="A13:A14"/>
    <mergeCell ref="H6:I6"/>
    <mergeCell ref="H7:I7"/>
    <mergeCell ref="J6:K6"/>
    <mergeCell ref="J7:K7"/>
    <mergeCell ref="A6:B6"/>
    <mergeCell ref="C6:D6"/>
    <mergeCell ref="E6:F6"/>
    <mergeCell ref="F13:F14"/>
    <mergeCell ref="E13:E14"/>
    <mergeCell ref="D13:D14"/>
    <mergeCell ref="C13:C14"/>
    <mergeCell ref="B13:B14"/>
  </mergeCells>
  <printOptions horizontalCentered="1"/>
  <pageMargins left="0.78740157480314965" right="0.78740157480314965" top="0.9055118110236221" bottom="0.9055118110236221" header="0.31496062992125984" footer="0.31496062992125984"/>
  <pageSetup paperSize="225" scale="59" fitToHeight="0" orientation="portrait" r:id="rId1"/>
  <rowBreaks count="1" manualBreakCount="1">
    <brk id="45" max="11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2049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49" r:id="rId6" name="FPMExcelClientSheetOptionstb1"/>
      </mc:Fallback>
    </mc:AlternateContent>
    <mc:AlternateContent xmlns:mc="http://schemas.openxmlformats.org/markup-compatibility/2006">
      <mc:Choice Requires="x14">
        <control shapeId="2050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0" r:id="rId8" name="ConnectionDescriptorsInfotb1"/>
      </mc:Fallback>
    </mc:AlternateContent>
    <mc:AlternateContent xmlns:mc="http://schemas.openxmlformats.org/markup-compatibility/2006">
      <mc:Choice Requires="x14">
        <control shapeId="2051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1" r:id="rId10" name="MultipleReportManagerInfotb1"/>
      </mc:Fallback>
    </mc:AlternateContent>
    <mc:AlternateContent xmlns:mc="http://schemas.openxmlformats.org/markup-compatibility/2006">
      <mc:Choice Requires="x14">
        <control shapeId="2052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2" r:id="rId12" name="ReportSubmitManagerControltb1"/>
      </mc:Fallback>
    </mc:AlternateContent>
    <mc:AlternateContent xmlns:mc="http://schemas.openxmlformats.org/markup-compatibility/2006">
      <mc:Choice Requires="x14">
        <control shapeId="2054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54" r:id="rId14" name="AnalyzerDynReport000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2019-01-06T05:03:21Z</cp:lastPrinted>
  <dcterms:created xsi:type="dcterms:W3CDTF">2018-10-25T11:53:01Z</dcterms:created>
  <dcterms:modified xsi:type="dcterms:W3CDTF">2019-01-07T05:35:07Z</dcterms:modified>
  <cp:category>Chapter 4</cp:category>
</cp:coreProperties>
</file>