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81E0EE92-D268-4FC7-9CC9-A6A28B34AC66}" xr6:coauthVersionLast="36" xr6:coauthVersionMax="36" xr10:uidLastSave="{00000000-0000-0000-0000-000000000000}"/>
  <bookViews>
    <workbookView xWindow="0" yWindow="0" windowWidth="28800" windowHeight="13725" xr2:uid="{B6E3A69E-06BF-4950-BF77-906364763008}"/>
  </bookViews>
  <sheets>
    <sheet name="Report" sheetId="1" r:id="rId1"/>
  </sheets>
  <definedNames>
    <definedName name="_xlnm._FilterDatabase" localSheetId="0" hidden="1">Report!$A$8:$Q$179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Report!$A$1:$J$179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9" i="1" l="1"/>
  <c r="E178" i="1"/>
  <c r="D178" i="1"/>
  <c r="C178" i="1"/>
  <c r="O178" i="1"/>
  <c r="B178" i="1"/>
  <c r="A178" i="1"/>
  <c r="O177" i="1"/>
  <c r="O176" i="1"/>
  <c r="O175" i="1"/>
  <c r="O174" i="1"/>
  <c r="B173" i="1"/>
  <c r="A173" i="1"/>
  <c r="O173" i="1"/>
  <c r="E173" i="1"/>
  <c r="D173" i="1"/>
  <c r="C173" i="1"/>
  <c r="O172" i="1"/>
  <c r="A170" i="1"/>
  <c r="O171" i="1"/>
  <c r="E170" i="1"/>
  <c r="D170" i="1"/>
  <c r="C170" i="1"/>
  <c r="O170" i="1"/>
  <c r="B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A138" i="1"/>
  <c r="O139" i="1"/>
  <c r="E138" i="1"/>
  <c r="D138" i="1"/>
  <c r="C138" i="1"/>
  <c r="O138" i="1"/>
  <c r="B138" i="1"/>
  <c r="O137" i="1"/>
  <c r="O136" i="1"/>
  <c r="A134" i="1"/>
  <c r="O135" i="1"/>
  <c r="E134" i="1"/>
  <c r="D134" i="1"/>
  <c r="C134" i="1"/>
  <c r="O134" i="1"/>
  <c r="B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B117" i="1"/>
  <c r="A117" i="1"/>
  <c r="O117" i="1"/>
  <c r="E117" i="1"/>
  <c r="D117" i="1"/>
  <c r="C117" i="1"/>
  <c r="O116" i="1"/>
  <c r="O115" i="1"/>
  <c r="O114" i="1"/>
  <c r="A112" i="1"/>
  <c r="O113" i="1"/>
  <c r="E112" i="1"/>
  <c r="D112" i="1"/>
  <c r="C112" i="1"/>
  <c r="O112" i="1"/>
  <c r="B112" i="1"/>
  <c r="O111" i="1"/>
  <c r="E109" i="1"/>
  <c r="O110" i="1"/>
  <c r="B109" i="1"/>
  <c r="A109" i="1"/>
  <c r="O109" i="1"/>
  <c r="D109" i="1"/>
  <c r="C109" i="1"/>
  <c r="O108" i="1"/>
  <c r="B107" i="1"/>
  <c r="A107" i="1"/>
  <c r="O107" i="1"/>
  <c r="E107" i="1"/>
  <c r="D107" i="1"/>
  <c r="C107" i="1"/>
  <c r="O106" i="1"/>
  <c r="B105" i="1"/>
  <c r="A105" i="1"/>
  <c r="O105" i="1"/>
  <c r="E105" i="1"/>
  <c r="D105" i="1"/>
  <c r="C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B90" i="1"/>
  <c r="O91" i="1"/>
  <c r="E90" i="1"/>
  <c r="D90" i="1"/>
  <c r="A90" i="1"/>
  <c r="O90" i="1"/>
  <c r="C90" i="1"/>
  <c r="O89" i="1"/>
  <c r="E88" i="1"/>
  <c r="D88" i="1"/>
  <c r="A88" i="1"/>
  <c r="O88" i="1"/>
  <c r="C88" i="1"/>
  <c r="B88" i="1"/>
  <c r="O87" i="1"/>
  <c r="E86" i="1"/>
  <c r="D86" i="1"/>
  <c r="A86" i="1"/>
  <c r="O86" i="1"/>
  <c r="C86" i="1"/>
  <c r="B86" i="1"/>
  <c r="O85" i="1"/>
  <c r="O84" i="1"/>
  <c r="B81" i="1"/>
  <c r="P83" i="1"/>
  <c r="O83" i="1"/>
  <c r="O82" i="1"/>
  <c r="D81" i="1"/>
  <c r="C81" i="1"/>
  <c r="O81" i="1"/>
  <c r="E81" i="1"/>
  <c r="A81" i="1"/>
  <c r="O80" i="1"/>
  <c r="O79" i="1"/>
  <c r="O78" i="1"/>
  <c r="O77" i="1"/>
  <c r="O76" i="1"/>
  <c r="O75" i="1"/>
  <c r="O74" i="1"/>
  <c r="O73" i="1"/>
  <c r="O72" i="1"/>
  <c r="O71" i="1"/>
  <c r="O70" i="1"/>
  <c r="C68" i="1"/>
  <c r="O69" i="1"/>
  <c r="E68" i="1"/>
  <c r="D68" i="1"/>
  <c r="B68" i="1"/>
  <c r="A68" i="1"/>
  <c r="O68" i="1"/>
  <c r="O67" i="1"/>
  <c r="O66" i="1"/>
  <c r="O65" i="1"/>
  <c r="C55" i="1"/>
  <c r="P64" i="1"/>
  <c r="O64" i="1"/>
  <c r="O63" i="1"/>
  <c r="O62" i="1"/>
  <c r="O61" i="1"/>
  <c r="O60" i="1"/>
  <c r="O59" i="1"/>
  <c r="O58" i="1"/>
  <c r="O57" i="1"/>
  <c r="E55" i="1"/>
  <c r="O56" i="1"/>
  <c r="D55" i="1"/>
  <c r="A55" i="1"/>
  <c r="O55" i="1"/>
  <c r="B55" i="1"/>
  <c r="O54" i="1"/>
  <c r="E53" i="1"/>
  <c r="D53" i="1"/>
  <c r="A53" i="1"/>
  <c r="O53" i="1"/>
  <c r="C53" i="1"/>
  <c r="B53" i="1"/>
  <c r="O52" i="1"/>
  <c r="O51" i="1"/>
  <c r="O50" i="1"/>
  <c r="O49" i="1"/>
  <c r="O48" i="1"/>
  <c r="D46" i="1"/>
  <c r="O47" i="1"/>
  <c r="E46" i="1"/>
  <c r="C46" i="1"/>
  <c r="B46" i="1"/>
  <c r="O46" i="1"/>
  <c r="A46" i="1"/>
  <c r="O45" i="1"/>
  <c r="O44" i="1"/>
  <c r="O43" i="1"/>
  <c r="O42" i="1"/>
  <c r="O41" i="1"/>
  <c r="O40" i="1"/>
  <c r="O39" i="1"/>
  <c r="O38" i="1"/>
  <c r="O37" i="1"/>
  <c r="O36" i="1"/>
  <c r="D34" i="1"/>
  <c r="A34" i="1"/>
  <c r="O35" i="1"/>
  <c r="E34" i="1"/>
  <c r="C34" i="1"/>
  <c r="B34" i="1"/>
  <c r="O34" i="1"/>
  <c r="O33" i="1"/>
  <c r="E32" i="1"/>
  <c r="C32" i="1"/>
  <c r="B32" i="1"/>
  <c r="O32" i="1"/>
  <c r="D32" i="1"/>
  <c r="A32" i="1"/>
  <c r="O31" i="1"/>
  <c r="O30" i="1"/>
  <c r="O29" i="1"/>
  <c r="O28" i="1"/>
  <c r="O27" i="1"/>
  <c r="E25" i="1"/>
  <c r="B25" i="1"/>
  <c r="O26" i="1"/>
  <c r="D25" i="1"/>
  <c r="A25" i="1"/>
  <c r="O25" i="1"/>
  <c r="C25" i="1"/>
  <c r="M24" i="1"/>
  <c r="I24" i="1"/>
  <c r="M23" i="1"/>
  <c r="I23" i="1"/>
  <c r="M22" i="1"/>
  <c r="I22" i="1"/>
  <c r="O21" i="1"/>
  <c r="O20" i="1"/>
  <c r="O19" i="1"/>
  <c r="O18" i="1"/>
  <c r="D17" i="1"/>
  <c r="C17" i="1"/>
  <c r="B17" i="1"/>
  <c r="O17" i="1"/>
  <c r="E17" i="1"/>
  <c r="A17" i="1"/>
  <c r="P16" i="1"/>
  <c r="O16" i="1"/>
  <c r="C14" i="1"/>
  <c r="O15" i="1"/>
  <c r="E14" i="1"/>
  <c r="B14" i="1"/>
  <c r="O14" i="1"/>
  <c r="D14" i="1"/>
  <c r="A14" i="1"/>
  <c r="O13" i="1"/>
  <c r="O12" i="1"/>
  <c r="O11" i="1"/>
  <c r="O10" i="1"/>
  <c r="E9" i="1"/>
  <c r="D9" i="1"/>
  <c r="C9" i="1"/>
  <c r="B9" i="1"/>
  <c r="A9" i="1"/>
  <c r="Q99" i="1"/>
  <c r="A19" i="1" l="1"/>
  <c r="A7" i="1" s="1"/>
  <c r="C19" i="1"/>
  <c r="C7" i="1" s="1"/>
  <c r="B19" i="1"/>
  <c r="B7" i="1" s="1"/>
  <c r="D19" i="1"/>
  <c r="D7" i="1" s="1"/>
  <c r="E19" i="1"/>
  <c r="E7" i="1" s="1"/>
</calcChain>
</file>

<file path=xl/sharedStrings.xml><?xml version="1.0" encoding="utf-8"?>
<sst xmlns="http://schemas.openxmlformats.org/spreadsheetml/2006/main" count="986" uniqueCount="321">
  <si>
    <t>ބަޖެޓުން ހިންގާ އެހެނިހެން މަޝްރޫއުތައް</t>
  </si>
  <si>
    <t>(އަދަދުތައް ރުފިޔާއިން)</t>
  </si>
  <si>
    <t>އެހީ ދޭ ފަރާތް</t>
  </si>
  <si>
    <t>ފަންޑް</t>
  </si>
  <si>
    <t>މަޝްރޫއުގެ ނަން</t>
  </si>
  <si>
    <t>އޮފީސް</t>
  </si>
  <si>
    <t>ފާސްކުރި</t>
  </si>
  <si>
    <t>ރިވައިޒްކުރި</t>
  </si>
  <si>
    <t>އެކްޗުއަލް</t>
  </si>
  <si>
    <t>ޖުމުލަ</t>
  </si>
  <si>
    <t>އިލެކްޝަންސް ކޮމިޝަން</t>
  </si>
  <si>
    <t>SUM</t>
  </si>
  <si>
    <t>ދިވެހި ސަރުކާރު</t>
  </si>
  <si>
    <t>ޑޮމެސްޓިކް</t>
  </si>
  <si>
    <t>ރައްޔިތުންގެ މަޖިލިސް އިންތިހާބު</t>
  </si>
  <si>
    <t>P-ELC001-001</t>
  </si>
  <si>
    <t>B1244</t>
  </si>
  <si>
    <t>C-GOM</t>
  </si>
  <si>
    <t>ލޯކަލް ކައުންސިލް އިންތިހާބު</t>
  </si>
  <si>
    <t>P-ELC001-002</t>
  </si>
  <si>
    <t>ރިޔާސީ އިންތިހާބު</t>
  </si>
  <si>
    <t>P-ELC001-003</t>
  </si>
  <si>
    <t>އަންހެނުންގެ ތަރައްޤީއަށް މަސައްކަތްކުރާ ކޮމެޓީގެ އިންތިހާބު</t>
  </si>
  <si>
    <t>P-ELC001-005</t>
  </si>
  <si>
    <t>މިނިސްޓްރީ އޮފް ފިނޭންސް</t>
  </si>
  <si>
    <t>B1272</t>
  </si>
  <si>
    <t/>
  </si>
  <si>
    <t>ވޯލްޑް ބޭންކް</t>
  </si>
  <si>
    <t>ހިލޭ އެހީ</t>
  </si>
  <si>
    <t>ޕަބްލިކް ފައިނޭންސް މެނޭޖްމަންޓް ސިސްޓަމް ސްޓްރެންގތެނިންގ ޕްރޮޖެކްޓް</t>
  </si>
  <si>
    <t>P-MFT009-100</t>
  </si>
  <si>
    <t>D-IDA</t>
  </si>
  <si>
    <t>ލޯނު</t>
  </si>
  <si>
    <t>L-IDA</t>
  </si>
  <si>
    <t>X-IDA</t>
  </si>
  <si>
    <t>ދިވެހިރާއްޖޭގެ ޤައުމީ ދިފާއީ ބާރު</t>
  </si>
  <si>
    <t>B1013</t>
  </si>
  <si>
    <t>އިންޑިއާ</t>
  </si>
  <si>
    <t>ސީ އެމްބިއުލަންސް ހޯދުން</t>
  </si>
  <si>
    <t>P-HLT167-001</t>
  </si>
  <si>
    <t>D-IND</t>
  </si>
  <si>
    <t>ނެޝަނަލް ޑިޒާސްޓަރ މެނޭޖްމަންޓް އޮތޯރިޓީ</t>
  </si>
  <si>
    <t>B1014</t>
  </si>
  <si>
    <t>ކޮރޯނާ ވައިރަސް ޕްރިވެންޝަން ޕްރޮގްރާމް - އެން.ޑީ.އެމް.އޭ</t>
  </si>
  <si>
    <t>P-CRN001-005</t>
  </si>
  <si>
    <t>ޔުނިސެފް</t>
  </si>
  <si>
    <t>ހިލޭ އެހީގެ ދަށުން ކުރިއަށް ގެންދާ ޕްރޮގްރާމްތައް</t>
  </si>
  <si>
    <t>P-NDMC05-100</t>
  </si>
  <si>
    <t>D-UNIC</t>
  </si>
  <si>
    <t>ޖަޕާން</t>
  </si>
  <si>
    <t>P-NDMC05-100B1014D-JPN</t>
  </si>
  <si>
    <t>އެން.ޖީ.އޯ</t>
  </si>
  <si>
    <t>P-NDMC05-100B1014D-NGO</t>
  </si>
  <si>
    <t>ޑަބްލިއު.އެޗް.އޯ</t>
  </si>
  <si>
    <t>P-NDMC05-100B1014D-WHO</t>
  </si>
  <si>
    <t>ދިވެހި ފުލުހުންގެ ޚިދުމަތް</t>
  </si>
  <si>
    <t>B1027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</si>
  <si>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</si>
  <si>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</si>
  <si>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</si>
  <si>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</si>
  <si>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P-MPS009-100</t>
  </si>
  <si>
    <t>ވީޑިއޯ ރެކޯރޑިންގ ސިސްޓަމް</t>
  </si>
  <si>
    <t>P-MPS010-001</t>
  </si>
  <si>
    <t>ޑޭޓާބޭސް ރިޑަންޑެންސީ ޕްރޮގްރާމް</t>
  </si>
  <si>
    <t>P-POL009-001</t>
  </si>
  <si>
    <t>އެން.ޑީ.ސީ.ސީ 12 ޕޮއިންޓް އެކްޝަން ޕްލޭން</t>
  </si>
  <si>
    <t>P-RHB007-001</t>
  </si>
  <si>
    <t>މޯލްޑިވްސް ކަސްޓަމްސް ސަރވިސް</t>
  </si>
  <si>
    <t>B1008</t>
  </si>
  <si>
    <t>P-RHB007-002</t>
  </si>
  <si>
    <t xml:space="preserve">މިނިސްޓްރީ އޮފް އެޑިޔުކޭޝަން </t>
  </si>
  <si>
    <t>B1058</t>
  </si>
  <si>
    <t>އޭ.ޑީ.ބީ</t>
  </si>
  <si>
    <t>މޯލްޑިވްސް ލާނިންގ އެޑްވާންސްމަންޓް އެންޑް މެޝަރމަންޓް ޕްރޮޖެކްޓް</t>
  </si>
  <si>
    <t>P-ACT003-001</t>
  </si>
  <si>
    <t>D-ADB</t>
  </si>
  <si>
    <t>އެފް.ބީ.އޯ</t>
  </si>
  <si>
    <t>P-MOE014-100</t>
  </si>
  <si>
    <t>D-FBO</t>
  </si>
  <si>
    <t>D-JPN</t>
  </si>
  <si>
    <t>އެލް.ބީ.އޯ</t>
  </si>
  <si>
    <t>D-LBO</t>
  </si>
  <si>
    <t>ޔޫ.އެން.ޑީ.ޕީ</t>
  </si>
  <si>
    <t>D-UNDP</t>
  </si>
  <si>
    <t>ސްކޫލް ޑިޖިޓަލައިޒޭޝަން ޕްރޮޖެކްޓް</t>
  </si>
  <si>
    <t>P-MOE076-001</t>
  </si>
  <si>
    <t>އެޓޯލް އެޑިއުކޭޝަން ޑިވެލޮޕްމަންޓް ޕްރޮޖެކްޓް</t>
  </si>
  <si>
    <t>P-SCH187-001</t>
  </si>
  <si>
    <t>ޔުނެސްކޯ</t>
  </si>
  <si>
    <t>D-UNES</t>
  </si>
  <si>
    <t>D-WHO</t>
  </si>
  <si>
    <t>ނެޝަނަލް އިންސްޓިޓިއުޓް އޮފް އެޑިޔުކޭޝަން</t>
  </si>
  <si>
    <t>B1500</t>
  </si>
  <si>
    <t>P-NIE001-100</t>
  </si>
  <si>
    <t>D-NGO</t>
  </si>
  <si>
    <t>D-GOM</t>
  </si>
  <si>
    <t>ޔޫ.އެން.އެފް.ޕީ.އޭ</t>
  </si>
  <si>
    <t>D-UNFP</t>
  </si>
  <si>
    <t>ޑިޕާރޓްމަންޓް އޮފް އިންކްލޫސިވް އެޑިޔުކޭޝަން</t>
  </si>
  <si>
    <t>B1533</t>
  </si>
  <si>
    <t>އިންކްލޫސިވް އެޑިއުކޭޝަން ޔުނިޓްތައް ހަރުދަނާކުރުން</t>
  </si>
  <si>
    <t>P-SCH184-001</t>
  </si>
  <si>
    <t>މިނިސްޓްރީ އޮފް ހަޔަރ އެޑިޔުކޭޝަން، ލޭބަރ އެންޑް ސްކިލްސް ޑިވެލޮޕްމަންޓް</t>
  </si>
  <si>
    <t>B1129</t>
  </si>
  <si>
    <t>ވަޒީފާ ހޯދާ ފަރާތްތައް ރީ-ސްކިލްކުރުން</t>
  </si>
  <si>
    <t>P-ACT007-001</t>
  </si>
  <si>
    <t xml:space="preserve">ރިސޯޓުތަކުގެ ސީނިއަރ މެނޭޖްމަންޓް މަޤާމްތަކަށް ބޭނުންވާ ތަމްރީން ޕްރޮގްރާމް ހިންގުން </t>
  </si>
  <si>
    <t>P-ACT007-002</t>
  </si>
  <si>
    <t>އިންޓަރގްރޭޓެޑް ހަޔަރ އެޑިޔުކޭޝަން އިންފޮރމޭޝަން މެނޭޖްމަންޓް ސިސްޓަމެއް ޤާއިމުކުރުން</t>
  </si>
  <si>
    <t>P-ACT007-003</t>
  </si>
  <si>
    <t>އެންހޭންސިންގ އެންޕޮލޯޔަބިލިޓީ އެންޑް ރެސިލިއެންސް ފޮރ ޔޫތް އިން މޯލްޑިވްސް</t>
  </si>
  <si>
    <t>P-MHE001-100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</si>
  <si>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</si>
  <si>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</si>
  <si>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</si>
  <si>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</si>
  <si>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އެހެނިހެން ސްކޮލަރޝިޕްސް</t>
  </si>
  <si>
    <t>P-SCP001-003</t>
  </si>
  <si>
    <t>ރައިސުލްޖުމްހޫރިއްޔާގެ ސްކޮލަރޝިޕް</t>
  </si>
  <si>
    <t>P-SCP001-004</t>
  </si>
  <si>
    <t>ހައި އެޗީވާރސް ސްކޮލަރޝިޕް</t>
  </si>
  <si>
    <t>P-SCP001-005</t>
  </si>
  <si>
    <t>L-IDPA</t>
  </si>
  <si>
    <t>ނެޝަނަލް ސްޓުޑަންޓް ލޯން ސްކީމް</t>
  </si>
  <si>
    <t>P-SLS001-001</t>
  </si>
  <si>
    <t>ލޯނު-ޑައިރެކްޓް</t>
  </si>
  <si>
    <t>ޕްރޮފެޝަނަލް އެކައުންޓަންޓްސް ޓްރެއިނިންގ ޕްރޮގްރާމް</t>
  </si>
  <si>
    <t>P-SCP001-006</t>
  </si>
  <si>
    <t xml:space="preserve">މިނިސްޓްރީ އޮފް ހެލްތް </t>
  </si>
  <si>
    <t>B1163</t>
  </si>
  <si>
    <t>ކޮރޯނާ ވައިރަސް ޕްރިވެންޝަން ޕްރޮގްރާމް - ހެލްތް</t>
  </si>
  <si>
    <t>P-CRN001-001</t>
  </si>
  <si>
    <t>ސާރކް</t>
  </si>
  <si>
    <t>D-SAARC</t>
  </si>
  <si>
    <t>ކޮވިޑް19 އެމަރޖެންސީ ރެސްޕޮންސް އެންޑް ހެލްތް ސިސްޓަމްސް ޕްރިޕެއާރޑްނަސް</t>
  </si>
  <si>
    <t>P-CRN001-014</t>
  </si>
  <si>
    <t>އޭ.އައި.އައި.ބީ</t>
  </si>
  <si>
    <t>X-AIIB</t>
  </si>
  <si>
    <t>ކޮވިޑް-19 އެމާރޖެންސީ ރެސްޕޮންސް - އޭޕީޑީއާރ 1</t>
  </si>
  <si>
    <t>P-CRN001-015</t>
  </si>
  <si>
    <t>އޭޝިއާ ޕެސިފިކް ވެކްސިން އެކްސެސް ފެސިލިޓީ</t>
  </si>
  <si>
    <t>P-HLT169-001</t>
  </si>
  <si>
    <t>P-MOH018-200</t>
  </si>
  <si>
    <t>އައި.ޑީ.ބީ</t>
  </si>
  <si>
    <t>އިމަރޖެންސީ ރެސްޕޮންސް ޓު ކޮވިޑް-19 ޕެންޑެމިކް ފޭސް 2</t>
  </si>
  <si>
    <t>P-CRN001-019</t>
  </si>
  <si>
    <t>X-IDB</t>
  </si>
  <si>
    <t>ހެލްތް ޕްރޮޓެކްޝަން އެޖެންސީ</t>
  </si>
  <si>
    <t>B1164</t>
  </si>
  <si>
    <t>އެމެރިކާ</t>
  </si>
  <si>
    <t>އިންފްލުއެންޒާ ސަރވެއިލަންސް ގްރާންޓް</t>
  </si>
  <si>
    <t>P-INF001-001</t>
  </si>
  <si>
    <t>D-USA</t>
  </si>
  <si>
    <t>އުނިސެފްގެ ހިލޭ އެހީގެ ދަށުން ކުރިއަށް ގެންދާ ޕްރޮގްރާމްތައް</t>
  </si>
  <si>
    <t>P-MOH014-100</t>
  </si>
  <si>
    <t>ޑަބްލިޔު.އެޗް.އޯގެ ހިލޭ އެހީގެ ދަށުން ކުރިއަށް ގެންދާ ޕްރޮގްރާމްތައް</t>
  </si>
  <si>
    <t>P-MOH018-300</t>
  </si>
  <si>
    <t>ޔޫ.އެން.އެފް.ޕީ.އޭގެ ހިލޭ އެހީގެ ދަށުން ކުރިއަށް ގެންދާ ޕްރޮގްރާމްތައް</t>
  </si>
  <si>
    <t>P-MOH020-200</t>
  </si>
  <si>
    <t>ނެޝަނަލް ޑްރަގް އެޖެންސީ</t>
  </si>
  <si>
    <t>B1192</t>
  </si>
  <si>
    <t>P-RHB007-003</t>
  </si>
  <si>
    <t>އިންދިރާ ގާންދީ މެމޯރިއަލް ހޮސްޕިޓަލް</t>
  </si>
  <si>
    <t>B1166</t>
  </si>
  <si>
    <t>ކޮރޯނާ ވައިރަސް ޕްރިވެންޝަން ޕްރޮގްރާމް - އައި.ޖީ.އެމް.އެޗް</t>
  </si>
  <si>
    <t>P-CRN001-007</t>
  </si>
  <si>
    <t>މިނިސްޓްރީ އޮފް އިކޮނޮމިކް ޑިވެލޮޕްމަންޓް އެންޑް ޓްރޭޑް</t>
  </si>
  <si>
    <t>B1202</t>
  </si>
  <si>
    <t>ދުބާއީ އެކްސްޕޯ 2020</t>
  </si>
  <si>
    <t>P-ACT010-001</t>
  </si>
  <si>
    <t>ކޯޕަރޭޓް ރެޖިސްޓަރސް ފޯރަމް (ސީއާރްއެފް)</t>
  </si>
  <si>
    <t>P-ACT010-002</t>
  </si>
  <si>
    <t>މޯލްޑިވްސް ކޮވިޑް19 އެމަޖެންސީ އިންކަމް ސަޕޯޓް - އެމް.އީ.ޑީ</t>
  </si>
  <si>
    <t>P-CRN012-001</t>
  </si>
  <si>
    <t>ނެޝަނަލް ސިންގަލް ވިންޑޯ ޕްރޮޖެކްޓް</t>
  </si>
  <si>
    <t>P-DEV001-003</t>
  </si>
  <si>
    <t>L-ADB</t>
  </si>
  <si>
    <t>X-ADB</t>
  </si>
  <si>
    <t>P-MHE001-101</t>
  </si>
  <si>
    <t>ސަސްޓެއިނެބަލް އެންޑް އިންޓަގްރޭޓެޑް ލޭބަރ ސަރވިސަސް</t>
  </si>
  <si>
    <t>P-TAI001-001</t>
  </si>
  <si>
    <t>ސަޕޯޓް ޕީޕަލްސް ލައިވްލިހުޑް އިން ދަ ފިޝަރީޒް ސެކްޓަރ އިން މޯލްޑިވްސް ތުރޫ ސަސްޓެއިނެބަލް އެނާރޖީ</t>
  </si>
  <si>
    <t>P-TAI002-001</t>
  </si>
  <si>
    <t>D-IDB</t>
  </si>
  <si>
    <t>L-IDB</t>
  </si>
  <si>
    <t>މިނިސްޓްރީ އޮފް ޓޫރިޒަމް</t>
  </si>
  <si>
    <t>B1204</t>
  </si>
  <si>
    <t>ފަތުރުވެރިކަމުގެ ރަންޔޫބީލް ފާހަގަކުރުން</t>
  </si>
  <si>
    <t>P-ACT011-001</t>
  </si>
  <si>
    <t>ނޭޝަނަލް ސެންޓަރ ފޮރ ކަލްޗަރަލް ހެރިޓޭޖް</t>
  </si>
  <si>
    <t>B1271</t>
  </si>
  <si>
    <t>ނ.ލަންދޫ މާބުދުގެ އަދި ތ.ދިޔަމިގިލީ ގަނޑުވަރު ހިމާޔަތްކުރުން</t>
  </si>
  <si>
    <t>P-CLT005-001</t>
  </si>
  <si>
    <t>މިނިސްޓްރީ އޮފް ކޮންސްޓްރަކްޝަން އެންޑް އިންފްރާސްޓްރަކްޗަރ</t>
  </si>
  <si>
    <t>B1224</t>
  </si>
  <si>
    <t>ދިވެހިރާއްޖޭގެ ރަށްރަށުގެ މަގުތައް މަރާމާތުކުރުން</t>
  </si>
  <si>
    <t>P-ACT002-002</t>
  </si>
  <si>
    <t>ކޮރޯނާ ވައިރަސް ޕްރިވެންޝަން ޕްރޮގްރާމް - އެމް.އެން.ޕީ.އައި</t>
  </si>
  <si>
    <t>P-CRN001-008</t>
  </si>
  <si>
    <t>މޯލްޑިވްސް ބިއުރޯ އޮފް ސްޓެޓިސްޓިކްސް</t>
  </si>
  <si>
    <t>B1011</t>
  </si>
  <si>
    <t>ބޯހިމެނުން ޕްރޮގްރާމް</t>
  </si>
  <si>
    <t>P-CNS001-001</t>
  </si>
  <si>
    <t>P-DNP003-002</t>
  </si>
  <si>
    <t>އޯ.އީ.ސީ.ޑީ</t>
  </si>
  <si>
    <t>D-OECD</t>
  </si>
  <si>
    <t>މިނިސްޓްރީ އޮފް ފިޝަރީޒް އެންޑް އޯޝަން ރިސޯސަސް</t>
  </si>
  <si>
    <t>B1233</t>
  </si>
  <si>
    <t>އެސް.ޑީ.އެފް ލައިވްލިހޫޑް މަޝްރޫއު</t>
  </si>
  <si>
    <t>P-ACT004-001</t>
  </si>
  <si>
    <t>ގްރީން ފަންޑް</t>
  </si>
  <si>
    <t>ޓްރަސްޓް ފަންޑް</t>
  </si>
  <si>
    <t>ރިހެބިލިޓޭޝަން އޮފް ކޮކަނަޓް އިންޑަސްޓްރީ އިން ދަ މޯލްޑިވްސް</t>
  </si>
  <si>
    <t>P-ACT004-003</t>
  </si>
  <si>
    <t>T-MGF</t>
  </si>
  <si>
    <t xml:space="preserve">ކަނދުފަތި ޤާއިމްކުރުން </t>
  </si>
  <si>
    <t>P-MFA001-001</t>
  </si>
  <si>
    <t>ޒަމާނީ ދަނޑުވެރިކަން ކުރުން ޕްމޯޓްކުރުމުގެ ޕްރޮގްރާމް (ހައިޑްރޮޕޯނިކްސް ސިސްޓަމް ޤާއިމްކޮށްދިނުން)</t>
  </si>
  <si>
    <t>P-MFA006-005</t>
  </si>
  <si>
    <t>އިނޓެގްރޭޓެޑް ފާރމިންގ</t>
  </si>
  <si>
    <t>P-MFA013-100</t>
  </si>
  <si>
    <t>P-MFA026-100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</si>
  <si>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</si>
  <si>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</si>
  <si>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ޓްރާންސްފޯމިންގ ފިޝަރީސް ސެކްޓަރ މެނޭޖްމަންޓް އިން އެސް.ޑަބްލިއު.އައި.އޯ ރީޖަން އެންޑް މޯލްޑިވްސް ޕްރޮޖެކްޓް</t>
  </si>
  <si>
    <t>P-ACT012-001</t>
  </si>
  <si>
    <t>ކޮރަލް ރީފް ރިސާރޗް ޕްރޮޖްކެޓް</t>
  </si>
  <si>
    <t>P-FIS029-001</t>
  </si>
  <si>
    <t>އެފް.އޭ.އޯ</t>
  </si>
  <si>
    <t>P-MFA017-100</t>
  </si>
  <si>
    <t>D-FAO</t>
  </si>
  <si>
    <t>P-MFA025-100</t>
  </si>
  <si>
    <t>އިފާޑު</t>
  </si>
  <si>
    <t>D-IFAD</t>
  </si>
  <si>
    <t>ޕީ.އާރު.ސީ</t>
  </si>
  <si>
    <t>P-MFA026-200</t>
  </si>
  <si>
    <t>D-PRC</t>
  </si>
  <si>
    <t>P-MFA029-100</t>
  </si>
  <si>
    <t>P-MFA040-100</t>
  </si>
  <si>
    <t>މިނިސްޓްރީ އޮފް އެގްރިކަލްޗަރ އެންޑް އެނިމަލް ވެލްފެއަރ</t>
  </si>
  <si>
    <t>P-FIS051-001</t>
  </si>
  <si>
    <t>B1555</t>
  </si>
  <si>
    <t>P-FIS052-001</t>
  </si>
  <si>
    <t>P-MFA038-002</t>
  </si>
  <si>
    <t>މިނިސްޓްރީ އޮފް ކްލައިމެޓް ޗޭންޖް، އެންވައިރަންމަންޓް އެންޑް އެނަރޖީ</t>
  </si>
  <si>
    <t>B1229</t>
  </si>
  <si>
    <t>ޔޫ.އެން.އީ.ޕީ</t>
  </si>
  <si>
    <t>ކިގަލި އެމެންޑްމަންޓް އެނޭބްލިންގ އެކްޓިވިޓީޒް</t>
  </si>
  <si>
    <t>P-ACT001-001</t>
  </si>
  <si>
    <t>D-UNEP</t>
  </si>
  <si>
    <t>އައި.ކެޓް މަޝްރޫއު</t>
  </si>
  <si>
    <t>P-ACT001-003</t>
  </si>
  <si>
    <t>ޖީ.އީ.އެފް</t>
  </si>
  <si>
    <t>ކެޕޭސިޓީ ސްޓްރެންތެނިންގ ފޮރ އިމްޕްރޫވްޑް ޓްރާންޕޭރަންސީ އޮފް ކްލައިމެޓް ޗޭންޖް</t>
  </si>
  <si>
    <t>P-ACT001-004</t>
  </si>
  <si>
    <t>D-GEF</t>
  </si>
  <si>
    <t>އެލިމިނޭޓިންގ ޕީ.އޯ.ޕީސް ތްރޫ ސައުންޑް މެނޭޖްމަންޓް އޮފް ކެމިކަލްސް</t>
  </si>
  <si>
    <t>P-ACT001-005</t>
  </si>
  <si>
    <t>ޔޫރަޕިއަން ޔޫނިއަން</t>
  </si>
  <si>
    <t>ޕްރޮޓެކްޓިންގ ސީ ލެވެލް ރައިޒް - ފްރޮމް އައިސް ޝީޓްސް ޓު ލޯކަލް އިމްޕްލިކޭޝަންސް</t>
  </si>
  <si>
    <t>P-ACT001-006</t>
  </si>
  <si>
    <t>D-EU</t>
  </si>
  <si>
    <t>އެންދެރި ޕްރޮޖެކްޓް</t>
  </si>
  <si>
    <t>P-ACT001-007</t>
  </si>
  <si>
    <t>ޓެކްނޮލޮޖީ ނީޑްސް އެސެސްމަންޓް ފޮރ ދަ މޯލްޑިވްސް</t>
  </si>
  <si>
    <t>P-ACT001-009</t>
  </si>
  <si>
    <t>އިންޓެގްރޭޓެޑް، ސަސްޓެއިނެބަލް އަދި ލޯ އެމިޝަން ޓްރާންސްޕޯޓް</t>
  </si>
  <si>
    <t>P-ACT001-010</t>
  </si>
  <si>
    <t>ސަޕޯޓު ޓު ދަ ޕްރިޕަރޭޝަން އޮފް ދަ ފޯތު ނޭޝަނަލް ބަޔޯސޭފްޓީ ރިޕޯޓްސް ޓު ދަ ކާޓަހެނާ ޕްރޮޓޮކޯލް އޮން ބަޔޯސޭފްޓީ</t>
  </si>
  <si>
    <t>P-ACT001-011</t>
  </si>
  <si>
    <t>ޕްރިޕަރޭޝަން އޮފް މޯލްޑިވްސް އިނިޝަލް ބީ.ޓީ.އާރު ޓު ދަ ޔޫ.އެން.އެފް.ސީ.ސީ.ސީ</t>
  </si>
  <si>
    <t>P-ACT001-012</t>
  </si>
  <si>
    <t>އޯޒޯން ޕްރޮޖެކްޓް</t>
  </si>
  <si>
    <t>P-HTE053-100</t>
  </si>
  <si>
    <t>P-MEE001-100</t>
  </si>
  <si>
    <t>ޔުނެސްކެޕް</t>
  </si>
  <si>
    <t>D-UNESC</t>
  </si>
  <si>
    <t>ޔުނިޓާރ</t>
  </si>
  <si>
    <t>D-UNITAR</t>
  </si>
  <si>
    <t>ކްލައިމެޓް ވަލްނަރަބިލިޓީ އެންޑް ރިސްކް އެސެސްމަންޓް ޕްރޮޖެކްޓް</t>
  </si>
  <si>
    <t>P-MEE001-109</t>
  </si>
  <si>
    <t>އިޓަލީ ވިލާތް</t>
  </si>
  <si>
    <t>D-ITA</t>
  </si>
  <si>
    <t>ޑިވެލޮޕްމަންޓް އޮފް މިނަމަޓާ އިނީޝަލް އެސެސްމަންޓް ޕްރޮޖެކްޓް</t>
  </si>
  <si>
    <t>P-MEE001-113</t>
  </si>
  <si>
    <t>P-MEE001-117</t>
  </si>
  <si>
    <t>P-MEE001-120</t>
  </si>
  <si>
    <t>P-MEE001-121</t>
  </si>
  <si>
    <t>ޔުނިޑޯ</t>
  </si>
  <si>
    <t>އިމްޕްލިމެންޓޭޝަން އޮފް ސްޓޮކްހޯލމް ކޮންވެންޝަން</t>
  </si>
  <si>
    <t>P-MEE004-100</t>
  </si>
  <si>
    <t>D-UNIDO</t>
  </si>
  <si>
    <t>ސްޓްރެންގތެނިންގ ލޯ ކާބަން އައިލަންޑް ޕްރޮޖެކްޓް</t>
  </si>
  <si>
    <t>P-MEE060-100</t>
  </si>
  <si>
    <t>އެކި ރަށްރަށުގެ ފެނާއި ނަރުދަމާގެ ނިޒާމް މަރާމާތުކޮށް ބެލެހެއްޓުން</t>
  </si>
  <si>
    <t>P-MNT001-001</t>
  </si>
  <si>
    <t>ޖީ.އީ.އެފް - 7 އައިލަންޑްސް</t>
  </si>
  <si>
    <t>P-ACT001-014</t>
  </si>
  <si>
    <t>އޯޒޯން ނެޓްވޯކް މީޓިންގ 2023</t>
  </si>
  <si>
    <t>P-ACT001-015</t>
  </si>
  <si>
    <t>ޑިޖިޓަލް މޯލްޑިވްސް ފޮރ އެޑަޕްޓޭޝަން، ޑީސެންޓްރަލައިޒޭޝަން އެންޑް ޑައިވާރސިފިކޭޝަން</t>
  </si>
  <si>
    <t>P-ACT001-017</t>
  </si>
  <si>
    <t>އެންވަޔަރަމެންޓަލް ޕްރޮޓެކްޝަން އެޖެންސީ</t>
  </si>
  <si>
    <t>B1231</t>
  </si>
  <si>
    <t>P-EPA001-400</t>
  </si>
  <si>
    <t>މިނިސްޓްރީ އޮފް ސޯޝަލް އެންޑް ފެމިލީ ޑިވެލޮޕްމަންޓް</t>
  </si>
  <si>
    <t>B1510</t>
  </si>
  <si>
    <t>ޕާކިސްތާން</t>
  </si>
  <si>
    <t>ގެވެށި ގުޅުން</t>
  </si>
  <si>
    <t>P-ACT006-002</t>
  </si>
  <si>
    <t>D-PAK</t>
  </si>
  <si>
    <t>ސަރުކާރުގެ އިދާރާތަކުން</t>
  </si>
  <si>
    <t>ކޮރޯނާ ވައިރަސް ޕްރިވެންޝަން ޕްރޮގްރާމް - ޖެންޑަރ</t>
  </si>
  <si>
    <t>P-CRN001-010</t>
  </si>
  <si>
    <t>P-MOH015-200</t>
  </si>
  <si>
    <t>P-MOH017-300</t>
  </si>
  <si>
    <t>ނޭޝަނަލް ސޯޝަލް ޕްރޮޓެކްޝަން އެޖެންސީ</t>
  </si>
  <si>
    <t>B1250</t>
  </si>
  <si>
    <t>ކޮރޯނާ ވައިރަސް ޕްރިވެންޝަން ޕްރޮގްރާމް - އެންސްޕާ</t>
  </si>
  <si>
    <t>P-CRN001-009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</si>
</sst>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EE9F00"/>
      <name val="Century Gothic"/>
      <family val="2"/>
    </font>
    <font>
      <sz val="12"/>
      <color theme="1"/>
      <name val="Faruma"/>
      <family val="3"/>
    </font>
    <font>
      <b/>
      <sz val="20"/>
      <color rgb="FFF1B317"/>
      <name val="MV Typewriter"/>
    </font>
    <font>
      <sz val="12"/>
      <name val="Century Gothic"/>
      <family val="2"/>
    </font>
    <font>
      <sz val="12"/>
      <color rgb="FF454545"/>
      <name val="MV Typewriter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F1B317"/>
      <name val="Roboto Condensed"/>
    </font>
    <font>
      <b/>
      <sz val="12"/>
      <name val="MV Typewriter"/>
    </font>
    <font>
      <sz val="14"/>
      <name val="Mv MAG Round"/>
      <family val="3"/>
    </font>
    <font>
      <b/>
      <sz val="12"/>
      <color rgb="FFF1B317"/>
      <name val="MV Typewriter"/>
    </font>
    <font>
      <sz val="12"/>
      <color rgb="FFF1B317"/>
      <name val="Century Gothic"/>
      <family val="2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F1B317"/>
      <name val="Roboto Condensed"/>
    </font>
    <font>
      <sz val="11"/>
      <color rgb="FF454545"/>
      <name val="Roboto Condensed"/>
    </font>
    <font>
      <sz val="12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AE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FFCB64"/>
      </bottom>
      <diagonal/>
    </border>
    <border>
      <left/>
      <right/>
      <top style="medium">
        <color rgb="FFFFCB64"/>
      </top>
      <bottom style="medium">
        <color rgb="FFFFCB64"/>
      </bottom>
      <diagonal/>
    </border>
    <border>
      <left/>
      <right/>
      <top/>
      <bottom style="thin">
        <color rgb="FFFFCB64"/>
      </bottom>
      <diagonal/>
    </border>
    <border>
      <left/>
      <right/>
      <top style="thin">
        <color rgb="FFFFCB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 vertical="center" readingOrder="2"/>
    </xf>
    <xf numFmtId="0" fontId="8" fillId="0" borderId="0" xfId="0" applyFont="1" applyAlignment="1">
      <alignment horizontal="right" vertical="center"/>
    </xf>
    <xf numFmtId="0" fontId="9" fillId="0" borderId="0" xfId="1" applyNumberFormat="1" applyFont="1" applyFill="1" applyBorder="1" applyAlignment="1">
      <alignment horizontal="center" vertical="center" wrapText="1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164" fontId="11" fillId="0" borderId="0" xfId="1" applyNumberFormat="1" applyFont="1" applyFill="1" applyBorder="1" applyAlignment="1">
      <alignment horizontal="right" vertical="center" readingOrder="2"/>
    </xf>
    <xf numFmtId="0" fontId="11" fillId="0" borderId="0" xfId="2" applyFont="1" applyBorder="1" applyAlignment="1">
      <alignment horizontal="right" vertical="center" indent="2" readingOrder="2"/>
    </xf>
    <xf numFmtId="0" fontId="11" fillId="0" borderId="0" xfId="2" applyFont="1" applyBorder="1" applyAlignment="1">
      <alignment horizontal="right" vertical="center" readingOrder="2"/>
    </xf>
    <xf numFmtId="0" fontId="12" fillId="0" borderId="0" xfId="2" applyFont="1" applyBorder="1" applyAlignment="1">
      <alignment horizontal="center" vertical="center" readingOrder="2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3" fillId="2" borderId="1" xfId="1" applyNumberFormat="1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right" vertical="center" readingOrder="2"/>
    </xf>
    <xf numFmtId="0" fontId="11" fillId="0" borderId="1" xfId="2" applyFont="1" applyBorder="1" applyAlignment="1">
      <alignment horizontal="right" vertical="center" indent="2" readingOrder="2"/>
    </xf>
    <xf numFmtId="0" fontId="11" fillId="0" borderId="1" xfId="2" applyFont="1" applyBorder="1" applyAlignment="1">
      <alignment horizontal="right" vertical="center" readingOrder="2"/>
    </xf>
    <xf numFmtId="0" fontId="12" fillId="0" borderId="1" xfId="2" applyFont="1" applyBorder="1" applyAlignment="1">
      <alignment horizontal="center" vertical="center" readingOrder="2"/>
    </xf>
    <xf numFmtId="0" fontId="0" fillId="0" borderId="0" xfId="0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164" fontId="9" fillId="0" borderId="2" xfId="1" applyNumberFormat="1" applyFont="1" applyFill="1" applyBorder="1" applyAlignment="1">
      <alignment vertical="center"/>
    </xf>
    <xf numFmtId="164" fontId="10" fillId="2" borderId="2" xfId="1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indent="3"/>
    </xf>
    <xf numFmtId="0" fontId="9" fillId="0" borderId="2" xfId="0" applyFont="1" applyFill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164" fontId="9" fillId="0" borderId="3" xfId="1" applyNumberFormat="1" applyFont="1" applyFill="1" applyBorder="1" applyAlignment="1">
      <alignment horizontal="center" vertical="center" readingOrder="2"/>
    </xf>
    <xf numFmtId="164" fontId="10" fillId="2" borderId="3" xfId="1" applyNumberFormat="1" applyFont="1" applyFill="1" applyBorder="1" applyAlignment="1">
      <alignment horizontal="center" vertical="center" readingOrder="2"/>
    </xf>
    <xf numFmtId="164" fontId="9" fillId="0" borderId="3" xfId="1" applyNumberFormat="1" applyFont="1" applyFill="1" applyBorder="1" applyAlignment="1">
      <alignment horizontal="right" vertical="center" readingOrder="2"/>
    </xf>
    <xf numFmtId="0" fontId="4" fillId="0" borderId="3" xfId="3" applyFont="1" applyFill="1" applyBorder="1" applyAlignment="1">
      <alignment vertical="center"/>
    </xf>
    <xf numFmtId="0" fontId="11" fillId="0" borderId="3" xfId="0" applyFont="1" applyFill="1" applyBorder="1" applyAlignment="1">
      <alignment horizontal="right" vertical="center" indent="1"/>
    </xf>
    <xf numFmtId="0" fontId="9" fillId="0" borderId="3" xfId="0" applyFont="1" applyFill="1" applyBorder="1" applyAlignment="1">
      <alignment horizontal="center" vertical="center"/>
    </xf>
    <xf numFmtId="164" fontId="17" fillId="0" borderId="4" xfId="1" applyNumberFormat="1" applyFont="1" applyBorder="1" applyAlignment="1">
      <alignment vertical="center"/>
    </xf>
    <xf numFmtId="164" fontId="18" fillId="2" borderId="4" xfId="1" applyNumberFormat="1" applyFont="1" applyFill="1" applyBorder="1" applyAlignment="1">
      <alignment vertical="center"/>
    </xf>
    <xf numFmtId="164" fontId="7" fillId="0" borderId="4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 indent="2" readingOrder="2"/>
    </xf>
    <xf numFmtId="0" fontId="19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164" fontId="17" fillId="0" borderId="5" xfId="1" applyNumberFormat="1" applyFont="1" applyBorder="1" applyAlignment="1">
      <alignment vertical="center"/>
    </xf>
    <xf numFmtId="164" fontId="18" fillId="2" borderId="5" xfId="1" applyNumberFormat="1" applyFont="1" applyFill="1" applyBorder="1" applyAlignment="1">
      <alignment vertical="center"/>
    </xf>
    <xf numFmtId="164" fontId="7" fillId="0" borderId="5" xfId="1" applyNumberFormat="1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 indent="2" readingOrder="2"/>
    </xf>
    <xf numFmtId="0" fontId="19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 indent="2" readingOrder="2"/>
    </xf>
    <xf numFmtId="164" fontId="17" fillId="0" borderId="6" xfId="1" applyNumberFormat="1" applyFont="1" applyBorder="1" applyAlignment="1">
      <alignment vertical="center"/>
    </xf>
    <xf numFmtId="164" fontId="18" fillId="2" borderId="6" xfId="1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 indent="2" readingOrder="2"/>
    </xf>
    <xf numFmtId="0" fontId="19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vertical="center"/>
    </xf>
  </cellXfs>
  <cellStyles count="4">
    <cellStyle name="Comma" xfId="1" builtinId="3"/>
    <cellStyle name="Normal" xfId="0" builtinId="0"/>
    <cellStyle name="Normal 2 2" xfId="2" xr:uid="{4496746B-560F-4C3D-8617-6E6A9BE0B311}"/>
    <cellStyle name="Normal 2 4" xfId="3" xr:uid="{136AC45A-42DC-480E-B40A-FB1AC60BC95B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1C79FD5-EE05-4298-96D2-70FD321FEF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ED11-B4D3-4334-9EA1-7740A399F63E}">
  <sheetPr codeName="Sheet2">
    <pageSetUpPr fitToPage="1"/>
  </sheetPr>
  <dimension ref="A1:Q179"/>
  <sheetViews>
    <sheetView showGridLines="0" tabSelected="1" view="pageBreakPreview" zoomScale="85" zoomScaleNormal="90" zoomScaleSheetLayoutView="85" workbookViewId="0">
      <selection activeCell="A5" sqref="A5:C5"/>
    </sheetView>
  </sheetViews>
  <sheetFormatPr defaultColWidth="8.88671875" defaultRowHeight="21.75" x14ac:dyDescent="0.3"/>
  <cols>
    <col min="1" max="2" width="13.33203125" style="1" customWidth="1"/>
    <col min="3" max="3" width="13.33203125" style="2" customWidth="1"/>
    <col min="4" max="5" width="13.33203125" style="1" customWidth="1"/>
    <col min="6" max="6" width="17.5546875" style="3" bestFit="1" customWidth="1"/>
    <col min="7" max="7" width="12.109375" style="3" customWidth="1"/>
    <col min="8" max="8" width="60.44140625" style="4" customWidth="1"/>
    <col min="9" max="9" width="11" style="1" customWidth="1"/>
    <col min="10" max="10" width="5.5546875" style="1" customWidth="1"/>
    <col min="11" max="11" width="8.88671875" style="1" customWidth="1"/>
    <col min="12" max="12" width="11.6640625" style="6" customWidth="1"/>
    <col min="13" max="15" width="8.33203125" style="1" customWidth="1"/>
    <col min="16" max="16" width="13.5546875" style="1" customWidth="1"/>
    <col min="17" max="16384" width="8.88671875" style="1"/>
  </cols>
  <sheetData>
    <row r="1" spans="1:16" ht="37.5" customHeight="1" x14ac:dyDescent="0.3">
      <c r="J1" s="5" t="s">
        <v>0</v>
      </c>
    </row>
    <row r="2" spans="1:16" ht="18.75" customHeight="1" x14ac:dyDescent="0.3">
      <c r="A2"/>
      <c r="B2"/>
      <c r="C2" s="7"/>
      <c r="D2"/>
      <c r="E2"/>
      <c r="F2" s="8"/>
      <c r="G2" s="8"/>
      <c r="J2" s="9" t="s">
        <v>1</v>
      </c>
      <c r="L2" s="6" t="b">
        <v>1</v>
      </c>
      <c r="M2" s="6" t="b">
        <v>1</v>
      </c>
      <c r="N2" s="6" t="b">
        <v>1</v>
      </c>
      <c r="O2" s="6" t="b">
        <v>1</v>
      </c>
      <c r="P2" s="6" t="b">
        <v>1</v>
      </c>
    </row>
    <row r="3" spans="1:16" ht="11.25" customHeight="1" x14ac:dyDescent="0.3">
      <c r="J3" s="10"/>
    </row>
    <row r="4" spans="1:16" ht="30" customHeight="1" x14ac:dyDescent="0.3">
      <c r="A4" s="11">
        <v>2026</v>
      </c>
      <c r="B4" s="11">
        <v>2025</v>
      </c>
      <c r="C4" s="12">
        <v>2024</v>
      </c>
      <c r="D4" s="11">
        <v>2023</v>
      </c>
      <c r="E4" s="11">
        <v>2022</v>
      </c>
      <c r="F4" s="13" t="s">
        <v>2</v>
      </c>
      <c r="G4" s="13" t="s">
        <v>3</v>
      </c>
      <c r="H4" s="14" t="s">
        <v>4</v>
      </c>
      <c r="I4" s="15" t="s">
        <v>5</v>
      </c>
      <c r="J4" s="16"/>
      <c r="L4" s="17"/>
      <c r="P4" s="18">
        <v>0</v>
      </c>
    </row>
    <row r="5" spans="1:16" ht="30" customHeight="1" thickBot="1" x14ac:dyDescent="0.35">
      <c r="A5" s="19" t="s">
        <v>6</v>
      </c>
      <c r="B5" s="19" t="s">
        <v>6</v>
      </c>
      <c r="C5" s="20" t="s">
        <v>6</v>
      </c>
      <c r="D5" s="19" t="s">
        <v>7</v>
      </c>
      <c r="E5" s="19" t="s">
        <v>8</v>
      </c>
      <c r="F5" s="21"/>
      <c r="G5" s="21"/>
      <c r="H5" s="22"/>
      <c r="I5" s="23"/>
      <c r="J5" s="24"/>
    </row>
    <row r="6" spans="1:16" ht="11.25" customHeight="1" thickBot="1" x14ac:dyDescent="0.35">
      <c r="A6" s="25"/>
      <c r="B6" s="25"/>
      <c r="C6" s="26"/>
      <c r="D6" s="25"/>
      <c r="E6" s="25"/>
      <c r="F6" s="27"/>
      <c r="G6" s="27"/>
      <c r="H6" s="28"/>
      <c r="I6" s="25"/>
      <c r="J6" s="25"/>
    </row>
    <row r="7" spans="1:16" ht="30" customHeight="1" thickBot="1" x14ac:dyDescent="0.35">
      <c r="A7" s="29">
        <f>SUMIF($K$9:$K$179,"SUM",A9:A179)</f>
        <v>1068209034</v>
      </c>
      <c r="B7" s="29">
        <f>SUMIF($K$9:$K$179,"SUM",B9:B179)</f>
        <v>1008912771</v>
      </c>
      <c r="C7" s="30">
        <f>SUMIF($K$9:$K$179,"SUM",C9:C179)</f>
        <v>1157879392</v>
      </c>
      <c r="D7" s="29">
        <f>SUMIF($K$9:$K$179,"SUM",D9:D179)</f>
        <v>1473239808</v>
      </c>
      <c r="E7" s="29">
        <f>SUMIF($K$9:$K$179,"SUM",E9:E179)</f>
        <v>1103997590</v>
      </c>
      <c r="F7" s="31"/>
      <c r="G7" s="31"/>
      <c r="H7" s="32" t="s">
        <v>9</v>
      </c>
      <c r="I7" s="33"/>
      <c r="J7" s="33"/>
    </row>
    <row r="8" spans="1:16" ht="11.25" customHeight="1" x14ac:dyDescent="0.3">
      <c r="C8" s="34"/>
    </row>
    <row r="9" spans="1:16" ht="30" customHeight="1" x14ac:dyDescent="0.3">
      <c r="A9" s="35">
        <f>SUM(A10:A13)</f>
        <v>71948000</v>
      </c>
      <c r="B9" s="35">
        <f>SUM(B10:B13)</f>
        <v>2448000</v>
      </c>
      <c r="C9" s="36">
        <f>SUM(C10:C13)</f>
        <v>63000000</v>
      </c>
      <c r="D9" s="35">
        <f>SUM(D10:D13)</f>
        <v>104743993</v>
      </c>
      <c r="E9" s="35">
        <f>SUM(E10:E13)</f>
        <v>3480539</v>
      </c>
      <c r="F9" s="37"/>
      <c r="G9" s="37"/>
      <c r="H9" s="38"/>
      <c r="I9" s="39" t="s">
        <v>10</v>
      </c>
      <c r="J9" s="40">
        <v>1244</v>
      </c>
      <c r="K9" s="1" t="s">
        <v>11</v>
      </c>
    </row>
    <row r="10" spans="1:16" ht="30" customHeight="1" x14ac:dyDescent="0.3">
      <c r="A10" s="41">
        <v>448000</v>
      </c>
      <c r="B10" s="41">
        <v>448000</v>
      </c>
      <c r="C10" s="42">
        <v>61000000</v>
      </c>
      <c r="D10" s="41">
        <v>261707</v>
      </c>
      <c r="E10" s="41">
        <v>474362</v>
      </c>
      <c r="F10" s="43" t="s">
        <v>12</v>
      </c>
      <c r="G10" s="43" t="s">
        <v>13</v>
      </c>
      <c r="H10" s="44" t="s">
        <v>14</v>
      </c>
      <c r="I10" s="45" t="s">
        <v>15</v>
      </c>
      <c r="J10" s="46"/>
      <c r="L10" s="6" t="s">
        <v>16</v>
      </c>
      <c r="M10" s="1" t="s">
        <v>17</v>
      </c>
      <c r="O10" s="1" t="str">
        <f>_xlfn.CONCAT(I10,L10,M10)</f>
        <v>P-ELC001-001B1244C-GOM</v>
      </c>
    </row>
    <row r="11" spans="1:16" ht="30" customHeight="1" x14ac:dyDescent="0.3">
      <c r="A11" s="47">
        <v>70000000</v>
      </c>
      <c r="B11" s="47">
        <v>500000</v>
      </c>
      <c r="C11" s="48">
        <v>500000</v>
      </c>
      <c r="D11" s="47">
        <v>432967</v>
      </c>
      <c r="E11" s="47">
        <v>737705</v>
      </c>
      <c r="F11" s="49" t="s">
        <v>12</v>
      </c>
      <c r="G11" s="49" t="s">
        <v>13</v>
      </c>
      <c r="H11" s="50" t="s">
        <v>18</v>
      </c>
      <c r="I11" s="51" t="s">
        <v>19</v>
      </c>
      <c r="J11" s="52"/>
      <c r="L11" s="6" t="s">
        <v>16</v>
      </c>
      <c r="M11" s="1" t="s">
        <v>17</v>
      </c>
      <c r="O11" s="1" t="str">
        <f t="shared" ref="O11:O74" si="0">_xlfn.CONCAT(I11,L11,M11)</f>
        <v>P-ELC001-002B1244C-GOM</v>
      </c>
    </row>
    <row r="12" spans="1:16" ht="30" customHeight="1" x14ac:dyDescent="0.3">
      <c r="A12" s="47">
        <v>0</v>
      </c>
      <c r="B12" s="47">
        <v>0</v>
      </c>
      <c r="C12" s="48">
        <v>0</v>
      </c>
      <c r="D12" s="47">
        <v>102823043</v>
      </c>
      <c r="E12" s="47">
        <v>0</v>
      </c>
      <c r="F12" s="49" t="s">
        <v>12</v>
      </c>
      <c r="G12" s="49" t="s">
        <v>13</v>
      </c>
      <c r="H12" s="50" t="s">
        <v>20</v>
      </c>
      <c r="I12" s="51" t="s">
        <v>21</v>
      </c>
      <c r="J12" s="52"/>
      <c r="L12" s="6" t="s">
        <v>16</v>
      </c>
      <c r="M12" s="1" t="s">
        <v>17</v>
      </c>
      <c r="O12" s="1" t="str">
        <f t="shared" si="0"/>
        <v>P-ELC001-003B1244C-GOM</v>
      </c>
    </row>
    <row r="13" spans="1:16" ht="30" customHeight="1" x14ac:dyDescent="0.3">
      <c r="A13" s="47">
        <v>1500000</v>
      </c>
      <c r="B13" s="47">
        <v>1500000</v>
      </c>
      <c r="C13" s="48">
        <v>1500000</v>
      </c>
      <c r="D13" s="47">
        <v>1226276</v>
      </c>
      <c r="E13" s="47">
        <v>2268472</v>
      </c>
      <c r="F13" s="49" t="s">
        <v>12</v>
      </c>
      <c r="G13" s="49" t="s">
        <v>13</v>
      </c>
      <c r="H13" s="50" t="s">
        <v>22</v>
      </c>
      <c r="I13" s="51" t="s">
        <v>23</v>
      </c>
      <c r="J13" s="52"/>
      <c r="L13" s="6" t="s">
        <v>16</v>
      </c>
      <c r="M13" s="1" t="s">
        <v>17</v>
      </c>
      <c r="O13" s="1" t="str">
        <f t="shared" si="0"/>
        <v>P-ELC001-005B1244C-GOM</v>
      </c>
    </row>
    <row r="14" spans="1:16" ht="30" customHeight="1" x14ac:dyDescent="0.3">
      <c r="A14" s="35">
        <f>SUM(A15:A16)</f>
        <v>0</v>
      </c>
      <c r="B14" s="35">
        <f>SUM(B15:B16)</f>
        <v>0</v>
      </c>
      <c r="C14" s="36">
        <f>SUM(C15:C16)</f>
        <v>0</v>
      </c>
      <c r="D14" s="35">
        <f>SUM(D15:D16)</f>
        <v>0</v>
      </c>
      <c r="E14" s="35">
        <f>SUM(E15:E16)</f>
        <v>25655969</v>
      </c>
      <c r="F14" s="37"/>
      <c r="G14" s="37"/>
      <c r="H14" s="38"/>
      <c r="I14" s="39" t="s">
        <v>24</v>
      </c>
      <c r="J14" s="40">
        <v>1272</v>
      </c>
      <c r="K14" s="1" t="s">
        <v>11</v>
      </c>
      <c r="L14" s="6" t="s">
        <v>25</v>
      </c>
      <c r="M14" s="1" t="s">
        <v>26</v>
      </c>
      <c r="O14" s="1" t="str">
        <f t="shared" si="0"/>
        <v>މިނިސްޓްރީ އޮފް ފިނޭންސްB1272</v>
      </c>
    </row>
    <row r="15" spans="1:16" ht="30" customHeight="1" x14ac:dyDescent="0.3">
      <c r="A15" s="41">
        <v>0</v>
      </c>
      <c r="B15" s="41">
        <v>0</v>
      </c>
      <c r="C15" s="42">
        <v>0</v>
      </c>
      <c r="D15" s="41">
        <v>0</v>
      </c>
      <c r="E15" s="41">
        <v>17868806</v>
      </c>
      <c r="F15" s="43" t="s">
        <v>27</v>
      </c>
      <c r="G15" s="43" t="s">
        <v>28</v>
      </c>
      <c r="H15" s="44" t="s">
        <v>29</v>
      </c>
      <c r="I15" s="45" t="s">
        <v>30</v>
      </c>
      <c r="J15" s="46"/>
      <c r="L15" s="6" t="s">
        <v>25</v>
      </c>
      <c r="M15" s="1" t="s">
        <v>31</v>
      </c>
      <c r="O15" s="1" t="str">
        <f t="shared" si="0"/>
        <v>P-MFT009-100B1272D-IDA</v>
      </c>
    </row>
    <row r="16" spans="1:16" ht="30" customHeight="1" x14ac:dyDescent="0.3">
      <c r="A16" s="47">
        <v>0</v>
      </c>
      <c r="B16" s="47">
        <v>0</v>
      </c>
      <c r="C16" s="48">
        <v>0</v>
      </c>
      <c r="D16" s="47">
        <v>0</v>
      </c>
      <c r="E16" s="47">
        <v>7787163</v>
      </c>
      <c r="F16" s="49" t="s">
        <v>27</v>
      </c>
      <c r="G16" s="49" t="s">
        <v>32</v>
      </c>
      <c r="H16" s="50" t="s">
        <v>29</v>
      </c>
      <c r="I16" s="51" t="s">
        <v>30</v>
      </c>
      <c r="J16" s="52"/>
      <c r="L16" s="6" t="s">
        <v>25</v>
      </c>
      <c r="M16" s="1" t="s">
        <v>33</v>
      </c>
      <c r="N16" s="1" t="s">
        <v>34</v>
      </c>
      <c r="O16" s="1" t="str">
        <f t="shared" si="0"/>
        <v>P-MFT009-100B1272L-IDA</v>
      </c>
      <c r="P16" s="1" t="str">
        <f>CONCATENATE(I16,L16,N16)</f>
        <v>P-MFT009-100B1272X-IDA</v>
      </c>
    </row>
    <row r="17" spans="1:15" ht="30" customHeight="1" x14ac:dyDescent="0.3">
      <c r="A17" s="35">
        <f>SUM(A18:A18)</f>
        <v>0</v>
      </c>
      <c r="B17" s="35">
        <f>SUM(B18:B18)</f>
        <v>0</v>
      </c>
      <c r="C17" s="36">
        <f>SUM(C18:C18)</f>
        <v>639322</v>
      </c>
      <c r="D17" s="35">
        <f>SUM(D18:D18)</f>
        <v>6300803</v>
      </c>
      <c r="E17" s="35">
        <f>SUM(E18:E18)</f>
        <v>835076</v>
      </c>
      <c r="F17" s="37"/>
      <c r="G17" s="37"/>
      <c r="H17" s="38"/>
      <c r="I17" s="39" t="s">
        <v>35</v>
      </c>
      <c r="J17" s="40">
        <v>1013</v>
      </c>
      <c r="K17" s="1" t="s">
        <v>11</v>
      </c>
      <c r="L17" s="6" t="s">
        <v>36</v>
      </c>
      <c r="M17" s="1" t="s">
        <v>26</v>
      </c>
      <c r="O17" s="1" t="str">
        <f t="shared" si="0"/>
        <v>ދިވެހިރާއްޖޭގެ ޤައުމީ ދިފާއީ ބާރުB1013</v>
      </c>
    </row>
    <row r="18" spans="1:15" ht="30" customHeight="1" x14ac:dyDescent="0.3">
      <c r="A18" s="41">
        <v>0</v>
      </c>
      <c r="B18" s="41">
        <v>0</v>
      </c>
      <c r="C18" s="42">
        <v>639322</v>
      </c>
      <c r="D18" s="41">
        <v>6300803</v>
      </c>
      <c r="E18" s="41">
        <v>835076</v>
      </c>
      <c r="F18" s="43" t="s">
        <v>37</v>
      </c>
      <c r="G18" s="43" t="s">
        <v>28</v>
      </c>
      <c r="H18" s="44" t="s">
        <v>38</v>
      </c>
      <c r="I18" s="45" t="s">
        <v>39</v>
      </c>
      <c r="J18" s="46"/>
      <c r="L18" s="6" t="s">
        <v>36</v>
      </c>
      <c r="M18" s="1" t="s">
        <v>40</v>
      </c>
      <c r="O18" s="1" t="str">
        <f t="shared" si="0"/>
        <v>P-HLT167-001B1013D-IND</v>
      </c>
    </row>
    <row r="19" spans="1:15" ht="30" customHeight="1" x14ac:dyDescent="0.3">
      <c r="A19" s="35">
        <f t="shared" ref="A19:D19" si="1">SUM(A20:A24)</f>
        <v>0</v>
      </c>
      <c r="B19" s="35">
        <f t="shared" si="1"/>
        <v>0</v>
      </c>
      <c r="C19" s="36">
        <f t="shared" si="1"/>
        <v>0</v>
      </c>
      <c r="D19" s="35">
        <f t="shared" si="1"/>
        <v>30538056</v>
      </c>
      <c r="E19" s="35">
        <f>SUM(E20:E24)</f>
        <v>24345038</v>
      </c>
      <c r="F19" s="37"/>
      <c r="G19" s="37"/>
      <c r="H19" s="38"/>
      <c r="I19" s="39" t="s">
        <v>41</v>
      </c>
      <c r="J19" s="40">
        <v>1014</v>
      </c>
      <c r="K19" s="1" t="s">
        <v>11</v>
      </c>
      <c r="L19" s="6" t="s">
        <v>42</v>
      </c>
      <c r="M19" s="1" t="s">
        <v>26</v>
      </c>
      <c r="O19" s="1" t="str">
        <f t="shared" si="0"/>
        <v>ނެޝަނަލް ޑިޒާސްޓަރ މެނޭޖްމަންޓް އޮތޯރިޓީB1014</v>
      </c>
    </row>
    <row r="20" spans="1:15" ht="30" customHeight="1" x14ac:dyDescent="0.3">
      <c r="A20" s="41">
        <v>0</v>
      </c>
      <c r="B20" s="41">
        <v>0</v>
      </c>
      <c r="C20" s="42">
        <v>0</v>
      </c>
      <c r="D20" s="41">
        <v>29409763</v>
      </c>
      <c r="E20" s="41">
        <v>24320644</v>
      </c>
      <c r="F20" s="43" t="s">
        <v>12</v>
      </c>
      <c r="G20" s="43" t="s">
        <v>13</v>
      </c>
      <c r="H20" s="44" t="s">
        <v>43</v>
      </c>
      <c r="I20" s="45" t="s">
        <v>44</v>
      </c>
      <c r="J20" s="46"/>
      <c r="L20" s="6" t="s">
        <v>42</v>
      </c>
      <c r="M20" s="1" t="s">
        <v>17</v>
      </c>
      <c r="O20" s="1" t="str">
        <f t="shared" si="0"/>
        <v>P-CRN001-005B1014C-GOM</v>
      </c>
    </row>
    <row r="21" spans="1:15" ht="30" customHeight="1" x14ac:dyDescent="0.3">
      <c r="A21" s="47">
        <v>0</v>
      </c>
      <c r="B21" s="47">
        <v>0</v>
      </c>
      <c r="C21" s="48">
        <v>0</v>
      </c>
      <c r="D21" s="47">
        <v>945299</v>
      </c>
      <c r="E21" s="47">
        <v>1770</v>
      </c>
      <c r="F21" s="49" t="s">
        <v>45</v>
      </c>
      <c r="G21" s="49" t="s">
        <v>28</v>
      </c>
      <c r="H21" s="50" t="s">
        <v>46</v>
      </c>
      <c r="I21" s="51" t="s">
        <v>47</v>
      </c>
      <c r="J21" s="52"/>
      <c r="L21" s="6" t="s">
        <v>42</v>
      </c>
      <c r="M21" s="1" t="s">
        <v>48</v>
      </c>
      <c r="O21" s="1" t="str">
        <f t="shared" si="0"/>
        <v>P-NDMC05-100B1014D-UNIC</v>
      </c>
    </row>
    <row r="22" spans="1:15" ht="30" customHeight="1" x14ac:dyDescent="0.3">
      <c r="A22" s="47">
        <v>0</v>
      </c>
      <c r="B22" s="47">
        <v>0</v>
      </c>
      <c r="C22" s="48">
        <v>0</v>
      </c>
      <c r="D22" s="47">
        <v>102483</v>
      </c>
      <c r="E22" s="47">
        <v>0</v>
      </c>
      <c r="F22" s="49" t="s">
        <v>49</v>
      </c>
      <c r="G22" s="49" t="s">
        <v>28</v>
      </c>
      <c r="H22" s="50" t="s">
        <v>46</v>
      </c>
      <c r="I22" s="51" t="str">
        <f>LEFT(O22,12)</f>
        <v>P-NDMC05-100</v>
      </c>
      <c r="J22" s="52"/>
      <c r="L22" s="6" t="s">
        <v>42</v>
      </c>
      <c r="M22" s="1" t="str">
        <f>RIGHT(O22,5)</f>
        <v>D-JPN</v>
      </c>
      <c r="O22" s="1" t="s">
        <v>50</v>
      </c>
    </row>
    <row r="23" spans="1:15" ht="30" customHeight="1" x14ac:dyDescent="0.3">
      <c r="A23" s="47">
        <v>0</v>
      </c>
      <c r="B23" s="47">
        <v>0</v>
      </c>
      <c r="C23" s="48">
        <v>0</v>
      </c>
      <c r="D23" s="47">
        <v>13427</v>
      </c>
      <c r="E23" s="47">
        <v>22624</v>
      </c>
      <c r="F23" s="49" t="s">
        <v>51</v>
      </c>
      <c r="G23" s="49" t="s">
        <v>28</v>
      </c>
      <c r="H23" s="50" t="s">
        <v>46</v>
      </c>
      <c r="I23" s="51" t="str">
        <f t="shared" ref="I23:I24" si="2">LEFT(O23,12)</f>
        <v>P-NDMC05-100</v>
      </c>
      <c r="J23" s="52"/>
      <c r="L23" s="6" t="s">
        <v>42</v>
      </c>
      <c r="M23" s="1" t="str">
        <f t="shared" ref="M23:M24" si="3">RIGHT(O23,5)</f>
        <v>D-NGO</v>
      </c>
      <c r="O23" s="1" t="s">
        <v>52</v>
      </c>
    </row>
    <row r="24" spans="1:15" ht="30" customHeight="1" x14ac:dyDescent="0.3">
      <c r="A24" s="47">
        <v>0</v>
      </c>
      <c r="B24" s="47">
        <v>0</v>
      </c>
      <c r="C24" s="48">
        <v>0</v>
      </c>
      <c r="D24" s="47">
        <v>67084</v>
      </c>
      <c r="E24" s="47">
        <v>0</v>
      </c>
      <c r="F24" s="49" t="s">
        <v>53</v>
      </c>
      <c r="G24" s="49" t="s">
        <v>28</v>
      </c>
      <c r="H24" s="50" t="s">
        <v>46</v>
      </c>
      <c r="I24" s="51" t="str">
        <f t="shared" si="2"/>
        <v>P-NDMC05-100</v>
      </c>
      <c r="J24" s="52"/>
      <c r="L24" s="6" t="s">
        <v>42</v>
      </c>
      <c r="M24" s="1" t="str">
        <f t="shared" si="3"/>
        <v>D-WHO</v>
      </c>
      <c r="O24" s="1" t="s">
        <v>54</v>
      </c>
    </row>
    <row r="25" spans="1:15" ht="30" customHeight="1" x14ac:dyDescent="0.3">
      <c r="A25" s="35">
        <f>SUM(A26:A31)</f>
        <v>18931200</v>
      </c>
      <c r="B25" s="35">
        <f>SUM(B26:B31)</f>
        <v>12904077</v>
      </c>
      <c r="C25" s="36">
        <f>SUM(C26:C31)</f>
        <v>20377745</v>
      </c>
      <c r="D25" s="35">
        <f>SUM(D26:D31)</f>
        <v>18775425</v>
      </c>
      <c r="E25" s="35">
        <f>SUM(E26:E31)</f>
        <v>36377368</v>
      </c>
      <c r="F25" s="37"/>
      <c r="G25" s="37"/>
      <c r="H25" s="38"/>
      <c r="I25" s="39" t="s">
        <v>55</v>
      </c>
      <c r="J25" s="40">
        <v>1027</v>
      </c>
      <c r="K25" s="1" t="s">
        <v>11</v>
      </c>
      <c r="L25" s="6" t="s">
        <v>56</v>
      </c>
      <c r="M25" s="1" t="s">
        <v>26</v>
      </c>
      <c r="O25" s="1" t="str">
        <f t="shared" si="0"/>
        <v>ދިވެހި ފުލުހުންގެ ޚިދުމަތްB1027</v>
      </c>
    </row>
    <row r="26" spans="1:15" ht="30" customHeight="1" x14ac:dyDescent="0.3">
      <c r="A26" s="41">
        <v>6000000</v>
      </c>
      <c r="B26" s="41">
        <v>4500000</v>
      </c>
      <c r="C26" s="42">
        <v>6500000</v>
      </c>
      <c r="D26" s="41">
        <v>3509446</v>
      </c>
      <c r="E26" s="41">
        <v>8024618</v>
      </c>
      <c r="F26" s="43" t="s">
        <v>12</v>
      </c>
      <c r="G26" s="43" t="s">
        <v>13</v>
      </c>
      <c r="H26" s="44" t="s">
        <v>57</v>
      </c>
      <c r="I26" s="45" t="s">
        <v>58</v>
      </c>
      <c r="J26" s="46"/>
      <c r="L26" s="6" t="s">
        <v>56</v>
      </c>
      <c r="M26" s="1" t="s">
        <v>17</v>
      </c>
      <c r="O26" s="1" t="str">
        <f t="shared" si="0"/>
        <v>P-MPS001-100B1027C-GOM</v>
      </c>
    </row>
    <row r="27" spans="1:15" ht="30" customHeight="1" x14ac:dyDescent="0.3">
      <c r="A27" s="47">
        <v>4000000</v>
      </c>
      <c r="B27" s="47">
        <v>2000000</v>
      </c>
      <c r="C27" s="48">
        <v>4000000</v>
      </c>
      <c r="D27" s="47">
        <v>3183142</v>
      </c>
      <c r="E27" s="47">
        <v>1611113</v>
      </c>
      <c r="F27" s="49" t="s">
        <v>12</v>
      </c>
      <c r="G27" s="49" t="s">
        <v>13</v>
      </c>
      <c r="H27" s="50" t="s">
        <v>59</v>
      </c>
      <c r="I27" s="51" t="s">
        <v>60</v>
      </c>
      <c r="J27" s="52"/>
      <c r="L27" s="6" t="s">
        <v>56</v>
      </c>
      <c r="M27" s="1" t="s">
        <v>17</v>
      </c>
      <c r="O27" s="1" t="str">
        <f t="shared" si="0"/>
        <v>P-MPS004-001B1027C-GOM</v>
      </c>
    </row>
    <row r="28" spans="1:15" ht="30" customHeight="1" x14ac:dyDescent="0.3">
      <c r="A28" s="47">
        <v>931200</v>
      </c>
      <c r="B28" s="47">
        <v>904077</v>
      </c>
      <c r="C28" s="48">
        <v>877745</v>
      </c>
      <c r="D28" s="47">
        <v>1502421</v>
      </c>
      <c r="E28" s="47">
        <v>1225157</v>
      </c>
      <c r="F28" s="49" t="s">
        <v>45</v>
      </c>
      <c r="G28" s="49" t="s">
        <v>28</v>
      </c>
      <c r="H28" s="50" t="s">
        <v>46</v>
      </c>
      <c r="I28" s="51" t="s">
        <v>61</v>
      </c>
      <c r="J28" s="52"/>
      <c r="L28" s="6" t="s">
        <v>56</v>
      </c>
      <c r="M28" s="1" t="s">
        <v>48</v>
      </c>
      <c r="O28" s="1" t="str">
        <f t="shared" si="0"/>
        <v>P-MPS009-100B1027D-UNIC</v>
      </c>
    </row>
    <row r="29" spans="1:15" ht="30" customHeight="1" x14ac:dyDescent="0.3">
      <c r="A29" s="47">
        <v>1000000</v>
      </c>
      <c r="B29" s="47">
        <v>500000</v>
      </c>
      <c r="C29" s="48">
        <v>1000000</v>
      </c>
      <c r="D29" s="47">
        <v>635275</v>
      </c>
      <c r="E29" s="47">
        <v>648190</v>
      </c>
      <c r="F29" s="49" t="s">
        <v>12</v>
      </c>
      <c r="G29" s="49" t="s">
        <v>13</v>
      </c>
      <c r="H29" s="50" t="s">
        <v>62</v>
      </c>
      <c r="I29" s="51" t="s">
        <v>63</v>
      </c>
      <c r="J29" s="52"/>
      <c r="L29" s="6" t="s">
        <v>56</v>
      </c>
      <c r="M29" s="1" t="s">
        <v>17</v>
      </c>
      <c r="O29" s="1" t="str">
        <f t="shared" si="0"/>
        <v>P-MPS010-001B1027C-GOM</v>
      </c>
    </row>
    <row r="30" spans="1:15" ht="30" customHeight="1" x14ac:dyDescent="0.3">
      <c r="A30" s="47">
        <v>7000000</v>
      </c>
      <c r="B30" s="47">
        <v>5000000</v>
      </c>
      <c r="C30" s="48">
        <v>8000000</v>
      </c>
      <c r="D30" s="47">
        <v>8963634</v>
      </c>
      <c r="E30" s="47">
        <v>10360141</v>
      </c>
      <c r="F30" s="49" t="s">
        <v>12</v>
      </c>
      <c r="G30" s="49" t="s">
        <v>13</v>
      </c>
      <c r="H30" s="50" t="s">
        <v>64</v>
      </c>
      <c r="I30" s="51" t="s">
        <v>65</v>
      </c>
      <c r="J30" s="52"/>
      <c r="L30" s="6" t="s">
        <v>56</v>
      </c>
      <c r="M30" s="1" t="s">
        <v>17</v>
      </c>
      <c r="O30" s="1" t="str">
        <f t="shared" si="0"/>
        <v>P-POL009-001B1027C-GOM</v>
      </c>
    </row>
    <row r="31" spans="1:15" ht="30" customHeight="1" x14ac:dyDescent="0.3">
      <c r="A31" s="47">
        <v>0</v>
      </c>
      <c r="B31" s="47">
        <v>0</v>
      </c>
      <c r="C31" s="48">
        <v>0</v>
      </c>
      <c r="D31" s="47">
        <v>981507</v>
      </c>
      <c r="E31" s="47">
        <v>14508149</v>
      </c>
      <c r="F31" s="49" t="s">
        <v>12</v>
      </c>
      <c r="G31" s="49" t="s">
        <v>13</v>
      </c>
      <c r="H31" s="50" t="s">
        <v>66</v>
      </c>
      <c r="I31" s="51" t="s">
        <v>67</v>
      </c>
      <c r="J31" s="52"/>
      <c r="L31" s="6" t="s">
        <v>56</v>
      </c>
      <c r="M31" s="1" t="s">
        <v>17</v>
      </c>
      <c r="O31" s="1" t="str">
        <f t="shared" si="0"/>
        <v>P-RHB007-001B1027C-GOM</v>
      </c>
    </row>
    <row r="32" spans="1:15" ht="30" customHeight="1" x14ac:dyDescent="0.3">
      <c r="A32" s="35">
        <f t="shared" ref="A32" si="4">SUM(A33)</f>
        <v>0</v>
      </c>
      <c r="B32" s="35">
        <f t="shared" ref="B32:D32" si="5">SUM(B33)</f>
        <v>0</v>
      </c>
      <c r="C32" s="36">
        <f t="shared" si="5"/>
        <v>0</v>
      </c>
      <c r="D32" s="35">
        <f t="shared" si="5"/>
        <v>0</v>
      </c>
      <c r="E32" s="35">
        <f>SUM(E33)</f>
        <v>8971995</v>
      </c>
      <c r="F32" s="37"/>
      <c r="G32" s="37"/>
      <c r="H32" s="38"/>
      <c r="I32" s="39" t="s">
        <v>68</v>
      </c>
      <c r="J32" s="40">
        <v>1008</v>
      </c>
      <c r="K32" s="1" t="s">
        <v>11</v>
      </c>
      <c r="L32" s="6" t="s">
        <v>69</v>
      </c>
      <c r="M32" s="1" t="s">
        <v>26</v>
      </c>
      <c r="O32" s="1" t="str">
        <f t="shared" si="0"/>
        <v>މޯލްޑިވްސް ކަސްޓަމްސް ސަރވިސްB1008</v>
      </c>
    </row>
    <row r="33" spans="1:15" ht="30" customHeight="1" x14ac:dyDescent="0.3">
      <c r="A33" s="41">
        <v>0</v>
      </c>
      <c r="B33" s="41">
        <v>0</v>
      </c>
      <c r="C33" s="42">
        <v>0</v>
      </c>
      <c r="D33" s="41">
        <v>0</v>
      </c>
      <c r="E33" s="41">
        <v>8971995</v>
      </c>
      <c r="F33" s="43" t="s">
        <v>12</v>
      </c>
      <c r="G33" s="43" t="s">
        <v>13</v>
      </c>
      <c r="H33" s="44" t="s">
        <v>66</v>
      </c>
      <c r="I33" s="45" t="s">
        <v>70</v>
      </c>
      <c r="J33" s="46"/>
      <c r="L33" s="6" t="s">
        <v>69</v>
      </c>
      <c r="M33" s="1" t="s">
        <v>17</v>
      </c>
      <c r="O33" s="1" t="str">
        <f t="shared" si="0"/>
        <v>P-RHB007-002B1008C-GOM</v>
      </c>
    </row>
    <row r="34" spans="1:15" ht="30" customHeight="1" x14ac:dyDescent="0.3">
      <c r="A34" s="35">
        <f t="shared" ref="A34:D34" si="6">SUM(A35:A45)</f>
        <v>0</v>
      </c>
      <c r="B34" s="35">
        <f t="shared" si="6"/>
        <v>0</v>
      </c>
      <c r="C34" s="36">
        <f t="shared" si="6"/>
        <v>8831628</v>
      </c>
      <c r="D34" s="35">
        <f t="shared" si="6"/>
        <v>27023621</v>
      </c>
      <c r="E34" s="35">
        <f>SUM(E35:E45)</f>
        <v>13830669</v>
      </c>
      <c r="F34" s="37"/>
      <c r="G34" s="37"/>
      <c r="H34" s="38"/>
      <c r="I34" s="39" t="s">
        <v>71</v>
      </c>
      <c r="J34" s="40">
        <v>1058</v>
      </c>
      <c r="K34" s="1" t="s">
        <v>11</v>
      </c>
      <c r="L34" s="6" t="s">
        <v>72</v>
      </c>
      <c r="M34" s="1" t="s">
        <v>26</v>
      </c>
      <c r="O34" s="1" t="str">
        <f t="shared" si="0"/>
        <v>މިނިސްޓްރީ އޮފް އެޑިޔުކޭޝަން B1058</v>
      </c>
    </row>
    <row r="35" spans="1:15" ht="30" customHeight="1" x14ac:dyDescent="0.3">
      <c r="A35" s="41">
        <v>0</v>
      </c>
      <c r="B35" s="41">
        <v>0</v>
      </c>
      <c r="C35" s="42">
        <v>0</v>
      </c>
      <c r="D35" s="41">
        <v>0</v>
      </c>
      <c r="E35" s="41">
        <v>57093</v>
      </c>
      <c r="F35" s="43" t="s">
        <v>73</v>
      </c>
      <c r="G35" s="43" t="s">
        <v>28</v>
      </c>
      <c r="H35" s="44" t="s">
        <v>74</v>
      </c>
      <c r="I35" s="45" t="s">
        <v>75</v>
      </c>
      <c r="J35" s="46"/>
      <c r="L35" s="6" t="s">
        <v>72</v>
      </c>
      <c r="M35" s="1" t="s">
        <v>76</v>
      </c>
      <c r="O35" s="1" t="str">
        <f t="shared" si="0"/>
        <v>P-ACT003-001B1058D-ADB</v>
      </c>
    </row>
    <row r="36" spans="1:15" ht="30" customHeight="1" x14ac:dyDescent="0.3">
      <c r="A36" s="47">
        <v>0</v>
      </c>
      <c r="B36" s="47">
        <v>0</v>
      </c>
      <c r="C36" s="48">
        <v>8831628</v>
      </c>
      <c r="D36" s="47">
        <v>13816117</v>
      </c>
      <c r="E36" s="47">
        <v>8593472</v>
      </c>
      <c r="F36" s="49" t="s">
        <v>27</v>
      </c>
      <c r="G36" s="49" t="s">
        <v>28</v>
      </c>
      <c r="H36" s="50" t="s">
        <v>74</v>
      </c>
      <c r="I36" s="51" t="s">
        <v>75</v>
      </c>
      <c r="J36" s="52"/>
      <c r="L36" s="6" t="s">
        <v>72</v>
      </c>
      <c r="M36" s="1" t="s">
        <v>31</v>
      </c>
      <c r="O36" s="1" t="str">
        <f t="shared" si="0"/>
        <v>P-ACT003-001B1058D-IDA</v>
      </c>
    </row>
    <row r="37" spans="1:15" ht="30" customHeight="1" x14ac:dyDescent="0.3">
      <c r="A37" s="47">
        <v>0</v>
      </c>
      <c r="B37" s="47">
        <v>0</v>
      </c>
      <c r="C37" s="48">
        <v>0</v>
      </c>
      <c r="D37" s="47">
        <v>0</v>
      </c>
      <c r="E37" s="47">
        <v>363373</v>
      </c>
      <c r="F37" s="49" t="s">
        <v>77</v>
      </c>
      <c r="G37" s="49" t="s">
        <v>28</v>
      </c>
      <c r="H37" s="50" t="s">
        <v>46</v>
      </c>
      <c r="I37" s="51" t="s">
        <v>78</v>
      </c>
      <c r="J37" s="52"/>
      <c r="L37" s="6" t="s">
        <v>72</v>
      </c>
      <c r="M37" s="1" t="s">
        <v>79</v>
      </c>
      <c r="O37" s="1" t="str">
        <f t="shared" si="0"/>
        <v>P-MOE014-100B1058D-FBO</v>
      </c>
    </row>
    <row r="38" spans="1:15" ht="30" customHeight="1" x14ac:dyDescent="0.3">
      <c r="A38" s="47">
        <v>0</v>
      </c>
      <c r="B38" s="47">
        <v>0</v>
      </c>
      <c r="C38" s="48">
        <v>0</v>
      </c>
      <c r="D38" s="47">
        <v>150921</v>
      </c>
      <c r="E38" s="47">
        <v>119200</v>
      </c>
      <c r="F38" s="49" t="s">
        <v>49</v>
      </c>
      <c r="G38" s="49" t="s">
        <v>28</v>
      </c>
      <c r="H38" s="50" t="s">
        <v>46</v>
      </c>
      <c r="I38" s="51" t="s">
        <v>78</v>
      </c>
      <c r="J38" s="52"/>
      <c r="L38" s="6" t="s">
        <v>72</v>
      </c>
      <c r="M38" s="1" t="s">
        <v>80</v>
      </c>
      <c r="O38" s="1" t="str">
        <f t="shared" si="0"/>
        <v>P-MOE014-100B1058D-JPN</v>
      </c>
    </row>
    <row r="39" spans="1:15" ht="30" customHeight="1" x14ac:dyDescent="0.3">
      <c r="A39" s="47">
        <v>0</v>
      </c>
      <c r="B39" s="47">
        <v>0</v>
      </c>
      <c r="C39" s="48">
        <v>0</v>
      </c>
      <c r="D39" s="47">
        <v>0</v>
      </c>
      <c r="E39" s="47">
        <v>849942</v>
      </c>
      <c r="F39" s="49" t="s">
        <v>81</v>
      </c>
      <c r="G39" s="49" t="s">
        <v>28</v>
      </c>
      <c r="H39" s="50" t="s">
        <v>46</v>
      </c>
      <c r="I39" s="51" t="s">
        <v>78</v>
      </c>
      <c r="J39" s="52"/>
      <c r="L39" s="6" t="s">
        <v>72</v>
      </c>
      <c r="M39" s="1" t="s">
        <v>82</v>
      </c>
      <c r="O39" s="1" t="str">
        <f t="shared" si="0"/>
        <v>P-MOE014-100B1058D-LBO</v>
      </c>
    </row>
    <row r="40" spans="1:15" ht="30" customHeight="1" x14ac:dyDescent="0.3">
      <c r="A40" s="47">
        <v>0</v>
      </c>
      <c r="B40" s="47">
        <v>0</v>
      </c>
      <c r="C40" s="48">
        <v>0</v>
      </c>
      <c r="D40" s="47">
        <v>0</v>
      </c>
      <c r="E40" s="47">
        <v>1093260</v>
      </c>
      <c r="F40" s="49" t="s">
        <v>83</v>
      </c>
      <c r="G40" s="49" t="s">
        <v>28</v>
      </c>
      <c r="H40" s="50" t="s">
        <v>46</v>
      </c>
      <c r="I40" s="51" t="s">
        <v>78</v>
      </c>
      <c r="J40" s="52"/>
      <c r="L40" s="6" t="s">
        <v>72</v>
      </c>
      <c r="M40" s="1" t="s">
        <v>84</v>
      </c>
      <c r="O40" s="1" t="str">
        <f t="shared" si="0"/>
        <v>P-MOE014-100B1058D-UNDP</v>
      </c>
    </row>
    <row r="41" spans="1:15" ht="30" customHeight="1" x14ac:dyDescent="0.3">
      <c r="A41" s="47">
        <v>0</v>
      </c>
      <c r="B41" s="47">
        <v>0</v>
      </c>
      <c r="C41" s="48">
        <v>0</v>
      </c>
      <c r="D41" s="47">
        <v>507064</v>
      </c>
      <c r="E41" s="47">
        <v>1813939</v>
      </c>
      <c r="F41" s="49" t="s">
        <v>45</v>
      </c>
      <c r="G41" s="49" t="s">
        <v>28</v>
      </c>
      <c r="H41" s="50" t="s">
        <v>46</v>
      </c>
      <c r="I41" s="51" t="s">
        <v>78</v>
      </c>
      <c r="J41" s="52"/>
      <c r="L41" s="6" t="s">
        <v>72</v>
      </c>
      <c r="M41" s="1" t="s">
        <v>48</v>
      </c>
      <c r="O41" s="1" t="str">
        <f t="shared" si="0"/>
        <v>P-MOE014-100B1058D-UNIC</v>
      </c>
    </row>
    <row r="42" spans="1:15" ht="30" customHeight="1" x14ac:dyDescent="0.3">
      <c r="A42" s="47">
        <v>0</v>
      </c>
      <c r="B42" s="47">
        <v>0</v>
      </c>
      <c r="C42" s="48">
        <v>0</v>
      </c>
      <c r="D42" s="47">
        <v>0</v>
      </c>
      <c r="E42" s="47">
        <v>847870</v>
      </c>
      <c r="F42" s="49" t="s">
        <v>12</v>
      </c>
      <c r="G42" s="49" t="s">
        <v>13</v>
      </c>
      <c r="H42" s="50" t="s">
        <v>85</v>
      </c>
      <c r="I42" s="51" t="s">
        <v>86</v>
      </c>
      <c r="J42" s="52"/>
      <c r="L42" s="6" t="s">
        <v>72</v>
      </c>
      <c r="M42" s="1" t="s">
        <v>17</v>
      </c>
      <c r="O42" s="1" t="str">
        <f t="shared" si="0"/>
        <v>P-MOE076-001B1058C-GOM</v>
      </c>
    </row>
    <row r="43" spans="1:15" ht="30" customHeight="1" x14ac:dyDescent="0.3">
      <c r="A43" s="47">
        <v>0</v>
      </c>
      <c r="B43" s="47">
        <v>0</v>
      </c>
      <c r="C43" s="48">
        <v>0</v>
      </c>
      <c r="D43" s="47">
        <v>12290744</v>
      </c>
      <c r="E43" s="47">
        <v>0</v>
      </c>
      <c r="F43" s="49" t="s">
        <v>27</v>
      </c>
      <c r="G43" s="49" t="s">
        <v>28</v>
      </c>
      <c r="H43" s="50" t="s">
        <v>87</v>
      </c>
      <c r="I43" s="51" t="s">
        <v>88</v>
      </c>
      <c r="J43" s="52"/>
      <c r="L43" s="6" t="s">
        <v>72</v>
      </c>
      <c r="M43" s="1" t="s">
        <v>31</v>
      </c>
      <c r="O43" s="1" t="str">
        <f t="shared" si="0"/>
        <v>P-SCH187-001B1058D-IDA</v>
      </c>
    </row>
    <row r="44" spans="1:15" ht="30" customHeight="1" x14ac:dyDescent="0.3">
      <c r="A44" s="47">
        <v>0</v>
      </c>
      <c r="B44" s="47">
        <v>0</v>
      </c>
      <c r="C44" s="48">
        <v>0</v>
      </c>
      <c r="D44" s="47">
        <v>0</v>
      </c>
      <c r="E44" s="47">
        <v>92520</v>
      </c>
      <c r="F44" s="49" t="s">
        <v>89</v>
      </c>
      <c r="G44" s="49" t="s">
        <v>28</v>
      </c>
      <c r="H44" s="50" t="s">
        <v>46</v>
      </c>
      <c r="I44" s="51" t="s">
        <v>78</v>
      </c>
      <c r="J44" s="52"/>
      <c r="L44" s="6" t="s">
        <v>72</v>
      </c>
      <c r="M44" s="1" t="s">
        <v>90</v>
      </c>
      <c r="O44" s="1" t="str">
        <f t="shared" si="0"/>
        <v>P-MOE014-100B1058D-UNES</v>
      </c>
    </row>
    <row r="45" spans="1:15" ht="30" customHeight="1" x14ac:dyDescent="0.3">
      <c r="A45" s="47">
        <v>0</v>
      </c>
      <c r="B45" s="47">
        <v>0</v>
      </c>
      <c r="C45" s="48">
        <v>0</v>
      </c>
      <c r="D45" s="47">
        <v>258775</v>
      </c>
      <c r="E45" s="47">
        <v>0</v>
      </c>
      <c r="F45" s="49" t="s">
        <v>53</v>
      </c>
      <c r="G45" s="49" t="s">
        <v>28</v>
      </c>
      <c r="H45" s="50" t="s">
        <v>46</v>
      </c>
      <c r="I45" s="51" t="s">
        <v>78</v>
      </c>
      <c r="J45" s="52"/>
      <c r="L45" s="6" t="s">
        <v>72</v>
      </c>
      <c r="M45" s="1" t="s">
        <v>91</v>
      </c>
      <c r="O45" s="1" t="str">
        <f t="shared" si="0"/>
        <v>P-MOE014-100B1058D-WHO</v>
      </c>
    </row>
    <row r="46" spans="1:15" ht="30" customHeight="1" x14ac:dyDescent="0.3">
      <c r="A46" s="35">
        <f t="shared" ref="A46:D46" si="7">SUM(A47:A52)</f>
        <v>0</v>
      </c>
      <c r="B46" s="35">
        <f t="shared" si="7"/>
        <v>0</v>
      </c>
      <c r="C46" s="36">
        <f t="shared" si="7"/>
        <v>0</v>
      </c>
      <c r="D46" s="35">
        <f t="shared" si="7"/>
        <v>2258504</v>
      </c>
      <c r="E46" s="35">
        <f>SUM(E47:E52)</f>
        <v>4350744</v>
      </c>
      <c r="F46" s="37"/>
      <c r="G46" s="37"/>
      <c r="H46" s="38"/>
      <c r="I46" s="39" t="s">
        <v>92</v>
      </c>
      <c r="J46" s="40">
        <v>1500</v>
      </c>
      <c r="K46" s="1" t="s">
        <v>11</v>
      </c>
      <c r="L46" s="6" t="s">
        <v>93</v>
      </c>
      <c r="M46" s="1" t="s">
        <v>26</v>
      </c>
      <c r="O46" s="1" t="str">
        <f t="shared" si="0"/>
        <v>ނެޝަނަލް އިންސްޓިޓިއުޓް އޮފް އެޑިޔުކޭޝަންB1500</v>
      </c>
    </row>
    <row r="47" spans="1:15" ht="30" customHeight="1" x14ac:dyDescent="0.3">
      <c r="A47" s="41">
        <v>0</v>
      </c>
      <c r="B47" s="41">
        <v>0</v>
      </c>
      <c r="C47" s="42">
        <v>0</v>
      </c>
      <c r="D47" s="41">
        <v>39063</v>
      </c>
      <c r="E47" s="41">
        <v>344343</v>
      </c>
      <c r="F47" s="43" t="s">
        <v>51</v>
      </c>
      <c r="G47" s="43" t="s">
        <v>28</v>
      </c>
      <c r="H47" s="44" t="s">
        <v>46</v>
      </c>
      <c r="I47" s="45" t="s">
        <v>94</v>
      </c>
      <c r="J47" s="46"/>
      <c r="L47" s="6" t="s">
        <v>93</v>
      </c>
      <c r="M47" s="1" t="s">
        <v>95</v>
      </c>
      <c r="O47" s="1" t="str">
        <f t="shared" si="0"/>
        <v>P-NIE001-100B1500D-NGO</v>
      </c>
    </row>
    <row r="48" spans="1:15" ht="30" customHeight="1" x14ac:dyDescent="0.3">
      <c r="A48" s="47">
        <v>0</v>
      </c>
      <c r="B48" s="47">
        <v>0</v>
      </c>
      <c r="C48" s="48">
        <v>0</v>
      </c>
      <c r="D48" s="47">
        <v>581204</v>
      </c>
      <c r="E48" s="47">
        <v>539810</v>
      </c>
      <c r="F48" s="49" t="s">
        <v>89</v>
      </c>
      <c r="G48" s="49" t="s">
        <v>28</v>
      </c>
      <c r="H48" s="50" t="s">
        <v>46</v>
      </c>
      <c r="I48" s="51" t="s">
        <v>94</v>
      </c>
      <c r="J48" s="52"/>
      <c r="L48" s="6" t="s">
        <v>93</v>
      </c>
      <c r="M48" s="1" t="s">
        <v>90</v>
      </c>
      <c r="O48" s="1" t="str">
        <f t="shared" si="0"/>
        <v>P-NIE001-100B1500D-UNES</v>
      </c>
    </row>
    <row r="49" spans="1:16" ht="30" customHeight="1" x14ac:dyDescent="0.3">
      <c r="A49" s="47">
        <v>0</v>
      </c>
      <c r="B49" s="47">
        <v>0</v>
      </c>
      <c r="C49" s="48">
        <v>0</v>
      </c>
      <c r="D49" s="47">
        <v>1605715</v>
      </c>
      <c r="E49" s="47">
        <v>3394314</v>
      </c>
      <c r="F49" s="49" t="s">
        <v>45</v>
      </c>
      <c r="G49" s="49" t="s">
        <v>28</v>
      </c>
      <c r="H49" s="50" t="s">
        <v>46</v>
      </c>
      <c r="I49" s="51" t="s">
        <v>94</v>
      </c>
      <c r="J49" s="52"/>
      <c r="L49" s="6" t="s">
        <v>93</v>
      </c>
      <c r="M49" s="1" t="s">
        <v>48</v>
      </c>
      <c r="O49" s="1" t="str">
        <f t="shared" si="0"/>
        <v>P-NIE001-100B1500D-UNIC</v>
      </c>
    </row>
    <row r="50" spans="1:16" ht="30" customHeight="1" x14ac:dyDescent="0.3">
      <c r="A50" s="47">
        <v>0</v>
      </c>
      <c r="B50" s="47">
        <v>0</v>
      </c>
      <c r="C50" s="48">
        <v>0</v>
      </c>
      <c r="D50" s="47">
        <v>0</v>
      </c>
      <c r="E50" s="47">
        <v>33973</v>
      </c>
      <c r="F50" s="49" t="s">
        <v>12</v>
      </c>
      <c r="G50" s="49" t="s">
        <v>13</v>
      </c>
      <c r="H50" s="50" t="s">
        <v>46</v>
      </c>
      <c r="I50" s="51" t="s">
        <v>94</v>
      </c>
      <c r="J50" s="52"/>
      <c r="L50" s="6" t="s">
        <v>93</v>
      </c>
      <c r="M50" s="1" t="s">
        <v>96</v>
      </c>
      <c r="O50" s="1" t="str">
        <f t="shared" si="0"/>
        <v>P-NIE001-100B1500D-GOM</v>
      </c>
    </row>
    <row r="51" spans="1:16" ht="30" customHeight="1" x14ac:dyDescent="0.3">
      <c r="A51" s="47">
        <v>0</v>
      </c>
      <c r="B51" s="47">
        <v>0</v>
      </c>
      <c r="C51" s="48">
        <v>0</v>
      </c>
      <c r="D51" s="47">
        <v>16133</v>
      </c>
      <c r="E51" s="47">
        <v>37880</v>
      </c>
      <c r="F51" s="49" t="s">
        <v>97</v>
      </c>
      <c r="G51" s="49" t="s">
        <v>28</v>
      </c>
      <c r="H51" s="50" t="s">
        <v>46</v>
      </c>
      <c r="I51" s="51" t="s">
        <v>94</v>
      </c>
      <c r="J51" s="52"/>
      <c r="L51" s="6" t="s">
        <v>93</v>
      </c>
      <c r="M51" s="1" t="s">
        <v>98</v>
      </c>
      <c r="O51" s="1" t="str">
        <f t="shared" si="0"/>
        <v>P-NIE001-100B1500D-UNFP</v>
      </c>
    </row>
    <row r="52" spans="1:16" ht="30" customHeight="1" x14ac:dyDescent="0.3">
      <c r="A52" s="47">
        <v>0</v>
      </c>
      <c r="B52" s="47">
        <v>0</v>
      </c>
      <c r="C52" s="48">
        <v>0</v>
      </c>
      <c r="D52" s="47">
        <v>16389</v>
      </c>
      <c r="E52" s="47">
        <v>424</v>
      </c>
      <c r="F52" s="49" t="s">
        <v>53</v>
      </c>
      <c r="G52" s="49" t="s">
        <v>28</v>
      </c>
      <c r="H52" s="50" t="s">
        <v>46</v>
      </c>
      <c r="I52" s="51" t="s">
        <v>94</v>
      </c>
      <c r="J52" s="52"/>
      <c r="L52" s="6" t="s">
        <v>93</v>
      </c>
      <c r="M52" s="1" t="s">
        <v>91</v>
      </c>
      <c r="O52" s="1" t="str">
        <f t="shared" si="0"/>
        <v>P-NIE001-100B1500D-WHO</v>
      </c>
    </row>
    <row r="53" spans="1:16" ht="30" customHeight="1" x14ac:dyDescent="0.3">
      <c r="A53" s="35">
        <f t="shared" ref="A53:D53" si="8">SUM(A54)</f>
        <v>0</v>
      </c>
      <c r="B53" s="35">
        <f t="shared" si="8"/>
        <v>0</v>
      </c>
      <c r="C53" s="36">
        <f t="shared" si="8"/>
        <v>497140</v>
      </c>
      <c r="D53" s="35">
        <f t="shared" si="8"/>
        <v>3450260</v>
      </c>
      <c r="E53" s="35">
        <f>SUM(E54)</f>
        <v>696600</v>
      </c>
      <c r="F53" s="37"/>
      <c r="G53" s="37"/>
      <c r="H53" s="38"/>
      <c r="I53" s="39" t="s">
        <v>99</v>
      </c>
      <c r="J53" s="40">
        <v>1533</v>
      </c>
      <c r="K53" s="1" t="s">
        <v>11</v>
      </c>
      <c r="L53" s="6" t="s">
        <v>100</v>
      </c>
      <c r="M53" s="1" t="s">
        <v>26</v>
      </c>
      <c r="O53" s="1" t="str">
        <f t="shared" si="0"/>
        <v>ޑިޕާރޓްމަންޓް އޮފް އިންކްލޫސިވް އެޑިޔުކޭޝަންB1533</v>
      </c>
    </row>
    <row r="54" spans="1:16" ht="30" customHeight="1" x14ac:dyDescent="0.3">
      <c r="A54" s="41">
        <v>0</v>
      </c>
      <c r="B54" s="41">
        <v>0</v>
      </c>
      <c r="C54" s="42">
        <v>497140</v>
      </c>
      <c r="D54" s="41">
        <v>3450260</v>
      </c>
      <c r="E54" s="41">
        <v>696600</v>
      </c>
      <c r="F54" s="43" t="s">
        <v>37</v>
      </c>
      <c r="G54" s="43" t="s">
        <v>28</v>
      </c>
      <c r="H54" s="44" t="s">
        <v>101</v>
      </c>
      <c r="I54" s="45" t="s">
        <v>102</v>
      </c>
      <c r="J54" s="46"/>
      <c r="L54" s="6" t="s">
        <v>100</v>
      </c>
      <c r="M54" s="1" t="s">
        <v>40</v>
      </c>
      <c r="O54" s="1" t="str">
        <f t="shared" si="0"/>
        <v>P-SCH184-001B1533D-IND</v>
      </c>
    </row>
    <row r="55" spans="1:16" ht="30" customHeight="1" x14ac:dyDescent="0.3">
      <c r="A55" s="35">
        <f>SUM(A56:A67)</f>
        <v>850359401</v>
      </c>
      <c r="B55" s="35">
        <f>SUM(B56:B67)</f>
        <v>839760401</v>
      </c>
      <c r="C55" s="36">
        <f>SUM(C56:C67)</f>
        <v>919735773</v>
      </c>
      <c r="D55" s="35">
        <f>SUM(D56:D67)</f>
        <v>1058199859</v>
      </c>
      <c r="E55" s="35">
        <f>SUM(E56:E67)</f>
        <v>588105405</v>
      </c>
      <c r="F55" s="37"/>
      <c r="G55" s="37"/>
      <c r="H55" s="38"/>
      <c r="I55" s="39" t="s">
        <v>103</v>
      </c>
      <c r="J55" s="40">
        <v>1129</v>
      </c>
      <c r="K55" s="1" t="s">
        <v>11</v>
      </c>
      <c r="L55" s="6" t="s">
        <v>104</v>
      </c>
      <c r="M55" s="1" t="s">
        <v>26</v>
      </c>
      <c r="O55" s="1" t="str">
        <f t="shared" si="0"/>
        <v>މިނިސްޓްރީ އޮފް ހަޔަރ އެޑިޔުކޭޝަން، ލޭބަރ އެންޑް ސްކިލްސް ޑިވެލޮޕްމަންޓްB1129</v>
      </c>
    </row>
    <row r="56" spans="1:16" ht="30" customHeight="1" x14ac:dyDescent="0.3">
      <c r="A56" s="41">
        <v>0</v>
      </c>
      <c r="B56" s="41">
        <v>0</v>
      </c>
      <c r="C56" s="42">
        <v>0</v>
      </c>
      <c r="D56" s="41">
        <v>0</v>
      </c>
      <c r="E56" s="41">
        <v>544169</v>
      </c>
      <c r="F56" s="43" t="s">
        <v>12</v>
      </c>
      <c r="G56" s="43" t="s">
        <v>13</v>
      </c>
      <c r="H56" s="44" t="s">
        <v>105</v>
      </c>
      <c r="I56" s="45" t="s">
        <v>106</v>
      </c>
      <c r="J56" s="46"/>
      <c r="L56" s="6" t="s">
        <v>104</v>
      </c>
      <c r="M56" s="1" t="s">
        <v>17</v>
      </c>
      <c r="O56" s="1" t="str">
        <f t="shared" si="0"/>
        <v>P-ACT007-001B1129C-GOM</v>
      </c>
    </row>
    <row r="57" spans="1:16" ht="30" customHeight="1" x14ac:dyDescent="0.3">
      <c r="A57" s="47">
        <v>0</v>
      </c>
      <c r="B57" s="47">
        <v>0</v>
      </c>
      <c r="C57" s="48">
        <v>0</v>
      </c>
      <c r="D57" s="47">
        <v>2430400</v>
      </c>
      <c r="E57" s="47">
        <v>2607386</v>
      </c>
      <c r="F57" s="49" t="s">
        <v>12</v>
      </c>
      <c r="G57" s="49" t="s">
        <v>13</v>
      </c>
      <c r="H57" s="50" t="s">
        <v>107</v>
      </c>
      <c r="I57" s="51" t="s">
        <v>108</v>
      </c>
      <c r="J57" s="52"/>
      <c r="L57" s="6" t="s">
        <v>104</v>
      </c>
      <c r="M57" s="1" t="s">
        <v>17</v>
      </c>
      <c r="O57" s="1" t="str">
        <f t="shared" si="0"/>
        <v>P-ACT007-002B1129C-GOM</v>
      </c>
    </row>
    <row r="58" spans="1:16" ht="30" customHeight="1" x14ac:dyDescent="0.3">
      <c r="A58" s="47">
        <v>0</v>
      </c>
      <c r="B58" s="47">
        <v>0</v>
      </c>
      <c r="C58" s="48">
        <v>0</v>
      </c>
      <c r="D58" s="47">
        <v>588442</v>
      </c>
      <c r="E58" s="47">
        <v>0</v>
      </c>
      <c r="F58" s="49" t="s">
        <v>12</v>
      </c>
      <c r="G58" s="49" t="s">
        <v>13</v>
      </c>
      <c r="H58" s="50" t="s">
        <v>109</v>
      </c>
      <c r="I58" s="51" t="s">
        <v>110</v>
      </c>
      <c r="J58" s="52"/>
      <c r="L58" s="6" t="s">
        <v>104</v>
      </c>
      <c r="M58" s="1" t="s">
        <v>17</v>
      </c>
      <c r="O58" s="1" t="str">
        <f t="shared" si="0"/>
        <v>P-ACT007-003B1129C-GOM</v>
      </c>
    </row>
    <row r="59" spans="1:16" ht="30" customHeight="1" x14ac:dyDescent="0.3">
      <c r="A59" s="47">
        <v>15060401</v>
      </c>
      <c r="B59" s="47">
        <v>15060401</v>
      </c>
      <c r="C59" s="48">
        <v>15060401</v>
      </c>
      <c r="D59" s="47">
        <v>14858245</v>
      </c>
      <c r="E59" s="47">
        <v>32403757</v>
      </c>
      <c r="F59" s="49" t="s">
        <v>27</v>
      </c>
      <c r="G59" s="49" t="s">
        <v>28</v>
      </c>
      <c r="H59" s="50" t="s">
        <v>111</v>
      </c>
      <c r="I59" s="51" t="s">
        <v>112</v>
      </c>
      <c r="J59" s="52"/>
      <c r="L59" s="6" t="s">
        <v>104</v>
      </c>
      <c r="M59" s="1" t="s">
        <v>31</v>
      </c>
      <c r="O59" s="1" t="str">
        <f t="shared" si="0"/>
        <v>P-MHE001-100B1129D-IDA</v>
      </c>
    </row>
    <row r="60" spans="1:16" ht="30" customHeight="1" x14ac:dyDescent="0.3">
      <c r="A60" s="47">
        <v>145000000</v>
      </c>
      <c r="B60" s="47">
        <v>150000000</v>
      </c>
      <c r="C60" s="48">
        <v>156375372</v>
      </c>
      <c r="D60" s="47">
        <v>166747692</v>
      </c>
      <c r="E60" s="47">
        <v>163069629</v>
      </c>
      <c r="F60" s="49" t="s">
        <v>12</v>
      </c>
      <c r="G60" s="49" t="s">
        <v>13</v>
      </c>
      <c r="H60" s="50" t="s">
        <v>113</v>
      </c>
      <c r="I60" s="51" t="s">
        <v>114</v>
      </c>
      <c r="J60" s="52"/>
      <c r="L60" s="6" t="s">
        <v>104</v>
      </c>
      <c r="M60" s="1" t="s">
        <v>17</v>
      </c>
      <c r="O60" s="1" t="str">
        <f t="shared" si="0"/>
        <v>P-SCP001-001B1129C-GOM</v>
      </c>
    </row>
    <row r="61" spans="1:16" ht="30" customHeight="1" x14ac:dyDescent="0.3">
      <c r="A61" s="47">
        <v>3000000</v>
      </c>
      <c r="B61" s="47">
        <v>3000000</v>
      </c>
      <c r="C61" s="48">
        <v>3000000</v>
      </c>
      <c r="D61" s="47">
        <v>2321775</v>
      </c>
      <c r="E61" s="47">
        <v>49691</v>
      </c>
      <c r="F61" s="49" t="s">
        <v>12</v>
      </c>
      <c r="G61" s="49" t="s">
        <v>13</v>
      </c>
      <c r="H61" s="50" t="s">
        <v>115</v>
      </c>
      <c r="I61" s="51" t="s">
        <v>116</v>
      </c>
      <c r="J61" s="52"/>
      <c r="L61" s="6" t="s">
        <v>104</v>
      </c>
      <c r="M61" s="1" t="s">
        <v>17</v>
      </c>
      <c r="O61" s="1" t="str">
        <f t="shared" si="0"/>
        <v>P-SCP001-002B1129C-GOM</v>
      </c>
    </row>
    <row r="62" spans="1:16" ht="30" customHeight="1" x14ac:dyDescent="0.3">
      <c r="A62" s="47">
        <v>15000000</v>
      </c>
      <c r="B62" s="47">
        <v>15000000</v>
      </c>
      <c r="C62" s="48">
        <v>15000000</v>
      </c>
      <c r="D62" s="47">
        <v>14349395</v>
      </c>
      <c r="E62" s="47">
        <v>11758752</v>
      </c>
      <c r="F62" s="49" t="s">
        <v>12</v>
      </c>
      <c r="G62" s="49" t="s">
        <v>13</v>
      </c>
      <c r="H62" s="50" t="s">
        <v>117</v>
      </c>
      <c r="I62" s="51" t="s">
        <v>118</v>
      </c>
      <c r="J62" s="52"/>
      <c r="L62" s="6" t="s">
        <v>104</v>
      </c>
      <c r="M62" s="1" t="s">
        <v>17</v>
      </c>
      <c r="O62" s="1" t="str">
        <f t="shared" si="0"/>
        <v>P-SCP001-003B1129C-GOM</v>
      </c>
    </row>
    <row r="63" spans="1:16" ht="30" customHeight="1" x14ac:dyDescent="0.3">
      <c r="A63" s="47">
        <v>30000000</v>
      </c>
      <c r="B63" s="47">
        <v>30000000</v>
      </c>
      <c r="C63" s="48">
        <v>30000000</v>
      </c>
      <c r="D63" s="47">
        <v>30860488</v>
      </c>
      <c r="E63" s="47">
        <v>26901537</v>
      </c>
      <c r="F63" s="49" t="s">
        <v>12</v>
      </c>
      <c r="G63" s="49" t="s">
        <v>13</v>
      </c>
      <c r="H63" s="50" t="s">
        <v>119</v>
      </c>
      <c r="I63" s="51" t="s">
        <v>120</v>
      </c>
      <c r="J63" s="52"/>
      <c r="L63" s="6" t="s">
        <v>104</v>
      </c>
      <c r="M63" s="1" t="s">
        <v>17</v>
      </c>
      <c r="O63" s="1" t="str">
        <f t="shared" si="0"/>
        <v>P-SCP001-004B1129C-GOM</v>
      </c>
    </row>
    <row r="64" spans="1:16" ht="30" customHeight="1" x14ac:dyDescent="0.3">
      <c r="A64" s="47">
        <v>116699000</v>
      </c>
      <c r="B64" s="47">
        <v>113300000</v>
      </c>
      <c r="C64" s="48">
        <v>110000000</v>
      </c>
      <c r="D64" s="47">
        <v>92200514</v>
      </c>
      <c r="E64" s="47">
        <v>88757257</v>
      </c>
      <c r="F64" s="49" t="s">
        <v>12</v>
      </c>
      <c r="G64" s="49" t="s">
        <v>13</v>
      </c>
      <c r="H64" s="50" t="s">
        <v>121</v>
      </c>
      <c r="I64" s="51" t="s">
        <v>122</v>
      </c>
      <c r="J64" s="52"/>
      <c r="L64" s="6" t="s">
        <v>104</v>
      </c>
      <c r="M64" s="1" t="s">
        <v>17</v>
      </c>
      <c r="N64" s="1" t="s">
        <v>123</v>
      </c>
      <c r="O64" s="1" t="str">
        <f t="shared" si="0"/>
        <v>P-SCP001-005B1129C-GOM</v>
      </c>
      <c r="P64" s="1" t="str">
        <f>CONCATENATE(I64,L64,N64)</f>
        <v>P-SCP001-005B1129L-IDPA</v>
      </c>
    </row>
    <row r="65" spans="1:15" ht="30" customHeight="1" x14ac:dyDescent="0.3">
      <c r="A65" s="47">
        <v>455000000</v>
      </c>
      <c r="B65" s="47">
        <v>460000000</v>
      </c>
      <c r="C65" s="48">
        <v>550000000</v>
      </c>
      <c r="D65" s="47">
        <v>716124073</v>
      </c>
      <c r="E65" s="47">
        <v>262013227</v>
      </c>
      <c r="F65" s="49" t="s">
        <v>12</v>
      </c>
      <c r="G65" s="49" t="s">
        <v>13</v>
      </c>
      <c r="H65" s="50" t="s">
        <v>124</v>
      </c>
      <c r="I65" s="51" t="s">
        <v>125</v>
      </c>
      <c r="J65" s="52"/>
      <c r="L65" s="6" t="s">
        <v>104</v>
      </c>
      <c r="M65" s="1" t="s">
        <v>17</v>
      </c>
      <c r="O65" s="1" t="str">
        <f t="shared" si="0"/>
        <v>P-SLS001-001B1129C-GOM</v>
      </c>
    </row>
    <row r="66" spans="1:15" ht="30" customHeight="1" x14ac:dyDescent="0.3">
      <c r="A66" s="47">
        <v>45600000</v>
      </c>
      <c r="B66" s="47">
        <v>28400000</v>
      </c>
      <c r="C66" s="48">
        <v>15300000</v>
      </c>
      <c r="D66" s="47">
        <v>17718835</v>
      </c>
      <c r="E66" s="47">
        <v>0</v>
      </c>
      <c r="F66" s="49" t="s">
        <v>27</v>
      </c>
      <c r="G66" s="49" t="s">
        <v>126</v>
      </c>
      <c r="H66" s="50" t="s">
        <v>111</v>
      </c>
      <c r="I66" s="51" t="s">
        <v>112</v>
      </c>
      <c r="J66" s="52"/>
      <c r="L66" s="6" t="s">
        <v>104</v>
      </c>
      <c r="M66" s="1" t="s">
        <v>34</v>
      </c>
      <c r="O66" s="1" t="str">
        <f t="shared" si="0"/>
        <v>P-MHE001-100B1129X-IDA</v>
      </c>
    </row>
    <row r="67" spans="1:15" ht="30" customHeight="1" x14ac:dyDescent="0.3">
      <c r="A67" s="47">
        <v>25000000</v>
      </c>
      <c r="B67" s="47">
        <v>25000000</v>
      </c>
      <c r="C67" s="48">
        <v>25000000</v>
      </c>
      <c r="D67" s="47">
        <v>0</v>
      </c>
      <c r="E67" s="47">
        <v>0</v>
      </c>
      <c r="F67" s="49" t="s">
        <v>12</v>
      </c>
      <c r="G67" s="49" t="s">
        <v>13</v>
      </c>
      <c r="H67" s="50" t="s">
        <v>127</v>
      </c>
      <c r="I67" s="51" t="s">
        <v>128</v>
      </c>
      <c r="J67" s="52"/>
      <c r="L67" s="6" t="s">
        <v>104</v>
      </c>
      <c r="M67" s="1" t="s">
        <v>17</v>
      </c>
      <c r="O67" s="1" t="str">
        <f t="shared" si="0"/>
        <v>P-SCP001-006B1129C-GOM</v>
      </c>
    </row>
    <row r="68" spans="1:15" ht="30" customHeight="1" x14ac:dyDescent="0.3">
      <c r="A68" s="35">
        <f>SUM(A69:A80)</f>
        <v>987572</v>
      </c>
      <c r="B68" s="35">
        <f>SUM(B69:B80)</f>
        <v>987572</v>
      </c>
      <c r="C68" s="36">
        <f>SUM(C69:C80)</f>
        <v>987572</v>
      </c>
      <c r="D68" s="35">
        <f>SUM(D69:D80)</f>
        <v>47782411</v>
      </c>
      <c r="E68" s="35">
        <f>SUM(E69:E80)</f>
        <v>142409889</v>
      </c>
      <c r="F68" s="37"/>
      <c r="G68" s="37"/>
      <c r="H68" s="38"/>
      <c r="I68" s="39" t="s">
        <v>129</v>
      </c>
      <c r="J68" s="40">
        <v>1163</v>
      </c>
      <c r="K68" s="1" t="s">
        <v>11</v>
      </c>
      <c r="L68" s="6" t="s">
        <v>130</v>
      </c>
      <c r="M68" s="1" t="s">
        <v>26</v>
      </c>
      <c r="O68" s="1" t="str">
        <f t="shared" si="0"/>
        <v>މިނިސްޓްރީ އޮފް ހެލްތް B1163</v>
      </c>
    </row>
    <row r="69" spans="1:15" ht="30" customHeight="1" x14ac:dyDescent="0.3">
      <c r="A69" s="41">
        <v>0</v>
      </c>
      <c r="B69" s="41">
        <v>0</v>
      </c>
      <c r="C69" s="42">
        <v>0</v>
      </c>
      <c r="D69" s="41">
        <v>0</v>
      </c>
      <c r="E69" s="41">
        <v>87374639</v>
      </c>
      <c r="F69" s="43" t="s">
        <v>12</v>
      </c>
      <c r="G69" s="43" t="s">
        <v>13</v>
      </c>
      <c r="H69" s="44" t="s">
        <v>131</v>
      </c>
      <c r="I69" s="45" t="s">
        <v>132</v>
      </c>
      <c r="J69" s="46"/>
      <c r="L69" s="6" t="s">
        <v>130</v>
      </c>
      <c r="M69" s="1" t="s">
        <v>17</v>
      </c>
      <c r="O69" s="1" t="str">
        <f t="shared" si="0"/>
        <v>P-CRN001-001B1163C-GOM</v>
      </c>
    </row>
    <row r="70" spans="1:15" ht="30" customHeight="1" x14ac:dyDescent="0.3">
      <c r="A70" s="47">
        <v>0</v>
      </c>
      <c r="B70" s="47">
        <v>0</v>
      </c>
      <c r="C70" s="48">
        <v>0</v>
      </c>
      <c r="D70" s="47">
        <v>1013472</v>
      </c>
      <c r="E70" s="47">
        <v>571975</v>
      </c>
      <c r="F70" s="49" t="s">
        <v>133</v>
      </c>
      <c r="G70" s="49" t="s">
        <v>28</v>
      </c>
      <c r="H70" s="50" t="s">
        <v>131</v>
      </c>
      <c r="I70" s="51" t="s">
        <v>132</v>
      </c>
      <c r="J70" s="52"/>
      <c r="L70" s="6" t="s">
        <v>130</v>
      </c>
      <c r="M70" s="1" t="s">
        <v>134</v>
      </c>
      <c r="O70" s="1" t="str">
        <f t="shared" si="0"/>
        <v>P-CRN001-001B1163D-SAARC</v>
      </c>
    </row>
    <row r="71" spans="1:15" ht="30" customHeight="1" x14ac:dyDescent="0.3">
      <c r="A71" s="47">
        <v>0</v>
      </c>
      <c r="B71" s="47">
        <v>0</v>
      </c>
      <c r="C71" s="48">
        <v>0</v>
      </c>
      <c r="D71" s="47">
        <v>2146459</v>
      </c>
      <c r="E71" s="47">
        <v>911137</v>
      </c>
      <c r="F71" s="49" t="s">
        <v>45</v>
      </c>
      <c r="G71" s="49" t="s">
        <v>28</v>
      </c>
      <c r="H71" s="50" t="s">
        <v>131</v>
      </c>
      <c r="I71" s="51" t="s">
        <v>132</v>
      </c>
      <c r="J71" s="52"/>
      <c r="L71" s="6" t="s">
        <v>130</v>
      </c>
      <c r="M71" s="1" t="s">
        <v>48</v>
      </c>
      <c r="O71" s="1" t="str">
        <f t="shared" si="0"/>
        <v>P-CRN001-001B1163D-UNIC</v>
      </c>
    </row>
    <row r="72" spans="1:15" ht="30" customHeight="1" x14ac:dyDescent="0.3">
      <c r="A72" s="47">
        <v>0</v>
      </c>
      <c r="B72" s="47">
        <v>0</v>
      </c>
      <c r="C72" s="48">
        <v>0</v>
      </c>
      <c r="D72" s="47">
        <v>2076299</v>
      </c>
      <c r="E72" s="47">
        <v>7245645</v>
      </c>
      <c r="F72" s="49" t="s">
        <v>27</v>
      </c>
      <c r="G72" s="49" t="s">
        <v>28</v>
      </c>
      <c r="H72" s="50" t="s">
        <v>135</v>
      </c>
      <c r="I72" s="51" t="s">
        <v>136</v>
      </c>
      <c r="J72" s="52"/>
      <c r="L72" s="6" t="s">
        <v>130</v>
      </c>
      <c r="M72" s="1" t="s">
        <v>31</v>
      </c>
      <c r="O72" s="1" t="str">
        <f t="shared" si="0"/>
        <v>P-CRN001-014B1163D-IDA</v>
      </c>
    </row>
    <row r="73" spans="1:15" ht="30" customHeight="1" x14ac:dyDescent="0.3">
      <c r="A73" s="47">
        <v>0</v>
      </c>
      <c r="B73" s="47">
        <v>0</v>
      </c>
      <c r="C73" s="48">
        <v>0</v>
      </c>
      <c r="D73" s="47">
        <v>17906568</v>
      </c>
      <c r="E73" s="47">
        <v>12448459</v>
      </c>
      <c r="F73" s="49" t="s">
        <v>137</v>
      </c>
      <c r="G73" s="49" t="s">
        <v>126</v>
      </c>
      <c r="H73" s="50" t="s">
        <v>135</v>
      </c>
      <c r="I73" s="51" t="s">
        <v>136</v>
      </c>
      <c r="J73" s="52"/>
      <c r="L73" s="6" t="s">
        <v>130</v>
      </c>
      <c r="M73" s="1" t="s">
        <v>138</v>
      </c>
      <c r="O73" s="1" t="str">
        <f t="shared" si="0"/>
        <v>P-CRN001-014B1163X-AIIB</v>
      </c>
    </row>
    <row r="74" spans="1:15" ht="30" customHeight="1" x14ac:dyDescent="0.3">
      <c r="A74" s="47">
        <v>0</v>
      </c>
      <c r="B74" s="47">
        <v>0</v>
      </c>
      <c r="C74" s="48">
        <v>0</v>
      </c>
      <c r="D74" s="47">
        <v>0</v>
      </c>
      <c r="E74" s="47">
        <v>38281</v>
      </c>
      <c r="F74" s="49" t="s">
        <v>73</v>
      </c>
      <c r="G74" s="49" t="s">
        <v>28</v>
      </c>
      <c r="H74" s="50" t="s">
        <v>139</v>
      </c>
      <c r="I74" s="51" t="s">
        <v>140</v>
      </c>
      <c r="J74" s="52"/>
      <c r="L74" s="6" t="s">
        <v>130</v>
      </c>
      <c r="M74" s="1" t="s">
        <v>76</v>
      </c>
      <c r="O74" s="1" t="str">
        <f t="shared" si="0"/>
        <v>P-CRN001-015B1163D-ADB</v>
      </c>
    </row>
    <row r="75" spans="1:15" ht="30" customHeight="1" x14ac:dyDescent="0.3">
      <c r="A75" s="47">
        <v>987572</v>
      </c>
      <c r="B75" s="47">
        <v>987572</v>
      </c>
      <c r="C75" s="48">
        <v>987572</v>
      </c>
      <c r="D75" s="47">
        <v>987572</v>
      </c>
      <c r="E75" s="47">
        <v>0</v>
      </c>
      <c r="F75" s="49" t="s">
        <v>73</v>
      </c>
      <c r="G75" s="49" t="s">
        <v>28</v>
      </c>
      <c r="H75" s="50" t="s">
        <v>141</v>
      </c>
      <c r="I75" s="51" t="s">
        <v>142</v>
      </c>
      <c r="J75" s="52"/>
      <c r="L75" s="6" t="s">
        <v>130</v>
      </c>
      <c r="M75" s="1" t="s">
        <v>76</v>
      </c>
      <c r="O75" s="1" t="str">
        <f t="shared" ref="O75:O146" si="9">_xlfn.CONCAT(I75,L75,M75)</f>
        <v>P-HLT169-001B1163D-ADB</v>
      </c>
    </row>
    <row r="76" spans="1:15" ht="30" customHeight="1" x14ac:dyDescent="0.3">
      <c r="A76" s="47">
        <v>0</v>
      </c>
      <c r="B76" s="47">
        <v>0</v>
      </c>
      <c r="C76" s="48">
        <v>0</v>
      </c>
      <c r="D76" s="47">
        <v>2948009</v>
      </c>
      <c r="E76" s="47">
        <v>181683</v>
      </c>
      <c r="F76" s="49" t="s">
        <v>53</v>
      </c>
      <c r="G76" s="49" t="s">
        <v>28</v>
      </c>
      <c r="H76" s="50" t="s">
        <v>46</v>
      </c>
      <c r="I76" s="51" t="s">
        <v>143</v>
      </c>
      <c r="J76" s="52"/>
      <c r="L76" s="6" t="s">
        <v>130</v>
      </c>
      <c r="M76" s="1" t="s">
        <v>91</v>
      </c>
      <c r="O76" s="1" t="str">
        <f t="shared" si="9"/>
        <v>P-MOH018-200B1163D-WHO</v>
      </c>
    </row>
    <row r="77" spans="1:15" ht="30" customHeight="1" x14ac:dyDescent="0.3">
      <c r="A77" s="47">
        <v>0</v>
      </c>
      <c r="B77" s="47">
        <v>0</v>
      </c>
      <c r="C77" s="48">
        <v>0</v>
      </c>
      <c r="D77" s="47">
        <v>1099920</v>
      </c>
      <c r="E77" s="47">
        <v>0</v>
      </c>
      <c r="F77" s="49" t="s">
        <v>51</v>
      </c>
      <c r="G77" s="49" t="s">
        <v>28</v>
      </c>
      <c r="H77" s="50" t="s">
        <v>131</v>
      </c>
      <c r="I77" s="51" t="s">
        <v>132</v>
      </c>
      <c r="J77" s="52"/>
      <c r="L77" s="6" t="s">
        <v>130</v>
      </c>
      <c r="M77" s="1" t="s">
        <v>95</v>
      </c>
      <c r="O77" s="1" t="str">
        <f t="shared" si="9"/>
        <v>P-CRN001-001B1163D-NGO</v>
      </c>
    </row>
    <row r="78" spans="1:15" ht="30" customHeight="1" x14ac:dyDescent="0.3">
      <c r="A78" s="47">
        <v>0</v>
      </c>
      <c r="B78" s="47">
        <v>0</v>
      </c>
      <c r="C78" s="48">
        <v>0</v>
      </c>
      <c r="D78" s="47">
        <v>15282060</v>
      </c>
      <c r="E78" s="47">
        <v>0</v>
      </c>
      <c r="F78" s="49" t="s">
        <v>27</v>
      </c>
      <c r="G78" s="49" t="s">
        <v>126</v>
      </c>
      <c r="H78" s="50" t="s">
        <v>135</v>
      </c>
      <c r="I78" s="51" t="s">
        <v>136</v>
      </c>
      <c r="J78" s="52"/>
      <c r="L78" s="6" t="s">
        <v>130</v>
      </c>
      <c r="M78" s="1" t="s">
        <v>34</v>
      </c>
      <c r="O78" s="1" t="str">
        <f t="shared" si="9"/>
        <v>P-CRN001-014B1163X-IDA</v>
      </c>
    </row>
    <row r="79" spans="1:15" ht="30" customHeight="1" x14ac:dyDescent="0.3">
      <c r="A79" s="47">
        <v>0</v>
      </c>
      <c r="B79" s="47">
        <v>0</v>
      </c>
      <c r="C79" s="48">
        <v>0</v>
      </c>
      <c r="D79" s="47">
        <v>4287054</v>
      </c>
      <c r="E79" s="47">
        <v>33638070</v>
      </c>
      <c r="F79" s="49" t="s">
        <v>144</v>
      </c>
      <c r="G79" s="49" t="s">
        <v>126</v>
      </c>
      <c r="H79" s="50" t="s">
        <v>145</v>
      </c>
      <c r="I79" s="51" t="s">
        <v>146</v>
      </c>
      <c r="J79" s="52"/>
      <c r="L79" s="6" t="s">
        <v>130</v>
      </c>
      <c r="M79" s="1" t="s">
        <v>147</v>
      </c>
      <c r="O79" s="1" t="str">
        <f t="shared" si="9"/>
        <v>P-CRN001-019B1163X-IDB</v>
      </c>
    </row>
    <row r="80" spans="1:15" ht="30" customHeight="1" x14ac:dyDescent="0.3">
      <c r="A80" s="47">
        <v>0</v>
      </c>
      <c r="B80" s="47">
        <v>0</v>
      </c>
      <c r="C80" s="48">
        <v>0</v>
      </c>
      <c r="D80" s="47">
        <v>34998</v>
      </c>
      <c r="E80" s="47">
        <v>0</v>
      </c>
      <c r="F80" s="49" t="s">
        <v>12</v>
      </c>
      <c r="G80" s="49" t="s">
        <v>13</v>
      </c>
      <c r="H80" s="50" t="s">
        <v>141</v>
      </c>
      <c r="I80" s="51" t="s">
        <v>142</v>
      </c>
      <c r="J80" s="52"/>
      <c r="L80" s="6" t="s">
        <v>130</v>
      </c>
      <c r="M80" s="1" t="s">
        <v>17</v>
      </c>
      <c r="O80" s="1" t="str">
        <f t="shared" si="9"/>
        <v>P-HLT169-001B1163C-GOM</v>
      </c>
    </row>
    <row r="81" spans="1:16" ht="30" customHeight="1" x14ac:dyDescent="0.3">
      <c r="A81" s="35">
        <f t="shared" ref="A81:D81" si="10">SUM(A82:A85)</f>
        <v>1300000</v>
      </c>
      <c r="B81" s="35">
        <f t="shared" si="10"/>
        <v>1300000</v>
      </c>
      <c r="C81" s="36">
        <f t="shared" si="10"/>
        <v>1300000</v>
      </c>
      <c r="D81" s="35">
        <f t="shared" si="10"/>
        <v>1801856</v>
      </c>
      <c r="E81" s="35">
        <f>SUM(E82:E85)</f>
        <v>2097839</v>
      </c>
      <c r="F81" s="37"/>
      <c r="G81" s="37"/>
      <c r="H81" s="38"/>
      <c r="I81" s="39" t="s">
        <v>148</v>
      </c>
      <c r="J81" s="40">
        <v>1164</v>
      </c>
      <c r="K81" s="1" t="s">
        <v>11</v>
      </c>
      <c r="L81" s="6" t="s">
        <v>149</v>
      </c>
      <c r="M81" s="1" t="s">
        <v>26</v>
      </c>
      <c r="O81" s="1" t="str">
        <f t="shared" si="9"/>
        <v>ހެލްތް ޕްރޮޓެކްޝަން އެޖެންސީB1164</v>
      </c>
    </row>
    <row r="82" spans="1:16" ht="30" customHeight="1" x14ac:dyDescent="0.3">
      <c r="A82" s="41">
        <v>0</v>
      </c>
      <c r="B82" s="41">
        <v>0</v>
      </c>
      <c r="C82" s="42">
        <v>0</v>
      </c>
      <c r="D82" s="41">
        <v>0</v>
      </c>
      <c r="E82" s="41">
        <v>604776</v>
      </c>
      <c r="F82" s="43" t="s">
        <v>150</v>
      </c>
      <c r="G82" s="43" t="s">
        <v>28</v>
      </c>
      <c r="H82" s="44" t="s">
        <v>151</v>
      </c>
      <c r="I82" s="45" t="s">
        <v>152</v>
      </c>
      <c r="J82" s="46"/>
      <c r="L82" s="6" t="s">
        <v>149</v>
      </c>
      <c r="M82" s="1" t="s">
        <v>153</v>
      </c>
      <c r="O82" s="1" t="str">
        <f t="shared" si="9"/>
        <v>P-INF001-001B1164D-USA</v>
      </c>
    </row>
    <row r="83" spans="1:16" ht="30" customHeight="1" x14ac:dyDescent="0.3">
      <c r="A83" s="47">
        <v>300000</v>
      </c>
      <c r="B83" s="47">
        <v>300000</v>
      </c>
      <c r="C83" s="48">
        <v>300000</v>
      </c>
      <c r="D83" s="47">
        <v>331040</v>
      </c>
      <c r="E83" s="47">
        <v>381967</v>
      </c>
      <c r="F83" s="49" t="s">
        <v>45</v>
      </c>
      <c r="G83" s="49" t="s">
        <v>28</v>
      </c>
      <c r="H83" s="50" t="s">
        <v>154</v>
      </c>
      <c r="I83" s="51" t="s">
        <v>155</v>
      </c>
      <c r="J83" s="52"/>
      <c r="L83" s="6" t="s">
        <v>149</v>
      </c>
      <c r="M83" s="1" t="s">
        <v>48</v>
      </c>
      <c r="N83" s="1" t="s">
        <v>17</v>
      </c>
      <c r="O83" s="1" t="str">
        <f t="shared" si="9"/>
        <v>P-MOH014-100B1164D-UNIC</v>
      </c>
      <c r="P83" s="1" t="str">
        <f>CONCATENATE(I83,L83,N83)</f>
        <v>P-MOH014-100B1164C-GOM</v>
      </c>
    </row>
    <row r="84" spans="1:16" ht="30" customHeight="1" x14ac:dyDescent="0.3">
      <c r="A84" s="47">
        <v>1000000</v>
      </c>
      <c r="B84" s="47">
        <v>1000000</v>
      </c>
      <c r="C84" s="48">
        <v>1000000</v>
      </c>
      <c r="D84" s="47">
        <v>1310816</v>
      </c>
      <c r="E84" s="47">
        <v>1120612</v>
      </c>
      <c r="F84" s="49" t="s">
        <v>53</v>
      </c>
      <c r="G84" s="49" t="s">
        <v>28</v>
      </c>
      <c r="H84" s="50" t="s">
        <v>156</v>
      </c>
      <c r="I84" s="51" t="s">
        <v>157</v>
      </c>
      <c r="J84" s="52"/>
      <c r="L84" s="6" t="s">
        <v>149</v>
      </c>
      <c r="M84" s="1" t="s">
        <v>91</v>
      </c>
      <c r="O84" s="1" t="str">
        <f t="shared" si="9"/>
        <v>P-MOH018-300B1164D-WHO</v>
      </c>
    </row>
    <row r="85" spans="1:16" ht="30" customHeight="1" x14ac:dyDescent="0.3">
      <c r="A85" s="47">
        <v>0</v>
      </c>
      <c r="B85" s="47">
        <v>0</v>
      </c>
      <c r="C85" s="48">
        <v>0</v>
      </c>
      <c r="D85" s="47">
        <v>160000</v>
      </c>
      <c r="E85" s="47">
        <v>-9516</v>
      </c>
      <c r="F85" s="49" t="s">
        <v>97</v>
      </c>
      <c r="G85" s="49" t="s">
        <v>28</v>
      </c>
      <c r="H85" s="50" t="s">
        <v>158</v>
      </c>
      <c r="I85" s="51" t="s">
        <v>159</v>
      </c>
      <c r="J85" s="52"/>
      <c r="L85" s="6" t="s">
        <v>149</v>
      </c>
      <c r="M85" s="1" t="s">
        <v>98</v>
      </c>
      <c r="O85" s="1" t="str">
        <f t="shared" si="9"/>
        <v>P-MOH020-200B1164D-UNFP</v>
      </c>
    </row>
    <row r="86" spans="1:16" ht="30" customHeight="1" x14ac:dyDescent="0.3">
      <c r="A86" s="35">
        <f>SUM(A87:A87)</f>
        <v>0</v>
      </c>
      <c r="B86" s="35">
        <f>SUM(B87:B87)</f>
        <v>0</v>
      </c>
      <c r="C86" s="36">
        <f>SUM(C87:C87)</f>
        <v>0</v>
      </c>
      <c r="D86" s="35">
        <f>SUM(D87:D87)</f>
        <v>0</v>
      </c>
      <c r="E86" s="35">
        <f>SUM(E87:E87)</f>
        <v>948100</v>
      </c>
      <c r="F86" s="37"/>
      <c r="G86" s="37"/>
      <c r="H86" s="38"/>
      <c r="I86" s="39" t="s">
        <v>160</v>
      </c>
      <c r="J86" s="40">
        <v>1192</v>
      </c>
      <c r="K86" s="1" t="s">
        <v>11</v>
      </c>
      <c r="L86" s="6" t="s">
        <v>161</v>
      </c>
      <c r="M86" s="1" t="s">
        <v>26</v>
      </c>
      <c r="O86" s="1" t="str">
        <f t="shared" si="9"/>
        <v>ނެޝަނަލް ޑްރަގް އެޖެންސީB1192</v>
      </c>
    </row>
    <row r="87" spans="1:16" ht="30" customHeight="1" x14ac:dyDescent="0.3">
      <c r="A87" s="41">
        <v>0</v>
      </c>
      <c r="B87" s="41">
        <v>0</v>
      </c>
      <c r="C87" s="42">
        <v>0</v>
      </c>
      <c r="D87" s="41">
        <v>0</v>
      </c>
      <c r="E87" s="41">
        <v>948100</v>
      </c>
      <c r="F87" s="43" t="s">
        <v>12</v>
      </c>
      <c r="G87" s="43" t="s">
        <v>13</v>
      </c>
      <c r="H87" s="44" t="s">
        <v>66</v>
      </c>
      <c r="I87" s="45" t="s">
        <v>162</v>
      </c>
      <c r="J87" s="46"/>
      <c r="L87" s="6" t="s">
        <v>161</v>
      </c>
      <c r="M87" s="1" t="s">
        <v>17</v>
      </c>
      <c r="O87" s="1" t="str">
        <f t="shared" si="9"/>
        <v>P-RHB007-003B1192C-GOM</v>
      </c>
    </row>
    <row r="88" spans="1:16" ht="30" customHeight="1" x14ac:dyDescent="0.3">
      <c r="A88" s="35">
        <f t="shared" ref="A88:D88" si="11">SUM(A89)</f>
        <v>0</v>
      </c>
      <c r="B88" s="35">
        <f t="shared" si="11"/>
        <v>0</v>
      </c>
      <c r="C88" s="36">
        <f t="shared" si="11"/>
        <v>0</v>
      </c>
      <c r="D88" s="35">
        <f t="shared" si="11"/>
        <v>0</v>
      </c>
      <c r="E88" s="35">
        <f>SUM(E89)</f>
        <v>42972156</v>
      </c>
      <c r="F88" s="37"/>
      <c r="G88" s="37"/>
      <c r="H88" s="38"/>
      <c r="I88" s="39" t="s">
        <v>163</v>
      </c>
      <c r="J88" s="40">
        <v>1166</v>
      </c>
      <c r="K88" s="1" t="s">
        <v>11</v>
      </c>
      <c r="L88" s="6" t="s">
        <v>164</v>
      </c>
      <c r="M88" s="1" t="s">
        <v>26</v>
      </c>
      <c r="O88" s="1" t="str">
        <f t="shared" si="9"/>
        <v>އިންދިރާ ގާންދީ މެމޯރިއަލް ހޮސްޕިޓަލްB1166</v>
      </c>
    </row>
    <row r="89" spans="1:16" ht="30" customHeight="1" x14ac:dyDescent="0.3">
      <c r="A89" s="41">
        <v>0</v>
      </c>
      <c r="B89" s="41">
        <v>0</v>
      </c>
      <c r="C89" s="42">
        <v>0</v>
      </c>
      <c r="D89" s="41">
        <v>0</v>
      </c>
      <c r="E89" s="41">
        <v>42972156</v>
      </c>
      <c r="F89" s="43" t="s">
        <v>12</v>
      </c>
      <c r="G89" s="43" t="s">
        <v>13</v>
      </c>
      <c r="H89" s="44" t="s">
        <v>165</v>
      </c>
      <c r="I89" s="45" t="s">
        <v>166</v>
      </c>
      <c r="J89" s="46"/>
      <c r="L89" s="6" t="s">
        <v>164</v>
      </c>
      <c r="M89" s="1" t="s">
        <v>17</v>
      </c>
      <c r="O89" s="1" t="str">
        <f t="shared" si="9"/>
        <v>P-CRN001-007B1166C-GOM</v>
      </c>
    </row>
    <row r="90" spans="1:16" ht="30" customHeight="1" x14ac:dyDescent="0.3">
      <c r="A90" s="35">
        <f>SUM(A91:A104)</f>
        <v>76580818</v>
      </c>
      <c r="B90" s="35">
        <f>SUM(B91:B104)</f>
        <v>103649228</v>
      </c>
      <c r="C90" s="36">
        <f>SUM(C91:C104)</f>
        <v>93160347</v>
      </c>
      <c r="D90" s="35">
        <f>SUM(D91:D104)</f>
        <v>108129056</v>
      </c>
      <c r="E90" s="35">
        <f>SUM(E91:E104)</f>
        <v>50898165</v>
      </c>
      <c r="F90" s="37"/>
      <c r="G90" s="37"/>
      <c r="H90" s="38"/>
      <c r="I90" s="39" t="s">
        <v>167</v>
      </c>
      <c r="J90" s="40">
        <v>1202</v>
      </c>
      <c r="K90" s="1" t="s">
        <v>11</v>
      </c>
      <c r="L90" s="6" t="s">
        <v>168</v>
      </c>
      <c r="M90" s="1" t="s">
        <v>26</v>
      </c>
      <c r="O90" s="1" t="str">
        <f t="shared" si="9"/>
        <v>މިނިސްޓްރީ އޮފް އިކޮނޮމިކް ޑިވެލޮޕްމަންޓް އެންޑް ޓްރޭޑްB1202</v>
      </c>
    </row>
    <row r="91" spans="1:16" ht="30" customHeight="1" x14ac:dyDescent="0.3">
      <c r="A91" s="41">
        <v>0</v>
      </c>
      <c r="B91" s="41">
        <v>0</v>
      </c>
      <c r="C91" s="42">
        <v>0</v>
      </c>
      <c r="D91" s="41">
        <v>0</v>
      </c>
      <c r="E91" s="41">
        <v>167460</v>
      </c>
      <c r="F91" s="43" t="s">
        <v>12</v>
      </c>
      <c r="G91" s="43" t="s">
        <v>13</v>
      </c>
      <c r="H91" s="44" t="s">
        <v>169</v>
      </c>
      <c r="I91" s="45" t="s">
        <v>170</v>
      </c>
      <c r="J91" s="46"/>
      <c r="L91" s="6" t="s">
        <v>168</v>
      </c>
      <c r="M91" s="1" t="s">
        <v>17</v>
      </c>
      <c r="O91" s="1" t="str">
        <f t="shared" si="9"/>
        <v>P-ACT010-001B1202C-GOM</v>
      </c>
    </row>
    <row r="92" spans="1:16" ht="30" customHeight="1" x14ac:dyDescent="0.3">
      <c r="A92" s="47">
        <v>0</v>
      </c>
      <c r="B92" s="47">
        <v>0</v>
      </c>
      <c r="C92" s="48">
        <v>0</v>
      </c>
      <c r="D92" s="47">
        <v>265662</v>
      </c>
      <c r="E92" s="47">
        <v>4567118</v>
      </c>
      <c r="F92" s="49" t="s">
        <v>81</v>
      </c>
      <c r="G92" s="49" t="s">
        <v>28</v>
      </c>
      <c r="H92" s="50" t="s">
        <v>169</v>
      </c>
      <c r="I92" s="51" t="s">
        <v>170</v>
      </c>
      <c r="J92" s="52"/>
      <c r="L92" s="6" t="s">
        <v>168</v>
      </c>
      <c r="M92" s="1" t="s">
        <v>82</v>
      </c>
      <c r="O92" s="1" t="str">
        <f t="shared" si="9"/>
        <v>P-ACT010-001B1202D-LBO</v>
      </c>
    </row>
    <row r="93" spans="1:16" ht="30" customHeight="1" x14ac:dyDescent="0.3">
      <c r="A93" s="47">
        <v>0</v>
      </c>
      <c r="B93" s="47">
        <v>0</v>
      </c>
      <c r="C93" s="48">
        <v>0</v>
      </c>
      <c r="D93" s="47">
        <v>0</v>
      </c>
      <c r="E93" s="47">
        <v>1541114</v>
      </c>
      <c r="F93" s="49" t="s">
        <v>77</v>
      </c>
      <c r="G93" s="49" t="s">
        <v>28</v>
      </c>
      <c r="H93" s="50" t="s">
        <v>171</v>
      </c>
      <c r="I93" s="51" t="s">
        <v>172</v>
      </c>
      <c r="J93" s="52"/>
      <c r="L93" s="6" t="s">
        <v>168</v>
      </c>
      <c r="M93" s="1" t="s">
        <v>79</v>
      </c>
      <c r="O93" s="1" t="str">
        <f t="shared" si="9"/>
        <v>P-ACT010-002B1202D-FBO</v>
      </c>
    </row>
    <row r="94" spans="1:16" ht="30" customHeight="1" x14ac:dyDescent="0.3">
      <c r="A94" s="47">
        <v>0</v>
      </c>
      <c r="B94" s="47">
        <v>0</v>
      </c>
      <c r="C94" s="48">
        <v>0</v>
      </c>
      <c r="D94" s="47">
        <v>0</v>
      </c>
      <c r="E94" s="47">
        <v>63666</v>
      </c>
      <c r="F94" s="49" t="s">
        <v>73</v>
      </c>
      <c r="G94" s="49" t="s">
        <v>28</v>
      </c>
      <c r="H94" s="50" t="s">
        <v>173</v>
      </c>
      <c r="I94" s="51" t="s">
        <v>174</v>
      </c>
      <c r="J94" s="52"/>
      <c r="L94" s="6" t="s">
        <v>168</v>
      </c>
      <c r="M94" s="1" t="s">
        <v>76</v>
      </c>
      <c r="O94" s="1" t="str">
        <f t="shared" si="9"/>
        <v>P-CRN012-001B1202D-ADB</v>
      </c>
    </row>
    <row r="95" spans="1:16" ht="30" customHeight="1" x14ac:dyDescent="0.3">
      <c r="A95" s="47">
        <v>0</v>
      </c>
      <c r="B95" s="47">
        <v>0</v>
      </c>
      <c r="C95" s="48">
        <v>0</v>
      </c>
      <c r="D95" s="47">
        <v>63505024</v>
      </c>
      <c r="E95" s="47">
        <v>32410648</v>
      </c>
      <c r="F95" s="49" t="s">
        <v>27</v>
      </c>
      <c r="G95" s="49" t="s">
        <v>28</v>
      </c>
      <c r="H95" s="50" t="s">
        <v>173</v>
      </c>
      <c r="I95" s="51" t="s">
        <v>174</v>
      </c>
      <c r="J95" s="52"/>
      <c r="L95" s="6" t="s">
        <v>168</v>
      </c>
      <c r="M95" s="1" t="s">
        <v>31</v>
      </c>
      <c r="O95" s="1" t="str">
        <f t="shared" si="9"/>
        <v>P-CRN012-001B1202D-IDA</v>
      </c>
    </row>
    <row r="96" spans="1:16" ht="30" customHeight="1" x14ac:dyDescent="0.3">
      <c r="A96" s="47">
        <v>5000000</v>
      </c>
      <c r="B96" s="47">
        <v>5783365</v>
      </c>
      <c r="C96" s="48">
        <v>5983365</v>
      </c>
      <c r="D96" s="47">
        <v>1277475</v>
      </c>
      <c r="E96" s="47">
        <v>2354992</v>
      </c>
      <c r="F96" s="49" t="s">
        <v>73</v>
      </c>
      <c r="G96" s="49" t="s">
        <v>28</v>
      </c>
      <c r="H96" s="50" t="s">
        <v>175</v>
      </c>
      <c r="I96" s="51" t="s">
        <v>176</v>
      </c>
      <c r="J96" s="52"/>
      <c r="L96" s="6" t="s">
        <v>168</v>
      </c>
      <c r="M96" s="1" t="s">
        <v>76</v>
      </c>
      <c r="O96" s="1" t="str">
        <f t="shared" si="9"/>
        <v>P-DEV001-003B1202D-ADB</v>
      </c>
    </row>
    <row r="97" spans="1:17" ht="30" customHeight="1" x14ac:dyDescent="0.3">
      <c r="A97" s="47">
        <v>10000000</v>
      </c>
      <c r="B97" s="47">
        <v>10783365</v>
      </c>
      <c r="C97" s="48">
        <v>10783365</v>
      </c>
      <c r="D97" s="47">
        <v>436539</v>
      </c>
      <c r="E97" s="47">
        <v>2297833</v>
      </c>
      <c r="F97" s="49" t="s">
        <v>73</v>
      </c>
      <c r="G97" s="49" t="s">
        <v>32</v>
      </c>
      <c r="H97" s="50" t="s">
        <v>175</v>
      </c>
      <c r="I97" s="51" t="s">
        <v>176</v>
      </c>
      <c r="J97" s="52"/>
      <c r="L97" s="6" t="s">
        <v>168</v>
      </c>
      <c r="M97" s="1" t="s">
        <v>177</v>
      </c>
      <c r="O97" s="1" t="str">
        <f t="shared" si="9"/>
        <v>P-DEV001-003B1202L-ADB</v>
      </c>
    </row>
    <row r="98" spans="1:17" ht="30" customHeight="1" x14ac:dyDescent="0.3">
      <c r="A98" s="47">
        <v>15800000</v>
      </c>
      <c r="B98" s="47">
        <v>17800000</v>
      </c>
      <c r="C98" s="48">
        <v>6200000</v>
      </c>
      <c r="D98" s="47">
        <v>2000000</v>
      </c>
      <c r="E98" s="47">
        <v>1124073</v>
      </c>
      <c r="F98" s="49" t="s">
        <v>73</v>
      </c>
      <c r="G98" s="49" t="s">
        <v>126</v>
      </c>
      <c r="H98" s="50" t="s">
        <v>175</v>
      </c>
      <c r="I98" s="51" t="s">
        <v>176</v>
      </c>
      <c r="J98" s="52"/>
      <c r="L98" s="6" t="s">
        <v>168</v>
      </c>
      <c r="M98" s="1" t="s">
        <v>178</v>
      </c>
      <c r="O98" s="1" t="str">
        <f t="shared" si="9"/>
        <v>P-DEV001-003B1202X-ADB</v>
      </c>
    </row>
    <row r="99" spans="1:17" ht="30" customHeight="1" x14ac:dyDescent="0.3">
      <c r="A99" s="47">
        <v>0</v>
      </c>
      <c r="B99" s="47">
        <v>0</v>
      </c>
      <c r="C99" s="48">
        <v>3148041</v>
      </c>
      <c r="D99" s="47">
        <v>0</v>
      </c>
      <c r="E99" s="47">
        <v>0</v>
      </c>
      <c r="F99" s="49" t="s">
        <v>12</v>
      </c>
      <c r="G99" s="49" t="s">
        <v>13</v>
      </c>
      <c r="H99" s="50" t="s">
        <v>175</v>
      </c>
      <c r="I99" s="51" t="s">
        <v>176</v>
      </c>
      <c r="J99" s="52"/>
      <c r="L99" s="6" t="s">
        <v>168</v>
      </c>
      <c r="M99" s="1" t="s">
        <v>17</v>
      </c>
      <c r="O99" s="1" t="str">
        <f>_xlfn.CONCAT(I99,L99,M99)</f>
        <v>P-DEV001-003B1202C-GOM</v>
      </c>
      <c r="Q99" s="1" t="str">
        <f>_xll.EPMMemberDesc(I99)</f>
        <v>Sasec national single window project</v>
      </c>
    </row>
    <row r="100" spans="1:17" ht="30" customHeight="1" x14ac:dyDescent="0.3">
      <c r="A100" s="47">
        <v>43741903</v>
      </c>
      <c r="B100" s="47">
        <v>41886613</v>
      </c>
      <c r="C100" s="48">
        <v>40495144</v>
      </c>
      <c r="D100" s="47">
        <v>38150629</v>
      </c>
      <c r="E100" s="47">
        <v>6400578</v>
      </c>
      <c r="F100" s="49" t="s">
        <v>27</v>
      </c>
      <c r="G100" s="49" t="s">
        <v>28</v>
      </c>
      <c r="H100" s="50" t="s">
        <v>111</v>
      </c>
      <c r="I100" s="51" t="s">
        <v>179</v>
      </c>
      <c r="J100" s="52"/>
      <c r="L100" s="6" t="s">
        <v>168</v>
      </c>
      <c r="M100" s="1" t="s">
        <v>31</v>
      </c>
      <c r="O100" s="1" t="str">
        <f t="shared" si="9"/>
        <v>P-MHE001-101B1202D-IDA</v>
      </c>
    </row>
    <row r="101" spans="1:17" ht="30" customHeight="1" x14ac:dyDescent="0.3">
      <c r="A101" s="47">
        <v>2038915</v>
      </c>
      <c r="B101" s="47">
        <v>2039915</v>
      </c>
      <c r="C101" s="48">
        <v>2039415</v>
      </c>
      <c r="D101" s="47">
        <v>1627670</v>
      </c>
      <c r="E101" s="47">
        <v>0</v>
      </c>
      <c r="F101" s="49" t="s">
        <v>27</v>
      </c>
      <c r="G101" s="49" t="s">
        <v>28</v>
      </c>
      <c r="H101" s="50" t="s">
        <v>180</v>
      </c>
      <c r="I101" s="51" t="s">
        <v>181</v>
      </c>
      <c r="J101" s="52"/>
      <c r="L101" s="6" t="s">
        <v>168</v>
      </c>
      <c r="M101" s="1" t="s">
        <v>31</v>
      </c>
      <c r="O101" s="1" t="str">
        <f t="shared" si="9"/>
        <v>P-TAI001-001B1202D-IDA</v>
      </c>
    </row>
    <row r="102" spans="1:17" ht="30" customHeight="1" x14ac:dyDescent="0.3">
      <c r="A102" s="47">
        <v>0</v>
      </c>
      <c r="B102" s="47">
        <v>0</v>
      </c>
      <c r="C102" s="48">
        <v>0</v>
      </c>
      <c r="D102" s="47">
        <v>0</v>
      </c>
      <c r="E102" s="47">
        <v>-29317</v>
      </c>
      <c r="F102" s="49" t="s">
        <v>12</v>
      </c>
      <c r="G102" s="49" t="s">
        <v>13</v>
      </c>
      <c r="H102" s="50" t="s">
        <v>173</v>
      </c>
      <c r="I102" s="51" t="s">
        <v>174</v>
      </c>
      <c r="J102" s="52"/>
      <c r="L102" s="6" t="s">
        <v>168</v>
      </c>
      <c r="M102" s="1" t="s">
        <v>17</v>
      </c>
      <c r="O102" s="1" t="str">
        <f t="shared" si="9"/>
        <v>P-CRN012-001B1202C-GOM</v>
      </c>
    </row>
    <row r="103" spans="1:17" ht="30" customHeight="1" x14ac:dyDescent="0.3">
      <c r="A103" s="47">
        <v>0</v>
      </c>
      <c r="B103" s="47">
        <v>1874589</v>
      </c>
      <c r="C103" s="48">
        <v>1578856</v>
      </c>
      <c r="D103" s="47">
        <v>441703</v>
      </c>
      <c r="E103" s="47">
        <v>0</v>
      </c>
      <c r="F103" s="49" t="s">
        <v>144</v>
      </c>
      <c r="G103" s="49" t="s">
        <v>28</v>
      </c>
      <c r="H103" s="50" t="s">
        <v>182</v>
      </c>
      <c r="I103" s="51" t="s">
        <v>183</v>
      </c>
      <c r="J103" s="52"/>
      <c r="L103" s="6" t="s">
        <v>168</v>
      </c>
      <c r="M103" s="1" t="s">
        <v>184</v>
      </c>
      <c r="O103" s="1" t="str">
        <f t="shared" si="9"/>
        <v>P-TAI002-001B1202D-IDB</v>
      </c>
    </row>
    <row r="104" spans="1:17" ht="30" customHeight="1" x14ac:dyDescent="0.3">
      <c r="A104" s="47">
        <v>0</v>
      </c>
      <c r="B104" s="47">
        <v>23481381</v>
      </c>
      <c r="C104" s="48">
        <v>22932161</v>
      </c>
      <c r="D104" s="47">
        <v>424354</v>
      </c>
      <c r="E104" s="47">
        <v>0</v>
      </c>
      <c r="F104" s="49" t="s">
        <v>144</v>
      </c>
      <c r="G104" s="49" t="s">
        <v>32</v>
      </c>
      <c r="H104" s="50" t="s">
        <v>182</v>
      </c>
      <c r="I104" s="51" t="s">
        <v>183</v>
      </c>
      <c r="J104" s="52"/>
      <c r="L104" s="6" t="s">
        <v>168</v>
      </c>
      <c r="M104" s="1" t="s">
        <v>185</v>
      </c>
      <c r="O104" s="1" t="str">
        <f t="shared" si="9"/>
        <v>P-TAI002-001B1202L-IDB</v>
      </c>
    </row>
    <row r="105" spans="1:17" ht="30" customHeight="1" x14ac:dyDescent="0.3">
      <c r="A105" s="35">
        <f>SUM(A106:A106)</f>
        <v>0</v>
      </c>
      <c r="B105" s="35">
        <f>SUM(B106:B106)</f>
        <v>0</v>
      </c>
      <c r="C105" s="36">
        <f>SUM(C106:C106)</f>
        <v>0</v>
      </c>
      <c r="D105" s="35">
        <f>SUM(D106:D106)</f>
        <v>0</v>
      </c>
      <c r="E105" s="35">
        <f>SUM(E106:E106)</f>
        <v>17990791</v>
      </c>
      <c r="F105" s="37"/>
      <c r="G105" s="37"/>
      <c r="H105" s="38"/>
      <c r="I105" s="39" t="s">
        <v>186</v>
      </c>
      <c r="J105" s="40">
        <v>1204</v>
      </c>
      <c r="K105" s="1" t="s">
        <v>11</v>
      </c>
      <c r="L105" s="6" t="s">
        <v>187</v>
      </c>
      <c r="M105" s="1" t="s">
        <v>26</v>
      </c>
      <c r="O105" s="1" t="str">
        <f t="shared" si="9"/>
        <v>މިނިސްޓްރީ އޮފް ޓޫރިޒަމްB1204</v>
      </c>
    </row>
    <row r="106" spans="1:17" ht="30" customHeight="1" x14ac:dyDescent="0.3">
      <c r="A106" s="41">
        <v>0</v>
      </c>
      <c r="B106" s="41">
        <v>0</v>
      </c>
      <c r="C106" s="42">
        <v>0</v>
      </c>
      <c r="D106" s="41">
        <v>0</v>
      </c>
      <c r="E106" s="41">
        <v>17990791</v>
      </c>
      <c r="F106" s="43" t="s">
        <v>12</v>
      </c>
      <c r="G106" s="43" t="s">
        <v>13</v>
      </c>
      <c r="H106" s="44" t="s">
        <v>188</v>
      </c>
      <c r="I106" s="45" t="s">
        <v>189</v>
      </c>
      <c r="J106" s="46"/>
      <c r="L106" s="6" t="s">
        <v>187</v>
      </c>
      <c r="M106" s="1" t="s">
        <v>17</v>
      </c>
      <c r="O106" s="1" t="str">
        <f t="shared" si="9"/>
        <v>P-ACT011-001B1204C-GOM</v>
      </c>
    </row>
    <row r="107" spans="1:17" ht="30" customHeight="1" x14ac:dyDescent="0.3">
      <c r="A107" s="35">
        <f>SUM(A108:A108)</f>
        <v>0</v>
      </c>
      <c r="B107" s="35">
        <f>SUM(B108:B108)</f>
        <v>0</v>
      </c>
      <c r="C107" s="36">
        <f>SUM(C108:C108)</f>
        <v>0</v>
      </c>
      <c r="D107" s="35">
        <f>SUM(D108:D108)</f>
        <v>873801</v>
      </c>
      <c r="E107" s="35">
        <f>SUM(E108:E108)</f>
        <v>0</v>
      </c>
      <c r="F107" s="37"/>
      <c r="G107" s="37"/>
      <c r="H107" s="38"/>
      <c r="I107" s="39" t="s">
        <v>190</v>
      </c>
      <c r="J107" s="40">
        <v>1271</v>
      </c>
      <c r="K107" s="1" t="s">
        <v>11</v>
      </c>
      <c r="L107" s="6" t="s">
        <v>191</v>
      </c>
      <c r="M107" s="1" t="s">
        <v>26</v>
      </c>
      <c r="O107" s="1" t="str">
        <f t="shared" si="9"/>
        <v>ނޭޝަނަލް ސެންޓަރ ފޮރ ކަލްޗަރަލް ހެރިޓޭޖްB1271</v>
      </c>
    </row>
    <row r="108" spans="1:17" ht="30" customHeight="1" x14ac:dyDescent="0.3">
      <c r="A108" s="41">
        <v>0</v>
      </c>
      <c r="B108" s="41">
        <v>0</v>
      </c>
      <c r="C108" s="42">
        <v>0</v>
      </c>
      <c r="D108" s="41">
        <v>873801</v>
      </c>
      <c r="E108" s="41">
        <v>0</v>
      </c>
      <c r="F108" s="43" t="s">
        <v>12</v>
      </c>
      <c r="G108" s="43" t="s">
        <v>13</v>
      </c>
      <c r="H108" s="44" t="s">
        <v>192</v>
      </c>
      <c r="I108" s="45" t="s">
        <v>193</v>
      </c>
      <c r="J108" s="46"/>
      <c r="L108" s="6" t="s">
        <v>191</v>
      </c>
      <c r="M108" s="1" t="s">
        <v>17</v>
      </c>
      <c r="O108" s="1" t="str">
        <f t="shared" si="9"/>
        <v>P-CLT005-001B1271C-GOM</v>
      </c>
    </row>
    <row r="109" spans="1:17" ht="30" customHeight="1" x14ac:dyDescent="0.3">
      <c r="A109" s="35">
        <f>SUM(A110:A111)</f>
        <v>8000000</v>
      </c>
      <c r="B109" s="35">
        <f>SUM(B110:B111)</f>
        <v>8000000</v>
      </c>
      <c r="C109" s="36">
        <f>SUM(C110:C111)</f>
        <v>8000000</v>
      </c>
      <c r="D109" s="35">
        <f>SUM(D110:D111)</f>
        <v>6783799</v>
      </c>
      <c r="E109" s="35">
        <f>SUM(E110:E111)</f>
        <v>3787500</v>
      </c>
      <c r="F109" s="37"/>
      <c r="G109" s="37"/>
      <c r="H109" s="38"/>
      <c r="I109" s="39" t="s">
        <v>194</v>
      </c>
      <c r="J109" s="40">
        <v>1224</v>
      </c>
      <c r="K109" s="1" t="s">
        <v>11</v>
      </c>
      <c r="L109" s="6" t="s">
        <v>195</v>
      </c>
      <c r="M109" s="1" t="s">
        <v>26</v>
      </c>
      <c r="O109" s="1" t="str">
        <f t="shared" si="9"/>
        <v>މިނިސްޓްރީ އޮފް ކޮންސްޓްރަކްޝަން އެންޑް އިންފްރާސްޓްރަކްޗަރB1224</v>
      </c>
    </row>
    <row r="110" spans="1:17" ht="30" customHeight="1" x14ac:dyDescent="0.3">
      <c r="A110" s="41">
        <v>8000000</v>
      </c>
      <c r="B110" s="41">
        <v>8000000</v>
      </c>
      <c r="C110" s="42">
        <v>8000000</v>
      </c>
      <c r="D110" s="41">
        <v>6783799</v>
      </c>
      <c r="E110" s="41">
        <v>2766500</v>
      </c>
      <c r="F110" s="43" t="s">
        <v>12</v>
      </c>
      <c r="G110" s="43" t="s">
        <v>13</v>
      </c>
      <c r="H110" s="44" t="s">
        <v>196</v>
      </c>
      <c r="I110" s="45" t="s">
        <v>197</v>
      </c>
      <c r="J110" s="46"/>
      <c r="L110" s="6" t="s">
        <v>195</v>
      </c>
      <c r="M110" s="1" t="s">
        <v>17</v>
      </c>
      <c r="O110" s="1" t="str">
        <f t="shared" si="9"/>
        <v>P-ACT002-002B1224C-GOM</v>
      </c>
    </row>
    <row r="111" spans="1:17" ht="30" customHeight="1" x14ac:dyDescent="0.3">
      <c r="A111" s="47">
        <v>0</v>
      </c>
      <c r="B111" s="47">
        <v>0</v>
      </c>
      <c r="C111" s="48">
        <v>0</v>
      </c>
      <c r="D111" s="47">
        <v>0</v>
      </c>
      <c r="E111" s="47">
        <v>1021000</v>
      </c>
      <c r="F111" s="49" t="s">
        <v>12</v>
      </c>
      <c r="G111" s="49" t="s">
        <v>13</v>
      </c>
      <c r="H111" s="50" t="s">
        <v>198</v>
      </c>
      <c r="I111" s="51" t="s">
        <v>199</v>
      </c>
      <c r="J111" s="52"/>
      <c r="L111" s="6" t="s">
        <v>195</v>
      </c>
      <c r="M111" s="1" t="s">
        <v>17</v>
      </c>
      <c r="O111" s="1" t="str">
        <f t="shared" si="9"/>
        <v>P-CRN001-008B1224C-GOM</v>
      </c>
    </row>
    <row r="112" spans="1:17" ht="30" customHeight="1" x14ac:dyDescent="0.3">
      <c r="A112" s="35">
        <f t="shared" ref="A112:D112" si="12">SUM(A113:A116)</f>
        <v>0</v>
      </c>
      <c r="B112" s="35">
        <f t="shared" si="12"/>
        <v>0</v>
      </c>
      <c r="C112" s="36">
        <f t="shared" si="12"/>
        <v>0</v>
      </c>
      <c r="D112" s="35">
        <f t="shared" si="12"/>
        <v>4066508</v>
      </c>
      <c r="E112" s="35">
        <f>SUM(E113:E116)</f>
        <v>43828245</v>
      </c>
      <c r="F112" s="37"/>
      <c r="G112" s="37"/>
      <c r="H112" s="38"/>
      <c r="I112" s="39" t="s">
        <v>200</v>
      </c>
      <c r="J112" s="40">
        <v>1011</v>
      </c>
      <c r="K112" s="1" t="s">
        <v>11</v>
      </c>
      <c r="L112" s="6" t="s">
        <v>201</v>
      </c>
      <c r="M112" s="1" t="s">
        <v>26</v>
      </c>
      <c r="O112" s="1" t="str">
        <f t="shared" si="9"/>
        <v>މޯލްޑިވްސް ބިއުރޯ އޮފް ސްޓެޓިސްޓިކްސްB1011</v>
      </c>
    </row>
    <row r="113" spans="1:15" ht="30" customHeight="1" x14ac:dyDescent="0.3">
      <c r="A113" s="41">
        <v>0</v>
      </c>
      <c r="B113" s="41">
        <v>0</v>
      </c>
      <c r="C113" s="42">
        <v>0</v>
      </c>
      <c r="D113" s="41">
        <v>3668641</v>
      </c>
      <c r="E113" s="41">
        <v>41273441</v>
      </c>
      <c r="F113" s="43" t="s">
        <v>12</v>
      </c>
      <c r="G113" s="43" t="s">
        <v>13</v>
      </c>
      <c r="H113" s="44" t="s">
        <v>202</v>
      </c>
      <c r="I113" s="45" t="s">
        <v>203</v>
      </c>
      <c r="J113" s="46"/>
      <c r="L113" s="6" t="s">
        <v>201</v>
      </c>
      <c r="M113" s="1" t="s">
        <v>17</v>
      </c>
      <c r="O113" s="1" t="str">
        <f t="shared" si="9"/>
        <v>P-CNS001-001B1011C-GOM</v>
      </c>
    </row>
    <row r="114" spans="1:15" ht="30" customHeight="1" x14ac:dyDescent="0.3">
      <c r="A114" s="47">
        <v>0</v>
      </c>
      <c r="B114" s="47">
        <v>0</v>
      </c>
      <c r="C114" s="48">
        <v>0</v>
      </c>
      <c r="D114" s="47">
        <v>115000</v>
      </c>
      <c r="E114" s="47">
        <v>1869275</v>
      </c>
      <c r="F114" s="49" t="s">
        <v>97</v>
      </c>
      <c r="G114" s="49" t="s">
        <v>28</v>
      </c>
      <c r="H114" s="50" t="s">
        <v>46</v>
      </c>
      <c r="I114" s="51" t="s">
        <v>204</v>
      </c>
      <c r="J114" s="52"/>
      <c r="L114" s="6" t="s">
        <v>201</v>
      </c>
      <c r="M114" s="1" t="s">
        <v>98</v>
      </c>
      <c r="O114" s="1" t="str">
        <f t="shared" si="9"/>
        <v>P-DNP003-002B1011D-UNFP</v>
      </c>
    </row>
    <row r="115" spans="1:15" ht="30" customHeight="1" x14ac:dyDescent="0.3">
      <c r="A115" s="47">
        <v>0</v>
      </c>
      <c r="B115" s="47">
        <v>0</v>
      </c>
      <c r="C115" s="48">
        <v>0</v>
      </c>
      <c r="D115" s="47">
        <v>100000</v>
      </c>
      <c r="E115" s="47">
        <v>506627</v>
      </c>
      <c r="F115" s="49" t="s">
        <v>45</v>
      </c>
      <c r="G115" s="49" t="s">
        <v>28</v>
      </c>
      <c r="H115" s="50" t="s">
        <v>46</v>
      </c>
      <c r="I115" s="51" t="s">
        <v>204</v>
      </c>
      <c r="J115" s="52"/>
      <c r="L115" s="6" t="s">
        <v>201</v>
      </c>
      <c r="M115" s="1" t="s">
        <v>48</v>
      </c>
      <c r="O115" s="1" t="str">
        <f t="shared" si="9"/>
        <v>P-DNP003-002B1011D-UNIC</v>
      </c>
    </row>
    <row r="116" spans="1:15" ht="30" customHeight="1" x14ac:dyDescent="0.3">
      <c r="A116" s="47">
        <v>0</v>
      </c>
      <c r="B116" s="47">
        <v>0</v>
      </c>
      <c r="C116" s="48">
        <v>0</v>
      </c>
      <c r="D116" s="47">
        <v>182867</v>
      </c>
      <c r="E116" s="47">
        <v>178902</v>
      </c>
      <c r="F116" s="49" t="s">
        <v>205</v>
      </c>
      <c r="G116" s="49" t="s">
        <v>28</v>
      </c>
      <c r="H116" s="50" t="s">
        <v>46</v>
      </c>
      <c r="I116" s="51" t="s">
        <v>204</v>
      </c>
      <c r="J116" s="52"/>
      <c r="L116" s="6" t="s">
        <v>201</v>
      </c>
      <c r="M116" s="1" t="s">
        <v>206</v>
      </c>
      <c r="O116" s="1" t="str">
        <f t="shared" si="9"/>
        <v>P-DNP003-002B1011D-OECD</v>
      </c>
    </row>
    <row r="117" spans="1:15" ht="30" customHeight="1" x14ac:dyDescent="0.3">
      <c r="A117" s="35">
        <f>SUM(A118:A133)</f>
        <v>10214997</v>
      </c>
      <c r="B117" s="35">
        <f>SUM(B118:B133)</f>
        <v>10211847</v>
      </c>
      <c r="C117" s="36">
        <f>SUM(C118:C133)</f>
        <v>10333309</v>
      </c>
      <c r="D117" s="35">
        <f>SUM(D118:D133)</f>
        <v>13796993</v>
      </c>
      <c r="E117" s="35">
        <f>SUM(E118:E133)</f>
        <v>10958341</v>
      </c>
      <c r="F117" s="37"/>
      <c r="G117" s="37"/>
      <c r="H117" s="38"/>
      <c r="I117" s="39" t="s">
        <v>207</v>
      </c>
      <c r="J117" s="40">
        <v>1233</v>
      </c>
      <c r="K117" s="1" t="s">
        <v>11</v>
      </c>
      <c r="L117" s="6" t="s">
        <v>208</v>
      </c>
      <c r="M117" s="1" t="s">
        <v>26</v>
      </c>
      <c r="O117" s="1" t="str">
        <f t="shared" si="9"/>
        <v>މިނިސްޓްރީ އޮފް ފިޝަރީޒް އެންޑް އޯޝަން ރިސޯސަސްB1233</v>
      </c>
    </row>
    <row r="118" spans="1:15" ht="30" customHeight="1" x14ac:dyDescent="0.3">
      <c r="A118" s="41">
        <v>53428</v>
      </c>
      <c r="B118" s="41">
        <v>53428</v>
      </c>
      <c r="C118" s="42">
        <v>65428</v>
      </c>
      <c r="D118" s="41">
        <v>57855</v>
      </c>
      <c r="E118" s="41">
        <v>0</v>
      </c>
      <c r="F118" s="43" t="s">
        <v>12</v>
      </c>
      <c r="G118" s="43" t="s">
        <v>13</v>
      </c>
      <c r="H118" s="44" t="s">
        <v>209</v>
      </c>
      <c r="I118" s="45" t="s">
        <v>210</v>
      </c>
      <c r="J118" s="46"/>
      <c r="L118" s="6" t="s">
        <v>208</v>
      </c>
      <c r="M118" s="1" t="s">
        <v>17</v>
      </c>
      <c r="O118" s="1" t="str">
        <f t="shared" si="9"/>
        <v>P-ACT004-001B1233C-GOM</v>
      </c>
    </row>
    <row r="119" spans="1:15" ht="30" customHeight="1" x14ac:dyDescent="0.3">
      <c r="A119" s="47">
        <v>0</v>
      </c>
      <c r="B119" s="47">
        <v>0</v>
      </c>
      <c r="C119" s="48">
        <v>0</v>
      </c>
      <c r="D119" s="47">
        <v>0</v>
      </c>
      <c r="E119" s="47">
        <v>36926</v>
      </c>
      <c r="F119" s="49" t="s">
        <v>133</v>
      </c>
      <c r="G119" s="49" t="s">
        <v>28</v>
      </c>
      <c r="H119" s="50" t="s">
        <v>209</v>
      </c>
      <c r="I119" s="51" t="s">
        <v>210</v>
      </c>
      <c r="J119" s="52"/>
      <c r="L119" s="6" t="s">
        <v>208</v>
      </c>
      <c r="M119" s="1" t="s">
        <v>134</v>
      </c>
      <c r="O119" s="1" t="str">
        <f t="shared" si="9"/>
        <v>P-ACT004-001B1233D-SAARC</v>
      </c>
    </row>
    <row r="120" spans="1:15" ht="30" customHeight="1" x14ac:dyDescent="0.3">
      <c r="A120" s="47">
        <v>0</v>
      </c>
      <c r="B120" s="47">
        <v>0</v>
      </c>
      <c r="C120" s="48">
        <v>0</v>
      </c>
      <c r="D120" s="47">
        <v>1689359</v>
      </c>
      <c r="E120" s="47">
        <v>541888</v>
      </c>
      <c r="F120" s="49" t="s">
        <v>211</v>
      </c>
      <c r="G120" s="49" t="s">
        <v>212</v>
      </c>
      <c r="H120" s="50" t="s">
        <v>213</v>
      </c>
      <c r="I120" s="51" t="s">
        <v>214</v>
      </c>
      <c r="J120" s="52"/>
      <c r="L120" s="6" t="s">
        <v>208</v>
      </c>
      <c r="M120" s="1" t="s">
        <v>215</v>
      </c>
      <c r="O120" s="1" t="str">
        <f t="shared" si="9"/>
        <v>P-ACT004-003B1233T-MGF</v>
      </c>
    </row>
    <row r="121" spans="1:15" ht="30" customHeight="1" x14ac:dyDescent="0.3">
      <c r="A121" s="47">
        <v>9893688</v>
      </c>
      <c r="B121" s="47">
        <v>9890538</v>
      </c>
      <c r="C121" s="48">
        <v>10000000</v>
      </c>
      <c r="D121" s="47">
        <v>9429086</v>
      </c>
      <c r="E121" s="47">
        <v>8783338</v>
      </c>
      <c r="F121" s="49" t="s">
        <v>12</v>
      </c>
      <c r="G121" s="49" t="s">
        <v>13</v>
      </c>
      <c r="H121" s="50" t="s">
        <v>216</v>
      </c>
      <c r="I121" s="51" t="s">
        <v>217</v>
      </c>
      <c r="J121" s="52"/>
      <c r="L121" s="6" t="s">
        <v>208</v>
      </c>
      <c r="M121" s="1" t="s">
        <v>17</v>
      </c>
      <c r="O121" s="1" t="str">
        <f t="shared" si="9"/>
        <v>P-MFA001-001B1233C-GOM</v>
      </c>
    </row>
    <row r="122" spans="1:15" ht="45" customHeight="1" x14ac:dyDescent="0.3">
      <c r="A122" s="47">
        <v>0</v>
      </c>
      <c r="B122" s="47">
        <v>0</v>
      </c>
      <c r="C122" s="48">
        <v>0</v>
      </c>
      <c r="D122" s="47">
        <v>912511</v>
      </c>
      <c r="E122" s="47">
        <v>376582</v>
      </c>
      <c r="F122" s="49" t="s">
        <v>12</v>
      </c>
      <c r="G122" s="49" t="s">
        <v>13</v>
      </c>
      <c r="H122" s="53" t="s">
        <v>218</v>
      </c>
      <c r="I122" s="51" t="s">
        <v>219</v>
      </c>
      <c r="J122" s="52"/>
      <c r="L122" s="6" t="s">
        <v>208</v>
      </c>
      <c r="M122" s="1" t="s">
        <v>17</v>
      </c>
      <c r="O122" s="1" t="str">
        <f t="shared" si="9"/>
        <v>P-MFA006-005B1233C-GOM</v>
      </c>
    </row>
    <row r="123" spans="1:15" ht="30" customHeight="1" x14ac:dyDescent="0.3">
      <c r="A123" s="47">
        <v>0</v>
      </c>
      <c r="B123" s="47">
        <v>0</v>
      </c>
      <c r="C123" s="48">
        <v>0</v>
      </c>
      <c r="D123" s="47">
        <v>0</v>
      </c>
      <c r="E123" s="47">
        <v>63341</v>
      </c>
      <c r="F123" s="49" t="s">
        <v>83</v>
      </c>
      <c r="G123" s="49" t="s">
        <v>28</v>
      </c>
      <c r="H123" s="50" t="s">
        <v>220</v>
      </c>
      <c r="I123" s="51" t="s">
        <v>221</v>
      </c>
      <c r="J123" s="52"/>
      <c r="L123" s="6" t="s">
        <v>208</v>
      </c>
      <c r="M123" s="1" t="s">
        <v>84</v>
      </c>
      <c r="O123" s="1" t="str">
        <f t="shared" si="9"/>
        <v>P-MFA013-100B1233D-UNDP</v>
      </c>
    </row>
    <row r="124" spans="1:15" ht="30" customHeight="1" x14ac:dyDescent="0.3">
      <c r="A124" s="47">
        <v>0</v>
      </c>
      <c r="B124" s="47">
        <v>0</v>
      </c>
      <c r="C124" s="48">
        <v>0</v>
      </c>
      <c r="D124" s="47">
        <v>306476</v>
      </c>
      <c r="E124" s="47">
        <v>444288</v>
      </c>
      <c r="F124" s="49" t="s">
        <v>81</v>
      </c>
      <c r="G124" s="49" t="s">
        <v>28</v>
      </c>
      <c r="H124" s="50" t="s">
        <v>46</v>
      </c>
      <c r="I124" s="51" t="s">
        <v>222</v>
      </c>
      <c r="J124" s="52"/>
      <c r="L124" s="6" t="s">
        <v>208</v>
      </c>
      <c r="M124" s="1" t="s">
        <v>82</v>
      </c>
      <c r="O124" s="1" t="str">
        <f t="shared" si="9"/>
        <v>P-MFA026-100B1233D-LBO</v>
      </c>
    </row>
    <row r="125" spans="1:15" ht="45" customHeight="1" x14ac:dyDescent="0.3">
      <c r="A125" s="47">
        <v>0</v>
      </c>
      <c r="B125" s="47">
        <v>0</v>
      </c>
      <c r="C125" s="48">
        <v>0</v>
      </c>
      <c r="D125" s="47">
        <v>66153</v>
      </c>
      <c r="E125" s="47">
        <v>460312</v>
      </c>
      <c r="F125" s="49" t="s">
        <v>12</v>
      </c>
      <c r="G125" s="49" t="s">
        <v>13</v>
      </c>
      <c r="H125" s="53" t="s">
        <v>223</v>
      </c>
      <c r="I125" s="51" t="s">
        <v>224</v>
      </c>
      <c r="J125" s="52"/>
      <c r="L125" s="6" t="s">
        <v>208</v>
      </c>
      <c r="M125" s="1" t="s">
        <v>17</v>
      </c>
      <c r="O125" s="1" t="str">
        <f t="shared" si="9"/>
        <v>P-MFA038-001B1233C-GOM</v>
      </c>
    </row>
    <row r="126" spans="1:15" ht="30" customHeight="1" x14ac:dyDescent="0.3">
      <c r="A126" s="47">
        <v>267881</v>
      </c>
      <c r="B126" s="47">
        <v>267881</v>
      </c>
      <c r="C126" s="48">
        <v>267881</v>
      </c>
      <c r="D126" s="47">
        <v>267881</v>
      </c>
      <c r="E126" s="47">
        <v>0</v>
      </c>
      <c r="F126" s="49" t="s">
        <v>27</v>
      </c>
      <c r="G126" s="49" t="s">
        <v>28</v>
      </c>
      <c r="H126" s="50" t="s">
        <v>225</v>
      </c>
      <c r="I126" s="51" t="s">
        <v>226</v>
      </c>
      <c r="J126" s="52"/>
      <c r="L126" s="6" t="s">
        <v>208</v>
      </c>
      <c r="M126" s="1" t="s">
        <v>31</v>
      </c>
      <c r="O126" s="1" t="str">
        <f t="shared" si="9"/>
        <v>P-ACT012-001B1233D-IDA</v>
      </c>
    </row>
    <row r="127" spans="1:15" ht="30" customHeight="1" x14ac:dyDescent="0.3">
      <c r="A127" s="47">
        <v>0</v>
      </c>
      <c r="B127" s="47">
        <v>0</v>
      </c>
      <c r="C127" s="48">
        <v>0</v>
      </c>
      <c r="D127" s="47">
        <v>361288</v>
      </c>
      <c r="E127" s="47">
        <v>36750</v>
      </c>
      <c r="F127" s="49" t="s">
        <v>51</v>
      </c>
      <c r="G127" s="49" t="s">
        <v>28</v>
      </c>
      <c r="H127" s="50" t="s">
        <v>227</v>
      </c>
      <c r="I127" s="51" t="s">
        <v>228</v>
      </c>
      <c r="J127" s="52"/>
      <c r="L127" s="6" t="s">
        <v>208</v>
      </c>
      <c r="M127" s="1" t="s">
        <v>95</v>
      </c>
      <c r="O127" s="1" t="str">
        <f t="shared" si="9"/>
        <v>P-FIS029-001B1233D-NGO</v>
      </c>
    </row>
    <row r="128" spans="1:15" ht="30" customHeight="1" x14ac:dyDescent="0.3">
      <c r="A128" s="47">
        <v>0</v>
      </c>
      <c r="B128" s="47">
        <v>0</v>
      </c>
      <c r="C128" s="48">
        <v>0</v>
      </c>
      <c r="D128" s="47">
        <v>0</v>
      </c>
      <c r="E128" s="47">
        <v>13971</v>
      </c>
      <c r="F128" s="49" t="s">
        <v>229</v>
      </c>
      <c r="G128" s="49" t="s">
        <v>28</v>
      </c>
      <c r="H128" s="50" t="s">
        <v>46</v>
      </c>
      <c r="I128" s="51" t="s">
        <v>230</v>
      </c>
      <c r="J128" s="52"/>
      <c r="L128" s="6" t="s">
        <v>208</v>
      </c>
      <c r="M128" s="1" t="s">
        <v>231</v>
      </c>
      <c r="O128" s="1" t="str">
        <f t="shared" si="9"/>
        <v>P-MFA017-100B1233D-FAO</v>
      </c>
    </row>
    <row r="129" spans="1:15" ht="30" customHeight="1" x14ac:dyDescent="0.3">
      <c r="A129" s="47">
        <v>0</v>
      </c>
      <c r="B129" s="47">
        <v>0</v>
      </c>
      <c r="C129" s="48">
        <v>0</v>
      </c>
      <c r="D129" s="47">
        <v>0</v>
      </c>
      <c r="E129" s="47">
        <v>3192</v>
      </c>
      <c r="F129" s="49" t="s">
        <v>51</v>
      </c>
      <c r="G129" s="49" t="s">
        <v>28</v>
      </c>
      <c r="H129" s="50" t="s">
        <v>46</v>
      </c>
      <c r="I129" s="51" t="s">
        <v>232</v>
      </c>
      <c r="J129" s="52"/>
      <c r="L129" s="6" t="s">
        <v>208</v>
      </c>
      <c r="M129" s="1" t="s">
        <v>95</v>
      </c>
      <c r="O129" s="1" t="str">
        <f t="shared" si="9"/>
        <v>P-MFA025-100B1233D-NGO</v>
      </c>
    </row>
    <row r="130" spans="1:15" ht="30" customHeight="1" x14ac:dyDescent="0.3">
      <c r="A130" s="47">
        <v>0</v>
      </c>
      <c r="B130" s="47">
        <v>0</v>
      </c>
      <c r="C130" s="48">
        <v>0</v>
      </c>
      <c r="D130" s="47">
        <v>651543</v>
      </c>
      <c r="E130" s="47">
        <v>0</v>
      </c>
      <c r="F130" s="49" t="s">
        <v>233</v>
      </c>
      <c r="G130" s="49" t="s">
        <v>28</v>
      </c>
      <c r="H130" s="50" t="s">
        <v>46</v>
      </c>
      <c r="I130" s="51" t="s">
        <v>222</v>
      </c>
      <c r="J130" s="52"/>
      <c r="L130" s="6" t="s">
        <v>208</v>
      </c>
      <c r="M130" s="1" t="s">
        <v>234</v>
      </c>
      <c r="O130" s="1" t="str">
        <f t="shared" si="9"/>
        <v>P-MFA026-100B1233D-IFAD</v>
      </c>
    </row>
    <row r="131" spans="1:15" ht="30" customHeight="1" x14ac:dyDescent="0.3">
      <c r="A131" s="47">
        <v>0</v>
      </c>
      <c r="B131" s="47">
        <v>0</v>
      </c>
      <c r="C131" s="48">
        <v>0</v>
      </c>
      <c r="D131" s="47">
        <v>51600</v>
      </c>
      <c r="E131" s="47">
        <v>180961</v>
      </c>
      <c r="F131" s="49" t="s">
        <v>235</v>
      </c>
      <c r="G131" s="49" t="s">
        <v>28</v>
      </c>
      <c r="H131" s="50" t="s">
        <v>46</v>
      </c>
      <c r="I131" s="51" t="s">
        <v>236</v>
      </c>
      <c r="J131" s="52"/>
      <c r="L131" s="6" t="s">
        <v>208</v>
      </c>
      <c r="M131" s="1" t="s">
        <v>237</v>
      </c>
      <c r="O131" s="1" t="str">
        <f t="shared" si="9"/>
        <v>P-MFA026-200B1233D-PRC</v>
      </c>
    </row>
    <row r="132" spans="1:15" ht="30" customHeight="1" x14ac:dyDescent="0.3">
      <c r="A132" s="47">
        <v>0</v>
      </c>
      <c r="B132" s="47">
        <v>0</v>
      </c>
      <c r="C132" s="48">
        <v>0</v>
      </c>
      <c r="D132" s="47">
        <v>0</v>
      </c>
      <c r="E132" s="47">
        <v>16792</v>
      </c>
      <c r="F132" s="49" t="s">
        <v>229</v>
      </c>
      <c r="G132" s="49" t="s">
        <v>28</v>
      </c>
      <c r="H132" s="50" t="s">
        <v>46</v>
      </c>
      <c r="I132" s="51" t="s">
        <v>238</v>
      </c>
      <c r="J132" s="52"/>
      <c r="L132" s="6" t="s">
        <v>208</v>
      </c>
      <c r="M132" s="1" t="s">
        <v>231</v>
      </c>
      <c r="O132" s="1" t="str">
        <f t="shared" si="9"/>
        <v>P-MFA029-100B1233D-FAO</v>
      </c>
    </row>
    <row r="133" spans="1:15" ht="30" customHeight="1" x14ac:dyDescent="0.3">
      <c r="A133" s="47">
        <v>0</v>
      </c>
      <c r="B133" s="47">
        <v>0</v>
      </c>
      <c r="C133" s="48">
        <v>0</v>
      </c>
      <c r="D133" s="47">
        <v>3241</v>
      </c>
      <c r="E133" s="47">
        <v>0</v>
      </c>
      <c r="F133" s="49" t="s">
        <v>229</v>
      </c>
      <c r="G133" s="49" t="s">
        <v>28</v>
      </c>
      <c r="H133" s="50" t="s">
        <v>46</v>
      </c>
      <c r="I133" s="51" t="s">
        <v>239</v>
      </c>
      <c r="J133" s="52"/>
      <c r="L133" s="6" t="s">
        <v>208</v>
      </c>
      <c r="M133" s="1" t="s">
        <v>231</v>
      </c>
      <c r="O133" s="1" t="str">
        <f t="shared" si="9"/>
        <v>P-MFA040-100B1233D-FAO</v>
      </c>
    </row>
    <row r="134" spans="1:15" ht="30" customHeight="1" x14ac:dyDescent="0.3">
      <c r="A134" s="35">
        <f t="shared" ref="A134:D134" si="13">SUM(A135:A137)</f>
        <v>3389871</v>
      </c>
      <c r="B134" s="35">
        <f t="shared" si="13"/>
        <v>3389871</v>
      </c>
      <c r="C134" s="36">
        <f t="shared" si="13"/>
        <v>3389871</v>
      </c>
      <c r="D134" s="35">
        <f t="shared" si="13"/>
        <v>0</v>
      </c>
      <c r="E134" s="35">
        <f>SUM(E135:E137)</f>
        <v>0</v>
      </c>
      <c r="F134" s="37"/>
      <c r="G134" s="37"/>
      <c r="H134" s="38"/>
      <c r="I134" s="39" t="s">
        <v>240</v>
      </c>
      <c r="J134" s="40">
        <v>1555</v>
      </c>
      <c r="K134" s="1" t="s">
        <v>11</v>
      </c>
      <c r="L134" s="6" t="s">
        <v>208</v>
      </c>
      <c r="M134" s="1" t="s">
        <v>26</v>
      </c>
      <c r="O134" s="1" t="str">
        <f t="shared" si="9"/>
        <v>މިނިސްޓްރީ އޮފް އެގްރިކަލްޗަރ އެންޑް އެނިމަލް ވެލްފެއަރB1233</v>
      </c>
    </row>
    <row r="135" spans="1:15" ht="30" customHeight="1" x14ac:dyDescent="0.3">
      <c r="A135" s="41">
        <v>2027231</v>
      </c>
      <c r="B135" s="41">
        <v>2027231</v>
      </c>
      <c r="C135" s="42">
        <v>2027231</v>
      </c>
      <c r="D135" s="41">
        <v>0</v>
      </c>
      <c r="E135" s="41">
        <v>0</v>
      </c>
      <c r="F135" s="43" t="s">
        <v>12</v>
      </c>
      <c r="G135" s="43" t="s">
        <v>13</v>
      </c>
      <c r="H135" s="44" t="s">
        <v>213</v>
      </c>
      <c r="I135" s="45" t="s">
        <v>241</v>
      </c>
      <c r="J135" s="46"/>
      <c r="L135" s="6" t="s">
        <v>242</v>
      </c>
      <c r="M135" s="1" t="s">
        <v>215</v>
      </c>
      <c r="O135" s="1" t="str">
        <f t="shared" si="9"/>
        <v>P-FIS051-001B1555T-MGF</v>
      </c>
    </row>
    <row r="136" spans="1:15" ht="45" customHeight="1" x14ac:dyDescent="0.3">
      <c r="A136" s="47">
        <v>947860</v>
      </c>
      <c r="B136" s="47">
        <v>947860</v>
      </c>
      <c r="C136" s="48">
        <v>947860</v>
      </c>
      <c r="D136" s="47">
        <v>0</v>
      </c>
      <c r="E136" s="47">
        <v>0</v>
      </c>
      <c r="F136" s="49" t="s">
        <v>133</v>
      </c>
      <c r="G136" s="49" t="s">
        <v>28</v>
      </c>
      <c r="H136" s="53" t="s">
        <v>218</v>
      </c>
      <c r="I136" s="51" t="s">
        <v>243</v>
      </c>
      <c r="J136" s="52"/>
      <c r="L136" s="6" t="s">
        <v>242</v>
      </c>
      <c r="M136" s="1" t="s">
        <v>17</v>
      </c>
      <c r="O136" s="1" t="str">
        <f t="shared" si="9"/>
        <v>P-FIS052-001B1555C-GOM</v>
      </c>
    </row>
    <row r="137" spans="1:15" ht="45" customHeight="1" x14ac:dyDescent="0.3">
      <c r="A137" s="47">
        <v>414780</v>
      </c>
      <c r="B137" s="47">
        <v>414780</v>
      </c>
      <c r="C137" s="48">
        <v>414780</v>
      </c>
      <c r="D137" s="47">
        <v>0</v>
      </c>
      <c r="E137" s="47">
        <v>0</v>
      </c>
      <c r="F137" s="49" t="s">
        <v>133</v>
      </c>
      <c r="G137" s="49" t="s">
        <v>28</v>
      </c>
      <c r="H137" s="53" t="s">
        <v>223</v>
      </c>
      <c r="I137" s="51" t="s">
        <v>244</v>
      </c>
      <c r="J137" s="52"/>
      <c r="L137" s="6" t="s">
        <v>242</v>
      </c>
      <c r="M137" s="1" t="s">
        <v>17</v>
      </c>
      <c r="O137" s="1" t="str">
        <f t="shared" si="9"/>
        <v>P-MFA038-002B1555C-GOM</v>
      </c>
    </row>
    <row r="138" spans="1:15" ht="30" customHeight="1" x14ac:dyDescent="0.3">
      <c r="A138" s="35">
        <f>SUM(A139:A169)</f>
        <v>25697175</v>
      </c>
      <c r="B138" s="35">
        <f>SUM(B139:B169)</f>
        <v>25461775</v>
      </c>
      <c r="C138" s="36">
        <f>SUM(C139:C169)</f>
        <v>25281775</v>
      </c>
      <c r="D138" s="35">
        <f>SUM(D139:D169)</f>
        <v>33524747</v>
      </c>
      <c r="E138" s="35">
        <f>SUM(E139:E169)</f>
        <v>32598068</v>
      </c>
      <c r="F138" s="37"/>
      <c r="G138" s="37"/>
      <c r="H138" s="38"/>
      <c r="I138" s="39" t="s">
        <v>245</v>
      </c>
      <c r="J138" s="40">
        <v>1229</v>
      </c>
      <c r="K138" s="1" t="s">
        <v>11</v>
      </c>
      <c r="L138" s="6" t="s">
        <v>246</v>
      </c>
      <c r="M138" s="1" t="s">
        <v>26</v>
      </c>
      <c r="O138" s="1" t="str">
        <f t="shared" si="9"/>
        <v>މިނިސްޓްރީ އޮފް ކްލައިމެޓް ޗޭންޖް، އެންވައިރަންމަންޓް އެންޑް އެނަރޖީB1229</v>
      </c>
    </row>
    <row r="139" spans="1:15" ht="30" customHeight="1" x14ac:dyDescent="0.3">
      <c r="A139" s="41">
        <v>0</v>
      </c>
      <c r="B139" s="41">
        <v>0</v>
      </c>
      <c r="C139" s="42">
        <v>0</v>
      </c>
      <c r="D139" s="41">
        <v>0</v>
      </c>
      <c r="E139" s="41">
        <v>34916</v>
      </c>
      <c r="F139" s="43" t="s">
        <v>247</v>
      </c>
      <c r="G139" s="43" t="s">
        <v>28</v>
      </c>
      <c r="H139" s="44" t="s">
        <v>248</v>
      </c>
      <c r="I139" s="45" t="s">
        <v>249</v>
      </c>
      <c r="J139" s="46"/>
      <c r="L139" s="6" t="s">
        <v>246</v>
      </c>
      <c r="M139" s="1" t="s">
        <v>250</v>
      </c>
      <c r="O139" s="1" t="str">
        <f t="shared" si="9"/>
        <v>P-ACT001-001B1229D-UNEP</v>
      </c>
    </row>
    <row r="140" spans="1:15" ht="30" customHeight="1" x14ac:dyDescent="0.3">
      <c r="A140" s="47">
        <v>668715</v>
      </c>
      <c r="B140" s="47">
        <v>668715</v>
      </c>
      <c r="C140" s="48">
        <v>668715</v>
      </c>
      <c r="D140" s="47">
        <v>122320</v>
      </c>
      <c r="E140" s="47">
        <v>301119</v>
      </c>
      <c r="F140" s="49" t="s">
        <v>247</v>
      </c>
      <c r="G140" s="49" t="s">
        <v>28</v>
      </c>
      <c r="H140" s="50" t="s">
        <v>251</v>
      </c>
      <c r="I140" s="51" t="s">
        <v>252</v>
      </c>
      <c r="J140" s="52"/>
      <c r="L140" s="6" t="s">
        <v>246</v>
      </c>
      <c r="M140" s="1" t="s">
        <v>250</v>
      </c>
      <c r="O140" s="1" t="str">
        <f t="shared" si="9"/>
        <v>P-ACT001-003B1229D-UNEP</v>
      </c>
    </row>
    <row r="141" spans="1:15" ht="30" customHeight="1" x14ac:dyDescent="0.3">
      <c r="A141" s="47">
        <v>3810797</v>
      </c>
      <c r="B141" s="47">
        <v>3810797</v>
      </c>
      <c r="C141" s="48">
        <v>3810797</v>
      </c>
      <c r="D141" s="47">
        <v>1072125</v>
      </c>
      <c r="E141" s="47">
        <v>201463</v>
      </c>
      <c r="F141" s="49" t="s">
        <v>253</v>
      </c>
      <c r="G141" s="49" t="s">
        <v>28</v>
      </c>
      <c r="H141" s="50" t="s">
        <v>254</v>
      </c>
      <c r="I141" s="51" t="s">
        <v>255</v>
      </c>
      <c r="J141" s="52"/>
      <c r="L141" s="6" t="s">
        <v>246</v>
      </c>
      <c r="M141" s="1" t="s">
        <v>256</v>
      </c>
      <c r="O141" s="1" t="str">
        <f t="shared" si="9"/>
        <v>P-ACT001-004B1229D-GEF</v>
      </c>
    </row>
    <row r="142" spans="1:15" ht="30" customHeight="1" x14ac:dyDescent="0.3">
      <c r="A142" s="47">
        <v>3439843</v>
      </c>
      <c r="B142" s="47">
        <v>3439843</v>
      </c>
      <c r="C142" s="48">
        <v>3439843</v>
      </c>
      <c r="D142" s="47">
        <v>4194478</v>
      </c>
      <c r="E142" s="47">
        <v>4005531</v>
      </c>
      <c r="F142" s="49" t="s">
        <v>253</v>
      </c>
      <c r="G142" s="49" t="s">
        <v>28</v>
      </c>
      <c r="H142" s="50" t="s">
        <v>257</v>
      </c>
      <c r="I142" s="51" t="s">
        <v>258</v>
      </c>
      <c r="J142" s="52"/>
      <c r="L142" s="6" t="s">
        <v>246</v>
      </c>
      <c r="M142" s="1" t="s">
        <v>256</v>
      </c>
      <c r="O142" s="1" t="str">
        <f t="shared" si="9"/>
        <v>P-ACT001-005B1229D-GEF</v>
      </c>
    </row>
    <row r="143" spans="1:15" ht="30" customHeight="1" x14ac:dyDescent="0.3">
      <c r="A143" s="47">
        <v>446801</v>
      </c>
      <c r="B143" s="47">
        <v>446801</v>
      </c>
      <c r="C143" s="48">
        <v>446801</v>
      </c>
      <c r="D143" s="47">
        <v>5616</v>
      </c>
      <c r="E143" s="47">
        <v>0</v>
      </c>
      <c r="F143" s="49" t="s">
        <v>259</v>
      </c>
      <c r="G143" s="49" t="s">
        <v>28</v>
      </c>
      <c r="H143" s="50" t="s">
        <v>260</v>
      </c>
      <c r="I143" s="51" t="s">
        <v>261</v>
      </c>
      <c r="J143" s="52"/>
      <c r="L143" s="6" t="s">
        <v>246</v>
      </c>
      <c r="M143" s="1" t="s">
        <v>262</v>
      </c>
      <c r="O143" s="1" t="str">
        <f t="shared" si="9"/>
        <v>P-ACT001-006B1229D-EU</v>
      </c>
    </row>
    <row r="144" spans="1:15" ht="30" customHeight="1" x14ac:dyDescent="0.3">
      <c r="A144" s="47">
        <v>6365400</v>
      </c>
      <c r="B144" s="47">
        <v>6180000</v>
      </c>
      <c r="C144" s="48">
        <v>6000000</v>
      </c>
      <c r="D144" s="47">
        <v>6390050</v>
      </c>
      <c r="E144" s="47">
        <v>2630143</v>
      </c>
      <c r="F144" s="49" t="s">
        <v>247</v>
      </c>
      <c r="G144" s="49" t="s">
        <v>28</v>
      </c>
      <c r="H144" s="50" t="s">
        <v>263</v>
      </c>
      <c r="I144" s="51" t="s">
        <v>264</v>
      </c>
      <c r="J144" s="52"/>
      <c r="L144" s="6" t="s">
        <v>246</v>
      </c>
      <c r="M144" s="1" t="s">
        <v>250</v>
      </c>
      <c r="O144" s="1" t="str">
        <f t="shared" si="9"/>
        <v>P-ACT001-007B1229D-UNEP</v>
      </c>
    </row>
    <row r="145" spans="1:15" ht="30" customHeight="1" x14ac:dyDescent="0.3">
      <c r="A145" s="47">
        <v>500000</v>
      </c>
      <c r="B145" s="47">
        <v>500000</v>
      </c>
      <c r="C145" s="48">
        <v>500000</v>
      </c>
      <c r="D145" s="47">
        <v>475933</v>
      </c>
      <c r="E145" s="47">
        <v>679465</v>
      </c>
      <c r="F145" s="49" t="s">
        <v>247</v>
      </c>
      <c r="G145" s="49" t="s">
        <v>28</v>
      </c>
      <c r="H145" s="50" t="s">
        <v>265</v>
      </c>
      <c r="I145" s="51" t="s">
        <v>266</v>
      </c>
      <c r="J145" s="52"/>
      <c r="L145" s="6" t="s">
        <v>246</v>
      </c>
      <c r="M145" s="1" t="s">
        <v>250</v>
      </c>
      <c r="O145" s="1" t="str">
        <f t="shared" si="9"/>
        <v>P-ACT001-009B1229D-UNEP</v>
      </c>
    </row>
    <row r="146" spans="1:15" ht="30" customHeight="1" x14ac:dyDescent="0.3">
      <c r="A146" s="47">
        <v>2600000</v>
      </c>
      <c r="B146" s="47">
        <v>2550000</v>
      </c>
      <c r="C146" s="48">
        <v>2500000</v>
      </c>
      <c r="D146" s="47">
        <v>2438491</v>
      </c>
      <c r="E146" s="47">
        <v>686151</v>
      </c>
      <c r="F146" s="49" t="s">
        <v>253</v>
      </c>
      <c r="G146" s="49" t="s">
        <v>28</v>
      </c>
      <c r="H146" s="50" t="s">
        <v>267</v>
      </c>
      <c r="I146" s="51" t="s">
        <v>268</v>
      </c>
      <c r="J146" s="52"/>
      <c r="L146" s="6" t="s">
        <v>246</v>
      </c>
      <c r="M146" s="1" t="s">
        <v>256</v>
      </c>
      <c r="O146" s="1" t="str">
        <f t="shared" si="9"/>
        <v>P-ACT001-010B1229D-GEF</v>
      </c>
    </row>
    <row r="147" spans="1:15" ht="45" customHeight="1" x14ac:dyDescent="0.3">
      <c r="A147" s="47">
        <v>0</v>
      </c>
      <c r="B147" s="47">
        <v>0</v>
      </c>
      <c r="C147" s="48">
        <v>0</v>
      </c>
      <c r="D147" s="47">
        <v>0</v>
      </c>
      <c r="E147" s="47">
        <v>22994</v>
      </c>
      <c r="F147" s="49" t="s">
        <v>253</v>
      </c>
      <c r="G147" s="49" t="s">
        <v>28</v>
      </c>
      <c r="H147" s="53" t="s">
        <v>269</v>
      </c>
      <c r="I147" s="51" t="s">
        <v>270</v>
      </c>
      <c r="J147" s="52"/>
      <c r="L147" s="6" t="s">
        <v>246</v>
      </c>
      <c r="M147" s="1" t="s">
        <v>256</v>
      </c>
      <c r="O147" s="1" t="str">
        <f t="shared" ref="O147:O179" si="14">_xlfn.CONCAT(I147,L147,M147)</f>
        <v>P-ACT001-011B1229D-GEF</v>
      </c>
    </row>
    <row r="148" spans="1:15" ht="30" customHeight="1" x14ac:dyDescent="0.3">
      <c r="A148" s="47">
        <v>150000</v>
      </c>
      <c r="B148" s="47">
        <v>150000</v>
      </c>
      <c r="C148" s="48">
        <v>200000</v>
      </c>
      <c r="D148" s="47">
        <v>200693</v>
      </c>
      <c r="E148" s="47">
        <v>0</v>
      </c>
      <c r="F148" s="49" t="s">
        <v>247</v>
      </c>
      <c r="G148" s="49" t="s">
        <v>28</v>
      </c>
      <c r="H148" s="50" t="s">
        <v>271</v>
      </c>
      <c r="I148" s="51" t="s">
        <v>272</v>
      </c>
      <c r="J148" s="52"/>
      <c r="L148" s="6" t="s">
        <v>246</v>
      </c>
      <c r="M148" s="1" t="s">
        <v>250</v>
      </c>
      <c r="O148" s="1" t="str">
        <f t="shared" si="14"/>
        <v>P-ACT001-012B1229D-UNEP</v>
      </c>
    </row>
    <row r="149" spans="1:15" ht="30" customHeight="1" x14ac:dyDescent="0.3">
      <c r="A149" s="47">
        <v>0</v>
      </c>
      <c r="B149" s="47">
        <v>0</v>
      </c>
      <c r="C149" s="48">
        <v>0</v>
      </c>
      <c r="D149" s="47">
        <v>206857</v>
      </c>
      <c r="E149" s="47">
        <v>0</v>
      </c>
      <c r="F149" s="49" t="s">
        <v>83</v>
      </c>
      <c r="G149" s="49" t="s">
        <v>28</v>
      </c>
      <c r="H149" s="50" t="s">
        <v>273</v>
      </c>
      <c r="I149" s="51" t="s">
        <v>274</v>
      </c>
      <c r="J149" s="52"/>
      <c r="L149" s="6" t="s">
        <v>246</v>
      </c>
      <c r="M149" s="1" t="s">
        <v>84</v>
      </c>
      <c r="O149" s="1" t="str">
        <f t="shared" si="14"/>
        <v>P-HTE053-100B1229D-UNDP</v>
      </c>
    </row>
    <row r="150" spans="1:15" ht="30" customHeight="1" x14ac:dyDescent="0.3">
      <c r="A150" s="47">
        <v>2388537</v>
      </c>
      <c r="B150" s="47">
        <v>2388537</v>
      </c>
      <c r="C150" s="48">
        <v>2388537</v>
      </c>
      <c r="D150" s="47">
        <v>1457927</v>
      </c>
      <c r="E150" s="47">
        <v>1058857</v>
      </c>
      <c r="F150" s="49" t="s">
        <v>247</v>
      </c>
      <c r="G150" s="49" t="s">
        <v>28</v>
      </c>
      <c r="H150" s="50" t="s">
        <v>273</v>
      </c>
      <c r="I150" s="51" t="s">
        <v>274</v>
      </c>
      <c r="J150" s="52"/>
      <c r="L150" s="6" t="s">
        <v>246</v>
      </c>
      <c r="M150" s="1" t="s">
        <v>250</v>
      </c>
      <c r="O150" s="1" t="str">
        <f t="shared" si="14"/>
        <v>P-HTE053-100B1229D-UNEP</v>
      </c>
    </row>
    <row r="151" spans="1:15" ht="30" customHeight="1" x14ac:dyDescent="0.3">
      <c r="A151" s="47">
        <v>0</v>
      </c>
      <c r="B151" s="47">
        <v>0</v>
      </c>
      <c r="C151" s="48">
        <v>0</v>
      </c>
      <c r="D151" s="47">
        <v>29108</v>
      </c>
      <c r="E151" s="47">
        <v>232301</v>
      </c>
      <c r="F151" s="49" t="s">
        <v>253</v>
      </c>
      <c r="G151" s="49" t="s">
        <v>28</v>
      </c>
      <c r="H151" s="50" t="s">
        <v>46</v>
      </c>
      <c r="I151" s="51" t="s">
        <v>275</v>
      </c>
      <c r="J151" s="52"/>
      <c r="L151" s="6" t="s">
        <v>246</v>
      </c>
      <c r="M151" s="1" t="s">
        <v>256</v>
      </c>
      <c r="O151" s="1" t="str">
        <f t="shared" si="14"/>
        <v>P-MEE001-100B1229D-GEF</v>
      </c>
    </row>
    <row r="152" spans="1:15" ht="30" customHeight="1" x14ac:dyDescent="0.3">
      <c r="A152" s="47">
        <v>0</v>
      </c>
      <c r="B152" s="47">
        <v>0</v>
      </c>
      <c r="C152" s="48">
        <v>0</v>
      </c>
      <c r="D152" s="47">
        <v>8748</v>
      </c>
      <c r="E152" s="47">
        <v>0</v>
      </c>
      <c r="F152" s="49" t="s">
        <v>81</v>
      </c>
      <c r="G152" s="49" t="s">
        <v>28</v>
      </c>
      <c r="H152" s="50" t="s">
        <v>46</v>
      </c>
      <c r="I152" s="51" t="s">
        <v>275</v>
      </c>
      <c r="J152" s="52"/>
      <c r="L152" s="6" t="s">
        <v>246</v>
      </c>
      <c r="M152" s="1" t="s">
        <v>82</v>
      </c>
      <c r="O152" s="1" t="str">
        <f t="shared" si="14"/>
        <v>P-MEE001-100B1229D-LBO</v>
      </c>
    </row>
    <row r="153" spans="1:15" ht="30" customHeight="1" x14ac:dyDescent="0.3">
      <c r="A153" s="47">
        <v>300000</v>
      </c>
      <c r="B153" s="47">
        <v>300000</v>
      </c>
      <c r="C153" s="48">
        <v>300000</v>
      </c>
      <c r="D153" s="47">
        <v>350313</v>
      </c>
      <c r="E153" s="47">
        <v>167976</v>
      </c>
      <c r="F153" s="49" t="s">
        <v>247</v>
      </c>
      <c r="G153" s="49" t="s">
        <v>28</v>
      </c>
      <c r="H153" s="50" t="s">
        <v>46</v>
      </c>
      <c r="I153" s="51" t="s">
        <v>275</v>
      </c>
      <c r="J153" s="52"/>
      <c r="L153" s="6" t="s">
        <v>246</v>
      </c>
      <c r="M153" s="1" t="s">
        <v>250</v>
      </c>
      <c r="O153" s="1" t="str">
        <f t="shared" si="14"/>
        <v>P-MEE001-100B1229D-UNEP</v>
      </c>
    </row>
    <row r="154" spans="1:15" ht="30" customHeight="1" x14ac:dyDescent="0.3">
      <c r="A154" s="47">
        <v>0</v>
      </c>
      <c r="B154" s="47">
        <v>0</v>
      </c>
      <c r="C154" s="48">
        <v>0</v>
      </c>
      <c r="D154" s="47">
        <v>50000</v>
      </c>
      <c r="E154" s="47">
        <v>0</v>
      </c>
      <c r="F154" s="49" t="s">
        <v>89</v>
      </c>
      <c r="G154" s="49" t="s">
        <v>28</v>
      </c>
      <c r="H154" s="50" t="s">
        <v>46</v>
      </c>
      <c r="I154" s="51" t="s">
        <v>275</v>
      </c>
      <c r="J154" s="52"/>
      <c r="L154" s="6" t="s">
        <v>246</v>
      </c>
      <c r="M154" s="1" t="s">
        <v>90</v>
      </c>
      <c r="O154" s="1" t="str">
        <f t="shared" si="14"/>
        <v>P-MEE001-100B1229D-UNES</v>
      </c>
    </row>
    <row r="155" spans="1:15" ht="30" customHeight="1" x14ac:dyDescent="0.3">
      <c r="A155" s="47">
        <v>0</v>
      </c>
      <c r="B155" s="47">
        <v>0</v>
      </c>
      <c r="C155" s="48">
        <v>0</v>
      </c>
      <c r="D155" s="47">
        <v>100000</v>
      </c>
      <c r="E155" s="47">
        <v>0</v>
      </c>
      <c r="F155" s="49" t="s">
        <v>276</v>
      </c>
      <c r="G155" s="49" t="s">
        <v>28</v>
      </c>
      <c r="H155" s="50" t="s">
        <v>46</v>
      </c>
      <c r="I155" s="51" t="s">
        <v>275</v>
      </c>
      <c r="J155" s="52"/>
      <c r="L155" s="6" t="s">
        <v>246</v>
      </c>
      <c r="M155" s="1" t="s">
        <v>277</v>
      </c>
      <c r="O155" s="1" t="str">
        <f t="shared" si="14"/>
        <v>P-MEE001-100B1229D-UNESC</v>
      </c>
    </row>
    <row r="156" spans="1:15" ht="30" customHeight="1" x14ac:dyDescent="0.3">
      <c r="A156" s="47">
        <v>0</v>
      </c>
      <c r="B156" s="47">
        <v>0</v>
      </c>
      <c r="C156" s="48">
        <v>0</v>
      </c>
      <c r="D156" s="47">
        <v>89322</v>
      </c>
      <c r="E156" s="47">
        <v>0</v>
      </c>
      <c r="F156" s="49" t="s">
        <v>45</v>
      </c>
      <c r="G156" s="49" t="s">
        <v>28</v>
      </c>
      <c r="H156" s="50" t="s">
        <v>46</v>
      </c>
      <c r="I156" s="51" t="s">
        <v>275</v>
      </c>
      <c r="J156" s="52"/>
      <c r="L156" s="6" t="s">
        <v>246</v>
      </c>
      <c r="M156" s="1" t="s">
        <v>48</v>
      </c>
      <c r="O156" s="1" t="str">
        <f t="shared" si="14"/>
        <v>P-MEE001-100B1229D-UNIC</v>
      </c>
    </row>
    <row r="157" spans="1:15" ht="30" customHeight="1" x14ac:dyDescent="0.3">
      <c r="A157" s="47">
        <v>0</v>
      </c>
      <c r="B157" s="47">
        <v>0</v>
      </c>
      <c r="C157" s="48">
        <v>0</v>
      </c>
      <c r="D157" s="47">
        <v>50000</v>
      </c>
      <c r="E157" s="47">
        <v>88352</v>
      </c>
      <c r="F157" s="49" t="s">
        <v>278</v>
      </c>
      <c r="G157" s="49" t="s">
        <v>28</v>
      </c>
      <c r="H157" s="50" t="s">
        <v>46</v>
      </c>
      <c r="I157" s="51" t="s">
        <v>275</v>
      </c>
      <c r="J157" s="52"/>
      <c r="L157" s="6" t="s">
        <v>246</v>
      </c>
      <c r="M157" s="1" t="s">
        <v>279</v>
      </c>
      <c r="O157" s="1" t="str">
        <f t="shared" si="14"/>
        <v>P-MEE001-100B1229D-UNITAR</v>
      </c>
    </row>
    <row r="158" spans="1:15" ht="30" customHeight="1" x14ac:dyDescent="0.3">
      <c r="A158" s="47">
        <v>0</v>
      </c>
      <c r="B158" s="47">
        <v>0</v>
      </c>
      <c r="C158" s="48">
        <v>0</v>
      </c>
      <c r="D158" s="47">
        <v>0</v>
      </c>
      <c r="E158" s="47">
        <v>26681</v>
      </c>
      <c r="F158" s="49" t="s">
        <v>73</v>
      </c>
      <c r="G158" s="49" t="s">
        <v>28</v>
      </c>
      <c r="H158" s="50" t="s">
        <v>280</v>
      </c>
      <c r="I158" s="51" t="s">
        <v>281</v>
      </c>
      <c r="J158" s="52"/>
      <c r="L158" s="6" t="s">
        <v>246</v>
      </c>
      <c r="M158" s="1" t="s">
        <v>76</v>
      </c>
      <c r="O158" s="1" t="str">
        <f t="shared" si="14"/>
        <v>P-MEE001-109B1229D-ADB</v>
      </c>
    </row>
    <row r="159" spans="1:15" ht="30" customHeight="1" x14ac:dyDescent="0.3">
      <c r="A159" s="47">
        <v>1000000</v>
      </c>
      <c r="B159" s="47">
        <v>1000000</v>
      </c>
      <c r="C159" s="48">
        <v>1000000</v>
      </c>
      <c r="D159" s="47">
        <v>12083247</v>
      </c>
      <c r="E159" s="47">
        <v>3637064</v>
      </c>
      <c r="F159" s="49" t="s">
        <v>282</v>
      </c>
      <c r="G159" s="49" t="s">
        <v>28</v>
      </c>
      <c r="H159" s="50" t="s">
        <v>280</v>
      </c>
      <c r="I159" s="51" t="s">
        <v>281</v>
      </c>
      <c r="J159" s="52"/>
      <c r="L159" s="6" t="s">
        <v>246</v>
      </c>
      <c r="M159" s="1" t="s">
        <v>283</v>
      </c>
      <c r="O159" s="1" t="str">
        <f t="shared" si="14"/>
        <v>P-MEE001-109B1229D-ITA</v>
      </c>
    </row>
    <row r="160" spans="1:15" ht="30" customHeight="1" x14ac:dyDescent="0.3">
      <c r="A160" s="47">
        <v>0</v>
      </c>
      <c r="B160" s="47">
        <v>0</v>
      </c>
      <c r="C160" s="48">
        <v>0</v>
      </c>
      <c r="D160" s="47">
        <v>0</v>
      </c>
      <c r="E160" s="47">
        <v>23345</v>
      </c>
      <c r="F160" s="49" t="s">
        <v>247</v>
      </c>
      <c r="G160" s="49" t="s">
        <v>28</v>
      </c>
      <c r="H160" s="50" t="s">
        <v>284</v>
      </c>
      <c r="I160" s="51" t="s">
        <v>285</v>
      </c>
      <c r="J160" s="52"/>
      <c r="L160" s="6" t="s">
        <v>246</v>
      </c>
      <c r="M160" s="1" t="s">
        <v>250</v>
      </c>
      <c r="O160" s="1" t="str">
        <f t="shared" si="14"/>
        <v>P-MEE001-113B1229D-UNEP</v>
      </c>
    </row>
    <row r="161" spans="1:15" ht="30" customHeight="1" x14ac:dyDescent="0.3">
      <c r="A161" s="47">
        <v>17445</v>
      </c>
      <c r="B161" s="47">
        <v>17445</v>
      </c>
      <c r="C161" s="48">
        <v>17445</v>
      </c>
      <c r="D161" s="47">
        <v>490409</v>
      </c>
      <c r="E161" s="47">
        <v>549847</v>
      </c>
      <c r="F161" s="49" t="s">
        <v>247</v>
      </c>
      <c r="G161" s="49" t="s">
        <v>28</v>
      </c>
      <c r="H161" s="50" t="s">
        <v>46</v>
      </c>
      <c r="I161" s="51" t="s">
        <v>286</v>
      </c>
      <c r="J161" s="52"/>
      <c r="L161" s="6" t="s">
        <v>246</v>
      </c>
      <c r="M161" s="1" t="s">
        <v>250</v>
      </c>
      <c r="O161" s="1" t="str">
        <f t="shared" si="14"/>
        <v>P-MEE001-117B1229D-UNEP</v>
      </c>
    </row>
    <row r="162" spans="1:15" ht="30" customHeight="1" x14ac:dyDescent="0.3">
      <c r="A162" s="47">
        <v>630247</v>
      </c>
      <c r="B162" s="47">
        <v>630247</v>
      </c>
      <c r="C162" s="48">
        <v>630247</v>
      </c>
      <c r="D162" s="47">
        <v>216000</v>
      </c>
      <c r="E162" s="47">
        <v>0</v>
      </c>
      <c r="F162" s="49" t="s">
        <v>51</v>
      </c>
      <c r="G162" s="49" t="s">
        <v>28</v>
      </c>
      <c r="H162" s="50" t="s">
        <v>46</v>
      </c>
      <c r="I162" s="51" t="s">
        <v>287</v>
      </c>
      <c r="J162" s="52"/>
      <c r="L162" s="6" t="s">
        <v>246</v>
      </c>
      <c r="M162" s="1" t="s">
        <v>95</v>
      </c>
      <c r="O162" s="1" t="str">
        <f t="shared" si="14"/>
        <v>P-MEE001-120B1229D-NGO</v>
      </c>
    </row>
    <row r="163" spans="1:15" ht="30" customHeight="1" x14ac:dyDescent="0.3">
      <c r="A163" s="47">
        <v>336444</v>
      </c>
      <c r="B163" s="47">
        <v>336444</v>
      </c>
      <c r="C163" s="48">
        <v>336444</v>
      </c>
      <c r="D163" s="47">
        <v>6427</v>
      </c>
      <c r="E163" s="47">
        <v>529487</v>
      </c>
      <c r="F163" s="49" t="s">
        <v>253</v>
      </c>
      <c r="G163" s="49" t="s">
        <v>28</v>
      </c>
      <c r="H163" s="50" t="s">
        <v>46</v>
      </c>
      <c r="I163" s="51" t="s">
        <v>288</v>
      </c>
      <c r="J163" s="52"/>
      <c r="L163" s="6" t="s">
        <v>246</v>
      </c>
      <c r="M163" s="1" t="s">
        <v>256</v>
      </c>
      <c r="O163" s="1" t="str">
        <f t="shared" si="14"/>
        <v>P-MEE001-121B1229D-GEF</v>
      </c>
    </row>
    <row r="164" spans="1:15" ht="30" customHeight="1" x14ac:dyDescent="0.3">
      <c r="A164" s="47">
        <v>0</v>
      </c>
      <c r="B164" s="47">
        <v>0</v>
      </c>
      <c r="C164" s="48">
        <v>0</v>
      </c>
      <c r="D164" s="47">
        <v>0</v>
      </c>
      <c r="E164" s="47">
        <v>148676</v>
      </c>
      <c r="F164" s="49" t="s">
        <v>289</v>
      </c>
      <c r="G164" s="49" t="s">
        <v>28</v>
      </c>
      <c r="H164" s="50" t="s">
        <v>290</v>
      </c>
      <c r="I164" s="51" t="s">
        <v>291</v>
      </c>
      <c r="J164" s="52"/>
      <c r="L164" s="6" t="s">
        <v>246</v>
      </c>
      <c r="M164" s="1" t="s">
        <v>292</v>
      </c>
      <c r="O164" s="1" t="str">
        <f t="shared" si="14"/>
        <v>P-MEE004-100B1229D-UNIDO</v>
      </c>
    </row>
    <row r="165" spans="1:15" ht="30" customHeight="1" x14ac:dyDescent="0.3">
      <c r="A165" s="47">
        <v>1424389</v>
      </c>
      <c r="B165" s="47">
        <v>1424389</v>
      </c>
      <c r="C165" s="48">
        <v>1424389</v>
      </c>
      <c r="D165" s="47">
        <v>970523</v>
      </c>
      <c r="E165" s="47">
        <v>17372048</v>
      </c>
      <c r="F165" s="49" t="s">
        <v>247</v>
      </c>
      <c r="G165" s="49" t="s">
        <v>28</v>
      </c>
      <c r="H165" s="50" t="s">
        <v>293</v>
      </c>
      <c r="I165" s="51" t="s">
        <v>294</v>
      </c>
      <c r="J165" s="52"/>
      <c r="L165" s="6" t="s">
        <v>246</v>
      </c>
      <c r="M165" s="1" t="s">
        <v>250</v>
      </c>
      <c r="O165" s="1" t="str">
        <f t="shared" si="14"/>
        <v>P-MEE060-100B1229D-UNEP</v>
      </c>
    </row>
    <row r="166" spans="1:15" ht="30" customHeight="1" x14ac:dyDescent="0.3">
      <c r="A166" s="47">
        <v>0</v>
      </c>
      <c r="B166" s="47">
        <v>0</v>
      </c>
      <c r="C166" s="48">
        <v>0</v>
      </c>
      <c r="D166" s="47">
        <v>0</v>
      </c>
      <c r="E166" s="47">
        <v>153700</v>
      </c>
      <c r="F166" s="49" t="s">
        <v>12</v>
      </c>
      <c r="G166" s="49" t="s">
        <v>13</v>
      </c>
      <c r="H166" s="50" t="s">
        <v>295</v>
      </c>
      <c r="I166" s="51" t="s">
        <v>296</v>
      </c>
      <c r="J166" s="52"/>
      <c r="L166" s="6" t="s">
        <v>246</v>
      </c>
      <c r="M166" s="1" t="s">
        <v>17</v>
      </c>
      <c r="O166" s="1" t="str">
        <f t="shared" si="14"/>
        <v>P-MNT001-001B1229C-GOM</v>
      </c>
    </row>
    <row r="167" spans="1:15" ht="30" customHeight="1" x14ac:dyDescent="0.3">
      <c r="A167" s="47">
        <v>792103</v>
      </c>
      <c r="B167" s="47">
        <v>792103</v>
      </c>
      <c r="C167" s="48">
        <v>792103</v>
      </c>
      <c r="D167" s="47">
        <v>874020</v>
      </c>
      <c r="E167" s="47">
        <v>47952</v>
      </c>
      <c r="F167" s="49" t="s">
        <v>83</v>
      </c>
      <c r="G167" s="49" t="s">
        <v>28</v>
      </c>
      <c r="H167" s="50" t="s">
        <v>297</v>
      </c>
      <c r="I167" s="51" t="s">
        <v>298</v>
      </c>
      <c r="J167" s="52"/>
      <c r="L167" s="6" t="s">
        <v>246</v>
      </c>
      <c r="M167" s="1" t="s">
        <v>84</v>
      </c>
      <c r="O167" s="1" t="str">
        <f t="shared" si="14"/>
        <v>P-ACT001-014B1229D-UNDP</v>
      </c>
    </row>
    <row r="168" spans="1:15" ht="30" customHeight="1" x14ac:dyDescent="0.3">
      <c r="A168" s="47">
        <v>136817</v>
      </c>
      <c r="B168" s="47">
        <v>136817</v>
      </c>
      <c r="C168" s="48">
        <v>136817</v>
      </c>
      <c r="D168" s="47">
        <v>430360</v>
      </c>
      <c r="E168" s="47">
        <v>0</v>
      </c>
      <c r="F168" s="49" t="s">
        <v>247</v>
      </c>
      <c r="G168" s="49" t="s">
        <v>28</v>
      </c>
      <c r="H168" s="50" t="s">
        <v>299</v>
      </c>
      <c r="I168" s="51" t="s">
        <v>300</v>
      </c>
      <c r="J168" s="52"/>
      <c r="L168" s="6" t="s">
        <v>246</v>
      </c>
      <c r="M168" s="1" t="s">
        <v>250</v>
      </c>
      <c r="O168" s="1" t="str">
        <f t="shared" si="14"/>
        <v>P-ACT001-015B1229D-UNEP</v>
      </c>
    </row>
    <row r="169" spans="1:15" ht="30" customHeight="1" x14ac:dyDescent="0.3">
      <c r="A169" s="47">
        <v>689637</v>
      </c>
      <c r="B169" s="47">
        <v>689637</v>
      </c>
      <c r="C169" s="48">
        <v>689637</v>
      </c>
      <c r="D169" s="47">
        <v>1211780</v>
      </c>
      <c r="E169" s="47">
        <v>0</v>
      </c>
      <c r="F169" s="49" t="s">
        <v>27</v>
      </c>
      <c r="G169" s="49" t="s">
        <v>28</v>
      </c>
      <c r="H169" s="50" t="s">
        <v>301</v>
      </c>
      <c r="I169" s="51" t="s">
        <v>302</v>
      </c>
      <c r="J169" s="52"/>
      <c r="L169" s="6" t="s">
        <v>246</v>
      </c>
      <c r="M169" s="1" t="s">
        <v>31</v>
      </c>
      <c r="O169" s="1" t="str">
        <f t="shared" si="14"/>
        <v>P-ACT001-017B1229D-IDA</v>
      </c>
    </row>
    <row r="170" spans="1:15" ht="30" customHeight="1" x14ac:dyDescent="0.3">
      <c r="A170" s="35">
        <f>SUM(A171:A172)</f>
        <v>0</v>
      </c>
      <c r="B170" s="35">
        <f>SUM(B171:B172)</f>
        <v>0</v>
      </c>
      <c r="C170" s="36">
        <f>SUM(C171:C172)</f>
        <v>0</v>
      </c>
      <c r="D170" s="35">
        <f>SUM(D171:D172)</f>
        <v>304734</v>
      </c>
      <c r="E170" s="35">
        <f>SUM(E171:E172)</f>
        <v>49665</v>
      </c>
      <c r="F170" s="37"/>
      <c r="G170" s="37"/>
      <c r="H170" s="38"/>
      <c r="I170" s="39" t="s">
        <v>303</v>
      </c>
      <c r="J170" s="40">
        <v>1231</v>
      </c>
      <c r="K170" s="1" t="s">
        <v>11</v>
      </c>
      <c r="L170" s="6" t="s">
        <v>304</v>
      </c>
      <c r="M170" s="1" t="s">
        <v>26</v>
      </c>
      <c r="O170" s="1" t="str">
        <f t="shared" si="14"/>
        <v>އެންވަޔަރަމެންޓަލް ޕްރޮޓެކްޝަން އެޖެންސީB1231</v>
      </c>
    </row>
    <row r="171" spans="1:15" ht="30" customHeight="1" x14ac:dyDescent="0.3">
      <c r="A171" s="41">
        <v>0</v>
      </c>
      <c r="B171" s="41">
        <v>0</v>
      </c>
      <c r="C171" s="42">
        <v>0</v>
      </c>
      <c r="D171" s="41">
        <v>204734</v>
      </c>
      <c r="E171" s="41">
        <v>49665</v>
      </c>
      <c r="F171" s="43" t="s">
        <v>51</v>
      </c>
      <c r="G171" s="43" t="s">
        <v>28</v>
      </c>
      <c r="H171" s="44" t="s">
        <v>46</v>
      </c>
      <c r="I171" s="45" t="s">
        <v>305</v>
      </c>
      <c r="J171" s="46"/>
      <c r="L171" s="6" t="s">
        <v>304</v>
      </c>
      <c r="M171" s="1" t="s">
        <v>95</v>
      </c>
      <c r="O171" s="1" t="str">
        <f t="shared" si="14"/>
        <v>P-EPA001-400B1231D-NGO</v>
      </c>
    </row>
    <row r="172" spans="1:15" ht="30" customHeight="1" x14ac:dyDescent="0.3">
      <c r="A172" s="47">
        <v>0</v>
      </c>
      <c r="B172" s="47">
        <v>0</v>
      </c>
      <c r="C172" s="48">
        <v>0</v>
      </c>
      <c r="D172" s="47">
        <v>100000</v>
      </c>
      <c r="E172" s="47">
        <v>0</v>
      </c>
      <c r="F172" s="49" t="s">
        <v>97</v>
      </c>
      <c r="G172" s="49" t="s">
        <v>28</v>
      </c>
      <c r="H172" s="50" t="s">
        <v>46</v>
      </c>
      <c r="I172" s="51" t="s">
        <v>305</v>
      </c>
      <c r="J172" s="52"/>
      <c r="L172" s="6" t="s">
        <v>304</v>
      </c>
      <c r="M172" s="1" t="s">
        <v>98</v>
      </c>
      <c r="O172" s="1" t="str">
        <f t="shared" si="14"/>
        <v>P-EPA001-400B1231D-UNFP</v>
      </c>
    </row>
    <row r="173" spans="1:15" ht="30" customHeight="1" x14ac:dyDescent="0.3">
      <c r="A173" s="35">
        <f>SUM(A174:A177)</f>
        <v>800000</v>
      </c>
      <c r="B173" s="35">
        <f>SUM(B174:B177)</f>
        <v>800000</v>
      </c>
      <c r="C173" s="36">
        <f>SUM(C174:C177)</f>
        <v>2344910</v>
      </c>
      <c r="D173" s="35">
        <f>SUM(D174:D177)</f>
        <v>3019686</v>
      </c>
      <c r="E173" s="35">
        <f>SUM(E174:E177)</f>
        <v>2567828</v>
      </c>
      <c r="F173" s="37"/>
      <c r="G173" s="37"/>
      <c r="H173" s="38"/>
      <c r="I173" s="39" t="s">
        <v>306</v>
      </c>
      <c r="J173" s="40">
        <v>1510</v>
      </c>
      <c r="K173" s="1" t="s">
        <v>11</v>
      </c>
      <c r="L173" s="6" t="s">
        <v>307</v>
      </c>
      <c r="M173" s="1" t="s">
        <v>26</v>
      </c>
      <c r="O173" s="1" t="str">
        <f t="shared" si="14"/>
        <v>މިނިސްޓްރީ އޮފް ސޯޝަލް އެންޑް ފެމިލީ ޑިވެލޮޕްމަންޓްB1510</v>
      </c>
    </row>
    <row r="174" spans="1:15" ht="30" customHeight="1" x14ac:dyDescent="0.3">
      <c r="A174" s="41">
        <v>0</v>
      </c>
      <c r="B174" s="41">
        <v>0</v>
      </c>
      <c r="C174" s="42">
        <v>1544910</v>
      </c>
      <c r="D174" s="41">
        <v>1544910</v>
      </c>
      <c r="E174" s="41">
        <v>1177808</v>
      </c>
      <c r="F174" s="43" t="s">
        <v>308</v>
      </c>
      <c r="G174" s="43" t="s">
        <v>28</v>
      </c>
      <c r="H174" s="44" t="s">
        <v>309</v>
      </c>
      <c r="I174" s="45" t="s">
        <v>310</v>
      </c>
      <c r="J174" s="46"/>
      <c r="L174" s="6" t="s">
        <v>307</v>
      </c>
      <c r="M174" s="1" t="s">
        <v>311</v>
      </c>
      <c r="O174" s="1" t="str">
        <f t="shared" si="14"/>
        <v>P-ACT006-002B1510D-PAK</v>
      </c>
    </row>
    <row r="175" spans="1:15" ht="30" customHeight="1" x14ac:dyDescent="0.3">
      <c r="A175" s="47">
        <v>0</v>
      </c>
      <c r="B175" s="47">
        <v>0</v>
      </c>
      <c r="C175" s="48">
        <v>0</v>
      </c>
      <c r="D175" s="47">
        <v>0</v>
      </c>
      <c r="E175" s="47">
        <v>112175</v>
      </c>
      <c r="F175" s="49" t="s">
        <v>312</v>
      </c>
      <c r="G175" s="49" t="s">
        <v>28</v>
      </c>
      <c r="H175" s="50" t="s">
        <v>313</v>
      </c>
      <c r="I175" s="51" t="s">
        <v>314</v>
      </c>
      <c r="J175" s="52"/>
      <c r="L175" s="6" t="s">
        <v>307</v>
      </c>
      <c r="M175" s="1" t="s">
        <v>96</v>
      </c>
      <c r="O175" s="1" t="str">
        <f t="shared" si="14"/>
        <v>P-CRN001-010B1510D-GOM</v>
      </c>
    </row>
    <row r="176" spans="1:15" ht="30" customHeight="1" x14ac:dyDescent="0.3">
      <c r="A176" s="47">
        <v>800000</v>
      </c>
      <c r="B176" s="47">
        <v>800000</v>
      </c>
      <c r="C176" s="48">
        <v>800000</v>
      </c>
      <c r="D176" s="47">
        <v>1437595</v>
      </c>
      <c r="E176" s="47">
        <v>1277845</v>
      </c>
      <c r="F176" s="49" t="s">
        <v>45</v>
      </c>
      <c r="G176" s="49" t="s">
        <v>28</v>
      </c>
      <c r="H176" s="50" t="s">
        <v>46</v>
      </c>
      <c r="I176" s="51" t="s">
        <v>315</v>
      </c>
      <c r="J176" s="52"/>
      <c r="L176" s="6" t="s">
        <v>307</v>
      </c>
      <c r="M176" s="1" t="s">
        <v>48</v>
      </c>
      <c r="O176" s="1" t="str">
        <f t="shared" si="14"/>
        <v>P-MOH015-200B1510D-UNIC</v>
      </c>
    </row>
    <row r="177" spans="1:15" ht="30" customHeight="1" x14ac:dyDescent="0.3">
      <c r="A177" s="47">
        <v>0</v>
      </c>
      <c r="B177" s="47">
        <v>0</v>
      </c>
      <c r="C177" s="48">
        <v>0</v>
      </c>
      <c r="D177" s="47">
        <v>37181</v>
      </c>
      <c r="E177" s="47">
        <v>0</v>
      </c>
      <c r="F177" s="49" t="s">
        <v>83</v>
      </c>
      <c r="G177" s="49" t="s">
        <v>28</v>
      </c>
      <c r="H177" s="50" t="s">
        <v>46</v>
      </c>
      <c r="I177" s="51" t="s">
        <v>316</v>
      </c>
      <c r="J177" s="52"/>
      <c r="L177" s="6" t="s">
        <v>307</v>
      </c>
      <c r="M177" s="1" t="s">
        <v>84</v>
      </c>
      <c r="O177" s="1" t="str">
        <f t="shared" si="14"/>
        <v>P-MOH017-300B1510D-UNDP</v>
      </c>
    </row>
    <row r="178" spans="1:15" ht="30" customHeight="1" x14ac:dyDescent="0.3">
      <c r="A178" s="35">
        <f t="shared" ref="A178:D178" si="15">SUM(A179)</f>
        <v>0</v>
      </c>
      <c r="B178" s="35">
        <f t="shared" si="15"/>
        <v>0</v>
      </c>
      <c r="C178" s="36">
        <f t="shared" si="15"/>
        <v>0</v>
      </c>
      <c r="D178" s="35">
        <f t="shared" si="15"/>
        <v>1865696</v>
      </c>
      <c r="E178" s="35">
        <f>SUM(E179)</f>
        <v>46241600</v>
      </c>
      <c r="F178" s="37"/>
      <c r="G178" s="37"/>
      <c r="H178" s="38"/>
      <c r="I178" s="39" t="s">
        <v>317</v>
      </c>
      <c r="J178" s="40">
        <v>1250</v>
      </c>
      <c r="K178" s="1" t="s">
        <v>11</v>
      </c>
      <c r="L178" s="6" t="s">
        <v>318</v>
      </c>
      <c r="M178" s="1" t="s">
        <v>26</v>
      </c>
      <c r="O178" s="1" t="str">
        <f t="shared" si="14"/>
        <v>ނޭޝަނަލް ސޯޝަލް ޕްރޮޓެކްޝަން އެޖެންސީB1250</v>
      </c>
    </row>
    <row r="179" spans="1:15" ht="30" customHeight="1" x14ac:dyDescent="0.3">
      <c r="A179" s="54">
        <v>0</v>
      </c>
      <c r="B179" s="54">
        <v>0</v>
      </c>
      <c r="C179" s="55">
        <v>0</v>
      </c>
      <c r="D179" s="54">
        <v>1865696</v>
      </c>
      <c r="E179" s="54">
        <v>46241600</v>
      </c>
      <c r="F179" s="56" t="s">
        <v>12</v>
      </c>
      <c r="G179" s="56" t="s">
        <v>13</v>
      </c>
      <c r="H179" s="57" t="s">
        <v>319</v>
      </c>
      <c r="I179" s="58" t="s">
        <v>320</v>
      </c>
      <c r="J179" s="59"/>
      <c r="L179" s="6" t="s">
        <v>318</v>
      </c>
      <c r="M179" s="1" t="s">
        <v>17</v>
      </c>
      <c r="O179" s="1" t="str">
        <f t="shared" si="14"/>
        <v>P-CRN001-009B1250C-GOM</v>
      </c>
    </row>
  </sheetData>
  <mergeCells count="4">
    <mergeCell ref="F4:F5"/>
    <mergeCell ref="G4:G5"/>
    <mergeCell ref="H4:H5"/>
    <mergeCell ref="I4:I5"/>
  </mergeCells>
  <conditionalFormatting sqref="L2:P2">
    <cfRule type="containsText" dxfId="64" priority="47" operator="containsText" text="TRUE">
      <formula>NOT(ISERROR(SEARCH("TRUE",L2)))</formula>
    </cfRule>
    <cfRule type="containsText" dxfId="63" priority="48" operator="containsText" text="FALSE">
      <formula>NOT(ISERROR(SEARCH("FALSE",L2)))</formula>
    </cfRule>
  </conditionalFormatting>
  <conditionalFormatting sqref="Q12">
    <cfRule type="duplicateValues" dxfId="62" priority="46"/>
  </conditionalFormatting>
  <conditionalFormatting sqref="Q14">
    <cfRule type="duplicateValues" dxfId="61" priority="45"/>
  </conditionalFormatting>
  <conditionalFormatting sqref="Q15:Q16">
    <cfRule type="duplicateValues" dxfId="60" priority="51"/>
  </conditionalFormatting>
  <conditionalFormatting sqref="Q17">
    <cfRule type="duplicateValues" dxfId="59" priority="44"/>
  </conditionalFormatting>
  <conditionalFormatting sqref="Q19">
    <cfRule type="duplicateValues" dxfId="58" priority="43"/>
  </conditionalFormatting>
  <conditionalFormatting sqref="Q20:Q24">
    <cfRule type="duplicateValues" dxfId="57" priority="22"/>
  </conditionalFormatting>
  <conditionalFormatting sqref="Q25">
    <cfRule type="duplicateValues" dxfId="56" priority="42"/>
  </conditionalFormatting>
  <conditionalFormatting sqref="Q32">
    <cfRule type="duplicateValues" dxfId="55" priority="41"/>
  </conditionalFormatting>
  <conditionalFormatting sqref="Q33">
    <cfRule type="duplicateValues" dxfId="54" priority="21"/>
  </conditionalFormatting>
  <conditionalFormatting sqref="Q34">
    <cfRule type="duplicateValues" dxfId="53" priority="40"/>
  </conditionalFormatting>
  <conditionalFormatting sqref="Q35:Q45">
    <cfRule type="duplicateValues" dxfId="52" priority="20"/>
  </conditionalFormatting>
  <conditionalFormatting sqref="Q46">
    <cfRule type="duplicateValues" dxfId="51" priority="39"/>
  </conditionalFormatting>
  <conditionalFormatting sqref="Q47">
    <cfRule type="duplicateValues" dxfId="50" priority="14"/>
  </conditionalFormatting>
  <conditionalFormatting sqref="Q48:Q52">
    <cfRule type="duplicateValues" dxfId="49" priority="19"/>
  </conditionalFormatting>
  <conditionalFormatting sqref="Q53">
    <cfRule type="duplicateValues" dxfId="48" priority="38"/>
  </conditionalFormatting>
  <conditionalFormatting sqref="Q54">
    <cfRule type="duplicateValues" dxfId="47" priority="18"/>
  </conditionalFormatting>
  <conditionalFormatting sqref="Q55">
    <cfRule type="duplicateValues" dxfId="46" priority="37"/>
  </conditionalFormatting>
  <conditionalFormatting sqref="Q68">
    <cfRule type="duplicateValues" dxfId="45" priority="36"/>
  </conditionalFormatting>
  <conditionalFormatting sqref="Q81">
    <cfRule type="duplicateValues" dxfId="44" priority="35"/>
  </conditionalFormatting>
  <conditionalFormatting sqref="Q82:Q85">
    <cfRule type="duplicateValues" dxfId="43" priority="50"/>
  </conditionalFormatting>
  <conditionalFormatting sqref="Q86">
    <cfRule type="duplicateValues" dxfId="42" priority="34"/>
  </conditionalFormatting>
  <conditionalFormatting sqref="Q88">
    <cfRule type="duplicateValues" dxfId="41" priority="33"/>
  </conditionalFormatting>
  <conditionalFormatting sqref="Q89">
    <cfRule type="duplicateValues" dxfId="40" priority="17"/>
  </conditionalFormatting>
  <conditionalFormatting sqref="Q90">
    <cfRule type="duplicateValues" dxfId="39" priority="32"/>
  </conditionalFormatting>
  <conditionalFormatting sqref="Q105">
    <cfRule type="duplicateValues" dxfId="38" priority="31"/>
  </conditionalFormatting>
  <conditionalFormatting sqref="Q107">
    <cfRule type="duplicateValues" dxfId="37" priority="30"/>
  </conditionalFormatting>
  <conditionalFormatting sqref="Q109">
    <cfRule type="duplicateValues" dxfId="36" priority="29"/>
  </conditionalFormatting>
  <conditionalFormatting sqref="Q112">
    <cfRule type="duplicateValues" dxfId="35" priority="28"/>
  </conditionalFormatting>
  <conditionalFormatting sqref="Q113:Q116">
    <cfRule type="duplicateValues" dxfId="34" priority="16"/>
  </conditionalFormatting>
  <conditionalFormatting sqref="Q117">
    <cfRule type="duplicateValues" dxfId="33" priority="27"/>
  </conditionalFormatting>
  <conditionalFormatting sqref="Q125">
    <cfRule type="duplicateValues" dxfId="32" priority="13"/>
  </conditionalFormatting>
  <conditionalFormatting sqref="Q127:Q133">
    <cfRule type="duplicateValues" dxfId="31" priority="11"/>
  </conditionalFormatting>
  <conditionalFormatting sqref="Q138">
    <cfRule type="duplicateValues" dxfId="30" priority="26"/>
  </conditionalFormatting>
  <conditionalFormatting sqref="Q147">
    <cfRule type="duplicateValues" dxfId="29" priority="12"/>
  </conditionalFormatting>
  <conditionalFormatting sqref="Q170">
    <cfRule type="duplicateValues" dxfId="28" priority="25"/>
  </conditionalFormatting>
  <conditionalFormatting sqref="Q173">
    <cfRule type="duplicateValues" dxfId="27" priority="24"/>
  </conditionalFormatting>
  <conditionalFormatting sqref="Q178">
    <cfRule type="duplicateValues" dxfId="26" priority="23"/>
  </conditionalFormatting>
  <conditionalFormatting sqref="Q179">
    <cfRule type="duplicateValues" dxfId="25" priority="15"/>
  </conditionalFormatting>
  <conditionalFormatting sqref="Q180:Q1048576 Q1:Q11">
    <cfRule type="duplicateValues" dxfId="24" priority="49"/>
  </conditionalFormatting>
  <conditionalFormatting sqref="Q13">
    <cfRule type="duplicateValues" dxfId="23" priority="52"/>
  </conditionalFormatting>
  <conditionalFormatting sqref="Q18">
    <cfRule type="duplicateValues" dxfId="22" priority="53"/>
  </conditionalFormatting>
  <conditionalFormatting sqref="Q26:Q31">
    <cfRule type="duplicateValues" dxfId="21" priority="54"/>
  </conditionalFormatting>
  <conditionalFormatting sqref="Q56:Q67">
    <cfRule type="duplicateValues" dxfId="20" priority="55"/>
  </conditionalFormatting>
  <conditionalFormatting sqref="Q69:Q80">
    <cfRule type="duplicateValues" dxfId="19" priority="56"/>
  </conditionalFormatting>
  <conditionalFormatting sqref="Q87">
    <cfRule type="duplicateValues" dxfId="18" priority="57"/>
  </conditionalFormatting>
  <conditionalFormatting sqref="Q91:Q104">
    <cfRule type="duplicateValues" dxfId="17" priority="58"/>
  </conditionalFormatting>
  <conditionalFormatting sqref="Q106">
    <cfRule type="duplicateValues" dxfId="16" priority="59"/>
  </conditionalFormatting>
  <conditionalFormatting sqref="Q108">
    <cfRule type="duplicateValues" dxfId="15" priority="60"/>
  </conditionalFormatting>
  <conditionalFormatting sqref="Q110:Q111">
    <cfRule type="duplicateValues" dxfId="14" priority="61"/>
  </conditionalFormatting>
  <conditionalFormatting sqref="Q118:Q124">
    <cfRule type="duplicateValues" dxfId="13" priority="62"/>
  </conditionalFormatting>
  <conditionalFormatting sqref="Q126">
    <cfRule type="duplicateValues" dxfId="12" priority="10"/>
  </conditionalFormatting>
  <conditionalFormatting sqref="Q148:Q169 Q139:Q146">
    <cfRule type="duplicateValues" dxfId="11" priority="63"/>
  </conditionalFormatting>
  <conditionalFormatting sqref="Q171:Q172">
    <cfRule type="duplicateValues" dxfId="10" priority="64"/>
  </conditionalFormatting>
  <conditionalFormatting sqref="Q174:Q177">
    <cfRule type="duplicateValues" dxfId="9" priority="65"/>
  </conditionalFormatting>
  <conditionalFormatting sqref="M1:M133 M138:M1048576">
    <cfRule type="containsText" dxfId="8" priority="9" operator="containsText" text="X-">
      <formula>NOT(ISERROR(SEARCH("X-",M1)))</formula>
    </cfRule>
  </conditionalFormatting>
  <conditionalFormatting sqref="Q134">
    <cfRule type="duplicateValues" dxfId="7" priority="7"/>
  </conditionalFormatting>
  <conditionalFormatting sqref="Q135">
    <cfRule type="duplicateValues" dxfId="6" priority="8"/>
  </conditionalFormatting>
  <conditionalFormatting sqref="M134">
    <cfRule type="containsText" dxfId="5" priority="6" operator="containsText" text="X-">
      <formula>NOT(ISERROR(SEARCH("X-",M134)))</formula>
    </cfRule>
  </conditionalFormatting>
  <conditionalFormatting sqref="M135">
    <cfRule type="containsText" dxfId="4" priority="5" operator="containsText" text="X-">
      <formula>NOT(ISERROR(SEARCH("X-",M135)))</formula>
    </cfRule>
  </conditionalFormatting>
  <conditionalFormatting sqref="M136">
    <cfRule type="containsText" dxfId="3" priority="3" operator="containsText" text="X-">
      <formula>NOT(ISERROR(SEARCH("X-",M136)))</formula>
    </cfRule>
  </conditionalFormatting>
  <conditionalFormatting sqref="Q136">
    <cfRule type="duplicateValues" dxfId="2" priority="4"/>
  </conditionalFormatting>
  <conditionalFormatting sqref="M137">
    <cfRule type="containsText" dxfId="1" priority="1" operator="containsText" text="X-">
      <formula>NOT(ISERROR(SEARCH("X-",M137)))</formula>
    </cfRule>
  </conditionalFormatting>
  <conditionalFormatting sqref="Q137">
    <cfRule type="duplicateValues" dxfId="0" priority="2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2" fitToHeight="0" orientation="landscape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2023-12-06T23:54:20Z</dcterms:created>
  <dcterms:modified xsi:type="dcterms:W3CDTF">2023-12-06T23:54:37Z</dcterms:modified>
</cp:coreProperties>
</file>