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https://mofmv.sharepoint.com/sites/FADInternal/Shared Documents/RPU/1. RPU/1. Routine Publications/Green Tax/2021 - from OneDrive/23.November/"/>
    </mc:Choice>
  </mc:AlternateContent>
  <xr:revisionPtr revIDLastSave="16" documentId="8_{4790EF21-2B0F-4F2A-8CFA-31CA61747443}" xr6:coauthVersionLast="36" xr6:coauthVersionMax="47" xr10:uidLastSave="{6485076A-2458-41AB-A90C-15C3227B0231}"/>
  <bookViews>
    <workbookView xWindow="0" yWindow="0" windowWidth="28800" windowHeight="11835" xr2:uid="{00000000-000D-0000-FFFF-FFFF00000000}"/>
  </bookViews>
  <sheets>
    <sheet name="Sheet1" sheetId="1" r:id="rId1"/>
  </sheets>
  <definedNames>
    <definedName name="_xlnm._FilterDatabase" localSheetId="0" hidden="1">Sheet1!$AA$17:$AK$185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9" i="1" l="1"/>
  <c r="AK195" i="1"/>
  <c r="AK191" i="1"/>
  <c r="AJ191" i="1"/>
  <c r="AK14" i="1"/>
  <c r="AJ14" i="1"/>
  <c r="AJ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K18" i="1"/>
  <c r="AK193" i="1" s="1"/>
  <c r="AJ193" i="1" l="1"/>
  <c r="AA14" i="1"/>
  <c r="D14" i="1" l="1"/>
  <c r="D191" i="1" s="1"/>
  <c r="E14" i="1"/>
  <c r="E191" i="1" s="1"/>
  <c r="F14" i="1"/>
  <c r="F191" i="1" s="1"/>
  <c r="G14" i="1"/>
  <c r="G191" i="1" s="1"/>
  <c r="H14" i="1"/>
  <c r="H191" i="1" s="1"/>
  <c r="I14" i="1"/>
  <c r="I191" i="1" s="1"/>
  <c r="J14" i="1"/>
  <c r="J191" i="1" s="1"/>
  <c r="K14" i="1"/>
  <c r="K191" i="1" s="1"/>
  <c r="L14" i="1"/>
  <c r="L191" i="1" s="1"/>
  <c r="M14" i="1"/>
  <c r="M191" i="1" s="1"/>
  <c r="N14" i="1"/>
  <c r="N191" i="1" s="1"/>
  <c r="O14" i="1"/>
  <c r="O191" i="1" s="1"/>
  <c r="P14" i="1"/>
  <c r="P191" i="1" s="1"/>
  <c r="Q14" i="1"/>
  <c r="Q191" i="1" s="1"/>
  <c r="R14" i="1"/>
  <c r="R191" i="1" s="1"/>
  <c r="S14" i="1"/>
  <c r="S191" i="1" s="1"/>
  <c r="T14" i="1"/>
  <c r="T191" i="1" s="1"/>
  <c r="U14" i="1"/>
  <c r="U191" i="1" s="1"/>
  <c r="V14" i="1"/>
  <c r="V191" i="1" s="1"/>
  <c r="W14" i="1"/>
  <c r="W191" i="1" s="1"/>
  <c r="X14" i="1"/>
  <c r="X191" i="1" s="1"/>
  <c r="Y14" i="1"/>
  <c r="Y191" i="1" s="1"/>
  <c r="Z14" i="1"/>
  <c r="Z191" i="1" s="1"/>
  <c r="AA191" i="1"/>
  <c r="AB14" i="1"/>
  <c r="AB191" i="1" s="1"/>
  <c r="AC14" i="1"/>
  <c r="AC191" i="1" s="1"/>
  <c r="AD14" i="1"/>
  <c r="AD191" i="1" s="1"/>
  <c r="AE14" i="1"/>
  <c r="AE191" i="1" s="1"/>
  <c r="AF14" i="1"/>
  <c r="AF191" i="1" s="1"/>
  <c r="AG14" i="1"/>
  <c r="AG191" i="1" s="1"/>
  <c r="AH14" i="1"/>
  <c r="AH191" i="1" s="1"/>
  <c r="AI14" i="1"/>
  <c r="AI191" i="1" s="1"/>
  <c r="C14" i="1"/>
  <c r="C191" i="1" s="1"/>
  <c r="C195" i="1" s="1"/>
  <c r="D189" i="1" s="1"/>
  <c r="P193" i="1" l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L193" i="1" l="1"/>
  <c r="E193" i="1" l="1"/>
  <c r="F193" i="1"/>
  <c r="G193" i="1"/>
  <c r="H193" i="1"/>
  <c r="I193" i="1"/>
  <c r="J193" i="1"/>
  <c r="K193" i="1"/>
  <c r="M193" i="1"/>
  <c r="N193" i="1"/>
  <c r="O193" i="1"/>
  <c r="D193" i="1"/>
  <c r="D195" i="1" l="1"/>
  <c r="E195" i="1" l="1"/>
  <c r="E189" i="1"/>
  <c r="F195" i="1" l="1"/>
  <c r="F189" i="1"/>
  <c r="G195" i="1" l="1"/>
  <c r="G189" i="1"/>
  <c r="H195" i="1" l="1"/>
  <c r="H189" i="1"/>
  <c r="I195" i="1" l="1"/>
  <c r="J195" i="1" s="1"/>
  <c r="K195" i="1" s="1"/>
  <c r="I189" i="1"/>
  <c r="L195" i="1" l="1"/>
  <c r="L189" i="1"/>
  <c r="K189" i="1"/>
  <c r="J189" i="1"/>
  <c r="M195" i="1" l="1"/>
  <c r="M189" i="1"/>
  <c r="N189" i="1" l="1"/>
  <c r="N195" i="1"/>
  <c r="O189" i="1" l="1"/>
  <c r="O195" i="1"/>
  <c r="P189" i="1" l="1"/>
  <c r="P195" i="1"/>
  <c r="Q189" i="1" l="1"/>
  <c r="Q195" i="1"/>
  <c r="R195" i="1" l="1"/>
  <c r="R189" i="1"/>
  <c r="S195" i="1" l="1"/>
  <c r="S189" i="1"/>
  <c r="T189" i="1" l="1"/>
  <c r="T195" i="1"/>
  <c r="U189" i="1" l="1"/>
  <c r="U195" i="1"/>
  <c r="V195" i="1" l="1"/>
  <c r="V189" i="1"/>
  <c r="W195" i="1" l="1"/>
  <c r="W189" i="1"/>
  <c r="X195" i="1" l="1"/>
  <c r="X189" i="1"/>
  <c r="Y189" i="1" l="1"/>
  <c r="Y195" i="1"/>
  <c r="Z195" i="1" l="1"/>
  <c r="Z189" i="1"/>
  <c r="AA189" i="1" l="1"/>
  <c r="AA195" i="1"/>
  <c r="AB195" i="1" l="1"/>
  <c r="AB189" i="1"/>
  <c r="AC195" i="1" l="1"/>
  <c r="AC189" i="1"/>
  <c r="AD189" i="1" l="1"/>
  <c r="AD195" i="1"/>
  <c r="AE189" i="1" s="1"/>
  <c r="AE195" i="1" l="1"/>
  <c r="AF195" i="1" l="1"/>
  <c r="AF189" i="1"/>
  <c r="AG189" i="1" l="1"/>
  <c r="AG195" i="1"/>
  <c r="AH195" i="1" l="1"/>
  <c r="AI189" i="1" s="1"/>
  <c r="AH189" i="1"/>
  <c r="AI195" i="1" l="1"/>
  <c r="AJ195" i="1" l="1"/>
  <c r="AJ189" i="1"/>
</calcChain>
</file>

<file path=xl/sharedStrings.xml><?xml version="1.0" encoding="utf-8"?>
<sst xmlns="http://schemas.openxmlformats.org/spreadsheetml/2006/main" count="353" uniqueCount="351">
  <si>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</si>
  <si>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</si>
  <si>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</si>
  <si>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</si>
  <si>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</si>
  <si>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</si>
  <si>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</si>
  <si>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</si>
  <si>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</si>
  <si>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</si>
  <si>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</si>
  <si>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</si>
  <si>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</si>
  <si>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</si>
  <si>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</si>
  <si>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</si>
  <si>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</si>
  <si>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</si>
  <si>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</si>
  <si>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</si>
  <si>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</si>
  <si>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</si>
  <si>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</si>
  <si>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</si>
  <si>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</si>
  <si>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</si>
  <si>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</si>
  <si>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</si>
  <si>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</si>
  <si>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</si>
  <si>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</si>
  <si>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</si>
  <si>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</si>
  <si>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</si>
  <si>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</si>
  <si>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</si>
  <si>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</si>
  <si>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</si>
  <si>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</si>
  <si>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</si>
  <si>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</si>
  <si>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</si>
  <si>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</si>
  <si>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</si>
  <si>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</si>
  <si>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</si>
  <si>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</si>
  <si>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</si>
  <si>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</si>
  <si>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</si>
  <si>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</si>
  <si>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</si>
  <si>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</si>
  <si>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</si>
  <si>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</si>
  <si>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</si>
  <si>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</si>
  <si>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</si>
  <si>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</si>
  <si>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</si>
  <si>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</si>
  <si>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</si>
  <si>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</si>
  <si>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</si>
  <si>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</si>
  <si>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</si>
  <si>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</si>
  <si>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</si>
  <si>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</si>
  <si>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</si>
  <si>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</si>
  <si>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</si>
  <si>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</si>
  <si>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</si>
  <si>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</si>
  <si>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</si>
  <si>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</si>
  <si>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</si>
  <si>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</si>
  <si>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</si>
  <si>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</si>
  <si>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</si>
  <si>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</si>
  <si>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</si>
  <si>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</si>
  <si>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</si>
  <si>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</si>
  <si>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</si>
  <si>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</si>
  <si>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</si>
  <si>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</si>
  <si>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</si>
  <si>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</si>
  <si>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</si>
  <si>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</si>
  <si>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</si>
  <si>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</si>
  <si>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</si>
  <si>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</si>
  <si>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</si>
  <si>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</si>
  <si>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</si>
  <si>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</si>
  <si>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</si>
  <si>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</si>
  <si>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</si>
  <si>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</si>
  <si>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</si>
  <si>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</si>
  <si>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</si>
  <si>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</si>
  <si>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</si>
  <si>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</si>
  <si>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</si>
  <si>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</si>
  <si>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</si>
  <si>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</si>
  <si>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</si>
  <si>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</si>
  <si>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</si>
  <si>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</si>
  <si>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</si>
  <si>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</si>
  <si>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</si>
  <si>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</si>
  <si>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</si>
  <si>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</si>
  <si>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</si>
  <si>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</si>
  <si>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</si>
  <si>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</si>
  <si>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</si>
  <si>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</si>
  <si>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</si>
  <si>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</si>
  <si>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</si>
  <si>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</si>
  <si>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</si>
  <si>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</si>
  <si>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</si>
  <si>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</si>
  <si>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</si>
  <si>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</si>
  <si>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</si>
  <si>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</si>
  <si>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</si>
  <si>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</si>
  <si>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</si>
  <si>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</si>
  <si>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</si>
  <si>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</si>
  <si>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</si>
  <si>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</si>
  <si>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</si>
  <si>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</si>
  <si>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</si>
  <si>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</si>
  <si>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</si>
  <si>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</si>
  <si>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</si>
  <si>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</si>
  <si>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</si>
  <si>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</si>
  <si>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</si>
  <si>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</si>
  <si>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</si>
  <si>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</si>
  <si>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</si>
  <si>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</si>
  <si>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</si>
  <si>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</si>
  <si>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</si>
  <si>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</si>
  <si>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</si>
  <si>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</si>
  <si>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</si>
  <si>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</si>
  <si>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</si>
  <si>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</si>
  <si>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</si>
  <si>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</si>
  <si>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</si>
  <si>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</si>
  <si>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</si>
  <si>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</si>
  <si>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</si>
  <si>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</si>
  <si>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</si>
  <si>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</si>
  <si>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</si>
  <si>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</si>
  <si>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</si>
  <si>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</si>
  <si>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</si>
  <si>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</si>
  <si>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</si>
  <si>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</si>
  <si>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</si>
  <si>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</si>
  <si>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</si>
  <si>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</si>
  <si>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</si>
  <si>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</si>
  <si>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</si>
  <si>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</si>
  <si>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</si>
  <si>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</si>
  <si>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</si>
  <si>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</si>
  <si>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</si>
  <si>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</si>
  <si>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</si>
  <si>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</si>
  <si>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</si>
  <si>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</si>
  <si>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</si>
  <si>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</si>
  <si>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</si>
  <si>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</si>
  <si>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</si>
  <si>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</si>
  <si>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</si>
  <si>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</si>
  <si>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</si>
  <si>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</si>
  <si>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</si>
  <si>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</si>
  <si>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</si>
  <si>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</si>
  <si>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</si>
  <si>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</si>
  <si>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</si>
  <si>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</si>
  <si>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</si>
  <si>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</si>
  <si>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</si>
  <si>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</si>
  <si>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</si>
  <si>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</si>
  <si>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</si>
  <si>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</si>
  <si>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</si>
  <si>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</si>
  <si>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</si>
  <si>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</si>
  <si>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</si>
  <si>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</si>
  <si>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</si>
  <si>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</si>
  <si>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</si>
  <si>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</si>
  <si>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</si>
  <si>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</si>
  <si>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</si>
  <si>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</si>
  <si>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</si>
  <si>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</si>
  <si>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</si>
  <si>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</si>
  <si>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</si>
  <si>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</si>
  <si>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</si>
  <si>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</si>
  <si>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</si>
  <si>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</si>
  <si>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</si>
  <si>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</si>
  <si>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</si>
  <si>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</si>
  <si>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</si>
  <si>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</si>
  <si>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</si>
  <si>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</si>
  <si>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</si>
  <si>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</si>
  <si>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</si>
  <si>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</si>
  <si>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</si>
  <si>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</si>
  <si>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</si>
  <si>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</si>
  <si>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</si>
  <si>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</si>
  <si>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</si>
  <si>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</si>
  <si>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</si>
  <si>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</si>
  <si>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</si>
  <si>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</si>
  <si>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</si>
  <si>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</si>
  <si>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</si>
  <si>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</si>
  <si>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</si>
  <si>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</si>
  <si>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</si>
  <si>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</si>
  <si>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</si>
  <si>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</si>
  <si>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</si>
  <si>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</si>
  <si>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</si>
  <si>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</si>
  <si>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</si>
  <si>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</si>
  <si>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</si>
  <si>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</si>
  <si>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</si>
  <si>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</si>
  <si>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</si>
  <si>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</si>
  <si>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</si>
  <si>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</si>
  <si>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</si>
  <si>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</si>
  <si>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</si>
  <si>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</si>
  <si>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</si>
  <si>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</si>
  <si>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</si>
  <si>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</si>
  <si>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</si>
  <si>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</si>
  <si>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</si>
  <si>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</si>
  <si>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</si>
  <si>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</si>
  <si>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</si>
  <si>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</si>
  <si>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</si>
  <si>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</si>
  <si>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</si>
  <si>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</si>
  <si>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</si>
  <si>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</si>
  <si>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</si>
  <si>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</si>
  <si>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</si>
  <si>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</si>
  <si>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</si>
  <si>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</si>
  <si>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</si>
  <si>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</si>
  <si>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Transactions</t>
  </si>
  <si>
    <t>Balance Carried Forward</t>
  </si>
  <si>
    <t>Inflows</t>
  </si>
  <si>
    <t>Balance</t>
  </si>
  <si>
    <t>Rehabilitation of Coconut Industry In the Maldives</t>
  </si>
  <si>
    <t>P-ACT004-003</t>
  </si>
  <si>
    <t>Latest Update: 02 January 2022</t>
  </si>
  <si>
    <t>2021 Figures Data Cut-Off: 21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</si>
</sst>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164" fontId="9" fillId="2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95"/>
  <sheetViews>
    <sheetView tabSelected="1" zoomScaleNormal="100" workbookViewId="0">
      <pane xSplit="2" ySplit="10" topLeftCell="AB11" activePane="bottomRight" state="frozen"/>
      <selection pane="topRight" activeCell="C1" sqref="C1"/>
      <selection pane="bottomLeft" activeCell="A11" sqref="A11"/>
      <selection pane="bottomRight" activeCell="AC213" sqref="AC213"/>
    </sheetView>
  </sheetViews>
  <sheetFormatPr defaultColWidth="9.140625" defaultRowHeight="15" x14ac:dyDescent="0.25"/>
  <cols>
    <col min="1" max="1" width="14.42578125" style="2" customWidth="1"/>
    <col min="2" max="2" width="35.7109375" style="2" customWidth="1"/>
    <col min="3" max="6" width="16.85546875" style="2" bestFit="1" customWidth="1"/>
    <col min="7" max="35" width="18.7109375" style="2" bestFit="1" customWidth="1"/>
    <col min="36" max="37" width="16.85546875" style="2" bestFit="1" customWidth="1"/>
    <col min="38" max="16384" width="9.140625" style="2"/>
  </cols>
  <sheetData>
    <row r="1" spans="1:55" ht="15.75" x14ac:dyDescent="0.25">
      <c r="A1" s="1" t="s">
        <v>0</v>
      </c>
    </row>
    <row r="2" spans="1:55" x14ac:dyDescent="0.25">
      <c r="A2" s="3" t="s">
        <v>1</v>
      </c>
    </row>
    <row r="3" spans="1:55" x14ac:dyDescent="0.25">
      <c r="A3" s="3"/>
    </row>
    <row r="4" spans="1:55" ht="18.75" x14ac:dyDescent="0.25">
      <c r="A4" s="4" t="s">
        <v>2</v>
      </c>
    </row>
    <row r="5" spans="1:55" ht="18.75" x14ac:dyDescent="0.3">
      <c r="A5" s="5" t="s">
        <v>349</v>
      </c>
    </row>
    <row r="6" spans="1:55" x14ac:dyDescent="0.25">
      <c r="A6" s="13" t="s">
        <v>350</v>
      </c>
    </row>
    <row r="8" spans="1:55" x14ac:dyDescent="0.25">
      <c r="A8" s="6"/>
    </row>
    <row r="10" spans="1:55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</row>
    <row r="11" spans="1:55" s="9" customFormat="1" x14ac:dyDescent="0.25">
      <c r="A11" s="9" t="s">
        <v>3</v>
      </c>
      <c r="B11" s="9" t="s">
        <v>4</v>
      </c>
    </row>
    <row r="12" spans="1:55" s="10" customFormat="1" x14ac:dyDescent="0.25">
      <c r="A12" s="21">
        <v>119002</v>
      </c>
      <c r="B12" s="2" t="s">
        <v>5</v>
      </c>
      <c r="C12" s="22">
        <v>78248271.569999993</v>
      </c>
      <c r="D12" s="22">
        <v>79732724.069999993</v>
      </c>
      <c r="E12" s="22">
        <v>83176441.519999996</v>
      </c>
      <c r="F12" s="22">
        <v>83605456.079999998</v>
      </c>
      <c r="G12" s="23">
        <v>77664065.390000001</v>
      </c>
      <c r="H12" s="23">
        <v>56458210.289999999</v>
      </c>
      <c r="I12" s="22">
        <v>49994500.659999996</v>
      </c>
      <c r="J12" s="22">
        <v>72087857.920000002</v>
      </c>
      <c r="K12" s="22">
        <v>74339477.769999996</v>
      </c>
      <c r="L12" s="22">
        <v>53028904.689999998</v>
      </c>
      <c r="M12" s="22">
        <v>73151612.159999996</v>
      </c>
      <c r="N12" s="22">
        <v>69127631.730000004</v>
      </c>
      <c r="O12" s="22">
        <v>84925842.049999997</v>
      </c>
      <c r="P12" s="22">
        <v>77023981.459999993</v>
      </c>
      <c r="Q12" s="22">
        <v>74049556.780000001</v>
      </c>
      <c r="R12" s="22">
        <v>35762809.090000004</v>
      </c>
      <c r="S12" s="22">
        <v>7960594.5599999996</v>
      </c>
      <c r="T12" s="22">
        <v>3936607.14</v>
      </c>
      <c r="U12" s="22">
        <v>5526481.3499999996</v>
      </c>
      <c r="V12" s="22">
        <v>5293760.1399999997</v>
      </c>
      <c r="W12" s="22">
        <v>7011620.8399999999</v>
      </c>
      <c r="X12" s="22">
        <v>8708347.6999999993</v>
      </c>
      <c r="Y12" s="22">
        <v>16265613.939999999</v>
      </c>
      <c r="Z12" s="22">
        <v>25309473.25</v>
      </c>
      <c r="AA12" s="22">
        <v>57347607.850000001</v>
      </c>
      <c r="AB12" s="22">
        <v>63543334.539999999</v>
      </c>
      <c r="AC12" s="22">
        <v>93443056.390000001</v>
      </c>
      <c r="AD12" s="22">
        <v>72049472.569999993</v>
      </c>
      <c r="AE12" s="22">
        <v>52676177.740000002</v>
      </c>
      <c r="AF12" s="22">
        <v>59900371.270000003</v>
      </c>
      <c r="AG12" s="22">
        <v>28188173.98</v>
      </c>
      <c r="AH12" s="22">
        <v>75624279.349999994</v>
      </c>
      <c r="AI12" s="22">
        <v>72366431.819999993</v>
      </c>
      <c r="AJ12" s="12">
        <v>57164766.130000003</v>
      </c>
      <c r="AK12" s="12">
        <v>75400233.379999995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20"/>
      <c r="B13" s="10" t="s">
        <v>6</v>
      </c>
      <c r="C13" s="11"/>
      <c r="D13" s="11"/>
      <c r="E13" s="11"/>
      <c r="F13" s="11"/>
      <c r="G13" s="18"/>
      <c r="H13" s="1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</row>
    <row r="14" spans="1:55" x14ac:dyDescent="0.25">
      <c r="B14" s="6" t="s">
        <v>7</v>
      </c>
      <c r="C14" s="24">
        <f>C12+C13</f>
        <v>78248271.569999993</v>
      </c>
      <c r="D14" s="24">
        <f t="shared" ref="D14:AK14" si="0">D12+D13</f>
        <v>79732724.069999993</v>
      </c>
      <c r="E14" s="24">
        <f t="shared" si="0"/>
        <v>83176441.519999996</v>
      </c>
      <c r="F14" s="24">
        <f t="shared" si="0"/>
        <v>83605456.079999998</v>
      </c>
      <c r="G14" s="24">
        <f t="shared" si="0"/>
        <v>77664065.390000001</v>
      </c>
      <c r="H14" s="24">
        <f t="shared" si="0"/>
        <v>56458210.289999999</v>
      </c>
      <c r="I14" s="24">
        <f t="shared" si="0"/>
        <v>49994500.659999996</v>
      </c>
      <c r="J14" s="24">
        <f t="shared" si="0"/>
        <v>72087857.920000002</v>
      </c>
      <c r="K14" s="24">
        <f t="shared" si="0"/>
        <v>74339477.769999996</v>
      </c>
      <c r="L14" s="24">
        <f t="shared" si="0"/>
        <v>53028904.689999998</v>
      </c>
      <c r="M14" s="24">
        <f t="shared" si="0"/>
        <v>73151612.159999996</v>
      </c>
      <c r="N14" s="24">
        <f t="shared" si="0"/>
        <v>69127631.730000004</v>
      </c>
      <c r="O14" s="24">
        <f t="shared" si="0"/>
        <v>84925842.049999997</v>
      </c>
      <c r="P14" s="24">
        <f t="shared" si="0"/>
        <v>77023981.459999993</v>
      </c>
      <c r="Q14" s="24">
        <f t="shared" si="0"/>
        <v>74049556.780000001</v>
      </c>
      <c r="R14" s="24">
        <f t="shared" si="0"/>
        <v>35762809.090000004</v>
      </c>
      <c r="S14" s="24">
        <f t="shared" si="0"/>
        <v>7960594.5599999996</v>
      </c>
      <c r="T14" s="24">
        <f t="shared" si="0"/>
        <v>3936607.14</v>
      </c>
      <c r="U14" s="24">
        <f t="shared" si="0"/>
        <v>5526481.3499999996</v>
      </c>
      <c r="V14" s="24">
        <f t="shared" si="0"/>
        <v>5293760.1399999997</v>
      </c>
      <c r="W14" s="24">
        <f t="shared" si="0"/>
        <v>7011620.8399999999</v>
      </c>
      <c r="X14" s="24">
        <f t="shared" si="0"/>
        <v>8708347.6999999993</v>
      </c>
      <c r="Y14" s="24">
        <f t="shared" si="0"/>
        <v>16265613.939999999</v>
      </c>
      <c r="Z14" s="24">
        <f t="shared" si="0"/>
        <v>25309473.25</v>
      </c>
      <c r="AA14" s="24">
        <f>AA12+AA13</f>
        <v>57367917.850000001</v>
      </c>
      <c r="AB14" s="24">
        <f t="shared" si="0"/>
        <v>63543334.539999999</v>
      </c>
      <c r="AC14" s="24">
        <f t="shared" si="0"/>
        <v>93443056.390000001</v>
      </c>
      <c r="AD14" s="24">
        <f t="shared" si="0"/>
        <v>72049472.569999993</v>
      </c>
      <c r="AE14" s="24">
        <f t="shared" si="0"/>
        <v>52676177.740000002</v>
      </c>
      <c r="AF14" s="24">
        <f t="shared" si="0"/>
        <v>59900371.270000003</v>
      </c>
      <c r="AG14" s="24">
        <f t="shared" si="0"/>
        <v>28188173.98</v>
      </c>
      <c r="AH14" s="24">
        <f t="shared" si="0"/>
        <v>75624279.349999994</v>
      </c>
      <c r="AI14" s="24">
        <f t="shared" si="0"/>
        <v>72366431.819999993</v>
      </c>
      <c r="AJ14" s="24">
        <f t="shared" si="0"/>
        <v>57164766.130000003</v>
      </c>
      <c r="AK14" s="24">
        <f t="shared" si="0"/>
        <v>75400233.379999995</v>
      </c>
    </row>
    <row r="15" spans="1:55" x14ac:dyDescent="0.25">
      <c r="A15" s="6" t="s">
        <v>8</v>
      </c>
    </row>
    <row r="17" spans="1:37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</row>
    <row r="18" spans="1:37" s="14" customFormat="1" x14ac:dyDescent="0.25">
      <c r="B18" s="14" t="s">
        <v>7</v>
      </c>
      <c r="C18" s="15"/>
      <c r="D18" s="15">
        <f t="shared" ref="D18:AJ18" si="1">SUM(D19:D185)</f>
        <v>8326307.5099999979</v>
      </c>
      <c r="E18" s="15">
        <f t="shared" si="1"/>
        <v>33312015.219999995</v>
      </c>
      <c r="F18" s="15">
        <f t="shared" si="1"/>
        <v>37891039.680000007</v>
      </c>
      <c r="G18" s="15">
        <f t="shared" si="1"/>
        <v>19747341.32</v>
      </c>
      <c r="H18" s="15">
        <f t="shared" si="1"/>
        <v>40316316.550000004</v>
      </c>
      <c r="I18" s="15">
        <f t="shared" si="1"/>
        <v>2013907.5199999977</v>
      </c>
      <c r="J18" s="15">
        <f t="shared" si="1"/>
        <v>27233055.239999998</v>
      </c>
      <c r="K18" s="15">
        <f t="shared" si="1"/>
        <v>61685187.460000001</v>
      </c>
      <c r="L18" s="15">
        <f t="shared" si="1"/>
        <v>37091384.979999989</v>
      </c>
      <c r="M18" s="15">
        <f t="shared" si="1"/>
        <v>30133186.350000001</v>
      </c>
      <c r="N18" s="15">
        <f t="shared" si="1"/>
        <v>52410023.019999988</v>
      </c>
      <c r="O18" s="15">
        <f t="shared" si="1"/>
        <v>287252.53999999998</v>
      </c>
      <c r="P18" s="15">
        <f t="shared" si="1"/>
        <v>24914705.289999999</v>
      </c>
      <c r="Q18" s="15">
        <f t="shared" si="1"/>
        <v>47654177.889999993</v>
      </c>
      <c r="R18" s="15">
        <f t="shared" si="1"/>
        <v>9797480.8699999973</v>
      </c>
      <c r="S18" s="15">
        <f t="shared" si="1"/>
        <v>25194979.77</v>
      </c>
      <c r="T18" s="15">
        <f t="shared" si="1"/>
        <v>42079869.920000009</v>
      </c>
      <c r="U18" s="15">
        <f t="shared" si="1"/>
        <v>14571236.859999999</v>
      </c>
      <c r="V18" s="15">
        <f t="shared" si="1"/>
        <v>3083797.7099999995</v>
      </c>
      <c r="W18" s="15">
        <f t="shared" si="1"/>
        <v>52370658.199999988</v>
      </c>
      <c r="X18" s="15">
        <f t="shared" si="1"/>
        <v>22054203.129999999</v>
      </c>
      <c r="Y18" s="15">
        <f t="shared" si="1"/>
        <v>20013938.939999998</v>
      </c>
      <c r="Z18" s="15">
        <f t="shared" si="1"/>
        <v>44704625.169999994</v>
      </c>
      <c r="AA18" s="15">
        <f t="shared" si="1"/>
        <v>12928474.849999996</v>
      </c>
      <c r="AB18" s="15">
        <f t="shared" si="1"/>
        <v>58290223.990000002</v>
      </c>
      <c r="AC18" s="15">
        <f t="shared" si="1"/>
        <v>31234342.030000001</v>
      </c>
      <c r="AD18" s="15">
        <f t="shared" si="1"/>
        <v>9757566.3599999994</v>
      </c>
      <c r="AE18" s="15">
        <f t="shared" si="1"/>
        <v>46440752.510000013</v>
      </c>
      <c r="AF18" s="15">
        <f t="shared" si="1"/>
        <v>26163782.799999993</v>
      </c>
      <c r="AG18" s="15">
        <f t="shared" si="1"/>
        <v>41948933.109999999</v>
      </c>
      <c r="AH18" s="15">
        <f t="shared" si="1"/>
        <v>35182372.790000007</v>
      </c>
      <c r="AI18" s="15">
        <f t="shared" si="1"/>
        <v>63083947.140000008</v>
      </c>
      <c r="AJ18" s="15">
        <f t="shared" si="1"/>
        <v>16534395.940000001</v>
      </c>
      <c r="AK18" s="15">
        <f>SUM(AK19:AK185)</f>
        <v>71108990.74999997</v>
      </c>
    </row>
    <row r="19" spans="1:37" x14ac:dyDescent="0.25">
      <c r="A19" s="2" t="s">
        <v>348</v>
      </c>
      <c r="B19" s="2" t="s">
        <v>347</v>
      </c>
      <c r="C19" s="12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</row>
    <row r="20" spans="1:37" x14ac:dyDescent="0.25">
      <c r="A20" s="2" t="s">
        <v>11</v>
      </c>
      <c r="B20" s="2" t="s">
        <v>12</v>
      </c>
      <c r="C20" s="12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</row>
    <row r="21" spans="1:37" x14ac:dyDescent="0.25">
      <c r="A21" s="2" t="s">
        <v>13</v>
      </c>
      <c r="B21" s="2" t="s">
        <v>14</v>
      </c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</row>
    <row r="22" spans="1:37" x14ac:dyDescent="0.25">
      <c r="A22" s="2" t="s">
        <v>15</v>
      </c>
      <c r="B22" s="2" t="s">
        <v>16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153416.04999999999</v>
      </c>
      <c r="AJ22" s="12">
        <v>0</v>
      </c>
      <c r="AK22" s="12">
        <v>0</v>
      </c>
    </row>
    <row r="23" spans="1:37" x14ac:dyDescent="0.25">
      <c r="A23" s="2" t="s">
        <v>17</v>
      </c>
      <c r="B23" s="2" t="s">
        <v>18</v>
      </c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</row>
    <row r="24" spans="1:37" x14ac:dyDescent="0.25">
      <c r="A24" s="2" t="s">
        <v>19</v>
      </c>
      <c r="B24" s="2" t="s">
        <v>20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</row>
    <row r="25" spans="1:37" x14ac:dyDescent="0.25">
      <c r="A25" s="2" t="s">
        <v>21</v>
      </c>
      <c r="B25" s="2" t="s">
        <v>22</v>
      </c>
      <c r="C25" s="12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</row>
    <row r="26" spans="1:37" x14ac:dyDescent="0.25">
      <c r="A26" s="2" t="s">
        <v>23</v>
      </c>
      <c r="B26" s="2" t="s">
        <v>24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</row>
    <row r="27" spans="1:37" x14ac:dyDescent="0.25">
      <c r="A27" s="2" t="s">
        <v>25</v>
      </c>
      <c r="B27" s="2" t="s">
        <v>26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</row>
    <row r="28" spans="1:37" x14ac:dyDescent="0.25">
      <c r="A28" s="2" t="s">
        <v>27</v>
      </c>
      <c r="B28" s="2" t="s">
        <v>28</v>
      </c>
      <c r="C28" s="1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1845489.4300000002</v>
      </c>
      <c r="AJ28" s="12">
        <v>367353.59999999998</v>
      </c>
      <c r="AK28" s="12">
        <v>2631300.41</v>
      </c>
    </row>
    <row r="29" spans="1:37" x14ac:dyDescent="0.25">
      <c r="A29" s="2" t="s">
        <v>29</v>
      </c>
      <c r="B29" s="2" t="s">
        <v>30</v>
      </c>
      <c r="C29" s="12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</row>
    <row r="30" spans="1:37" x14ac:dyDescent="0.25">
      <c r="A30" s="2" t="s">
        <v>31</v>
      </c>
      <c r="B30" s="2" t="s">
        <v>32</v>
      </c>
      <c r="C30" s="12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94384.94</v>
      </c>
      <c r="AE30" s="12">
        <v>355732.02999999997</v>
      </c>
      <c r="AF30" s="12">
        <v>61792.03</v>
      </c>
      <c r="AG30" s="12">
        <v>66702.41</v>
      </c>
      <c r="AH30" s="12">
        <v>66702.41</v>
      </c>
      <c r="AI30" s="12">
        <v>93449.86</v>
      </c>
      <c r="AJ30" s="12">
        <v>64192.240000000005</v>
      </c>
      <c r="AK30" s="12">
        <v>64188.639999999999</v>
      </c>
    </row>
    <row r="31" spans="1:37" x14ac:dyDescent="0.25">
      <c r="A31" s="2" t="s">
        <v>33</v>
      </c>
      <c r="B31" s="2" t="s">
        <v>34</v>
      </c>
      <c r="C31" s="12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</row>
    <row r="32" spans="1:37" x14ac:dyDescent="0.25">
      <c r="A32" s="2" t="s">
        <v>35</v>
      </c>
      <c r="B32" s="2" t="s">
        <v>36</v>
      </c>
      <c r="C32" s="12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</row>
    <row r="33" spans="1:37" x14ac:dyDescent="0.25">
      <c r="A33" s="2" t="s">
        <v>37</v>
      </c>
      <c r="B33" s="2" t="s">
        <v>38</v>
      </c>
      <c r="C33" s="12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</row>
    <row r="34" spans="1:37" x14ac:dyDescent="0.25">
      <c r="A34" s="2" t="s">
        <v>39</v>
      </c>
      <c r="B34" s="2" t="s">
        <v>40</v>
      </c>
      <c r="C34" s="12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</row>
    <row r="35" spans="1:37" x14ac:dyDescent="0.25">
      <c r="A35" s="2" t="s">
        <v>41</v>
      </c>
      <c r="B35" s="2" t="s">
        <v>42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</row>
    <row r="36" spans="1:37" x14ac:dyDescent="0.25">
      <c r="A36" s="2" t="s">
        <v>43</v>
      </c>
      <c r="B36" s="2" t="s">
        <v>44</v>
      </c>
      <c r="C36" s="1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0</v>
      </c>
    </row>
    <row r="37" spans="1:37" x14ac:dyDescent="0.25">
      <c r="A37" s="2" t="s">
        <v>45</v>
      </c>
      <c r="B37" s="2" t="s">
        <v>46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</row>
    <row r="38" spans="1:37" x14ac:dyDescent="0.25">
      <c r="A38" s="2" t="s">
        <v>47</v>
      </c>
      <c r="B38" s="2" t="s">
        <v>48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</row>
    <row r="39" spans="1:37" x14ac:dyDescent="0.25">
      <c r="A39" s="2" t="s">
        <v>49</v>
      </c>
      <c r="B39" s="2" t="s">
        <v>50</v>
      </c>
      <c r="C39" s="12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</row>
    <row r="40" spans="1:37" x14ac:dyDescent="0.25">
      <c r="A40" s="2" t="s">
        <v>51</v>
      </c>
      <c r="B40" s="2" t="s">
        <v>52</v>
      </c>
      <c r="C40" s="12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</row>
    <row r="41" spans="1:37" x14ac:dyDescent="0.25">
      <c r="A41" s="2" t="s">
        <v>53</v>
      </c>
      <c r="B41" s="2" t="s">
        <v>54</v>
      </c>
      <c r="C41" s="12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</row>
    <row r="42" spans="1:37" x14ac:dyDescent="0.25">
      <c r="A42" s="2" t="s">
        <v>55</v>
      </c>
      <c r="B42" s="2" t="s">
        <v>56</v>
      </c>
      <c r="C42" s="12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</row>
    <row r="43" spans="1:37" x14ac:dyDescent="0.25">
      <c r="A43" s="2" t="s">
        <v>57</v>
      </c>
      <c r="B43" s="2" t="s">
        <v>58</v>
      </c>
      <c r="C43" s="12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</row>
    <row r="44" spans="1:37" x14ac:dyDescent="0.25">
      <c r="A44" s="2" t="s">
        <v>59</v>
      </c>
      <c r="B44" s="2" t="s">
        <v>60</v>
      </c>
      <c r="C44" s="12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</row>
    <row r="45" spans="1:37" x14ac:dyDescent="0.25">
      <c r="A45" s="2" t="s">
        <v>61</v>
      </c>
      <c r="B45" s="2" t="s">
        <v>62</v>
      </c>
      <c r="C45" s="12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</row>
    <row r="46" spans="1:37" x14ac:dyDescent="0.25">
      <c r="A46" s="2" t="s">
        <v>63</v>
      </c>
      <c r="B46" s="2" t="s">
        <v>64</v>
      </c>
      <c r="C46" s="12"/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</row>
    <row r="47" spans="1:37" x14ac:dyDescent="0.25">
      <c r="A47" s="2" t="s">
        <v>65</v>
      </c>
      <c r="B47" s="2" t="s">
        <v>66</v>
      </c>
      <c r="C47" s="12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</row>
    <row r="48" spans="1:37" x14ac:dyDescent="0.25">
      <c r="A48" s="2" t="s">
        <v>67</v>
      </c>
      <c r="B48" s="2" t="s">
        <v>68</v>
      </c>
      <c r="C48" s="12"/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</row>
    <row r="49" spans="1:37" x14ac:dyDescent="0.25">
      <c r="A49" s="2" t="s">
        <v>69</v>
      </c>
      <c r="B49" s="2" t="s">
        <v>70</v>
      </c>
      <c r="C49" s="12"/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</row>
    <row r="50" spans="1:37" x14ac:dyDescent="0.25">
      <c r="A50" s="2" t="s">
        <v>71</v>
      </c>
      <c r="B50" s="2" t="s">
        <v>72</v>
      </c>
      <c r="C50" s="12"/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</v>
      </c>
      <c r="AD50" s="12">
        <v>2359084.58</v>
      </c>
      <c r="AE50" s="12">
        <v>0</v>
      </c>
      <c r="AF50" s="12">
        <v>1535239.41</v>
      </c>
      <c r="AG50" s="12">
        <v>186248.08000000002</v>
      </c>
      <c r="AH50" s="12">
        <v>4622958.370000001</v>
      </c>
      <c r="AI50" s="12">
        <v>0</v>
      </c>
      <c r="AJ50" s="12">
        <v>1453744.7399999998</v>
      </c>
      <c r="AK50" s="12">
        <v>5841513.0299999993</v>
      </c>
    </row>
    <row r="51" spans="1:37" x14ac:dyDescent="0.25">
      <c r="A51" s="2" t="s">
        <v>73</v>
      </c>
      <c r="B51" s="2" t="s">
        <v>74</v>
      </c>
      <c r="C51" s="12"/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</row>
    <row r="52" spans="1:37" x14ac:dyDescent="0.25">
      <c r="A52" s="2" t="s">
        <v>75</v>
      </c>
      <c r="B52" s="2" t="s">
        <v>76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</row>
    <row r="53" spans="1:37" x14ac:dyDescent="0.25">
      <c r="A53" s="2" t="s">
        <v>77</v>
      </c>
      <c r="B53" s="2" t="s">
        <v>78</v>
      </c>
      <c r="C53" s="12"/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</row>
    <row r="54" spans="1:37" x14ac:dyDescent="0.25">
      <c r="A54" s="2" t="s">
        <v>79</v>
      </c>
      <c r="B54" s="2" t="s">
        <v>80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</row>
    <row r="55" spans="1:37" x14ac:dyDescent="0.25">
      <c r="A55" s="2" t="s">
        <v>81</v>
      </c>
      <c r="B55" s="2" t="s">
        <v>82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</row>
    <row r="56" spans="1:37" x14ac:dyDescent="0.25">
      <c r="A56" s="2" t="s">
        <v>83</v>
      </c>
      <c r="B56" s="2" t="s">
        <v>84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</row>
    <row r="57" spans="1:37" x14ac:dyDescent="0.25">
      <c r="A57" s="2" t="s">
        <v>85</v>
      </c>
      <c r="B57" s="2" t="s">
        <v>86</v>
      </c>
      <c r="C57" s="12"/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</row>
    <row r="58" spans="1:37" x14ac:dyDescent="0.25">
      <c r="A58" s="2" t="s">
        <v>87</v>
      </c>
      <c r="B58" s="2" t="s">
        <v>88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</row>
    <row r="59" spans="1:37" x14ac:dyDescent="0.25">
      <c r="A59" s="2" t="s">
        <v>89</v>
      </c>
      <c r="B59" s="2" t="s">
        <v>90</v>
      </c>
      <c r="C59" s="12"/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</row>
    <row r="60" spans="1:37" x14ac:dyDescent="0.25">
      <c r="A60" s="2" t="s">
        <v>91</v>
      </c>
      <c r="B60" s="2" t="s">
        <v>92</v>
      </c>
      <c r="C60" s="12"/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</row>
    <row r="61" spans="1:37" x14ac:dyDescent="0.25">
      <c r="A61" s="2" t="s">
        <v>93</v>
      </c>
      <c r="B61" s="2" t="s">
        <v>94</v>
      </c>
      <c r="C61" s="12"/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</row>
    <row r="62" spans="1:37" x14ac:dyDescent="0.25">
      <c r="A62" s="2" t="s">
        <v>95</v>
      </c>
      <c r="B62" s="2" t="s">
        <v>96</v>
      </c>
      <c r="C62" s="12"/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</row>
    <row r="63" spans="1:37" x14ac:dyDescent="0.25">
      <c r="A63" s="2" t="s">
        <v>97</v>
      </c>
      <c r="B63" s="2" t="s">
        <v>98</v>
      </c>
      <c r="C63" s="12"/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</row>
    <row r="64" spans="1:37" x14ac:dyDescent="0.25">
      <c r="A64" s="2" t="s">
        <v>99</v>
      </c>
      <c r="B64" s="2" t="s">
        <v>100</v>
      </c>
      <c r="C64" s="12"/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</row>
    <row r="65" spans="1:37" x14ac:dyDescent="0.25">
      <c r="A65" s="2" t="s">
        <v>101</v>
      </c>
      <c r="B65" s="2" t="s">
        <v>102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</row>
    <row r="66" spans="1:37" x14ac:dyDescent="0.25">
      <c r="A66" s="2" t="s">
        <v>103</v>
      </c>
      <c r="B66" s="2" t="s">
        <v>104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</row>
    <row r="67" spans="1:37" x14ac:dyDescent="0.25">
      <c r="A67" s="2" t="s">
        <v>105</v>
      </c>
      <c r="B67" s="2" t="s">
        <v>106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</row>
    <row r="68" spans="1:37" x14ac:dyDescent="0.25">
      <c r="A68" s="2" t="s">
        <v>107</v>
      </c>
      <c r="B68" s="2" t="s">
        <v>108</v>
      </c>
      <c r="C68" s="12"/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</row>
    <row r="69" spans="1:37" x14ac:dyDescent="0.25">
      <c r="A69" s="2" t="s">
        <v>109</v>
      </c>
      <c r="B69" s="2" t="s">
        <v>110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527342.55999999994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6554408.3900000006</v>
      </c>
    </row>
    <row r="70" spans="1:37" x14ac:dyDescent="0.25">
      <c r="A70" s="2" t="s">
        <v>111</v>
      </c>
      <c r="B70" s="2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</row>
    <row r="71" spans="1:37" x14ac:dyDescent="0.25">
      <c r="A71" s="2" t="s">
        <v>113</v>
      </c>
      <c r="B71" s="2" t="s">
        <v>114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0</v>
      </c>
      <c r="AK71" s="12">
        <v>113261</v>
      </c>
    </row>
    <row r="72" spans="1:37" x14ac:dyDescent="0.25">
      <c r="A72" s="2" t="s">
        <v>115</v>
      </c>
      <c r="B72" s="2" t="s">
        <v>116</v>
      </c>
      <c r="C72" s="12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</row>
    <row r="73" spans="1:37" x14ac:dyDescent="0.25">
      <c r="A73" s="2" t="s">
        <v>117</v>
      </c>
      <c r="B73" s="2" t="s">
        <v>118</v>
      </c>
      <c r="C73" s="12"/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</row>
    <row r="74" spans="1:37" x14ac:dyDescent="0.25">
      <c r="A74" s="2" t="s">
        <v>119</v>
      </c>
      <c r="B74" s="2" t="s">
        <v>120</v>
      </c>
      <c r="C74" s="12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</row>
    <row r="75" spans="1:37" x14ac:dyDescent="0.25">
      <c r="A75" s="2" t="s">
        <v>121</v>
      </c>
      <c r="B75" s="2" t="s">
        <v>122</v>
      </c>
      <c r="C75" s="12"/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</row>
    <row r="76" spans="1:37" x14ac:dyDescent="0.25">
      <c r="A76" s="2" t="s">
        <v>123</v>
      </c>
      <c r="B76" s="2" t="s">
        <v>124</v>
      </c>
      <c r="C76" s="12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</row>
    <row r="77" spans="1:37" x14ac:dyDescent="0.25">
      <c r="A77" s="2" t="s">
        <v>125</v>
      </c>
      <c r="B77" s="2" t="s">
        <v>126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</row>
    <row r="78" spans="1:37" x14ac:dyDescent="0.25">
      <c r="A78" s="2" t="s">
        <v>127</v>
      </c>
      <c r="B78" s="2" t="s">
        <v>128</v>
      </c>
      <c r="C78" s="12"/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46457.43</v>
      </c>
      <c r="AF78" s="12">
        <v>45867.42</v>
      </c>
      <c r="AG78" s="12">
        <v>53863.91</v>
      </c>
      <c r="AH78" s="12">
        <v>2625472.0599999996</v>
      </c>
      <c r="AI78" s="12">
        <v>46541.2</v>
      </c>
      <c r="AJ78" s="12">
        <v>0</v>
      </c>
      <c r="AK78" s="12">
        <v>84041.82</v>
      </c>
    </row>
    <row r="79" spans="1:37" x14ac:dyDescent="0.25">
      <c r="A79" s="2" t="s">
        <v>129</v>
      </c>
      <c r="B79" s="2" t="s">
        <v>130</v>
      </c>
      <c r="C79" s="12"/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</row>
    <row r="80" spans="1:37" x14ac:dyDescent="0.25">
      <c r="A80" s="2" t="s">
        <v>131</v>
      </c>
      <c r="B80" s="2" t="s">
        <v>132</v>
      </c>
      <c r="C80" s="12"/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65499.519999999997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</row>
    <row r="81" spans="1:37" x14ac:dyDescent="0.25">
      <c r="A81" s="2" t="s">
        <v>133</v>
      </c>
      <c r="B81" s="2" t="s">
        <v>134</v>
      </c>
      <c r="C81" s="12"/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</row>
    <row r="82" spans="1:37" x14ac:dyDescent="0.25">
      <c r="A82" s="2" t="s">
        <v>135</v>
      </c>
      <c r="B82" s="2" t="s">
        <v>136</v>
      </c>
      <c r="C82" s="12"/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269483.15999999986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</row>
    <row r="83" spans="1:37" x14ac:dyDescent="0.25">
      <c r="A83" s="2" t="s">
        <v>137</v>
      </c>
      <c r="B83" s="2" t="s">
        <v>138</v>
      </c>
      <c r="C83" s="12"/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</row>
    <row r="84" spans="1:37" x14ac:dyDescent="0.25">
      <c r="A84" s="2" t="s">
        <v>139</v>
      </c>
      <c r="B84" s="2" t="s">
        <v>140</v>
      </c>
      <c r="C84" s="12"/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</row>
    <row r="85" spans="1:37" x14ac:dyDescent="0.25">
      <c r="A85" s="2" t="s">
        <v>141</v>
      </c>
      <c r="B85" s="2" t="s">
        <v>142</v>
      </c>
      <c r="C85" s="12"/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</row>
    <row r="86" spans="1:37" x14ac:dyDescent="0.25">
      <c r="A86" s="2" t="s">
        <v>143</v>
      </c>
      <c r="B86" s="2" t="s">
        <v>144</v>
      </c>
      <c r="C86" s="12"/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</row>
    <row r="87" spans="1:37" x14ac:dyDescent="0.25">
      <c r="A87" s="2" t="s">
        <v>145</v>
      </c>
      <c r="B87" s="2" t="s">
        <v>146</v>
      </c>
      <c r="C87" s="12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</row>
    <row r="88" spans="1:37" x14ac:dyDescent="0.25">
      <c r="A88" s="2" t="s">
        <v>147</v>
      </c>
      <c r="B88" s="2" t="s">
        <v>148</v>
      </c>
      <c r="C88" s="12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</row>
    <row r="89" spans="1:37" x14ac:dyDescent="0.25">
      <c r="A89" s="2" t="s">
        <v>149</v>
      </c>
      <c r="B89" s="2" t="s">
        <v>150</v>
      </c>
      <c r="C89" s="12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</row>
    <row r="90" spans="1:37" x14ac:dyDescent="0.25">
      <c r="A90" s="2" t="s">
        <v>151</v>
      </c>
      <c r="B90" s="2" t="s">
        <v>152</v>
      </c>
      <c r="C90" s="12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</row>
    <row r="91" spans="1:37" x14ac:dyDescent="0.25">
      <c r="A91" s="2" t="s">
        <v>153</v>
      </c>
      <c r="B91" s="2" t="s">
        <v>154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</row>
    <row r="92" spans="1:37" x14ac:dyDescent="0.25">
      <c r="A92" s="2" t="s">
        <v>155</v>
      </c>
      <c r="B92" s="2" t="s">
        <v>156</v>
      </c>
      <c r="C92" s="12"/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</row>
    <row r="93" spans="1:37" x14ac:dyDescent="0.25">
      <c r="A93" s="2" t="s">
        <v>157</v>
      </c>
      <c r="B93" s="2" t="s">
        <v>158</v>
      </c>
      <c r="C93" s="12"/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</row>
    <row r="94" spans="1:37" x14ac:dyDescent="0.25">
      <c r="A94" s="2" t="s">
        <v>159</v>
      </c>
      <c r="B94" s="2" t="s">
        <v>160</v>
      </c>
      <c r="C94" s="12"/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</row>
    <row r="95" spans="1:37" x14ac:dyDescent="0.25">
      <c r="A95" s="2" t="s">
        <v>161</v>
      </c>
      <c r="B95" s="2" t="s">
        <v>162</v>
      </c>
      <c r="C95" s="12"/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1022351.9100000001</v>
      </c>
      <c r="AB95" s="12">
        <v>8538510.7000000011</v>
      </c>
      <c r="AC95" s="12">
        <v>7955951.6600000001</v>
      </c>
      <c r="AD95" s="12">
        <v>350126.24</v>
      </c>
      <c r="AE95" s="12">
        <v>1295994.0000000002</v>
      </c>
      <c r="AF95" s="12">
        <v>1806276.17</v>
      </c>
      <c r="AG95" s="12">
        <v>437286.11000000004</v>
      </c>
      <c r="AH95" s="12">
        <v>2385376.12</v>
      </c>
      <c r="AI95" s="12">
        <v>876562.16999999993</v>
      </c>
      <c r="AJ95" s="12">
        <v>231522.83</v>
      </c>
      <c r="AK95" s="12">
        <v>794604.99</v>
      </c>
    </row>
    <row r="96" spans="1:37" x14ac:dyDescent="0.25">
      <c r="A96" s="2" t="s">
        <v>163</v>
      </c>
      <c r="B96" s="2" t="s">
        <v>164</v>
      </c>
      <c r="C96" s="12"/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</row>
    <row r="97" spans="1:37" x14ac:dyDescent="0.25">
      <c r="A97" s="2" t="s">
        <v>165</v>
      </c>
      <c r="B97" s="2" t="s">
        <v>166</v>
      </c>
      <c r="C97" s="12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</row>
    <row r="98" spans="1:37" x14ac:dyDescent="0.25">
      <c r="A98" s="2" t="s">
        <v>167</v>
      </c>
      <c r="B98" s="2" t="s">
        <v>168</v>
      </c>
      <c r="C98" s="12"/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</row>
    <row r="99" spans="1:37" x14ac:dyDescent="0.25">
      <c r="A99" s="2" t="s">
        <v>169</v>
      </c>
      <c r="B99" s="2" t="s">
        <v>170</v>
      </c>
      <c r="C99" s="12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</row>
    <row r="100" spans="1:37" x14ac:dyDescent="0.25">
      <c r="A100" s="2" t="s">
        <v>171</v>
      </c>
      <c r="B100" s="2" t="s">
        <v>172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</row>
    <row r="101" spans="1:37" x14ac:dyDescent="0.25">
      <c r="A101" s="2" t="s">
        <v>173</v>
      </c>
      <c r="B101" s="2" t="s">
        <v>174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</row>
    <row r="102" spans="1:37" x14ac:dyDescent="0.25">
      <c r="A102" s="2" t="s">
        <v>175</v>
      </c>
      <c r="B102" s="2" t="s">
        <v>176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</row>
    <row r="103" spans="1:37" x14ac:dyDescent="0.25">
      <c r="A103" s="2" t="s">
        <v>177</v>
      </c>
      <c r="B103" s="2" t="s">
        <v>178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</row>
    <row r="104" spans="1:37" x14ac:dyDescent="0.25">
      <c r="A104" s="2" t="s">
        <v>179</v>
      </c>
      <c r="B104" s="2" t="s">
        <v>180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</row>
    <row r="105" spans="1:37" x14ac:dyDescent="0.25">
      <c r="A105" s="2" t="s">
        <v>181</v>
      </c>
      <c r="B105" s="2" t="s">
        <v>182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</row>
    <row r="106" spans="1:37" x14ac:dyDescent="0.25">
      <c r="A106" s="2" t="s">
        <v>183</v>
      </c>
      <c r="B106" s="2" t="s">
        <v>184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</row>
    <row r="107" spans="1:37" x14ac:dyDescent="0.25">
      <c r="A107" s="2" t="s">
        <v>185</v>
      </c>
      <c r="B107" s="2" t="s">
        <v>186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</row>
    <row r="108" spans="1:37" x14ac:dyDescent="0.25">
      <c r="A108" s="2" t="s">
        <v>187</v>
      </c>
      <c r="B108" s="2" t="s">
        <v>188</v>
      </c>
      <c r="C108" s="12"/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3690984.94</v>
      </c>
    </row>
    <row r="109" spans="1:37" x14ac:dyDescent="0.25">
      <c r="A109" s="2" t="s">
        <v>189</v>
      </c>
      <c r="B109" s="2" t="s">
        <v>190</v>
      </c>
      <c r="C109" s="12"/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</row>
    <row r="110" spans="1:37" x14ac:dyDescent="0.25">
      <c r="A110" s="2" t="s">
        <v>191</v>
      </c>
      <c r="B110" s="2" t="s">
        <v>192</v>
      </c>
      <c r="C110" s="12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</row>
    <row r="111" spans="1:37" x14ac:dyDescent="0.25">
      <c r="A111" s="2" t="s">
        <v>193</v>
      </c>
      <c r="B111" s="2" t="s">
        <v>194</v>
      </c>
      <c r="C111" s="12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</row>
    <row r="112" spans="1:37" x14ac:dyDescent="0.25">
      <c r="A112" s="2" t="s">
        <v>195</v>
      </c>
      <c r="B112" s="2" t="s">
        <v>196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</row>
    <row r="113" spans="1:37" x14ac:dyDescent="0.25">
      <c r="A113" s="2" t="s">
        <v>197</v>
      </c>
      <c r="B113" s="2" t="s">
        <v>198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</row>
    <row r="114" spans="1:37" x14ac:dyDescent="0.25">
      <c r="A114" s="2" t="s">
        <v>199</v>
      </c>
      <c r="B114" s="2" t="s">
        <v>200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</row>
    <row r="115" spans="1:37" x14ac:dyDescent="0.25">
      <c r="A115" s="2" t="s">
        <v>201</v>
      </c>
      <c r="B115" s="2" t="s">
        <v>202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</row>
    <row r="116" spans="1:37" x14ac:dyDescent="0.25">
      <c r="A116" s="2" t="s">
        <v>203</v>
      </c>
      <c r="B116" s="2" t="s">
        <v>204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</row>
    <row r="117" spans="1:37" x14ac:dyDescent="0.25">
      <c r="A117" s="2" t="s">
        <v>205</v>
      </c>
      <c r="B117" s="2" t="s">
        <v>206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</row>
    <row r="118" spans="1:37" x14ac:dyDescent="0.25">
      <c r="A118" s="2" t="s">
        <v>207</v>
      </c>
      <c r="B118" s="2" t="s">
        <v>208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5723395.4699999997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1410648.68</v>
      </c>
      <c r="R118" s="12">
        <v>0</v>
      </c>
      <c r="S118" s="12">
        <v>2465244.2000000002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2176997.14</v>
      </c>
      <c r="AC118" s="12">
        <v>0</v>
      </c>
      <c r="AD118" s="12">
        <v>0</v>
      </c>
      <c r="AE118" s="12">
        <v>0</v>
      </c>
      <c r="AF118" s="12">
        <v>963764.67</v>
      </c>
      <c r="AG118" s="12">
        <v>0</v>
      </c>
      <c r="AH118" s="12">
        <v>2340998.61</v>
      </c>
      <c r="AI118" s="12">
        <v>2736183.7</v>
      </c>
      <c r="AJ118" s="12">
        <v>0</v>
      </c>
      <c r="AK118" s="12">
        <v>785554.98</v>
      </c>
    </row>
    <row r="119" spans="1:37" x14ac:dyDescent="0.25">
      <c r="A119" s="2" t="s">
        <v>209</v>
      </c>
      <c r="B119" s="2" t="s">
        <v>210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102707.64</v>
      </c>
      <c r="O119" s="12">
        <v>0</v>
      </c>
      <c r="P119" s="12">
        <v>0</v>
      </c>
      <c r="Q119" s="12">
        <v>0</v>
      </c>
      <c r="R119" s="12">
        <v>87301.49</v>
      </c>
      <c r="S119" s="12">
        <v>145502.49</v>
      </c>
      <c r="T119" s="12">
        <v>65499.519999999997</v>
      </c>
      <c r="U119" s="12">
        <v>0</v>
      </c>
      <c r="V119" s="12">
        <v>0</v>
      </c>
      <c r="W119" s="12">
        <v>130999.03999999999</v>
      </c>
      <c r="X119" s="12">
        <v>0</v>
      </c>
      <c r="Y119" s="12">
        <v>0</v>
      </c>
      <c r="Z119" s="12">
        <v>130999.03999999999</v>
      </c>
      <c r="AA119" s="12">
        <v>0</v>
      </c>
      <c r="AB119" s="12">
        <v>0</v>
      </c>
      <c r="AC119" s="12">
        <v>0</v>
      </c>
      <c r="AD119" s="12">
        <v>0</v>
      </c>
      <c r="AE119" s="12">
        <v>261904.47999999998</v>
      </c>
      <c r="AF119" s="12">
        <v>0</v>
      </c>
      <c r="AG119" s="12">
        <v>0</v>
      </c>
      <c r="AH119" s="12">
        <v>3925391.96</v>
      </c>
      <c r="AI119" s="12">
        <v>0</v>
      </c>
      <c r="AJ119" s="12">
        <v>0</v>
      </c>
      <c r="AK119" s="12">
        <v>0</v>
      </c>
    </row>
    <row r="120" spans="1:37" x14ac:dyDescent="0.25">
      <c r="A120" s="2" t="s">
        <v>211</v>
      </c>
      <c r="B120" s="2" t="s">
        <v>212</v>
      </c>
      <c r="C120" s="12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0</v>
      </c>
      <c r="S120" s="12">
        <v>232803.99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0</v>
      </c>
      <c r="AI120" s="12">
        <v>0</v>
      </c>
      <c r="AJ120" s="12">
        <v>87301.49</v>
      </c>
      <c r="AK120" s="12">
        <v>0</v>
      </c>
    </row>
    <row r="121" spans="1:37" x14ac:dyDescent="0.25">
      <c r="A121" s="2" t="s">
        <v>213</v>
      </c>
      <c r="B121" s="2" t="s">
        <v>214</v>
      </c>
      <c r="C121" s="12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3530277</v>
      </c>
      <c r="L121" s="12">
        <v>0</v>
      </c>
      <c r="M121" s="12">
        <v>0</v>
      </c>
      <c r="N121" s="12">
        <v>0</v>
      </c>
      <c r="O121" s="12">
        <v>0</v>
      </c>
      <c r="P121" s="12">
        <v>834750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1247181.6000000001</v>
      </c>
      <c r="Z121" s="12">
        <v>0</v>
      </c>
      <c r="AA121" s="12">
        <v>3182197.93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1399597.5</v>
      </c>
      <c r="AI121" s="12">
        <v>0</v>
      </c>
      <c r="AJ121" s="12">
        <v>0</v>
      </c>
      <c r="AK121" s="12">
        <v>937258.3</v>
      </c>
    </row>
    <row r="122" spans="1:37" x14ac:dyDescent="0.25">
      <c r="A122" s="2" t="s">
        <v>215</v>
      </c>
      <c r="B122" s="2" t="s">
        <v>216</v>
      </c>
      <c r="C122" s="12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4046621.71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1347277.34</v>
      </c>
      <c r="T122" s="12">
        <v>0</v>
      </c>
      <c r="U122" s="12">
        <v>0</v>
      </c>
      <c r="V122" s="12">
        <v>1322811.4099999999</v>
      </c>
      <c r="W122" s="12">
        <v>0</v>
      </c>
      <c r="X122" s="12">
        <v>1814620.58</v>
      </c>
      <c r="Y122" s="12">
        <v>0</v>
      </c>
      <c r="Z122" s="12">
        <v>2824811.38</v>
      </c>
      <c r="AA122" s="12">
        <v>0</v>
      </c>
      <c r="AB122" s="12">
        <v>0</v>
      </c>
      <c r="AC122" s="12">
        <v>1260415.18</v>
      </c>
      <c r="AD122" s="12">
        <v>0</v>
      </c>
      <c r="AE122" s="12">
        <v>2681423.69</v>
      </c>
      <c r="AF122" s="12">
        <v>0</v>
      </c>
      <c r="AG122" s="12">
        <v>2302175.25</v>
      </c>
      <c r="AH122" s="12">
        <v>0</v>
      </c>
      <c r="AI122" s="12">
        <v>2476974.92</v>
      </c>
      <c r="AJ122" s="12">
        <v>1295030.32</v>
      </c>
      <c r="AK122" s="12">
        <v>1864475.19</v>
      </c>
    </row>
    <row r="123" spans="1:37" x14ac:dyDescent="0.25">
      <c r="A123" s="2" t="s">
        <v>217</v>
      </c>
      <c r="B123" s="2" t="s">
        <v>218</v>
      </c>
      <c r="C123" s="12"/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92925.96</v>
      </c>
      <c r="O123" s="12">
        <v>0</v>
      </c>
      <c r="P123" s="12">
        <v>0</v>
      </c>
      <c r="Q123" s="12">
        <v>0</v>
      </c>
      <c r="R123" s="12">
        <v>0</v>
      </c>
      <c r="S123" s="12">
        <v>210632.18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236961.19999999998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</row>
    <row r="124" spans="1:37" x14ac:dyDescent="0.25">
      <c r="A124" s="2" t="s">
        <v>219</v>
      </c>
      <c r="B124" s="2" t="s">
        <v>220</v>
      </c>
      <c r="C124" s="12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100262.22</v>
      </c>
      <c r="O124" s="12">
        <v>0</v>
      </c>
      <c r="P124" s="12">
        <v>0</v>
      </c>
      <c r="Q124" s="12">
        <v>0</v>
      </c>
      <c r="R124" s="12">
        <v>0</v>
      </c>
      <c r="S124" s="12">
        <v>85222.89</v>
      </c>
      <c r="T124" s="12">
        <v>142038.14000000001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255668.66999999998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</row>
    <row r="125" spans="1:37" x14ac:dyDescent="0.25">
      <c r="A125" s="2" t="s">
        <v>221</v>
      </c>
      <c r="B125" s="2" t="s">
        <v>222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102707.64</v>
      </c>
      <c r="O125" s="12">
        <v>0</v>
      </c>
      <c r="P125" s="12">
        <v>0</v>
      </c>
      <c r="Q125" s="12">
        <v>0</v>
      </c>
      <c r="R125" s="12">
        <v>87301.49</v>
      </c>
      <c r="S125" s="12">
        <v>145502.49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261904.47999999998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</row>
    <row r="126" spans="1:37" x14ac:dyDescent="0.25">
      <c r="A126" s="2" t="s">
        <v>223</v>
      </c>
      <c r="B126" s="2" t="s">
        <v>224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11142935.689999999</v>
      </c>
      <c r="K126" s="12">
        <v>384583.17</v>
      </c>
      <c r="L126" s="12">
        <v>7650</v>
      </c>
      <c r="M126" s="12">
        <v>17082</v>
      </c>
      <c r="N126" s="12">
        <v>3508165.0999999996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</row>
    <row r="127" spans="1:37" x14ac:dyDescent="0.25">
      <c r="A127" s="2" t="s">
        <v>225</v>
      </c>
      <c r="B127" s="2" t="s">
        <v>226</v>
      </c>
      <c r="C127" s="12"/>
      <c r="D127" s="12">
        <v>0</v>
      </c>
      <c r="E127" s="12">
        <v>3869959.3299999996</v>
      </c>
      <c r="F127" s="12">
        <v>0</v>
      </c>
      <c r="G127" s="12">
        <v>0</v>
      </c>
      <c r="H127" s="12">
        <v>0</v>
      </c>
      <c r="I127" s="12">
        <v>248083.8</v>
      </c>
      <c r="J127" s="12">
        <v>1038867.8400000002</v>
      </c>
      <c r="K127" s="12">
        <v>0</v>
      </c>
      <c r="L127" s="12">
        <v>113341.56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</row>
    <row r="128" spans="1:37" x14ac:dyDescent="0.25">
      <c r="A128" s="2" t="s">
        <v>227</v>
      </c>
      <c r="B128" s="2" t="s">
        <v>228</v>
      </c>
      <c r="C128" s="12"/>
      <c r="D128" s="12">
        <v>0</v>
      </c>
      <c r="E128" s="12">
        <v>1527240.61</v>
      </c>
      <c r="F128" s="12">
        <v>2155548.56</v>
      </c>
      <c r="G128" s="12">
        <v>0</v>
      </c>
      <c r="H128" s="12">
        <v>1285619.94</v>
      </c>
      <c r="I128" s="12">
        <v>0</v>
      </c>
      <c r="J128" s="12">
        <v>1585864.94</v>
      </c>
      <c r="K128" s="12">
        <v>0</v>
      </c>
      <c r="L128" s="12">
        <v>140421.91</v>
      </c>
      <c r="M128" s="12">
        <v>998687.66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</row>
    <row r="129" spans="1:37" x14ac:dyDescent="0.25">
      <c r="A129" s="2" t="s">
        <v>229</v>
      </c>
      <c r="B129" s="2" t="s">
        <v>230</v>
      </c>
      <c r="C129" s="12"/>
      <c r="D129" s="12">
        <v>0</v>
      </c>
      <c r="E129" s="12">
        <v>463250.85</v>
      </c>
      <c r="F129" s="12">
        <v>1540845.68</v>
      </c>
      <c r="G129" s="12">
        <v>179377.2</v>
      </c>
      <c r="H129" s="12">
        <v>288563.28999999998</v>
      </c>
      <c r="I129" s="12">
        <v>0</v>
      </c>
      <c r="J129" s="12">
        <v>77407.56</v>
      </c>
      <c r="K129" s="12">
        <v>0</v>
      </c>
      <c r="L129" s="12">
        <v>290901.10000000003</v>
      </c>
      <c r="M129" s="12">
        <v>0</v>
      </c>
      <c r="N129" s="12">
        <v>0</v>
      </c>
      <c r="O129" s="12">
        <v>0</v>
      </c>
      <c r="P129" s="12">
        <v>52418.48</v>
      </c>
      <c r="Q129" s="12">
        <v>1966233.44</v>
      </c>
      <c r="R129" s="12">
        <v>65499.519999999997</v>
      </c>
      <c r="S129" s="12">
        <v>0</v>
      </c>
      <c r="T129" s="12">
        <v>0</v>
      </c>
      <c r="U129" s="12">
        <v>0</v>
      </c>
      <c r="V129" s="12">
        <v>65499.519999999997</v>
      </c>
      <c r="W129" s="12">
        <v>65499.519999999997</v>
      </c>
      <c r="X129" s="12">
        <v>240520.91</v>
      </c>
      <c r="Y129" s="12">
        <v>1977957.2</v>
      </c>
      <c r="Z129" s="12">
        <v>994639.34000000008</v>
      </c>
      <c r="AA129" s="12">
        <v>130999.03999999999</v>
      </c>
      <c r="AB129" s="12">
        <v>130999.03999999999</v>
      </c>
      <c r="AC129" s="12">
        <v>0</v>
      </c>
      <c r="AD129" s="12">
        <v>0</v>
      </c>
      <c r="AE129" s="12">
        <v>0</v>
      </c>
      <c r="AF129" s="12">
        <v>275675.32999999996</v>
      </c>
      <c r="AG129" s="12">
        <v>0</v>
      </c>
      <c r="AH129" s="12">
        <v>0</v>
      </c>
      <c r="AI129" s="12">
        <v>0</v>
      </c>
      <c r="AJ129" s="12">
        <v>0</v>
      </c>
      <c r="AK129" s="12">
        <v>231775.51</v>
      </c>
    </row>
    <row r="130" spans="1:37" x14ac:dyDescent="0.25">
      <c r="A130" s="2" t="s">
        <v>231</v>
      </c>
      <c r="B130" s="2" t="s">
        <v>232</v>
      </c>
      <c r="C130" s="12"/>
      <c r="D130" s="12">
        <v>0</v>
      </c>
      <c r="E130" s="12">
        <v>674760.46</v>
      </c>
      <c r="F130" s="12">
        <v>460370.72000000003</v>
      </c>
      <c r="G130" s="12">
        <v>202193</v>
      </c>
      <c r="H130" s="12">
        <v>860374.45</v>
      </c>
      <c r="I130" s="12">
        <v>0</v>
      </c>
      <c r="J130" s="12">
        <v>104079.09</v>
      </c>
      <c r="K130" s="12">
        <v>0</v>
      </c>
      <c r="L130" s="12">
        <v>159313.76</v>
      </c>
      <c r="M130" s="12">
        <v>0</v>
      </c>
      <c r="N130" s="12">
        <v>0</v>
      </c>
      <c r="O130" s="12">
        <v>0</v>
      </c>
      <c r="P130" s="12">
        <v>38037.279999999999</v>
      </c>
      <c r="Q130" s="12">
        <v>852018.58000000007</v>
      </c>
      <c r="R130" s="12">
        <v>65499.519999999997</v>
      </c>
      <c r="S130" s="12">
        <v>0</v>
      </c>
      <c r="T130" s="12">
        <v>65499.519999999997</v>
      </c>
      <c r="U130" s="12">
        <v>1593922.21</v>
      </c>
      <c r="V130" s="12">
        <v>0</v>
      </c>
      <c r="W130" s="12">
        <v>0</v>
      </c>
      <c r="X130" s="12">
        <v>69239.51999999999</v>
      </c>
      <c r="Y130" s="12">
        <v>5900</v>
      </c>
      <c r="Z130" s="12">
        <v>607234.25</v>
      </c>
      <c r="AA130" s="12">
        <v>327497.59999999998</v>
      </c>
      <c r="AB130" s="12">
        <v>644474.79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</row>
    <row r="131" spans="1:37" x14ac:dyDescent="0.25">
      <c r="A131" s="2" t="s">
        <v>233</v>
      </c>
      <c r="B131" s="2" t="s">
        <v>234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1475513.32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366355.62</v>
      </c>
      <c r="R131" s="12">
        <v>65499.519999999997</v>
      </c>
      <c r="S131" s="12">
        <v>829257.07000000007</v>
      </c>
      <c r="T131" s="12">
        <v>591888.31000000006</v>
      </c>
      <c r="U131" s="12">
        <v>0</v>
      </c>
      <c r="V131" s="12">
        <v>78247.08</v>
      </c>
      <c r="W131" s="12">
        <v>130999.03999999999</v>
      </c>
      <c r="X131" s="12">
        <v>702539.16999999993</v>
      </c>
      <c r="Y131" s="12">
        <v>1129259.97</v>
      </c>
      <c r="Z131" s="12">
        <v>130999.03999999999</v>
      </c>
      <c r="AA131" s="12">
        <v>130999.03999999999</v>
      </c>
      <c r="AB131" s="12">
        <v>196498.56</v>
      </c>
      <c r="AC131" s="12">
        <v>65499.519999999997</v>
      </c>
      <c r="AD131" s="12">
        <v>0</v>
      </c>
      <c r="AE131" s="12">
        <v>1475200.8900000001</v>
      </c>
      <c r="AF131" s="12">
        <v>65499.519999999997</v>
      </c>
      <c r="AG131" s="12">
        <v>0</v>
      </c>
      <c r="AH131" s="12">
        <v>196498.56</v>
      </c>
      <c r="AI131" s="12">
        <v>140479.03999999998</v>
      </c>
      <c r="AJ131" s="12">
        <v>65499.519999999997</v>
      </c>
      <c r="AK131" s="12">
        <v>0</v>
      </c>
    </row>
    <row r="132" spans="1:37" x14ac:dyDescent="0.25">
      <c r="A132" s="2" t="s">
        <v>235</v>
      </c>
      <c r="B132" s="2" t="s">
        <v>236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971844.88</v>
      </c>
      <c r="AA132" s="12">
        <v>0</v>
      </c>
      <c r="AB132" s="12">
        <v>0</v>
      </c>
      <c r="AC132" s="12">
        <v>11017.2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</row>
    <row r="133" spans="1:37" x14ac:dyDescent="0.25">
      <c r="A133" s="2" t="s">
        <v>237</v>
      </c>
      <c r="B133" s="2" t="s">
        <v>238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97816.8</v>
      </c>
      <c r="O133" s="12">
        <v>0</v>
      </c>
      <c r="P133" s="12">
        <v>0</v>
      </c>
      <c r="Q133" s="12">
        <v>0</v>
      </c>
      <c r="R133" s="12">
        <v>0</v>
      </c>
      <c r="S133" s="12">
        <v>83144.28</v>
      </c>
      <c r="T133" s="12">
        <v>138573.79999999999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249432.83999999997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</row>
    <row r="134" spans="1:37" x14ac:dyDescent="0.25">
      <c r="A134" s="2" t="s">
        <v>239</v>
      </c>
      <c r="B134" s="2" t="s">
        <v>240</v>
      </c>
      <c r="C134" s="12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251194.8</v>
      </c>
      <c r="Y134" s="12">
        <v>0</v>
      </c>
      <c r="Z134" s="12">
        <v>0</v>
      </c>
      <c r="AA134" s="12">
        <v>0</v>
      </c>
      <c r="AB134" s="12">
        <v>1459597.69</v>
      </c>
      <c r="AC134" s="12">
        <v>0</v>
      </c>
      <c r="AD134" s="12">
        <v>0</v>
      </c>
      <c r="AE134" s="12">
        <v>777392.3</v>
      </c>
      <c r="AF134" s="12">
        <v>0</v>
      </c>
      <c r="AG134" s="12">
        <v>0</v>
      </c>
      <c r="AH134" s="12">
        <v>0</v>
      </c>
      <c r="AI134" s="12">
        <v>4556706.38</v>
      </c>
      <c r="AJ134" s="12">
        <v>0</v>
      </c>
      <c r="AK134" s="12">
        <v>2609661.84</v>
      </c>
    </row>
    <row r="135" spans="1:37" x14ac:dyDescent="0.25">
      <c r="A135" s="2" t="s">
        <v>241</v>
      </c>
      <c r="B135" s="2" t="s">
        <v>242</v>
      </c>
      <c r="C135" s="12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4908675.04</v>
      </c>
      <c r="AA135" s="12">
        <v>10160</v>
      </c>
      <c r="AB135" s="12">
        <v>95093</v>
      </c>
      <c r="AC135" s="12">
        <v>625539.30000000005</v>
      </c>
      <c r="AD135" s="12">
        <v>627827.18999999994</v>
      </c>
      <c r="AE135" s="12">
        <v>13346683.59</v>
      </c>
      <c r="AF135" s="12">
        <v>2126079.81</v>
      </c>
      <c r="AG135" s="12">
        <v>17661650.829999998</v>
      </c>
      <c r="AH135" s="12">
        <v>1875510.55</v>
      </c>
      <c r="AI135" s="12">
        <v>4576540.46</v>
      </c>
      <c r="AJ135" s="12">
        <v>101617.33</v>
      </c>
      <c r="AK135" s="12">
        <v>3923387.4600000004</v>
      </c>
    </row>
    <row r="136" spans="1:37" x14ac:dyDescent="0.25">
      <c r="A136" s="2" t="s">
        <v>243</v>
      </c>
      <c r="B136" s="2" t="s">
        <v>244</v>
      </c>
      <c r="C136" s="12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261904.47999999998</v>
      </c>
      <c r="AF136" s="12">
        <v>0</v>
      </c>
      <c r="AG136" s="12">
        <v>0</v>
      </c>
      <c r="AH136" s="12">
        <v>0</v>
      </c>
      <c r="AI136" s="12">
        <v>0</v>
      </c>
      <c r="AJ136" s="12">
        <v>87301.49</v>
      </c>
      <c r="AK136" s="12">
        <v>0</v>
      </c>
    </row>
    <row r="137" spans="1:37" x14ac:dyDescent="0.25">
      <c r="A137" s="2" t="s">
        <v>245</v>
      </c>
      <c r="B137" s="2" t="s">
        <v>246</v>
      </c>
      <c r="C137" s="12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617848.56000000006</v>
      </c>
      <c r="Y137" s="12">
        <v>0</v>
      </c>
      <c r="Z137" s="12">
        <v>2246144.31</v>
      </c>
      <c r="AA137" s="12">
        <v>6960</v>
      </c>
      <c r="AB137" s="12">
        <v>6426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1180267.28</v>
      </c>
    </row>
    <row r="138" spans="1:37" x14ac:dyDescent="0.25">
      <c r="A138" s="2" t="s">
        <v>247</v>
      </c>
      <c r="B138" s="2" t="s">
        <v>248</v>
      </c>
      <c r="C138" s="12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78253.440000000002</v>
      </c>
      <c r="O138" s="12">
        <v>0</v>
      </c>
      <c r="P138" s="12">
        <v>0</v>
      </c>
      <c r="Q138" s="12">
        <v>0</v>
      </c>
      <c r="R138" s="12">
        <v>0</v>
      </c>
      <c r="S138" s="12">
        <v>177374.46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199546.27</v>
      </c>
      <c r="AF138" s="12">
        <v>0</v>
      </c>
      <c r="AG138" s="12">
        <v>0</v>
      </c>
      <c r="AH138" s="12">
        <v>0</v>
      </c>
      <c r="AI138" s="12">
        <v>0</v>
      </c>
      <c r="AJ138" s="12">
        <v>66515.42</v>
      </c>
      <c r="AK138" s="12">
        <v>0</v>
      </c>
    </row>
    <row r="139" spans="1:37" x14ac:dyDescent="0.25">
      <c r="A139" s="2" t="s">
        <v>249</v>
      </c>
      <c r="B139" s="2" t="s">
        <v>250</v>
      </c>
      <c r="C139" s="12"/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4109861.21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</row>
    <row r="140" spans="1:37" x14ac:dyDescent="0.25">
      <c r="A140" s="2" t="s">
        <v>251</v>
      </c>
      <c r="B140" s="2" t="s">
        <v>252</v>
      </c>
      <c r="C140" s="12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3831101.17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</row>
    <row r="141" spans="1:37" x14ac:dyDescent="0.25">
      <c r="A141" s="2" t="s">
        <v>253</v>
      </c>
      <c r="B141" s="2" t="s">
        <v>254</v>
      </c>
      <c r="C141" s="12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2691315.65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860059.83</v>
      </c>
      <c r="X141" s="12">
        <v>1068413.43</v>
      </c>
      <c r="Y141" s="12">
        <v>0</v>
      </c>
      <c r="Z141" s="12">
        <v>0</v>
      </c>
      <c r="AA141" s="12">
        <v>0</v>
      </c>
      <c r="AB141" s="12">
        <v>943768.52</v>
      </c>
      <c r="AC141" s="12">
        <v>0</v>
      </c>
      <c r="AD141" s="12">
        <v>0</v>
      </c>
      <c r="AE141" s="12">
        <v>858116.58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1496252.27</v>
      </c>
    </row>
    <row r="142" spans="1:37" x14ac:dyDescent="0.25">
      <c r="A142" s="2" t="s">
        <v>255</v>
      </c>
      <c r="B142" s="2" t="s">
        <v>256</v>
      </c>
      <c r="C142" s="12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2401891.1800000002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608041.43999999994</v>
      </c>
      <c r="Y142" s="12">
        <v>0</v>
      </c>
      <c r="Z142" s="12">
        <v>0</v>
      </c>
      <c r="AA142" s="12">
        <v>0</v>
      </c>
      <c r="AB142" s="12">
        <v>0</v>
      </c>
      <c r="AC142" s="12">
        <v>1763516.32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1874511.73</v>
      </c>
    </row>
    <row r="143" spans="1:37" x14ac:dyDescent="0.25">
      <c r="A143" s="2" t="s">
        <v>257</v>
      </c>
      <c r="B143" s="2" t="s">
        <v>258</v>
      </c>
      <c r="C143" s="12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78253.440000000002</v>
      </c>
      <c r="O143" s="12">
        <v>0</v>
      </c>
      <c r="P143" s="12">
        <v>0</v>
      </c>
      <c r="Q143" s="12">
        <v>0</v>
      </c>
      <c r="R143" s="12">
        <v>66515.429999999993</v>
      </c>
      <c r="S143" s="12">
        <v>110859.04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199546.27</v>
      </c>
      <c r="AF143" s="12">
        <v>0</v>
      </c>
      <c r="AG143" s="12">
        <v>0</v>
      </c>
      <c r="AH143" s="12">
        <v>0</v>
      </c>
      <c r="AI143" s="12">
        <v>0</v>
      </c>
      <c r="AJ143" s="12">
        <v>70937.56</v>
      </c>
      <c r="AK143" s="12">
        <v>0</v>
      </c>
    </row>
    <row r="144" spans="1:37" x14ac:dyDescent="0.25">
      <c r="A144" s="2" t="s">
        <v>259</v>
      </c>
      <c r="B144" s="2" t="s">
        <v>260</v>
      </c>
      <c r="C144" s="12"/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73362.600000000006</v>
      </c>
      <c r="O144" s="12">
        <v>0</v>
      </c>
      <c r="P144" s="12">
        <v>0</v>
      </c>
      <c r="Q144" s="12">
        <v>0</v>
      </c>
      <c r="R144" s="12">
        <v>0</v>
      </c>
      <c r="S144" s="12">
        <v>166288.54999999999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187074.63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</row>
    <row r="145" spans="1:37" x14ac:dyDescent="0.25">
      <c r="A145" s="2" t="s">
        <v>261</v>
      </c>
      <c r="B145" s="2" t="s">
        <v>262</v>
      </c>
      <c r="C145" s="12"/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75808.02</v>
      </c>
      <c r="O145" s="12">
        <v>0</v>
      </c>
      <c r="P145" s="12">
        <v>0</v>
      </c>
      <c r="Q145" s="12">
        <v>0</v>
      </c>
      <c r="R145" s="12">
        <v>0</v>
      </c>
      <c r="S145" s="12">
        <v>171831.52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193310.46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</row>
    <row r="146" spans="1:37" x14ac:dyDescent="0.25">
      <c r="A146" s="2" t="s">
        <v>263</v>
      </c>
      <c r="B146" s="2" t="s">
        <v>264</v>
      </c>
      <c r="C146" s="12"/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78253.440000000002</v>
      </c>
      <c r="O146" s="12">
        <v>0</v>
      </c>
      <c r="P146" s="12">
        <v>0</v>
      </c>
      <c r="Q146" s="12">
        <v>0</v>
      </c>
      <c r="R146" s="12">
        <v>0</v>
      </c>
      <c r="S146" s="12">
        <v>66515.42</v>
      </c>
      <c r="T146" s="12">
        <v>110859.04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199546.27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</row>
    <row r="147" spans="1:37" x14ac:dyDescent="0.25">
      <c r="A147" s="2" t="s">
        <v>265</v>
      </c>
      <c r="B147" s="2" t="s">
        <v>266</v>
      </c>
      <c r="C147" s="12"/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88035.12</v>
      </c>
      <c r="O147" s="12">
        <v>0</v>
      </c>
      <c r="P147" s="12">
        <v>0</v>
      </c>
      <c r="Q147" s="12">
        <v>0</v>
      </c>
      <c r="R147" s="12">
        <v>74829.850000000006</v>
      </c>
      <c r="S147" s="12">
        <v>124716.42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224489.56</v>
      </c>
      <c r="AF147" s="12">
        <v>0</v>
      </c>
      <c r="AG147" s="12">
        <v>0</v>
      </c>
      <c r="AH147" s="12">
        <v>0</v>
      </c>
      <c r="AI147" s="12">
        <v>0</v>
      </c>
      <c r="AJ147" s="12">
        <v>80719.240000000005</v>
      </c>
      <c r="AK147" s="12">
        <v>7422802.1399999997</v>
      </c>
    </row>
    <row r="148" spans="1:37" x14ac:dyDescent="0.25">
      <c r="A148" s="2" t="s">
        <v>267</v>
      </c>
      <c r="B148" s="2" t="s">
        <v>268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73790.55</v>
      </c>
      <c r="S148" s="12">
        <v>209796.66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221371.64</v>
      </c>
      <c r="AF148" s="12">
        <v>0</v>
      </c>
      <c r="AG148" s="12">
        <v>0</v>
      </c>
      <c r="AH148" s="12">
        <v>0</v>
      </c>
      <c r="AI148" s="12">
        <v>0</v>
      </c>
      <c r="AJ148" s="12">
        <v>73790.55</v>
      </c>
      <c r="AK148" s="12">
        <v>0</v>
      </c>
    </row>
    <row r="149" spans="1:37" x14ac:dyDescent="0.25">
      <c r="A149" s="2" t="s">
        <v>269</v>
      </c>
      <c r="B149" s="2" t="s">
        <v>270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</row>
    <row r="150" spans="1:37" x14ac:dyDescent="0.25">
      <c r="A150" s="2" t="s">
        <v>271</v>
      </c>
      <c r="B150" s="2" t="s">
        <v>272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3440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</row>
    <row r="151" spans="1:37" x14ac:dyDescent="0.25">
      <c r="A151" s="2" t="s">
        <v>273</v>
      </c>
      <c r="B151" s="2" t="s">
        <v>274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790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17250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</row>
    <row r="152" spans="1:37" x14ac:dyDescent="0.25">
      <c r="A152" s="2" t="s">
        <v>275</v>
      </c>
      <c r="B152" s="2" t="s">
        <v>276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750</v>
      </c>
      <c r="K152" s="12">
        <v>2226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</row>
    <row r="153" spans="1:37" x14ac:dyDescent="0.25">
      <c r="A153" s="2" t="s">
        <v>277</v>
      </c>
      <c r="B153" s="2" t="s">
        <v>278</v>
      </c>
      <c r="C153" s="12"/>
      <c r="D153" s="12">
        <v>0</v>
      </c>
      <c r="E153" s="12">
        <v>0</v>
      </c>
      <c r="F153" s="12">
        <v>0</v>
      </c>
      <c r="G153" s="12">
        <v>3593125.85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1554548.69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</row>
    <row r="154" spans="1:37" x14ac:dyDescent="0.25">
      <c r="A154" s="2" t="s">
        <v>279</v>
      </c>
      <c r="B154" s="2" t="s">
        <v>280</v>
      </c>
      <c r="C154" s="12"/>
      <c r="D154" s="12">
        <v>0</v>
      </c>
      <c r="E154" s="12">
        <v>170</v>
      </c>
      <c r="F154" s="12">
        <v>0</v>
      </c>
      <c r="G154" s="12">
        <v>0</v>
      </c>
      <c r="H154" s="12">
        <v>0</v>
      </c>
      <c r="I154" s="12">
        <v>936511.86</v>
      </c>
      <c r="J154" s="12">
        <v>0</v>
      </c>
      <c r="K154" s="12">
        <v>0</v>
      </c>
      <c r="L154" s="12">
        <v>1924956.65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104624.56999999999</v>
      </c>
      <c r="Y154" s="12">
        <v>0</v>
      </c>
      <c r="Z154" s="12">
        <v>2736</v>
      </c>
      <c r="AA154" s="12">
        <v>615794.76</v>
      </c>
      <c r="AB154" s="12">
        <v>1386341.9400000002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</row>
    <row r="155" spans="1:37" x14ac:dyDescent="0.25">
      <c r="A155" s="2" t="s">
        <v>281</v>
      </c>
      <c r="B155" s="2" t="s">
        <v>282</v>
      </c>
      <c r="C155" s="12"/>
      <c r="D155" s="12">
        <v>0</v>
      </c>
      <c r="E155" s="12">
        <v>71918.880000000005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3655529.79</v>
      </c>
      <c r="L155" s="12">
        <v>0</v>
      </c>
      <c r="M155" s="12">
        <v>0</v>
      </c>
      <c r="N155" s="12">
        <v>0</v>
      </c>
      <c r="O155" s="12">
        <v>0</v>
      </c>
      <c r="P155" s="12">
        <v>65499.519999999997</v>
      </c>
      <c r="Q155" s="12">
        <v>287219.71999999997</v>
      </c>
      <c r="R155" s="12">
        <v>0</v>
      </c>
      <c r="S155" s="12">
        <v>0</v>
      </c>
      <c r="T155" s="12">
        <v>104940</v>
      </c>
      <c r="U155" s="12">
        <v>566711.78</v>
      </c>
      <c r="V155" s="12">
        <v>0</v>
      </c>
      <c r="W155" s="12">
        <v>396272.77</v>
      </c>
      <c r="X155" s="12">
        <v>0</v>
      </c>
      <c r="Y155" s="12">
        <v>0</v>
      </c>
      <c r="Z155" s="12">
        <v>0</v>
      </c>
      <c r="AA155" s="12">
        <v>130999.03999999999</v>
      </c>
      <c r="AB155" s="12">
        <v>1141450.93</v>
      </c>
      <c r="AC155" s="12">
        <v>65499.519999999997</v>
      </c>
      <c r="AD155" s="12">
        <v>0</v>
      </c>
      <c r="AE155" s="12">
        <v>0</v>
      </c>
      <c r="AF155" s="12">
        <v>2217246.52</v>
      </c>
      <c r="AG155" s="12">
        <v>196498.56</v>
      </c>
      <c r="AH155" s="12">
        <v>0</v>
      </c>
      <c r="AI155" s="12">
        <v>2795804.31</v>
      </c>
      <c r="AJ155" s="12">
        <v>65499.519999999997</v>
      </c>
      <c r="AK155" s="12">
        <v>0</v>
      </c>
    </row>
    <row r="156" spans="1:37" x14ac:dyDescent="0.25">
      <c r="A156" s="2" t="s">
        <v>283</v>
      </c>
      <c r="B156" s="2" t="s">
        <v>284</v>
      </c>
      <c r="C156" s="12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34900</v>
      </c>
      <c r="O156" s="12">
        <v>0</v>
      </c>
      <c r="P156" s="12">
        <v>5000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</row>
    <row r="157" spans="1:37" x14ac:dyDescent="0.25">
      <c r="A157" s="2" t="s">
        <v>285</v>
      </c>
      <c r="B157" s="2" t="s">
        <v>286</v>
      </c>
      <c r="C157" s="12"/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225000</v>
      </c>
      <c r="AG157" s="12">
        <v>0</v>
      </c>
      <c r="AH157" s="12">
        <v>1275000</v>
      </c>
      <c r="AI157" s="12">
        <v>0</v>
      </c>
      <c r="AJ157" s="12">
        <v>0</v>
      </c>
      <c r="AK157" s="12">
        <v>0</v>
      </c>
    </row>
    <row r="158" spans="1:37" x14ac:dyDescent="0.25">
      <c r="A158" s="2" t="s">
        <v>287</v>
      </c>
      <c r="B158" s="2" t="s">
        <v>288</v>
      </c>
      <c r="C158" s="12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34900</v>
      </c>
      <c r="O158" s="12">
        <v>0</v>
      </c>
      <c r="P158" s="12">
        <v>5000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</row>
    <row r="159" spans="1:37" x14ac:dyDescent="0.25">
      <c r="A159" s="2" t="s">
        <v>289</v>
      </c>
      <c r="B159" s="2" t="s">
        <v>290</v>
      </c>
      <c r="C159" s="12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1101845</v>
      </c>
      <c r="AH159" s="12">
        <v>0</v>
      </c>
      <c r="AI159" s="12">
        <v>0</v>
      </c>
      <c r="AJ159" s="12">
        <v>0</v>
      </c>
      <c r="AK159" s="12">
        <v>0</v>
      </c>
    </row>
    <row r="160" spans="1:37" x14ac:dyDescent="0.25">
      <c r="A160" s="2" t="s">
        <v>291</v>
      </c>
      <c r="B160" s="2" t="s">
        <v>292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1139166.82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34544.89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</row>
    <row r="161" spans="1:37" x14ac:dyDescent="0.25">
      <c r="A161" s="2" t="s">
        <v>293</v>
      </c>
      <c r="B161" s="2" t="s">
        <v>294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9951693.6699999999</v>
      </c>
      <c r="Q161" s="12">
        <v>0</v>
      </c>
      <c r="R161" s="12">
        <v>0</v>
      </c>
      <c r="S161" s="12">
        <v>54060</v>
      </c>
      <c r="T161" s="12">
        <v>0</v>
      </c>
      <c r="U161" s="12">
        <v>22525</v>
      </c>
      <c r="V161" s="12">
        <v>0</v>
      </c>
      <c r="W161" s="12">
        <v>0</v>
      </c>
      <c r="X161" s="12">
        <v>0</v>
      </c>
      <c r="Y161" s="12">
        <v>0</v>
      </c>
      <c r="Z161" s="12">
        <v>5737955</v>
      </c>
      <c r="AA161" s="12">
        <v>35017.68</v>
      </c>
      <c r="AB161" s="12">
        <v>23177944.850000001</v>
      </c>
      <c r="AC161" s="12">
        <v>14400</v>
      </c>
      <c r="AD161" s="12">
        <v>35320</v>
      </c>
      <c r="AE161" s="12">
        <v>0</v>
      </c>
      <c r="AF161" s="12">
        <v>0</v>
      </c>
      <c r="AG161" s="12">
        <v>0</v>
      </c>
      <c r="AH161" s="12">
        <v>0</v>
      </c>
      <c r="AI161" s="12">
        <v>16960</v>
      </c>
      <c r="AJ161" s="12">
        <v>1502662.58</v>
      </c>
      <c r="AK161" s="12">
        <v>27055</v>
      </c>
    </row>
    <row r="162" spans="1:37" x14ac:dyDescent="0.25">
      <c r="A162" s="2" t="s">
        <v>295</v>
      </c>
      <c r="B162" s="2" t="s">
        <v>296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28954.5</v>
      </c>
      <c r="Q162" s="12">
        <v>0</v>
      </c>
      <c r="R162" s="12">
        <v>0</v>
      </c>
      <c r="S162" s="12">
        <v>28954.5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</row>
    <row r="163" spans="1:37" x14ac:dyDescent="0.25">
      <c r="A163" s="2" t="s">
        <v>297</v>
      </c>
      <c r="B163" s="2" t="s">
        <v>298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261482.50999999998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</row>
    <row r="164" spans="1:37" x14ac:dyDescent="0.25">
      <c r="A164" s="2" t="s">
        <v>299</v>
      </c>
      <c r="B164" s="2" t="s">
        <v>300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500000</v>
      </c>
      <c r="AH164" s="12">
        <v>0</v>
      </c>
      <c r="AI164" s="12">
        <v>0</v>
      </c>
      <c r="AJ164" s="12">
        <v>0</v>
      </c>
      <c r="AK164" s="12">
        <v>0</v>
      </c>
    </row>
    <row r="165" spans="1:37" x14ac:dyDescent="0.25">
      <c r="A165" s="2" t="s">
        <v>301</v>
      </c>
      <c r="B165" s="2" t="s">
        <v>302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336750</v>
      </c>
      <c r="AH165" s="12">
        <v>321650</v>
      </c>
      <c r="AI165" s="12">
        <v>0</v>
      </c>
      <c r="AJ165" s="12">
        <v>0</v>
      </c>
      <c r="AK165" s="12">
        <v>321650</v>
      </c>
    </row>
    <row r="166" spans="1:37" x14ac:dyDescent="0.25">
      <c r="A166" s="2" t="s">
        <v>303</v>
      </c>
      <c r="B166" s="2" t="s">
        <v>304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</row>
    <row r="167" spans="1:37" x14ac:dyDescent="0.25">
      <c r="A167" s="2" t="s">
        <v>305</v>
      </c>
      <c r="B167" s="2" t="s">
        <v>306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183500</v>
      </c>
      <c r="AH167" s="12">
        <v>0</v>
      </c>
      <c r="AI167" s="12">
        <v>0</v>
      </c>
      <c r="AJ167" s="12">
        <v>0</v>
      </c>
      <c r="AK167" s="12">
        <v>201625</v>
      </c>
    </row>
    <row r="168" spans="1:37" x14ac:dyDescent="0.25">
      <c r="A168" s="2" t="s">
        <v>307</v>
      </c>
      <c r="B168" s="2" t="s">
        <v>308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</row>
    <row r="169" spans="1:37" x14ac:dyDescent="0.25">
      <c r="A169" s="2" t="s">
        <v>309</v>
      </c>
      <c r="B169" s="2" t="s">
        <v>310</v>
      </c>
      <c r="C169" s="12"/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182750</v>
      </c>
      <c r="AH169" s="12">
        <v>0</v>
      </c>
      <c r="AI169" s="12">
        <v>0</v>
      </c>
      <c r="AJ169" s="12">
        <v>0</v>
      </c>
      <c r="AK169" s="12">
        <v>200563</v>
      </c>
    </row>
    <row r="170" spans="1:37" x14ac:dyDescent="0.25">
      <c r="A170" s="2" t="s">
        <v>311</v>
      </c>
      <c r="B170" s="2" t="s">
        <v>312</v>
      </c>
      <c r="C170" s="12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</row>
    <row r="171" spans="1:37" x14ac:dyDescent="0.25">
      <c r="A171" s="2" t="s">
        <v>313</v>
      </c>
      <c r="B171" s="2" t="s">
        <v>314</v>
      </c>
      <c r="C171" s="12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153500</v>
      </c>
      <c r="AH171" s="12">
        <v>0</v>
      </c>
      <c r="AI171" s="12">
        <v>0</v>
      </c>
      <c r="AJ171" s="12">
        <v>0</v>
      </c>
      <c r="AK171" s="12">
        <v>159125</v>
      </c>
    </row>
    <row r="172" spans="1:37" x14ac:dyDescent="0.25">
      <c r="A172" s="2" t="s">
        <v>315</v>
      </c>
      <c r="B172" s="2" t="s">
        <v>316</v>
      </c>
      <c r="C172" s="12"/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147125</v>
      </c>
      <c r="AH172" s="12">
        <v>0</v>
      </c>
      <c r="AI172" s="12">
        <v>0</v>
      </c>
      <c r="AJ172" s="12">
        <v>0</v>
      </c>
      <c r="AK172" s="12">
        <v>150094</v>
      </c>
    </row>
    <row r="173" spans="1:37" x14ac:dyDescent="0.25">
      <c r="A173" s="2" t="s">
        <v>317</v>
      </c>
      <c r="B173" s="2" t="s">
        <v>318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500000</v>
      </c>
      <c r="AH173" s="12">
        <v>0</v>
      </c>
      <c r="AI173" s="12">
        <v>0</v>
      </c>
      <c r="AJ173" s="12">
        <v>0</v>
      </c>
      <c r="AK173" s="12">
        <v>0</v>
      </c>
    </row>
    <row r="174" spans="1:37" x14ac:dyDescent="0.25">
      <c r="A174" s="2" t="s">
        <v>319</v>
      </c>
      <c r="B174" s="2" t="s">
        <v>320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883118</v>
      </c>
      <c r="AH174" s="12">
        <v>0</v>
      </c>
      <c r="AI174" s="12">
        <v>0</v>
      </c>
      <c r="AJ174" s="12">
        <v>0</v>
      </c>
      <c r="AK174" s="12">
        <v>0</v>
      </c>
    </row>
    <row r="175" spans="1:37" x14ac:dyDescent="0.25">
      <c r="A175" s="2" t="s">
        <v>321</v>
      </c>
      <c r="B175" s="2" t="s">
        <v>322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394500</v>
      </c>
      <c r="AH175" s="12">
        <v>0</v>
      </c>
      <c r="AI175" s="12">
        <v>0</v>
      </c>
      <c r="AJ175" s="12">
        <v>0</v>
      </c>
      <c r="AK175" s="12">
        <v>0</v>
      </c>
    </row>
    <row r="176" spans="1:37" x14ac:dyDescent="0.25">
      <c r="A176" s="2" t="s">
        <v>323</v>
      </c>
      <c r="B176" s="2" t="s">
        <v>324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706494</v>
      </c>
      <c r="AH176" s="12">
        <v>0</v>
      </c>
      <c r="AI176" s="12">
        <v>0</v>
      </c>
      <c r="AJ176" s="12">
        <v>0</v>
      </c>
      <c r="AK176" s="12">
        <v>0</v>
      </c>
    </row>
    <row r="177" spans="1:37" x14ac:dyDescent="0.25">
      <c r="A177" s="2" t="s">
        <v>325</v>
      </c>
      <c r="B177" s="2" t="s">
        <v>326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794806</v>
      </c>
      <c r="AH177" s="12">
        <v>0</v>
      </c>
      <c r="AI177" s="12">
        <v>0</v>
      </c>
      <c r="AJ177" s="12">
        <v>0</v>
      </c>
      <c r="AK177" s="12">
        <v>0</v>
      </c>
    </row>
    <row r="178" spans="1:37" x14ac:dyDescent="0.25">
      <c r="A178" s="2" t="s">
        <v>327</v>
      </c>
      <c r="B178" s="2" t="s">
        <v>328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</row>
    <row r="179" spans="1:37" x14ac:dyDescent="0.25">
      <c r="A179" s="2" t="s">
        <v>329</v>
      </c>
      <c r="B179" s="2" t="s">
        <v>330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883118</v>
      </c>
      <c r="AH179" s="12">
        <v>0</v>
      </c>
      <c r="AI179" s="12">
        <v>0</v>
      </c>
      <c r="AJ179" s="12">
        <v>0</v>
      </c>
      <c r="AK179" s="12">
        <v>0</v>
      </c>
    </row>
    <row r="180" spans="1:37" x14ac:dyDescent="0.25">
      <c r="A180" s="2" t="s">
        <v>331</v>
      </c>
      <c r="B180" s="2" t="s">
        <v>332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706494</v>
      </c>
      <c r="AH180" s="12">
        <v>0</v>
      </c>
      <c r="AI180" s="12">
        <v>0</v>
      </c>
      <c r="AJ180" s="12">
        <v>0</v>
      </c>
      <c r="AK180" s="12">
        <v>0</v>
      </c>
    </row>
    <row r="181" spans="1:37" x14ac:dyDescent="0.25">
      <c r="A181" s="2" t="s">
        <v>333</v>
      </c>
      <c r="B181" s="2" t="s">
        <v>334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1045475</v>
      </c>
      <c r="AH181" s="12">
        <v>0</v>
      </c>
      <c r="AI181" s="12">
        <v>0</v>
      </c>
      <c r="AJ181" s="12">
        <v>0</v>
      </c>
      <c r="AK181" s="12">
        <v>0</v>
      </c>
    </row>
    <row r="182" spans="1:37" x14ac:dyDescent="0.25">
      <c r="A182" s="2" t="s">
        <v>335</v>
      </c>
      <c r="B182" s="2" t="s">
        <v>336</v>
      </c>
      <c r="C182" s="12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794806</v>
      </c>
      <c r="AH182" s="12">
        <v>0</v>
      </c>
      <c r="AI182" s="12">
        <v>0</v>
      </c>
      <c r="AJ182" s="12">
        <v>0</v>
      </c>
      <c r="AK182" s="12">
        <v>0</v>
      </c>
    </row>
    <row r="183" spans="1:37" x14ac:dyDescent="0.25">
      <c r="A183" s="2" t="s">
        <v>337</v>
      </c>
      <c r="B183" s="2" t="s">
        <v>338</v>
      </c>
      <c r="C183" s="12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706494</v>
      </c>
      <c r="AH183" s="12">
        <v>0</v>
      </c>
      <c r="AI183" s="12">
        <v>0</v>
      </c>
      <c r="AJ183" s="12">
        <v>0</v>
      </c>
      <c r="AK183" s="12">
        <v>0</v>
      </c>
    </row>
    <row r="184" spans="1:37" x14ac:dyDescent="0.25">
      <c r="A184" s="2" t="s">
        <v>339</v>
      </c>
      <c r="B184" s="2" t="s">
        <v>340</v>
      </c>
      <c r="C184" s="12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794806</v>
      </c>
      <c r="AH184" s="12">
        <v>0</v>
      </c>
      <c r="AI184" s="12">
        <v>0</v>
      </c>
      <c r="AJ184" s="12">
        <v>0</v>
      </c>
      <c r="AK184" s="12">
        <v>0</v>
      </c>
    </row>
    <row r="185" spans="1:37" x14ac:dyDescent="0.25">
      <c r="A185" s="2" t="s">
        <v>341</v>
      </c>
      <c r="B185" s="2" t="s">
        <v>342</v>
      </c>
      <c r="C185" s="12"/>
      <c r="D185" s="12">
        <v>-1.3969838619232178E-9</v>
      </c>
      <c r="E185" s="12">
        <v>0</v>
      </c>
      <c r="F185" s="12">
        <v>8.7311491370201111E-11</v>
      </c>
      <c r="G185" s="12">
        <v>2.9558577807620168E-11</v>
      </c>
      <c r="H185" s="12">
        <v>1.3387762010097504E-9</v>
      </c>
      <c r="I185" s="12">
        <v>-10025920.580000002</v>
      </c>
      <c r="J185" s="12">
        <v>5.8207660913467407E-10</v>
      </c>
      <c r="K185" s="12">
        <v>-23949.4000000003</v>
      </c>
      <c r="L185" s="12">
        <v>24027.660000000033</v>
      </c>
      <c r="M185" s="12">
        <v>-1.7098500393331051E-10</v>
      </c>
      <c r="N185" s="12">
        <v>-16338193.789999999</v>
      </c>
      <c r="O185" s="12">
        <v>0</v>
      </c>
      <c r="P185" s="12">
        <v>0</v>
      </c>
      <c r="Q185" s="12">
        <v>0</v>
      </c>
      <c r="R185" s="12">
        <v>1984000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110600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2364000</v>
      </c>
      <c r="AK185" s="12">
        <v>0</v>
      </c>
    </row>
    <row r="186" spans="1:37" x14ac:dyDescent="0.2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7" x14ac:dyDescent="0.25">
      <c r="A187" s="6" t="s">
        <v>343</v>
      </c>
    </row>
    <row r="189" spans="1:37" s="7" customFormat="1" x14ac:dyDescent="0.25">
      <c r="A189" s="7" t="s">
        <v>344</v>
      </c>
      <c r="C189" s="16"/>
      <c r="D189" s="16">
        <f>C195</f>
        <v>78248271.569999993</v>
      </c>
      <c r="E189" s="19">
        <f>D195</f>
        <v>149654688.13</v>
      </c>
      <c r="F189" s="19">
        <f t="shared" ref="F189:J189" si="2">E195</f>
        <v>199519114.42999998</v>
      </c>
      <c r="G189" s="19">
        <f t="shared" si="2"/>
        <v>245233530.82999998</v>
      </c>
      <c r="H189" s="19">
        <f t="shared" si="2"/>
        <v>303150254.89999998</v>
      </c>
      <c r="I189" s="19">
        <f t="shared" si="2"/>
        <v>319292148.63999999</v>
      </c>
      <c r="J189" s="19">
        <f t="shared" si="2"/>
        <v>367272741.77999997</v>
      </c>
      <c r="K189" s="19">
        <f>J195</f>
        <v>412127544.45999998</v>
      </c>
      <c r="L189" s="19">
        <f>K195</f>
        <v>424781834.76999998</v>
      </c>
      <c r="M189" s="19">
        <f t="shared" ref="M189:AH189" si="3">L195</f>
        <v>440719354.48000002</v>
      </c>
      <c r="N189" s="19">
        <f t="shared" si="3"/>
        <v>483737780.28999996</v>
      </c>
      <c r="O189" s="19">
        <f t="shared" si="3"/>
        <v>500455389</v>
      </c>
      <c r="P189" s="19">
        <f t="shared" si="3"/>
        <v>585093978.50999999</v>
      </c>
      <c r="Q189" s="19">
        <f t="shared" si="3"/>
        <v>637203254.68000007</v>
      </c>
      <c r="R189" s="19">
        <f t="shared" si="3"/>
        <v>663598633.57000005</v>
      </c>
      <c r="S189" s="19">
        <f t="shared" si="3"/>
        <v>689563961.79000008</v>
      </c>
      <c r="T189" s="19">
        <f t="shared" si="3"/>
        <v>672329576.58000004</v>
      </c>
      <c r="U189" s="19">
        <f t="shared" si="3"/>
        <v>634186313.80000007</v>
      </c>
      <c r="V189" s="19">
        <f t="shared" si="3"/>
        <v>625141558.29000008</v>
      </c>
      <c r="W189" s="19">
        <f t="shared" si="3"/>
        <v>627351520.72000003</v>
      </c>
      <c r="X189" s="19">
        <f t="shared" si="3"/>
        <v>581992483.36000013</v>
      </c>
      <c r="Y189" s="19">
        <f t="shared" si="3"/>
        <v>568646627.93000019</v>
      </c>
      <c r="Z189" s="19">
        <f t="shared" si="3"/>
        <v>564898302.93000031</v>
      </c>
      <c r="AA189" s="19">
        <f t="shared" si="3"/>
        <v>545503151.01000035</v>
      </c>
      <c r="AB189" s="19">
        <f t="shared" si="3"/>
        <v>589942594.01000035</v>
      </c>
      <c r="AC189" s="19">
        <f t="shared" si="3"/>
        <v>595195704.5600003</v>
      </c>
      <c r="AD189" s="19">
        <f t="shared" si="3"/>
        <v>657404418.92000031</v>
      </c>
      <c r="AE189" s="19">
        <f>AD195</f>
        <v>719696325.13000023</v>
      </c>
      <c r="AF189" s="19">
        <f t="shared" si="3"/>
        <v>725931750.36000025</v>
      </c>
      <c r="AG189" s="19">
        <f t="shared" si="3"/>
        <v>759668338.83000028</v>
      </c>
      <c r="AH189" s="19">
        <f t="shared" si="3"/>
        <v>745907579.70000029</v>
      </c>
      <c r="AI189" s="19">
        <f>AH195</f>
        <v>786349486.26000035</v>
      </c>
      <c r="AJ189" s="19">
        <f>AI195</f>
        <v>795631970.94000041</v>
      </c>
      <c r="AK189" s="19">
        <f>AJ195</f>
        <v>836262341.13000035</v>
      </c>
    </row>
    <row r="190" spans="1:37" ht="6.75" customHeight="1" x14ac:dyDescent="0.25"/>
    <row r="191" spans="1:37" s="17" customFormat="1" x14ac:dyDescent="0.25">
      <c r="A191" s="14" t="s">
        <v>345</v>
      </c>
      <c r="B191" s="14"/>
      <c r="C191" s="17">
        <f>C14</f>
        <v>78248271.569999993</v>
      </c>
      <c r="D191" s="17">
        <f>D14</f>
        <v>79732724.069999993</v>
      </c>
      <c r="E191" s="17">
        <f t="shared" ref="E191:AI191" si="4">E14</f>
        <v>83176441.519999996</v>
      </c>
      <c r="F191" s="17">
        <f t="shared" si="4"/>
        <v>83605456.079999998</v>
      </c>
      <c r="G191" s="17">
        <f t="shared" si="4"/>
        <v>77664065.390000001</v>
      </c>
      <c r="H191" s="17">
        <f t="shared" si="4"/>
        <v>56458210.289999999</v>
      </c>
      <c r="I191" s="17">
        <f t="shared" si="4"/>
        <v>49994500.659999996</v>
      </c>
      <c r="J191" s="17">
        <f t="shared" si="4"/>
        <v>72087857.920000002</v>
      </c>
      <c r="K191" s="17">
        <f t="shared" si="4"/>
        <v>74339477.769999996</v>
      </c>
      <c r="L191" s="17">
        <f t="shared" si="4"/>
        <v>53028904.689999998</v>
      </c>
      <c r="M191" s="17">
        <f t="shared" si="4"/>
        <v>73151612.159999996</v>
      </c>
      <c r="N191" s="17">
        <f t="shared" si="4"/>
        <v>69127631.730000004</v>
      </c>
      <c r="O191" s="17">
        <f t="shared" si="4"/>
        <v>84925842.049999997</v>
      </c>
      <c r="P191" s="17">
        <f t="shared" si="4"/>
        <v>77023981.459999993</v>
      </c>
      <c r="Q191" s="17">
        <f t="shared" si="4"/>
        <v>74049556.780000001</v>
      </c>
      <c r="R191" s="17">
        <f t="shared" si="4"/>
        <v>35762809.090000004</v>
      </c>
      <c r="S191" s="17">
        <f t="shared" si="4"/>
        <v>7960594.5599999996</v>
      </c>
      <c r="T191" s="17">
        <f t="shared" si="4"/>
        <v>3936607.14</v>
      </c>
      <c r="U191" s="17">
        <f t="shared" si="4"/>
        <v>5526481.3499999996</v>
      </c>
      <c r="V191" s="17">
        <f t="shared" si="4"/>
        <v>5293760.1399999997</v>
      </c>
      <c r="W191" s="17">
        <f t="shared" si="4"/>
        <v>7011620.8399999999</v>
      </c>
      <c r="X191" s="17">
        <f t="shared" si="4"/>
        <v>8708347.6999999993</v>
      </c>
      <c r="Y191" s="17">
        <f t="shared" si="4"/>
        <v>16265613.939999999</v>
      </c>
      <c r="Z191" s="17">
        <f t="shared" si="4"/>
        <v>25309473.25</v>
      </c>
      <c r="AA191" s="17">
        <f t="shared" si="4"/>
        <v>57367917.850000001</v>
      </c>
      <c r="AB191" s="17">
        <f t="shared" si="4"/>
        <v>63543334.539999999</v>
      </c>
      <c r="AC191" s="17">
        <f t="shared" si="4"/>
        <v>93443056.390000001</v>
      </c>
      <c r="AD191" s="17">
        <f t="shared" si="4"/>
        <v>72049472.569999993</v>
      </c>
      <c r="AE191" s="17">
        <f t="shared" si="4"/>
        <v>52676177.740000002</v>
      </c>
      <c r="AF191" s="17">
        <f t="shared" si="4"/>
        <v>59900371.270000003</v>
      </c>
      <c r="AG191" s="17">
        <f t="shared" si="4"/>
        <v>28188173.98</v>
      </c>
      <c r="AH191" s="17">
        <f t="shared" si="4"/>
        <v>75624279.349999994</v>
      </c>
      <c r="AI191" s="17">
        <f t="shared" si="4"/>
        <v>72366431.819999993</v>
      </c>
      <c r="AJ191" s="17">
        <f>AJ14</f>
        <v>57164766.130000003</v>
      </c>
      <c r="AK191" s="17">
        <f>AK14</f>
        <v>75400233.379999995</v>
      </c>
    </row>
    <row r="192" spans="1:37" ht="6.75" customHeight="1" x14ac:dyDescent="0.25"/>
    <row r="193" spans="1:37" s="17" customFormat="1" x14ac:dyDescent="0.25">
      <c r="A193" s="14" t="s">
        <v>8</v>
      </c>
      <c r="B193" s="14"/>
      <c r="C193" s="17">
        <v>0</v>
      </c>
      <c r="D193" s="17">
        <f t="shared" ref="D193:AI193" si="5">D18</f>
        <v>8326307.5099999979</v>
      </c>
      <c r="E193" s="17">
        <f t="shared" si="5"/>
        <v>33312015.219999995</v>
      </c>
      <c r="F193" s="17">
        <f t="shared" si="5"/>
        <v>37891039.680000007</v>
      </c>
      <c r="G193" s="17">
        <f t="shared" si="5"/>
        <v>19747341.32</v>
      </c>
      <c r="H193" s="17">
        <f t="shared" si="5"/>
        <v>40316316.550000004</v>
      </c>
      <c r="I193" s="17">
        <f t="shared" si="5"/>
        <v>2013907.5199999977</v>
      </c>
      <c r="J193" s="17">
        <f t="shared" si="5"/>
        <v>27233055.239999998</v>
      </c>
      <c r="K193" s="17">
        <f t="shared" si="5"/>
        <v>61685187.460000001</v>
      </c>
      <c r="L193" s="17">
        <f t="shared" si="5"/>
        <v>37091384.979999989</v>
      </c>
      <c r="M193" s="17">
        <f t="shared" si="5"/>
        <v>30133186.350000001</v>
      </c>
      <c r="N193" s="17">
        <f t="shared" si="5"/>
        <v>52410023.019999988</v>
      </c>
      <c r="O193" s="17">
        <f t="shared" si="5"/>
        <v>287252.53999999998</v>
      </c>
      <c r="P193" s="17">
        <f t="shared" si="5"/>
        <v>24914705.289999999</v>
      </c>
      <c r="Q193" s="17">
        <f t="shared" si="5"/>
        <v>47654177.889999993</v>
      </c>
      <c r="R193" s="17">
        <f t="shared" si="5"/>
        <v>9797480.8699999973</v>
      </c>
      <c r="S193" s="17">
        <f t="shared" si="5"/>
        <v>25194979.77</v>
      </c>
      <c r="T193" s="17">
        <f t="shared" si="5"/>
        <v>42079869.920000009</v>
      </c>
      <c r="U193" s="17">
        <f t="shared" si="5"/>
        <v>14571236.859999999</v>
      </c>
      <c r="V193" s="17">
        <f t="shared" si="5"/>
        <v>3083797.7099999995</v>
      </c>
      <c r="W193" s="17">
        <f t="shared" si="5"/>
        <v>52370658.199999988</v>
      </c>
      <c r="X193" s="17">
        <f t="shared" si="5"/>
        <v>22054203.129999999</v>
      </c>
      <c r="Y193" s="17">
        <f t="shared" si="5"/>
        <v>20013938.939999998</v>
      </c>
      <c r="Z193" s="17">
        <f t="shared" si="5"/>
        <v>44704625.169999994</v>
      </c>
      <c r="AA193" s="17">
        <f t="shared" si="5"/>
        <v>12928474.849999996</v>
      </c>
      <c r="AB193" s="17">
        <f t="shared" si="5"/>
        <v>58290223.990000002</v>
      </c>
      <c r="AC193" s="17">
        <f t="shared" si="5"/>
        <v>31234342.030000001</v>
      </c>
      <c r="AD193" s="17">
        <f t="shared" si="5"/>
        <v>9757566.3599999994</v>
      </c>
      <c r="AE193" s="17">
        <f t="shared" si="5"/>
        <v>46440752.510000013</v>
      </c>
      <c r="AF193" s="17">
        <f t="shared" si="5"/>
        <v>26163782.799999993</v>
      </c>
      <c r="AG193" s="17">
        <f t="shared" si="5"/>
        <v>41948933.109999999</v>
      </c>
      <c r="AH193" s="17">
        <f t="shared" si="5"/>
        <v>35182372.790000007</v>
      </c>
      <c r="AI193" s="17">
        <f t="shared" si="5"/>
        <v>63083947.140000008</v>
      </c>
      <c r="AJ193" s="17">
        <f>AJ18</f>
        <v>16534395.940000001</v>
      </c>
      <c r="AK193" s="17">
        <f>AK18</f>
        <v>71108990.74999997</v>
      </c>
    </row>
    <row r="194" spans="1:37" ht="9" customHeight="1" x14ac:dyDescent="0.25"/>
    <row r="195" spans="1:37" s="16" customFormat="1" x14ac:dyDescent="0.25">
      <c r="A195" s="7" t="s">
        <v>346</v>
      </c>
      <c r="B195" s="7"/>
      <c r="C195" s="16">
        <f>C191-C193</f>
        <v>78248271.569999993</v>
      </c>
      <c r="D195" s="16">
        <f>$D$189+D191-D193</f>
        <v>149654688.13</v>
      </c>
      <c r="E195" s="16">
        <f t="shared" ref="E195:I195" si="6">D195+E191-E193</f>
        <v>199519114.42999998</v>
      </c>
      <c r="F195" s="16">
        <f t="shared" si="6"/>
        <v>245233530.82999998</v>
      </c>
      <c r="G195" s="16">
        <f t="shared" si="6"/>
        <v>303150254.89999998</v>
      </c>
      <c r="H195" s="16">
        <f t="shared" si="6"/>
        <v>319292148.63999999</v>
      </c>
      <c r="I195" s="16">
        <f t="shared" si="6"/>
        <v>367272741.77999997</v>
      </c>
      <c r="J195" s="16">
        <f>I195+J191-J193</f>
        <v>412127544.45999998</v>
      </c>
      <c r="K195" s="16">
        <f>J195+K191-K193</f>
        <v>424781834.76999998</v>
      </c>
      <c r="L195" s="16">
        <f>K195+L191-L193</f>
        <v>440719354.48000002</v>
      </c>
      <c r="M195" s="16">
        <f t="shared" ref="M195:AI195" si="7">L195+M191-M193</f>
        <v>483737780.28999996</v>
      </c>
      <c r="N195" s="16">
        <f t="shared" si="7"/>
        <v>500455389</v>
      </c>
      <c r="O195" s="16">
        <f t="shared" si="7"/>
        <v>585093978.50999999</v>
      </c>
      <c r="P195" s="16">
        <f t="shared" si="7"/>
        <v>637203254.68000007</v>
      </c>
      <c r="Q195" s="16">
        <f t="shared" si="7"/>
        <v>663598633.57000005</v>
      </c>
      <c r="R195" s="16">
        <f t="shared" si="7"/>
        <v>689563961.79000008</v>
      </c>
      <c r="S195" s="16">
        <f t="shared" si="7"/>
        <v>672329576.58000004</v>
      </c>
      <c r="T195" s="16">
        <f t="shared" si="7"/>
        <v>634186313.80000007</v>
      </c>
      <c r="U195" s="16">
        <f t="shared" si="7"/>
        <v>625141558.29000008</v>
      </c>
      <c r="V195" s="16">
        <f t="shared" si="7"/>
        <v>627351520.72000003</v>
      </c>
      <c r="W195" s="16">
        <f t="shared" si="7"/>
        <v>581992483.36000013</v>
      </c>
      <c r="X195" s="16">
        <f t="shared" si="7"/>
        <v>568646627.93000019</v>
      </c>
      <c r="Y195" s="16">
        <f t="shared" si="7"/>
        <v>564898302.93000031</v>
      </c>
      <c r="Z195" s="16">
        <f t="shared" si="7"/>
        <v>545503151.01000035</v>
      </c>
      <c r="AA195" s="16">
        <f t="shared" si="7"/>
        <v>589942594.01000035</v>
      </c>
      <c r="AB195" s="16">
        <f t="shared" si="7"/>
        <v>595195704.5600003</v>
      </c>
      <c r="AC195" s="16">
        <f t="shared" si="7"/>
        <v>657404418.92000031</v>
      </c>
      <c r="AD195" s="16">
        <f t="shared" si="7"/>
        <v>719696325.13000023</v>
      </c>
      <c r="AE195" s="16">
        <f t="shared" si="7"/>
        <v>725931750.36000025</v>
      </c>
      <c r="AF195" s="16">
        <f t="shared" si="7"/>
        <v>759668338.83000028</v>
      </c>
      <c r="AG195" s="16">
        <f t="shared" si="7"/>
        <v>745907579.70000029</v>
      </c>
      <c r="AH195" s="16">
        <f t="shared" si="7"/>
        <v>786349486.26000035</v>
      </c>
      <c r="AI195" s="16">
        <f t="shared" si="7"/>
        <v>795631970.94000041</v>
      </c>
      <c r="AJ195" s="16">
        <f>AI195+AJ191-AJ193</f>
        <v>836262341.13000035</v>
      </c>
      <c r="AK195" s="16">
        <f>AJ195+AK191-AK193</f>
        <v>840553583.76000035</v>
      </c>
    </row>
  </sheetData>
  <autoFilter ref="AA17:AK185" xr:uid="{4D043403-2F20-4B10-B9D4-079ADF6C8133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12770-8F76-4618-BF93-1F5C422D85CA}">
  <ds:schemaRefs>
    <ds:schemaRef ds:uri="http://purl.org/dc/elements/1.1/"/>
    <ds:schemaRef ds:uri="http://schemas.microsoft.com/office/infopath/2007/PartnerControls"/>
    <ds:schemaRef ds:uri="0481714a-94ed-48f7-9ca4-3eb97ae35c4e"/>
    <ds:schemaRef ds:uri="8df96d6c-65e4-41de-86a5-4274cebc0fb5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Fathimath Ameera</cp:lastModifiedBy>
  <cp:revision/>
  <dcterms:created xsi:type="dcterms:W3CDTF">2021-03-16T10:12:54Z</dcterms:created>
  <dcterms:modified xsi:type="dcterms:W3CDTF">2022-01-02T05:57:06Z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CofWorkbookId">
    <vt:lpwstr>d6f04696-d12f-4f4f-b6cd-fdcd36f30948</vt:lpwstr>
  </property>
</Properties>
</file>