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13_ncr:1_{47F44EF3-8D23-4516-AD4D-247689E50B76}" xr6:coauthVersionLast="36" xr6:coauthVersionMax="36" xr10:uidLastSave="{00000000-0000-0000-0000-000000000000}"/>
  <bookViews>
    <workbookView xWindow="0" yWindow="0" windowWidth="15360" windowHeight="7755" xr2:uid="{00000000-000D-0000-FFFF-FFFF00000000}"/>
  </bookViews>
  <sheets>
    <sheet name="Budget" sheetId="3" r:id="rId1"/>
  </sheets>
  <definedNames>
    <definedName name="_xlnm._FilterDatabase" localSheetId="0" hidden="1">Budget!$A$6:$I$160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Budget!$A$1:$F$160</definedName>
    <definedName name="_xlnm.Print_Titles" localSheetId="0">Budget!$4:$6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3" l="1"/>
  <c r="B75" i="3"/>
  <c r="A75" i="3"/>
  <c r="D75" i="3"/>
  <c r="D97" i="3" l="1"/>
  <c r="C97" i="3"/>
  <c r="B97" i="3"/>
  <c r="A97" i="3"/>
  <c r="D91" i="3" l="1"/>
  <c r="C91" i="3"/>
  <c r="B91" i="3"/>
  <c r="A91" i="3"/>
  <c r="C110" i="3"/>
  <c r="B110" i="3"/>
  <c r="A110" i="3"/>
  <c r="D152" i="3"/>
  <c r="C152" i="3"/>
  <c r="B152" i="3"/>
  <c r="A152" i="3"/>
  <c r="D140" i="3" l="1"/>
  <c r="D104" i="3"/>
  <c r="D95" i="3"/>
  <c r="D93" i="3"/>
  <c r="D89" i="3"/>
  <c r="D87" i="3"/>
  <c r="D39" i="3"/>
  <c r="D31" i="3"/>
  <c r="D29" i="3"/>
  <c r="D21" i="3"/>
  <c r="D27" i="3"/>
  <c r="D9" i="3"/>
  <c r="D159" i="3"/>
  <c r="D157" i="3"/>
  <c r="D155" i="3"/>
  <c r="D150" i="3"/>
  <c r="D148" i="3"/>
  <c r="D146" i="3"/>
  <c r="D142" i="3"/>
  <c r="D129" i="3"/>
  <c r="D108" i="3"/>
  <c r="D106" i="3"/>
  <c r="D80" i="3"/>
  <c r="D60" i="3"/>
  <c r="D69" i="3"/>
  <c r="D58" i="3"/>
  <c r="D56" i="3"/>
  <c r="D19" i="3"/>
  <c r="D42" i="3" l="1"/>
  <c r="D101" i="3"/>
  <c r="C101" i="3"/>
  <c r="B101" i="3"/>
  <c r="A101" i="3"/>
  <c r="C60" i="3"/>
  <c r="B60" i="3"/>
  <c r="A60" i="3"/>
  <c r="D33" i="3" l="1"/>
  <c r="C33" i="3"/>
  <c r="B33" i="3"/>
  <c r="A33" i="3"/>
  <c r="D99" i="3"/>
  <c r="C99" i="3"/>
  <c r="B99" i="3"/>
  <c r="A99" i="3"/>
  <c r="D82" i="3"/>
  <c r="C82" i="3"/>
  <c r="B82" i="3"/>
  <c r="A82" i="3"/>
  <c r="D23" i="3"/>
  <c r="C23" i="3"/>
  <c r="B23" i="3"/>
  <c r="A23" i="3"/>
  <c r="D11" i="3"/>
  <c r="C11" i="3"/>
  <c r="B11" i="3"/>
  <c r="A11" i="3"/>
  <c r="H10" i="3"/>
  <c r="H12" i="3"/>
  <c r="C157" i="3"/>
  <c r="B157" i="3"/>
  <c r="A157" i="3"/>
  <c r="C155" i="3"/>
  <c r="B155" i="3"/>
  <c r="A155" i="3"/>
  <c r="C140" i="3"/>
  <c r="B140" i="3"/>
  <c r="A140" i="3"/>
  <c r="C29" i="3"/>
  <c r="B29" i="3"/>
  <c r="A29" i="3"/>
  <c r="C19" i="3"/>
  <c r="B19" i="3"/>
  <c r="A19" i="3"/>
  <c r="D25" i="3"/>
  <c r="C25" i="3"/>
  <c r="B25" i="3"/>
  <c r="A25" i="3"/>
  <c r="C104" i="3"/>
  <c r="B104" i="3"/>
  <c r="A104" i="3"/>
  <c r="B159" i="3"/>
  <c r="A159" i="3"/>
  <c r="B150" i="3"/>
  <c r="A150" i="3"/>
  <c r="B148" i="3"/>
  <c r="A148" i="3"/>
  <c r="B146" i="3"/>
  <c r="A146" i="3"/>
  <c r="B142" i="3"/>
  <c r="A142" i="3"/>
  <c r="B129" i="3"/>
  <c r="A129" i="3"/>
  <c r="B108" i="3"/>
  <c r="A108" i="3"/>
  <c r="B106" i="3"/>
  <c r="A106" i="3"/>
  <c r="B95" i="3"/>
  <c r="A95" i="3"/>
  <c r="B93" i="3"/>
  <c r="A93" i="3"/>
  <c r="B89" i="3"/>
  <c r="A89" i="3"/>
  <c r="B87" i="3"/>
  <c r="A87" i="3"/>
  <c r="B80" i="3"/>
  <c r="A80" i="3"/>
  <c r="B69" i="3"/>
  <c r="A69" i="3"/>
  <c r="B58" i="3"/>
  <c r="A58" i="3"/>
  <c r="B56" i="3"/>
  <c r="A56" i="3"/>
  <c r="B42" i="3"/>
  <c r="A42" i="3"/>
  <c r="B39" i="3"/>
  <c r="A39" i="3"/>
  <c r="B31" i="3"/>
  <c r="A31" i="3"/>
  <c r="B27" i="3"/>
  <c r="A27" i="3"/>
  <c r="B21" i="3"/>
  <c r="A21" i="3"/>
  <c r="B9" i="3"/>
  <c r="A9" i="3"/>
  <c r="C42" i="3"/>
  <c r="C159" i="3"/>
  <c r="C150" i="3"/>
  <c r="C148" i="3"/>
  <c r="C146" i="3"/>
  <c r="C142" i="3"/>
  <c r="C129" i="3"/>
  <c r="C108" i="3"/>
  <c r="C106" i="3"/>
  <c r="C95" i="3"/>
  <c r="C93" i="3"/>
  <c r="C89" i="3"/>
  <c r="C87" i="3"/>
  <c r="C80" i="3"/>
  <c r="C69" i="3"/>
  <c r="C58" i="3"/>
  <c r="C56" i="3"/>
  <c r="C39" i="3"/>
  <c r="C31" i="3"/>
  <c r="C27" i="3"/>
  <c r="C21" i="3"/>
  <c r="C9" i="3"/>
  <c r="H20" i="3"/>
  <c r="H22" i="3"/>
  <c r="H24" i="3"/>
  <c r="H26" i="3"/>
  <c r="H28" i="3"/>
  <c r="H30" i="3"/>
  <c r="H32" i="3"/>
  <c r="H34" i="3"/>
  <c r="H40" i="3"/>
  <c r="H43" i="3"/>
  <c r="H57" i="3"/>
  <c r="H59" i="3"/>
  <c r="H61" i="3"/>
  <c r="H70" i="3"/>
  <c r="H76" i="3"/>
  <c r="H81" i="3"/>
  <c r="H83" i="3"/>
  <c r="H88" i="3"/>
  <c r="H90" i="3"/>
  <c r="H94" i="3"/>
  <c r="H96" i="3"/>
  <c r="H100" i="3"/>
  <c r="H102" i="3"/>
  <c r="H105" i="3"/>
  <c r="H107" i="3"/>
  <c r="H109" i="3"/>
  <c r="H111" i="3"/>
  <c r="H130" i="3"/>
  <c r="H141" i="3"/>
  <c r="H143" i="3"/>
  <c r="H147" i="3"/>
  <c r="H149" i="3"/>
  <c r="H151" i="3"/>
  <c r="H153" i="3"/>
  <c r="H154" i="3" s="1"/>
  <c r="H156" i="3"/>
  <c r="H158" i="3"/>
  <c r="H160" i="3"/>
  <c r="D110" i="3" l="1"/>
  <c r="H77" i="3"/>
  <c r="H131" i="3"/>
  <c r="H112" i="3"/>
  <c r="H71" i="3"/>
  <c r="H62" i="3"/>
  <c r="H44" i="3"/>
  <c r="H41" i="3"/>
  <c r="H144" i="3"/>
  <c r="H103" i="3"/>
  <c r="H13" i="3"/>
  <c r="H84" i="3"/>
  <c r="H35" i="3"/>
  <c r="D7" i="3"/>
  <c r="C7" i="3"/>
  <c r="A7" i="3"/>
  <c r="B7" i="3"/>
  <c r="H85" i="3" l="1"/>
  <c r="H63" i="3"/>
  <c r="H14" i="3"/>
  <c r="H72" i="3"/>
  <c r="H113" i="3"/>
  <c r="H145" i="3"/>
  <c r="H132" i="3"/>
  <c r="H36" i="3"/>
  <c r="H45" i="3"/>
  <c r="H78" i="3"/>
  <c r="H79" i="3" s="1"/>
  <c r="H46" i="3" l="1"/>
  <c r="H86" i="3"/>
  <c r="H114" i="3"/>
  <c r="H73" i="3"/>
  <c r="H37" i="3"/>
  <c r="H15" i="3"/>
  <c r="H133" i="3"/>
  <c r="H134" i="3" s="1"/>
  <c r="H135" i="3" s="1"/>
  <c r="H136" i="3" s="1"/>
  <c r="H137" i="3" s="1"/>
  <c r="H138" i="3" s="1"/>
  <c r="H139" i="3" s="1"/>
  <c r="H64" i="3"/>
  <c r="H38" i="3" l="1"/>
  <c r="H16" i="3"/>
  <c r="H74" i="3"/>
  <c r="H115" i="3"/>
  <c r="H65" i="3"/>
  <c r="H47" i="3"/>
  <c r="H48" i="3" l="1"/>
  <c r="H66" i="3"/>
  <c r="H116" i="3"/>
  <c r="H17" i="3"/>
  <c r="H67" i="3" l="1"/>
  <c r="H49" i="3"/>
  <c r="H18" i="3"/>
  <c r="H117" i="3"/>
  <c r="H120" i="3" l="1"/>
  <c r="H118" i="3"/>
  <c r="H51" i="3"/>
  <c r="H50" i="3"/>
  <c r="H68" i="3"/>
  <c r="H52" i="3" l="1"/>
  <c r="H119" i="3"/>
  <c r="H53" i="3" l="1"/>
  <c r="H121" i="3"/>
  <c r="H122" i="3" l="1"/>
  <c r="H54" i="3"/>
  <c r="H55" i="3" l="1"/>
  <c r="H123" i="3"/>
  <c r="H124" i="3" l="1"/>
  <c r="H125" i="3" l="1"/>
  <c r="H126" i="3" l="1"/>
  <c r="H127" i="3" l="1"/>
  <c r="H128" i="3" l="1"/>
</calcChain>
</file>

<file path=xl/sharedStrings.xml><?xml version="1.0" encoding="utf-8"?>
<sst xmlns="http://schemas.openxmlformats.org/spreadsheetml/2006/main" count="351" uniqueCount="245">
  <si>
    <t>(އަދަދުތައް ރުފިޔާއިން)</t>
  </si>
  <si>
    <t>މުވައްޒަފުންނާއި މުވައްޒަފުންގެ އަނބިދަރީންގެ ލިވިންގ އެލަވަންސްއާއި ފެމިލީ އެލަވަންސް</t>
  </si>
  <si>
    <t>SUM</t>
  </si>
  <si>
    <t>އިލެކްޓްރިކް ފީގެ ޚަރަދު</t>
  </si>
  <si>
    <t>ދައުލަތުގެ މުއައްސަސާތަކުގެ ކަރަންޓު ބިލު ދެއްކުމަށް</t>
  </si>
  <si>
    <t>ބޯފެނާއި ފާޚާނާގެ ޚިދުމަތުގެ އަގުދިނުމަށް ކުރާޚަރަދު</t>
  </si>
  <si>
    <t>ދައުލަތުގެ މުއައްސަސާތަކުގެ ފެން ބިލު ދެއްކުމަށް</t>
  </si>
  <si>
    <t>ކޮންސަލްޓެންސީ ޚިދުމަތާއި، ތަރުޖަމާކުރުންފަދަ ޚިދުމަތުގެ އަގަށްދޭ ފައިސާ</t>
  </si>
  <si>
    <t xml:space="preserve">ދައުލަތުގެ ފަރާތުން އެކިއެކި މައްސަލަތަކުގައި ޖަވާބުދާރީވުމުގެ ގޮތުން ހަޔަރކުރެވޭ ލޯޔަރުންގެ ޚަރަދުތަށް ހަމަޖެއްސުމަށް </t>
  </si>
  <si>
    <t>ބޭންކްޗާޖާއި ކޮމިޝަންގެ ގޮތުގައި ދައްކާ ފައިސާ</t>
  </si>
  <si>
    <t>ޕީ.އޯ.އެސް ޓާރމިނަލް ފީ އަދި ޕޭމަންޓް ގޭޓްވޭ ފީ</t>
  </si>
  <si>
    <t>ބޭންކްޗާރޖާއި ކޮމިޝަން</t>
  </si>
  <si>
    <t>އިންޝުއަރެންސް ޚިދުމަތުގެ އަގު އަދާ ކުރުން</t>
  </si>
  <si>
    <t>ދައުލަތުގެ ޢިމާރާތްތައް އިންޝުއަރ ކުރުމަށް</t>
  </si>
  <si>
    <t>ދައުލަތުގެ މިނިސްޓަރުންގެ ހެލްތް އިންޝުއަރެންސް</t>
  </si>
  <si>
    <t>އެހެނިހެން އޮފީސް ހިންގުމުގެ ޚިދުމަތުގެ ޚަރަދު</t>
  </si>
  <si>
    <t>ކެޕިޓަލް މާކެޓް ޑިވެލޮޕްމަންޓް އޮތޯރިޓީގެ ބަޖެޓު</t>
  </si>
  <si>
    <t>ކްރެޑިޓް ރޭޓިންގ ފިސްކަލް އެޖެންޓް ފީ</t>
  </si>
  <si>
    <t>ދައުލަތުގެ ބިންބިމާއި އިމާރާތްތައް ވެލިޔުކުރުމަށް</t>
  </si>
  <si>
    <t>ޕީ.އެސް.އެމް ހިންގުމުގެ ޚަރަދު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</si>
  <si>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</si>
  <si>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</si>
  <si>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</si>
  <si>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މަލްޓި ލެޓްރަލް</t>
  </si>
  <si>
    <t>ބައިލެޓްރަލް</t>
  </si>
  <si>
    <t>ބަޔަރސް ކްރެޑިޓް</t>
  </si>
  <si>
    <t>ޕައިޕްލައިން ލޯނު</t>
  </si>
  <si>
    <t xml:space="preserve">ޓީ ބިލްއާއި ޓީ ބޮންޑްގެ އިންޓްރެސްޓަށް ދައްކަންޖެހޭ ފައިސާ </t>
  </si>
  <si>
    <t>ފިކްސްޑް ކޫޕަން ބޮންޑް</t>
  </si>
  <si>
    <t>ޕެންޝަން އެކްރޫޑް ރައިޓްސް ބޮންޑް</t>
  </si>
  <si>
    <t>ދިވެހި ރުފިޔާ ޓީ-ބިލް</t>
  </si>
  <si>
    <t>ޔޫ.އެސް ޑޮލަރ ޓީ-ބިލް (ދިވެހި ރުފިޔާއިން)</t>
  </si>
  <si>
    <t>އިސްލާމިކް އިންސްޓްރޫމަންޓްސް</t>
  </si>
  <si>
    <t>ކަރަންޓު އަގުހެޔޮކުރުމުގެ ގޮތުންދޭ ފައިސާ</t>
  </si>
  <si>
    <t>ކާބޯތަކެތި އަގުހެޔޮކުރުމުގެ ގޮތުންދޭ ފައިސާ</t>
  </si>
  <si>
    <t>އެސް.ޓި.އޯ އިން ވިއްކާ ކާޑު އަގުހެޔޮ ކުރުމަށް</t>
  </si>
  <si>
    <t>އެހެނިހެން ގޮތްގޮތުންދެވޭ އެހީގެ ފައިސާ</t>
  </si>
  <si>
    <t>ދައުލަތުގެ އާމްދަނީއިން އެކި ފަރާތްތަކަށް ދިނުމަށް ކަނޑައަޅާ ފައިސާ</t>
  </si>
  <si>
    <t>ސަރުކާރަށްވީ ގެއްލުމެއް ނުވަތަ ލިބިދާނެ ގެއްލުމެއް ހަމަޖެއްސުމަށް ދޭ ފައިސާ</t>
  </si>
  <si>
    <t>ޤަޟިއްޔާތަކާއި ގުޅިގެން ދައްކަން ޖެހޭނެ ކަމަށް އަންދާޒާ ކުރެވޭ</t>
  </si>
  <si>
    <t>އެއްގަމުގައި ދުއްވާތަކެތި</t>
  </si>
  <si>
    <t xml:space="preserve">ދައުލަތަށް ބޭނުންވާ ވެހިކަލްސް ގަތުމަށް </t>
  </si>
  <si>
    <t>ސަރުކާރުން ހިންގާ ފައިދާ ލިބޭގޮތަށް ހުންނަތަންތަނަށް ކެޕިޓަލް ދޫކުރުމަށް ދޭ ފައިސާ</t>
  </si>
  <si>
    <t>މޯލްޑިވްސް ހައްޖު ކޯޕަރޭޝަން ލިމިޓެޑް</t>
  </si>
  <si>
    <t>މޯލްޑިވްސް ސްޕޯޓްސް ކޯޕަރޭޝަން ލިމިޓެޑް</t>
  </si>
  <si>
    <t>މޯލްޑިވްސް އިންޓެގްރޭޓެޑް ޓޫރިޒަމް ޑިވެލޮޕްމަންޓް ކޯޕަރޭޝަން</t>
  </si>
  <si>
    <t>ބިޒްނަސް ސެންޓަރ ކޯޕަރޭޝަން</t>
  </si>
  <si>
    <t>ކައްދޫ އެއާރޕޯރޓް ކޮމްޕެނީ ލިމިޓެޑް</t>
  </si>
  <si>
    <t>އާސަންދަ ޕްރައިވެޓް ލިމިޓެޑް</t>
  </si>
  <si>
    <t>ރާއްޖޭން ބޭރުގައި ހިންގާ ކުންފުނިތައް ފަދަތަންތާނގައި ބައިވެރިވުމަށް ގެންދާ ރައުސްމާލު</t>
  </si>
  <si>
    <t>އައި.ޑީ.ބީ</t>
  </si>
  <si>
    <t>އައި.ސީ.އައި.އީ.ސީ</t>
  </si>
  <si>
    <t>އައި.ޑީ.އޭ</t>
  </si>
  <si>
    <t xml:space="preserve">ޔޫ.އެން.ޑީ.ޕީ </t>
  </si>
  <si>
    <t>އޭ.އައި.އައި.ބީ</t>
  </si>
  <si>
    <t>އައި.އެސް.އެފް.ޑީ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</si>
  <si>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</si>
  <si>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</si>
  <si>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</si>
  <si>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ބައިނަލްއަޤްވާމީ އިދާރާތަކަށް</t>
  </si>
  <si>
    <t>ދިގުމުއްދަތުގެ ލޯން އަނބުރާ ދެއްކުން - ބޭރުގެ ސަރުކާރުތަކަށް</t>
  </si>
  <si>
    <t>ބޭރުގެ ސަރުކާރުތަކަށް</t>
  </si>
  <si>
    <t>ދިގުމުއްދަތުގެ ލޯން އަނބުރާ ދެއްކުން - ބޭރުގެ އަމިއްލަ ފަރާތްތަކަށް</t>
  </si>
  <si>
    <t>ކޮންޓިންޖެންސީ</t>
  </si>
  <si>
    <t>އައި.ޓީ.އެފް.ސީ</t>
  </si>
  <si>
    <t>ބޮންޑް</t>
  </si>
  <si>
    <t>އައްޑޫ އިންޓަރނޭޝަނަލް އެއަރޕޯޓް</t>
  </si>
  <si>
    <t>ސްޓޭޓް އިލެކްޓްރިކް ކޮމްޕެނީ</t>
  </si>
  <si>
    <t>އެކި ކަންކަމަށް ސަރުކާރުން ދައްކަންޖެހޭ އަހަރީ ފީ</t>
  </si>
  <si>
    <t>އެސް.އޭ.ޕީ ލައިސަންސް ގަތުމަށް</t>
  </si>
  <si>
    <t>ބަޖެޓު ކޮންޓިންޖެންސީ</t>
  </si>
  <si>
    <t>އެކިއެކި އެސޯސިއޭޝަންތަކާއި އިޖްތިމާއި ކޮމިޓީތައް ހިންގުމަށް ދޭ އެހީގެ ފައިސާ</t>
  </si>
  <si>
    <t>ދައުލަތުގެ ބަޖެޓުން ސިޔާސީ ޕާޓީ ތަކަށް ދައްކަންޖެހޭ 0.1 %</t>
  </si>
  <si>
    <t>ވެމްކޯ އިން ފޯރުކޮށްދޭ ހިދުމަތްތަކުގެ އަގުހެޔޮ ކުރުމަށް</t>
  </si>
  <si>
    <t>މޯލްޑިވްސް މާކެޓިންގ އެންޑް ޕަބްލިކް ރިލޭޝަންސް ކޯޕަރޭޝަން</t>
  </si>
  <si>
    <t>އެސް.އެމް.އީ ޑިވެލޮޕްމަންޓް ފައިނޭންސް ކޯޕަރޭޝަން</t>
  </si>
  <si>
    <t>ފަހި ދިރިއުޅުން ކޯޕަރޭޝަން ލިމިޓެޑް</t>
  </si>
  <si>
    <t>މޯލްޑިވްސް ފަންޑްސް މެނޭޖްމަންޓް ކޯޕަރޭޝަން ލިމިޓެޑް</t>
  </si>
  <si>
    <t>ޓްރެޜަރީ ބޮންޑް (އެމް.އެމް.އޭ)</t>
  </si>
  <si>
    <t>މޯލްޑިވްސް ބާ ކައުންސިލްގެ ބަޖެޓު</t>
  </si>
  <si>
    <t>ރާއްޖެއާއި ރާއްޖޭންބޭރުގައި ބާއްވާ އެކިއެކި ފެއަރގައި ބައިވެރިމުވުގެ ޚަރަދު</t>
  </si>
  <si>
    <t>ޓްރޭޑްނެޓް މޯލްޑިވްސް ކޯޕަރޭޝަން</t>
  </si>
  <si>
    <t>ޑޮމެސްޓިކް ލޯން</t>
  </si>
  <si>
    <t>ސީ.އެފް.ޓީ.ސީ</t>
  </si>
  <si>
    <t>ލަފާކުރި</t>
  </si>
  <si>
    <t>ރީޖަނަލް އެއަރޕޯޓްސް</t>
  </si>
  <si>
    <t>ކުނި މެނޭޖްކުރުމަށް ދޭ ސަބްސިޑީ</t>
  </si>
  <si>
    <t>މޯލްޑިވްސް ޗާޓަރޑް އެކައުންޓެންޓްސް އެސޯސިއޭޝަންގެ ބަޖެޓް</t>
  </si>
  <si>
    <t>މުވައްޒަފުންގެ މުސާރަ</t>
  </si>
  <si>
    <t>ޕައިޕްލައިން ސެކިއުރިޓީޒް</t>
  </si>
  <si>
    <t>ފިއުލް ސަބްސިޑީ</t>
  </si>
  <si>
    <t>އެގްރޯ ނޭޝަނަލް ކޯޕަރޭޝަން</t>
  </si>
  <si>
    <t>އެސް.ޓި.އޯ އިން ވިއްކާ ތެޔޮ އަގުހެޔޮ ކުރުމަށް</t>
  </si>
  <si>
    <t>ބްލޫމްބަރގް ޕޯޓަލް އަހަރީ ފީ</t>
  </si>
  <si>
    <t>ޚާއްސަ ބަޖެޓުގެ ތަފުސީލު</t>
  </si>
  <si>
    <t>ޖުމުލަ</t>
  </si>
  <si>
    <t>ރައްޔިތުންނަށް ފޯރުކޮށްދޭ ކަރަންޓު އަގުހެޔޮ ކުރުމަށް (ސްޓެލްކޯ)</t>
  </si>
  <si>
    <t>ރައްޔިތުންނަށް ފޯރުކޮށްދޭ ކަރަންޓު އަގުހެޔޮ ކުރުމަށް (ފެނަކަ)</t>
  </si>
  <si>
    <t>Program Code</t>
  </si>
  <si>
    <t>އައި.ބީ.އާރު.ޑީ</t>
  </si>
  <si>
    <t>އައި.އެފް.ސީ</t>
  </si>
  <si>
    <t>ޓްރާންސްޕޯޓް ސަބްސިޑީ</t>
  </si>
  <si>
    <t>ސިފްކޯ ހައުސިންގ މަޝްރޫއު</t>
  </si>
  <si>
    <t>ލޯން ދޫކުރުން - ރާއްޖޭގެ އެހެނިހެން ފަރާތްތައް</t>
  </si>
  <si>
    <t>އެކްސްޗޭންޖް ރޭޓް ބަދަލުވުމުން ލިބޭ ގެއްލުން</t>
  </si>
  <si>
    <t>ރައްޔިތުންނަށް ފޯރުކޮށްދޭ ކަރަންޓު އަގުހެޔޮ ކުރުމަށް (އެމް.ޑަބްލިއު.އެސް.ސީ)</t>
  </si>
  <si>
    <t>ރައްޔިތުންނަށް ފޯރުކޮށްދޭ ކަރަންޓު އަގުހެޔޮ ކުރުމަށް (ރ.އުނގޫފާރު ކައުންސިލް)</t>
  </si>
  <si>
    <t>ވޭސްޓް މެނޭޖްމަންޓް ކޯޕަރޭޝަން ލިމިޓެޑް</t>
  </si>
  <si>
    <t>ހައުސިންގ ޑިވެލޮޕްމަންޓް ކޯޕަރޭޝަން</t>
  </si>
  <si>
    <t>ރިވައިޒްކުރި</t>
  </si>
  <si>
    <t>ރާޖޭން ބޭރަށްކުރާ ދަތުރު ޚަރަދު</t>
  </si>
  <si>
    <t>އުފުލުމުގެ ޚަރަދު</t>
  </si>
  <si>
    <t>އެކިކަންކަމަށް ސަރުކާރަށް ދައްކަންޖެހޭ އަހަރީފީ</t>
  </si>
  <si>
    <t>ދިގުމުއްދަތުގެ އިންވެސްޓްމަންޓްސް</t>
  </si>
  <si>
    <t>ލޯން ދޫކުރުން - ސަރުކާރު ކުންފުނިތައް</t>
  </si>
  <si>
    <t>ދިގުމުއްދަތުގެ ލޯން އަނބުރާ ދެއްކުން - ސަރުކާރު ބޮންޑު (ފޮރިން)</t>
  </si>
  <si>
    <t>ޕްރައިވެޓް</t>
  </si>
  <si>
    <t>ލޯނު އަނބުރާ ދެއްކުން - ބޮންޑް</t>
  </si>
  <si>
    <t>މޯލްޑިވްސް ޕޯސްޓް ލިމިޓެޑް</t>
  </si>
  <si>
    <t>އޯޝަން ކަނެކްޓް މޯލްޑިވްސް</t>
  </si>
  <si>
    <t xml:space="preserve">ޑަބްލިއު.އެލްޓީ.އަށް ބަދަލު ދިނުން - އެއާޕޯޓް އިންވެސްޓް މޯލްޑިވްސް </t>
  </si>
  <si>
    <t>މަސްވެރިންނަށް ދެވޭ ސަބްސިޑީ</t>
  </si>
  <si>
    <t>S037-001-001-001-001A</t>
  </si>
  <si>
    <t/>
  </si>
  <si>
    <t>S037-002-001-001-001A</t>
  </si>
  <si>
    <t>S037-002-001-001-002A</t>
  </si>
  <si>
    <t>S037-002-001-001-003A</t>
  </si>
  <si>
    <t>S037-002-001-002-001A</t>
  </si>
  <si>
    <t>S037-002-001-002-002A</t>
  </si>
  <si>
    <t>S037-002-001-002-003A</t>
  </si>
  <si>
    <t>S037-002-001-002-004A</t>
  </si>
  <si>
    <t>S037-003-003-001-001A</t>
  </si>
  <si>
    <t>S037-003-001-001-001A</t>
  </si>
  <si>
    <t>S037-003-001-001-002A</t>
  </si>
  <si>
    <t>S037-003-004-001-001A</t>
  </si>
  <si>
    <t>S037-003-003-005-001A</t>
  </si>
  <si>
    <t>S037-003-003-002-001A</t>
  </si>
  <si>
    <t>S037-003-003-002-002A</t>
  </si>
  <si>
    <t>S037-006-001-001-005A</t>
  </si>
  <si>
    <t>S037-006-001-001-006A</t>
  </si>
  <si>
    <t>S037-003-002-001-001A</t>
  </si>
  <si>
    <t>S037-003-002-001-002A</t>
  </si>
  <si>
    <t>S037-002-001-003-001A</t>
  </si>
  <si>
    <t>S037-002-001-003-002A</t>
  </si>
  <si>
    <t>S037-002-001-003-003A</t>
  </si>
  <si>
    <t>S037-002-001-003-004A</t>
  </si>
  <si>
    <t>S037-002-001-004-001A</t>
  </si>
  <si>
    <t>S037-002-001-004-002A</t>
  </si>
  <si>
    <t>S037-002-001-004-003A</t>
  </si>
  <si>
    <t>S037-002-001-004-004A</t>
  </si>
  <si>
    <t>S037-003-003-004-001A</t>
  </si>
  <si>
    <t>S037-004-001-002-002A</t>
  </si>
  <si>
    <t>S037-004-001-003-003A</t>
  </si>
  <si>
    <t>S037-004-001-004-004A</t>
  </si>
  <si>
    <t>S037-005-003-003-001A</t>
  </si>
  <si>
    <t>S037-006-001-001-001A</t>
  </si>
  <si>
    <t>S037-006-001-001-002A</t>
  </si>
  <si>
    <t>S037-006-001-001-003A</t>
  </si>
  <si>
    <t>S037-006-001-001-004A</t>
  </si>
  <si>
    <t>S037-006-001-001-007A</t>
  </si>
  <si>
    <t>S037-006-001-001-008A</t>
  </si>
  <si>
    <t>S037-006-001-001-009A</t>
  </si>
  <si>
    <t>S037-006-002-001-010A</t>
  </si>
  <si>
    <t>S037-006-001-002-001A</t>
  </si>
  <si>
    <t>S037-006-001-002-002A</t>
  </si>
  <si>
    <t>S037-006-001-002-003A</t>
  </si>
  <si>
    <t>S037-006-001-002-004A</t>
  </si>
  <si>
    <t>S037-006-001-002-005A</t>
  </si>
  <si>
    <t>S037-003-003-003-001A</t>
  </si>
  <si>
    <t>S037-003-003-003-002A</t>
  </si>
  <si>
    <t>S037-003-003-003-003A</t>
  </si>
  <si>
    <t>S037-004-002-001-005A</t>
  </si>
  <si>
    <t>S037-007-002-001-001A</t>
  </si>
  <si>
    <t>S037-007-002-001-002A</t>
  </si>
  <si>
    <t>S037-007-002-001-003A</t>
  </si>
  <si>
    <t>S037-007-002-001-005A</t>
  </si>
  <si>
    <t>S037-007-004-001-001A</t>
  </si>
  <si>
    <t>S037-007-005-001-001A</t>
  </si>
  <si>
    <t>S037-007-008-001-001A</t>
  </si>
  <si>
    <t>S037-007-003-001-001A</t>
  </si>
  <si>
    <t>S037-007-001-001-001A</t>
  </si>
  <si>
    <t>S037-007-007-001-001A</t>
  </si>
  <si>
    <t>S037-010-001-001-001A</t>
  </si>
  <si>
    <t>S037-010-002-001-002A</t>
  </si>
  <si>
    <t>S037-008-001-001-002A</t>
  </si>
  <si>
    <t>S037-008-001-001-003A</t>
  </si>
  <si>
    <t>S037-008-001-001-004A</t>
  </si>
  <si>
    <t>S037-008-001-001-005A</t>
  </si>
  <si>
    <t>S037-008-001-001-006A</t>
  </si>
  <si>
    <t>S037-008-001-001-007A</t>
  </si>
  <si>
    <t>S037-008-001-001-008A</t>
  </si>
  <si>
    <t>S037-008-001-001-019A</t>
  </si>
  <si>
    <t>S037-008-001-001-018A</t>
  </si>
  <si>
    <t>S037-008-001-001-009A</t>
  </si>
  <si>
    <t>S037-008-001-001-010A</t>
  </si>
  <si>
    <t>S037-008-001-001-011A</t>
  </si>
  <si>
    <t>S037-008-001-001-012A</t>
  </si>
  <si>
    <t>S037-008-001-001-013A</t>
  </si>
  <si>
    <t>S037-008-001-001-014A</t>
  </si>
  <si>
    <t>S037-008-001-001-016A</t>
  </si>
  <si>
    <t>S037-008-001-001-017A</t>
  </si>
  <si>
    <t>S037-008-001-001-020A</t>
  </si>
  <si>
    <t>S037-009-001-001-001A</t>
  </si>
  <si>
    <t>S037-009-001-001-002A</t>
  </si>
  <si>
    <t>S037-009-001-001-003A</t>
  </si>
  <si>
    <t>S037-009-001-001-004A</t>
  </si>
  <si>
    <t>S037-009-001-001-006A</t>
  </si>
  <si>
    <t>S037-009-001-001-007A</t>
  </si>
  <si>
    <t>S037-009-001-001-008A</t>
  </si>
  <si>
    <t>S037-009-001-001-010A</t>
  </si>
  <si>
    <t>S037-009-001-001-011A</t>
  </si>
  <si>
    <t>S037-009-001-001-012A</t>
  </si>
  <si>
    <t>S037-006-002-001-003A</t>
  </si>
  <si>
    <t>S037-006-002-001-004A</t>
  </si>
  <si>
    <t>S037-006-002-001-005A</t>
  </si>
  <si>
    <t>S037-006-002-001-006A</t>
  </si>
  <si>
    <t>S037-006-002-001-007A</t>
  </si>
  <si>
    <t>S037-006-002-001-008A</t>
  </si>
  <si>
    <t>S037-006-002-001-009A</t>
  </si>
  <si>
    <t>S037-006-002-001-012A</t>
  </si>
  <si>
    <t>S037-011-002-001-001A</t>
  </si>
  <si>
    <t>S037-011-001-001-001A</t>
  </si>
  <si>
    <t>ޕޭ ހާރމަނައިޒްކުރުމަށް</t>
  </si>
  <si>
    <t>ނަރުދަމާ ހިދުމަތުގެ ސަބްސިޑީ</t>
  </si>
  <si>
    <t>ރައްޔިތުންނަށް ފޯރުކޮށްދޭ ނަރުދަމާގެ ހިދުމަތުން ލިބޭ ގެއްލުން ކުޑަކުރުން (ފެނަކަ)</t>
  </si>
  <si>
    <t>ގަވަރމަންޓް ލޯކަލް އޮފީސް ކޮސްޓް (ޔޫ.އެން.ޑީ.ޕީ)</t>
  </si>
  <si>
    <t>ރައީސުލްޖުމްހޫރިއްޔާ ކަން ކޮށްފައިވާ މީހަކު ބޭސް ފަރުވާ ކުރުމުގެ ގޮތުން ދިނުމަށް
(މައުމޫން ޢަބުދުލް ޤައްޔޫމް)</t>
  </si>
  <si>
    <t>ރައީސުލްޖުމްހޫރިއްޔާ ކަން ކޮށްފައިވާ މީހަކު ބޭސް ފަރުވާ ކުރުމުގެ ގޮތުން ދިނުމަށް
(މުހައްމަދު ނަޝީދު)</t>
  </si>
  <si>
    <t>ރައީސުލްޖުމްހޫރިއްޔާ ކަން ކޮށްފައިވާ މީހަކު ބޭސް ފަރުވާ ކުރުމުގެ ގޮތުން ދިނުމަށް
(މުޙަންމަދު ވަހީދު ޙަސަން މަނިކު)</t>
  </si>
  <si>
    <t>ރައީސުލްޖުމްހޫރިއްޔާ ކަން ކޮށްފައިވާ މީހަކު ބޭސް ފަރުވާ ކުރުމުގެ ގޮތުން ދިނުމަށް
(އަބްދުﷲ ޔާމީން ޢަބުދުލް ޤައްޔޫމް)</t>
  </si>
  <si>
    <t>S037-007-010-001-001A</t>
  </si>
  <si>
    <t>S037-003-003-003-004A</t>
  </si>
  <si>
    <t>މިފްކޯއިން މަސްވެރިންގެ އަތުން ގަންނަ ކަނޑުމަހުގެ އަގު ހިފެހެއްޓުމަށް</t>
  </si>
  <si>
    <t>އެމް.ޓީ.ސީ.ސީ އިން ފޯރުކޮށްދޭ ފެރީ އާއި ބަހުގެ ހިދުމަތުގެ އަގުހެޔޮކުރުމަށް</t>
  </si>
  <si>
    <t>ރައީސުލްޖުމްހޫރިއްޔާ ކަން ކޮށްފައިވާ މީހަކަށް މާލީ ޢިނާޔަތުގެގޮތުގައި ދިނުމަށް
(މަހަކު 75,000.00) މައުމޫން ޢަބުދުލް ޤައްޔޫމް</t>
  </si>
  <si>
    <t>ރައީސުލްޖުމްހޫރިއްޔާ ކަން ކޮށްފައިވާ މީހަކަށް މާލީ ޢިނާޔަތުގެގޮތުގައި ދިނުމަށް
(މަހަކު 50,000.00) މުހައްމަދު ނަޝީދު</t>
  </si>
  <si>
    <t>ރައީސުލްޖުމްހޫރިއްޔާ ކަން ކޮށްފައިވާ މީހަކަށް މާލީ ޢިނާޔަތުގެގޮތުގައި ދިނުމަށް
(މަހަކު 50,000.00) އަބްދުﷲ ޔާމީން ޢަބުދުލް ޤައްޔޫމް</t>
  </si>
  <si>
    <t>ރައީސުލްޖުމްހޫރިއްޔާ ކަން ކޮށްފައިވާ މީހަކަށް ދިރިއުޅުއްވާ ތަނުގެ ޚަރަދު ހަމަޖެއްސުމަށް
(މަހަކު 50,000.00) މައުމޫން ޢަބުދުލް ޤައްޔޫމް</t>
  </si>
  <si>
    <t>ރައީސުލްޖުމްހޫރިއްޔާ ކަން ކޮށްފައިވާ މީހަކަށް ދިރިއުޅުއްވާ ތަނުގެ ޚަރަދު ހަމަޖެއްސުމަށް
(މަހަކު  50,000.00) މުހައްމަދު ނަޝީދު</t>
  </si>
  <si>
    <t>ރައީސުލްޖުމްހޫރިއްޔާ ކަން ކޮށްފައިވާ މީހަކަށް ދިރިއުޅުއްވާ ތަނުގެ ޚަރަދު ހަމަޖެއްސުމަށް
(މަހަކު 50,000.00) މުޙަންމަދު ވަހީދު ޙަސަން މަނިކު</t>
  </si>
  <si>
    <t>ރައީސުލްޖުމްހޫރިއްޔާ ކަން ކޮށްފައިވާ މީހަކަށް ދިރިއުޅުއްވާ ތަނުގެ ޚަރަދު ހަމަޖެއްސުމަށް
(މަހަކު  50,000.00) އަބްދުﷲ ޔާމީން ޢަބުދުލް ޤައްޔޫމް</t>
  </si>
  <si>
    <t>ރައީސުލްޖުމްހޫރިއްޔާ ކަން ކޮށްފައިވާ މީހަކު އޮފީސް ހިންގުމުގެ ޚަރަދުގެ ގޮތުގައި ދިނުމަށް
(މަހަކު 175,000.00) މައުމޫން ޢަބުދުލް ޤައްޔޫމް</t>
  </si>
  <si>
    <t>ރައީސުލްޖުމްހޫރިއްޔާ ކަން ކޮށްފައިވާ މީހަކު އޮފީސް ހިންގުމުގެ ޚަރަދުގެ ގޮތުގައި ދިނުމަށް
(މަހަކު 175,000.00) މުހައްމަދު ނަޝީދު</t>
  </si>
  <si>
    <t>ރައީސުލްޖުމްހޫރިއްޔާ ކަން ކޮށްފައިވާ މީހަކު އޮފީސް ހިންގުމުގެ ޚަރަދުގެ ގޮތުގައި ދިނުމަށް
(މަހަކު 175,000.00) މުޙަންމަދު ވަހީދު ޙަސަން މަނިކު</t>
  </si>
  <si>
    <t>ރައީސުލްޖުމްހޫރިއްޔާ ކަން ކޮށްފައިވާ މީހަކު އޮފީސް ހިންގުމުގެ ޚަރަދުގެ ގޮތުގައި ދިނުމަށް
(މަހަކު 175,000.00) އަބްދުﷲ ޔާމީން ޢަބުދުލް ޤައްޔޫމް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</si>
</sst>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28">
    <font>
      <sz val="12"/>
      <color theme="1"/>
      <name val="Roboto Condensed"/>
      <family val="2"/>
    </font>
    <font>
      <sz val="10"/>
      <name val="Times New Roman"/>
      <family val="1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/>
      <name val="Roboto Condensed"/>
      <family val="2"/>
    </font>
    <font>
      <b/>
      <sz val="12"/>
      <color rgb="FF454545"/>
      <name val="Roboto Condensed"/>
    </font>
    <font>
      <sz val="12"/>
      <name val="Roboto Condensed"/>
    </font>
    <font>
      <b/>
      <sz val="12"/>
      <color theme="1"/>
      <name val="Roboto Condensed"/>
    </font>
    <font>
      <sz val="12"/>
      <color rgb="FF667FBF"/>
      <name val="Mv Eamaan XP"/>
      <family val="3"/>
    </font>
    <font>
      <sz val="12"/>
      <color rgb="FF454545"/>
      <name val="Roboto Condensed"/>
    </font>
    <font>
      <sz val="12"/>
      <color rgb="FF99C355"/>
      <name val="Mv Eamaan XP"/>
      <family val="3"/>
    </font>
    <font>
      <sz val="12"/>
      <color rgb="FF99C355"/>
      <name val="Roboto Condensed"/>
      <family val="2"/>
    </font>
    <font>
      <sz val="12"/>
      <color rgb="FF99C355"/>
      <name val="Roboto Condensed"/>
    </font>
    <font>
      <b/>
      <sz val="13"/>
      <name val="Roboto Condensed"/>
    </font>
    <font>
      <b/>
      <sz val="13"/>
      <color rgb="FF99C355"/>
      <name val="Roboto Condensed"/>
    </font>
    <font>
      <b/>
      <sz val="20"/>
      <color rgb="FF99C355"/>
      <name val="MV Typewriter"/>
    </font>
    <font>
      <sz val="12"/>
      <color rgb="FF454545"/>
      <name val="MV Typewriter"/>
    </font>
    <font>
      <b/>
      <sz val="12"/>
      <name val="MV Typewriter"/>
    </font>
    <font>
      <b/>
      <sz val="12"/>
      <color rgb="FF99C355"/>
      <name val="MV Typewriter"/>
    </font>
    <font>
      <b/>
      <sz val="12"/>
      <color rgb="FF99C355"/>
      <name val="Roboto Condensed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</borders>
  <cellStyleXfs count="4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7" fontId="4" fillId="0" borderId="0" applyFont="0" applyFill="0" applyBorder="0" applyAlignment="0" applyProtection="0"/>
    <xf numFmtId="0" fontId="7" fillId="0" borderId="0"/>
    <xf numFmtId="168" fontId="7" fillId="0" borderId="0" applyBorder="0" applyProtection="0"/>
    <xf numFmtId="9" fontId="7" fillId="0" borderId="0" applyBorder="0" applyProtection="0"/>
    <xf numFmtId="0" fontId="7" fillId="2" borderId="1" applyNumberFormat="0" applyFont="0" applyAlignment="0" applyProtection="0"/>
    <xf numFmtId="9" fontId="7" fillId="0" borderId="0" applyBorder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8" fillId="0" borderId="0"/>
    <xf numFmtId="169" fontId="11" fillId="0" borderId="0"/>
    <xf numFmtId="40" fontId="11" fillId="0" borderId="0" applyFill="0" applyBorder="0" applyAlignment="0" applyProtection="0"/>
    <xf numFmtId="9" fontId="8" fillId="0" borderId="0" applyFill="0" applyBorder="0" applyAlignment="0" applyProtection="0"/>
    <xf numFmtId="0" fontId="3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3" borderId="0" applyNumberFormat="0" applyBorder="0" applyAlignment="0" applyProtection="0"/>
    <xf numFmtId="9" fontId="12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43" fontId="2" fillId="0" borderId="0" xfId="2" applyFont="1" applyFill="1" applyBorder="1" applyAlignment="1">
      <alignment horizontal="center" vertical="center"/>
    </xf>
    <xf numFmtId="0" fontId="13" fillId="0" borderId="2" xfId="4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center" vertical="center"/>
    </xf>
    <xf numFmtId="0" fontId="13" fillId="0" borderId="3" xfId="4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4" xfId="4" applyNumberFormat="1" applyFont="1" applyFill="1" applyBorder="1" applyAlignment="1">
      <alignment horizontal="center" vertical="center"/>
    </xf>
    <xf numFmtId="165" fontId="0" fillId="0" borderId="0" xfId="0" applyNumberFormat="1"/>
    <xf numFmtId="0" fontId="0" fillId="0" borderId="0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3" fontId="14" fillId="0" borderId="0" xfId="43" applyFont="1" applyAlignment="1">
      <alignment horizontal="center" vertical="center"/>
    </xf>
    <xf numFmtId="43" fontId="14" fillId="0" borderId="0" xfId="0" applyNumberFormat="1" applyFont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0" fontId="15" fillId="0" borderId="0" xfId="0" applyFont="1"/>
    <xf numFmtId="0" fontId="14" fillId="0" borderId="0" xfId="0" applyFont="1" applyFill="1"/>
    <xf numFmtId="0" fontId="14" fillId="0" borderId="0" xfId="0" applyFont="1"/>
    <xf numFmtId="43" fontId="14" fillId="0" borderId="0" xfId="43" applyFont="1"/>
    <xf numFmtId="43" fontId="14" fillId="0" borderId="0" xfId="0" applyNumberFormat="1" applyFont="1"/>
    <xf numFmtId="165" fontId="14" fillId="0" borderId="0" xfId="0" applyNumberFormat="1" applyFont="1"/>
    <xf numFmtId="0" fontId="14" fillId="0" borderId="0" xfId="0" applyFont="1" applyAlignment="1">
      <alignment vertical="center"/>
    </xf>
    <xf numFmtId="166" fontId="14" fillId="0" borderId="0" xfId="0" applyNumberFormat="1" applyFont="1" applyAlignment="1">
      <alignment vertical="center"/>
    </xf>
    <xf numFmtId="0" fontId="0" fillId="0" borderId="0" xfId="0" applyFill="1"/>
    <xf numFmtId="43" fontId="16" fillId="0" borderId="0" xfId="2" applyFont="1" applyFill="1" applyBorder="1" applyAlignment="1">
      <alignment horizontal="center" vertical="center"/>
    </xf>
    <xf numFmtId="165" fontId="0" fillId="0" borderId="0" xfId="0" applyNumberFormat="1" applyFill="1"/>
    <xf numFmtId="9" fontId="14" fillId="0" borderId="0" xfId="45" applyFont="1" applyAlignment="1">
      <alignment vertical="center"/>
    </xf>
    <xf numFmtId="43" fontId="14" fillId="0" borderId="0" xfId="0" applyNumberFormat="1" applyFont="1" applyAlignment="1">
      <alignment vertical="center"/>
    </xf>
    <xf numFmtId="43" fontId="0" fillId="0" borderId="0" xfId="0" applyNumberFormat="1" applyAlignment="1">
      <alignment vertical="center"/>
    </xf>
    <xf numFmtId="165" fontId="14" fillId="0" borderId="0" xfId="0" applyNumberFormat="1" applyFont="1" applyAlignment="1">
      <alignment vertical="center"/>
    </xf>
    <xf numFmtId="166" fontId="17" fillId="0" borderId="0" xfId="5" applyNumberFormat="1" applyFont="1" applyFill="1" applyBorder="1" applyAlignment="1">
      <alignment horizontal="center" vertical="center"/>
    </xf>
    <xf numFmtId="166" fontId="17" fillId="0" borderId="2" xfId="5" applyNumberFormat="1" applyFont="1" applyFill="1" applyBorder="1" applyAlignment="1">
      <alignment horizontal="center" vertical="center"/>
    </xf>
    <xf numFmtId="165" fontId="17" fillId="0" borderId="3" xfId="3" applyNumberFormat="1" applyFont="1" applyFill="1" applyBorder="1" applyAlignment="1">
      <alignment horizontal="center" vertical="center"/>
    </xf>
    <xf numFmtId="165" fontId="17" fillId="0" borderId="0" xfId="3" applyNumberFormat="1" applyFont="1" applyFill="1" applyBorder="1" applyAlignment="1">
      <alignment horizontal="center" vertical="center"/>
    </xf>
    <xf numFmtId="165" fontId="17" fillId="0" borderId="2" xfId="3" applyNumberFormat="1" applyFont="1" applyFill="1" applyBorder="1" applyAlignment="1">
      <alignment horizontal="center" vertical="center"/>
    </xf>
    <xf numFmtId="165" fontId="17" fillId="0" borderId="4" xfId="3" applyNumberFormat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 readingOrder="2"/>
    </xf>
    <xf numFmtId="0" fontId="21" fillId="0" borderId="0" xfId="1" applyNumberFormat="1" applyFont="1" applyFill="1" applyBorder="1" applyAlignment="1">
      <alignment horizontal="center" vertical="center" readingOrder="2"/>
    </xf>
    <xf numFmtId="166" fontId="14" fillId="0" borderId="0" xfId="0" applyNumberFormat="1" applyFont="1"/>
    <xf numFmtId="165" fontId="14" fillId="0" borderId="0" xfId="43" applyNumberFormat="1" applyFont="1" applyAlignment="1">
      <alignment vertical="center"/>
    </xf>
    <xf numFmtId="165" fontId="14" fillId="0" borderId="0" xfId="3" applyNumberFormat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right" vertical="center"/>
    </xf>
    <xf numFmtId="0" fontId="24" fillId="0" borderId="0" xfId="1" applyFont="1" applyFill="1" applyAlignment="1">
      <alignment horizontal="right" vertical="center"/>
    </xf>
    <xf numFmtId="43" fontId="25" fillId="0" borderId="5" xfId="2" applyFont="1" applyFill="1" applyBorder="1" applyAlignment="1">
      <alignment horizontal="center" vertical="center"/>
    </xf>
    <xf numFmtId="0" fontId="24" fillId="0" borderId="0" xfId="6" applyFont="1" applyFill="1" applyBorder="1" applyAlignment="1">
      <alignment horizontal="right" vertical="center" wrapText="1"/>
    </xf>
    <xf numFmtId="0" fontId="24" fillId="0" borderId="2" xfId="6" applyFont="1" applyFill="1" applyBorder="1" applyAlignment="1">
      <alignment vertical="center" wrapText="1"/>
    </xf>
    <xf numFmtId="0" fontId="24" fillId="0" borderId="3" xfId="6" applyFont="1" applyFill="1" applyBorder="1" applyAlignment="1">
      <alignment vertical="center" wrapText="1"/>
    </xf>
    <xf numFmtId="0" fontId="24" fillId="0" borderId="4" xfId="6" applyFont="1" applyFill="1" applyBorder="1" applyAlignment="1">
      <alignment vertical="center" wrapText="1"/>
    </xf>
    <xf numFmtId="0" fontId="24" fillId="0" borderId="0" xfId="6" applyFont="1" applyFill="1" applyBorder="1" applyAlignment="1">
      <alignment vertical="center" wrapText="1"/>
    </xf>
    <xf numFmtId="0" fontId="24" fillId="0" borderId="3" xfId="6" applyFont="1" applyFill="1" applyBorder="1" applyAlignment="1">
      <alignment horizontal="right" vertical="center" wrapText="1"/>
    </xf>
    <xf numFmtId="0" fontId="24" fillId="0" borderId="0" xfId="6" applyFont="1" applyFill="1" applyBorder="1" applyAlignment="1">
      <alignment vertical="center" wrapText="1" readingOrder="2"/>
    </xf>
    <xf numFmtId="0" fontId="22" fillId="4" borderId="0" xfId="1" applyFont="1" applyFill="1" applyBorder="1" applyAlignment="1">
      <alignment horizontal="center" vertical="center" readingOrder="2"/>
    </xf>
    <xf numFmtId="43" fontId="26" fillId="4" borderId="5" xfId="2" applyFont="1" applyFill="1" applyBorder="1" applyAlignment="1">
      <alignment horizontal="center" vertical="center"/>
    </xf>
    <xf numFmtId="43" fontId="18" fillId="4" borderId="0" xfId="2" applyFont="1" applyFill="1" applyBorder="1" applyAlignment="1">
      <alignment horizontal="center" vertical="center"/>
    </xf>
    <xf numFmtId="0" fontId="19" fillId="4" borderId="0" xfId="0" applyFont="1" applyFill="1"/>
    <xf numFmtId="166" fontId="20" fillId="4" borderId="0" xfId="5" applyNumberFormat="1" applyFont="1" applyFill="1" applyBorder="1" applyAlignment="1">
      <alignment horizontal="center" vertical="center"/>
    </xf>
    <xf numFmtId="166" fontId="20" fillId="4" borderId="2" xfId="5" applyNumberFormat="1" applyFont="1" applyFill="1" applyBorder="1" applyAlignment="1">
      <alignment horizontal="center" vertical="center"/>
    </xf>
    <xf numFmtId="165" fontId="20" fillId="4" borderId="3" xfId="3" applyNumberFormat="1" applyFont="1" applyFill="1" applyBorder="1" applyAlignment="1">
      <alignment horizontal="center" vertical="center"/>
    </xf>
    <xf numFmtId="165" fontId="20" fillId="4" borderId="4" xfId="3" applyNumberFormat="1" applyFont="1" applyFill="1" applyBorder="1" applyAlignment="1">
      <alignment horizontal="center" vertical="center"/>
    </xf>
    <xf numFmtId="165" fontId="20" fillId="4" borderId="0" xfId="3" applyNumberFormat="1" applyFont="1" applyFill="1" applyBorder="1" applyAlignment="1">
      <alignment horizontal="center" vertical="center"/>
    </xf>
    <xf numFmtId="165" fontId="20" fillId="4" borderId="2" xfId="3" applyNumberFormat="1" applyFont="1" applyFill="1" applyBorder="1" applyAlignment="1">
      <alignment horizontal="center" vertical="center"/>
    </xf>
    <xf numFmtId="165" fontId="5" fillId="0" borderId="6" xfId="5" applyNumberFormat="1" applyFont="1" applyFill="1" applyBorder="1" applyAlignment="1" applyProtection="1">
      <alignment vertical="center"/>
      <protection hidden="1"/>
    </xf>
    <xf numFmtId="0" fontId="25" fillId="0" borderId="6" xfId="44" applyFont="1" applyFill="1" applyBorder="1" applyAlignment="1">
      <alignment vertical="center" readingOrder="2"/>
    </xf>
    <xf numFmtId="0" fontId="6" fillId="0" borderId="6" xfId="4" applyNumberFormat="1" applyFont="1" applyFill="1" applyBorder="1" applyAlignment="1">
      <alignment horizontal="center" vertical="center"/>
    </xf>
    <xf numFmtId="165" fontId="27" fillId="4" borderId="6" xfId="5" applyNumberFormat="1" applyFont="1" applyFill="1" applyBorder="1" applyAlignment="1" applyProtection="1">
      <alignment vertical="center"/>
      <protection hidden="1"/>
    </xf>
    <xf numFmtId="0" fontId="5" fillId="0" borderId="6" xfId="4" applyNumberFormat="1" applyFont="1" applyFill="1" applyBorder="1" applyAlignment="1">
      <alignment horizontal="right" vertical="center"/>
    </xf>
  </cellXfs>
  <cellStyles count="46">
    <cellStyle name="1" xfId="29" xr:uid="{00000000-0005-0000-0000-000000000000}"/>
    <cellStyle name="40% - Accent2" xfId="44" builtinId="35"/>
    <cellStyle name="Comma" xfId="43" builtinId="3"/>
    <cellStyle name="Comma 10 2" xfId="34" xr:uid="{00000000-0005-0000-0000-000003000000}"/>
    <cellStyle name="Comma 12 6" xfId="38" xr:uid="{00000000-0005-0000-0000-000004000000}"/>
    <cellStyle name="Comma 160" xfId="26" xr:uid="{00000000-0005-0000-0000-000005000000}"/>
    <cellStyle name="Comma 169" xfId="22" xr:uid="{00000000-0005-0000-0000-000006000000}"/>
    <cellStyle name="Comma 170" xfId="25" xr:uid="{00000000-0005-0000-0000-000007000000}"/>
    <cellStyle name="Comma 176" xfId="42" xr:uid="{00000000-0005-0000-0000-000008000000}"/>
    <cellStyle name="Comma 2" xfId="3" xr:uid="{00000000-0005-0000-0000-000009000000}"/>
    <cellStyle name="Comma 2 2" xfId="23" xr:uid="{00000000-0005-0000-0000-00000A000000}"/>
    <cellStyle name="Comma 3" xfId="5" xr:uid="{00000000-0005-0000-0000-00000B000000}"/>
    <cellStyle name="Comma 3 2" xfId="31" xr:uid="{00000000-0005-0000-0000-00000C000000}"/>
    <cellStyle name="Comma 4" xfId="9" xr:uid="{00000000-0005-0000-0000-00000D000000}"/>
    <cellStyle name="Comma 4 2" xfId="7" xr:uid="{00000000-0005-0000-0000-00000E000000}"/>
    <cellStyle name="Comma 6" xfId="2" xr:uid="{00000000-0005-0000-0000-00000F000000}"/>
    <cellStyle name="Explanatory Text 2" xfId="12" xr:uid="{00000000-0005-0000-0000-000010000000}"/>
    <cellStyle name="Normal" xfId="0" builtinId="0"/>
    <cellStyle name="Normal 11" xfId="4" xr:uid="{00000000-0005-0000-0000-000012000000}"/>
    <cellStyle name="Normal 11 2" xfId="13" xr:uid="{00000000-0005-0000-0000-000013000000}"/>
    <cellStyle name="Normal 16 4" xfId="6" xr:uid="{00000000-0005-0000-0000-000014000000}"/>
    <cellStyle name="Normal 2" xfId="14" xr:uid="{00000000-0005-0000-0000-000015000000}"/>
    <cellStyle name="Normal 2 3" xfId="37" xr:uid="{00000000-0005-0000-0000-000016000000}"/>
    <cellStyle name="Normal 3" xfId="20" xr:uid="{00000000-0005-0000-0000-000017000000}"/>
    <cellStyle name="Normal 3 2" xfId="30" xr:uid="{00000000-0005-0000-0000-000018000000}"/>
    <cellStyle name="Normal 32" xfId="36" xr:uid="{00000000-0005-0000-0000-000019000000}"/>
    <cellStyle name="Normal 357" xfId="16" xr:uid="{00000000-0005-0000-0000-00001A000000}"/>
    <cellStyle name="Normal 358" xfId="24" xr:uid="{00000000-0005-0000-0000-00001B000000}"/>
    <cellStyle name="Normal 366" xfId="41" xr:uid="{00000000-0005-0000-0000-00001C000000}"/>
    <cellStyle name="Normal 4" xfId="21" xr:uid="{00000000-0005-0000-0000-00001D000000}"/>
    <cellStyle name="Normal 5" xfId="15" xr:uid="{00000000-0005-0000-0000-00001E000000}"/>
    <cellStyle name="Normal 5 8" xfId="17" xr:uid="{00000000-0005-0000-0000-00001F000000}"/>
    <cellStyle name="Normal 6" xfId="33" xr:uid="{00000000-0005-0000-0000-000020000000}"/>
    <cellStyle name="Normal 7" xfId="39" xr:uid="{00000000-0005-0000-0000-000021000000}"/>
    <cellStyle name="Normal 7 3 2" xfId="28" xr:uid="{00000000-0005-0000-0000-000022000000}"/>
    <cellStyle name="Normal 7 3 2 2" xfId="35" xr:uid="{00000000-0005-0000-0000-000023000000}"/>
    <cellStyle name="Normal 7 3 2 3" xfId="40" xr:uid="{00000000-0005-0000-0000-000024000000}"/>
    <cellStyle name="Normal 8" xfId="8" xr:uid="{00000000-0005-0000-0000-000025000000}"/>
    <cellStyle name="Normal 9" xfId="1" xr:uid="{00000000-0005-0000-0000-000026000000}"/>
    <cellStyle name="Note 2" xfId="11" xr:uid="{00000000-0005-0000-0000-000027000000}"/>
    <cellStyle name="Percent" xfId="45" builtinId="5"/>
    <cellStyle name="Percent 2" xfId="18" xr:uid="{00000000-0005-0000-0000-000028000000}"/>
    <cellStyle name="Percent 2 2" xfId="32" xr:uid="{00000000-0005-0000-0000-000029000000}"/>
    <cellStyle name="Percent 2 6" xfId="19" xr:uid="{00000000-0005-0000-0000-00002A000000}"/>
    <cellStyle name="Percent 3" xfId="10" xr:uid="{00000000-0005-0000-0000-00002B000000}"/>
    <cellStyle name="Title 2" xfId="27" xr:uid="{00000000-0005-0000-0000-00002C000000}"/>
  </cellStyles>
  <dxfs count="0"/>
  <tableStyles count="0" defaultTableStyle="TableStyleMedium2" defaultPivotStyle="PivotStyleLight16"/>
  <colors>
    <mruColors>
      <color rgb="FFF8FBF3"/>
      <color rgb="FF99C355"/>
      <color rgb="FFC1D995"/>
      <color rgb="FF429150"/>
      <color rgb="FF82BD93"/>
      <color rgb="FF454545"/>
      <color rgb="FFE7EBF5"/>
      <color rgb="FF667FBF"/>
      <color rgb="FFE1E6F3"/>
      <color rgb="FFD6DD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166"/>
  <sheetViews>
    <sheetView showGridLines="0" tabSelected="1" view="pageBreakPreview" topLeftCell="A154" zoomScaleNormal="100" zoomScaleSheetLayoutView="100" workbookViewId="0">
      <selection activeCell="E11" sqref="E11"/>
    </sheetView>
  </sheetViews>
  <sheetFormatPr defaultRowHeight="15.75"/>
  <cols>
    <col min="1" max="3" width="15.75" style="24" customWidth="1"/>
    <col min="4" max="4" width="15.75" customWidth="1"/>
    <col min="5" max="5" width="66" customWidth="1"/>
    <col min="6" max="6" width="8.5" customWidth="1"/>
    <col min="7" max="7" width="9" hidden="1" customWidth="1"/>
    <col min="8" max="8" width="9" style="18" customWidth="1"/>
    <col min="9" max="9" width="21.125" style="12" customWidth="1"/>
    <col min="10" max="10" width="16" style="18" customWidth="1"/>
    <col min="11" max="12" width="14.5" style="18" customWidth="1"/>
    <col min="13" max="13" width="13.125" style="18" bestFit="1" customWidth="1"/>
    <col min="14" max="14" width="12.375" style="18" bestFit="1" customWidth="1"/>
    <col min="15" max="15" width="9" style="18" customWidth="1"/>
    <col min="16" max="16" width="9" style="18"/>
    <col min="18" max="18" width="14.5" bestFit="1" customWidth="1"/>
    <col min="21" max="21" width="11.875" bestFit="1" customWidth="1"/>
  </cols>
  <sheetData>
    <row r="1" spans="1:15" ht="38.25" customHeight="1">
      <c r="A1" s="2"/>
      <c r="B1" s="2"/>
      <c r="C1" s="2"/>
      <c r="D1" s="1"/>
      <c r="E1" s="1"/>
      <c r="F1" s="42" t="s">
        <v>94</v>
      </c>
      <c r="I1" s="11" t="s">
        <v>98</v>
      </c>
    </row>
    <row r="2" spans="1:15" ht="19.5" customHeight="1">
      <c r="A2" s="2"/>
      <c r="B2" s="2"/>
      <c r="C2" s="2"/>
      <c r="D2" s="1"/>
      <c r="E2" s="1"/>
      <c r="F2" s="43" t="s">
        <v>0</v>
      </c>
      <c r="I2" s="13"/>
      <c r="J2" s="19"/>
    </row>
    <row r="3" spans="1:15" ht="11.25" customHeight="1">
      <c r="A3" s="3"/>
      <c r="B3" s="3"/>
      <c r="C3" s="3"/>
      <c r="D3" s="3"/>
      <c r="E3" s="2"/>
      <c r="F3" s="2"/>
    </row>
    <row r="4" spans="1:15" ht="30" customHeight="1">
      <c r="A4" s="37">
        <v>2025</v>
      </c>
      <c r="B4" s="37">
        <v>2024</v>
      </c>
      <c r="C4" s="52">
        <v>2023</v>
      </c>
      <c r="D4" s="38">
        <v>2022</v>
      </c>
      <c r="E4" s="10"/>
      <c r="F4" s="10"/>
    </row>
    <row r="5" spans="1:15" ht="30" customHeight="1" thickBot="1">
      <c r="A5" s="44" t="s">
        <v>84</v>
      </c>
      <c r="B5" s="44" t="s">
        <v>84</v>
      </c>
      <c r="C5" s="53" t="s">
        <v>84</v>
      </c>
      <c r="D5" s="44" t="s">
        <v>109</v>
      </c>
      <c r="E5" s="10"/>
      <c r="F5" s="10"/>
      <c r="I5" s="14"/>
      <c r="J5" s="20"/>
    </row>
    <row r="6" spans="1:15" ht="11.25" customHeight="1" thickBot="1">
      <c r="A6" s="25"/>
      <c r="B6" s="25"/>
      <c r="C6" s="54"/>
      <c r="D6" s="3"/>
      <c r="E6" s="2"/>
      <c r="F6" s="2"/>
    </row>
    <row r="7" spans="1:15" ht="30" customHeight="1" thickBot="1">
      <c r="A7" s="62">
        <f>SUMIF($G$9:$G$160,"SUM",A9:A160)</f>
        <v>17334047599</v>
      </c>
      <c r="B7" s="62">
        <f>SUMIF($G$9:$G$160,"SUM",B9:B160)</f>
        <v>13739934650</v>
      </c>
      <c r="C7" s="65">
        <f>SUMIF($G$9:$G$160,"SUM",C9:C160)</f>
        <v>11594744039</v>
      </c>
      <c r="D7" s="62">
        <f>SUMIF($G$9:$G$160,"SUM",D9:D160)</f>
        <v>12724228130</v>
      </c>
      <c r="E7" s="63" t="s">
        <v>95</v>
      </c>
      <c r="F7" s="64"/>
    </row>
    <row r="8" spans="1:15" ht="11.25" customHeight="1" thickBot="1">
      <c r="A8" s="17"/>
      <c r="B8" s="17"/>
      <c r="C8" s="55"/>
      <c r="D8" s="17"/>
    </row>
    <row r="9" spans="1:15" ht="30" customHeight="1" thickBot="1">
      <c r="A9" s="62">
        <f t="shared" ref="A9:B9" si="0">SUM(A10:A10)</f>
        <v>3163021568</v>
      </c>
      <c r="B9" s="62">
        <f t="shared" si="0"/>
        <v>1914019616</v>
      </c>
      <c r="C9" s="65">
        <f>SUM(C10:C10)</f>
        <v>493183123</v>
      </c>
      <c r="D9" s="62">
        <f>SUM(D10:D10)</f>
        <v>0</v>
      </c>
      <c r="E9" s="63" t="s">
        <v>88</v>
      </c>
      <c r="F9" s="66">
        <v>211001</v>
      </c>
      <c r="G9" s="7" t="s">
        <v>2</v>
      </c>
      <c r="H9" s="12"/>
      <c r="J9" s="21"/>
      <c r="K9" s="21"/>
    </row>
    <row r="10" spans="1:15" ht="30" customHeight="1" thickBot="1">
      <c r="A10" s="31">
        <v>3163021568</v>
      </c>
      <c r="B10" s="31">
        <v>1914019616</v>
      </c>
      <c r="C10" s="56">
        <v>493183123</v>
      </c>
      <c r="D10" s="31">
        <v>0</v>
      </c>
      <c r="E10" s="45" t="s">
        <v>222</v>
      </c>
      <c r="F10" s="5"/>
      <c r="H10" s="22">
        <f t="shared" ref="H10:H74" si="1">IF(H9="",F9,H9)</f>
        <v>211001</v>
      </c>
      <c r="I10" s="15" t="s">
        <v>122</v>
      </c>
      <c r="J10" s="23"/>
      <c r="K10" s="23"/>
      <c r="L10" s="23"/>
      <c r="M10" s="23"/>
      <c r="N10" s="22"/>
      <c r="O10" s="22"/>
    </row>
    <row r="11" spans="1:15" ht="30" customHeight="1" thickBot="1">
      <c r="A11" s="62">
        <f t="shared" ref="A11:D11" si="2">SUM(A12:A18)</f>
        <v>4500000</v>
      </c>
      <c r="B11" s="62">
        <f t="shared" si="2"/>
        <v>4500000</v>
      </c>
      <c r="C11" s="65">
        <f t="shared" si="2"/>
        <v>4500000</v>
      </c>
      <c r="D11" s="62">
        <f t="shared" si="2"/>
        <v>3300000</v>
      </c>
      <c r="E11" s="63" t="s">
        <v>1</v>
      </c>
      <c r="F11" s="66">
        <v>212014</v>
      </c>
      <c r="G11" s="7" t="s">
        <v>2</v>
      </c>
      <c r="H11" s="22"/>
      <c r="I11" s="15" t="s">
        <v>123</v>
      </c>
      <c r="J11" s="23"/>
      <c r="K11" s="21"/>
    </row>
    <row r="12" spans="1:15" ht="43.5" customHeight="1">
      <c r="A12" s="32">
        <v>900000</v>
      </c>
      <c r="B12" s="32">
        <v>900000</v>
      </c>
      <c r="C12" s="57">
        <v>900000</v>
      </c>
      <c r="D12" s="32">
        <v>900000</v>
      </c>
      <c r="E12" s="46" t="s">
        <v>234</v>
      </c>
      <c r="F12" s="4"/>
      <c r="H12" s="22">
        <f t="shared" si="1"/>
        <v>212014</v>
      </c>
      <c r="I12" s="12" t="s">
        <v>124</v>
      </c>
      <c r="J12" s="23"/>
      <c r="K12" s="23"/>
      <c r="L12" s="23"/>
      <c r="M12" s="22"/>
      <c r="N12" s="22"/>
      <c r="O12" s="22"/>
    </row>
    <row r="13" spans="1:15" ht="43.5" customHeight="1">
      <c r="A13" s="33">
        <v>600000</v>
      </c>
      <c r="B13" s="33">
        <v>600000</v>
      </c>
      <c r="C13" s="58">
        <v>600000</v>
      </c>
      <c r="D13" s="33">
        <v>0</v>
      </c>
      <c r="E13" s="47" t="s">
        <v>235</v>
      </c>
      <c r="F13" s="6"/>
      <c r="H13" s="22">
        <f t="shared" si="1"/>
        <v>212014</v>
      </c>
      <c r="I13" s="12" t="s">
        <v>125</v>
      </c>
      <c r="J13" s="23"/>
      <c r="K13" s="23"/>
      <c r="L13" s="23"/>
      <c r="M13" s="22"/>
      <c r="N13" s="22"/>
      <c r="O13" s="22"/>
    </row>
    <row r="14" spans="1:15" ht="43.5" customHeight="1">
      <c r="A14" s="33">
        <v>600000</v>
      </c>
      <c r="B14" s="33">
        <v>600000</v>
      </c>
      <c r="C14" s="58">
        <v>600000</v>
      </c>
      <c r="D14" s="33">
        <v>600000</v>
      </c>
      <c r="E14" s="47" t="s">
        <v>236</v>
      </c>
      <c r="F14" s="6"/>
      <c r="H14" s="22">
        <f t="shared" si="1"/>
        <v>212014</v>
      </c>
      <c r="I14" s="12" t="s">
        <v>126</v>
      </c>
      <c r="J14" s="23"/>
      <c r="K14" s="23"/>
      <c r="L14" s="23"/>
      <c r="M14" s="22"/>
      <c r="N14" s="22"/>
      <c r="O14" s="22"/>
    </row>
    <row r="15" spans="1:15" ht="43.5" customHeight="1">
      <c r="A15" s="33">
        <v>600000</v>
      </c>
      <c r="B15" s="33">
        <v>600000</v>
      </c>
      <c r="C15" s="58">
        <v>600000</v>
      </c>
      <c r="D15" s="33">
        <v>600000</v>
      </c>
      <c r="E15" s="47" t="s">
        <v>237</v>
      </c>
      <c r="F15" s="6"/>
      <c r="H15" s="22">
        <f t="shared" si="1"/>
        <v>212014</v>
      </c>
      <c r="I15" s="12" t="s">
        <v>127</v>
      </c>
      <c r="J15" s="23"/>
      <c r="K15" s="23"/>
      <c r="L15" s="23"/>
      <c r="M15" s="22"/>
      <c r="N15" s="22"/>
      <c r="O15" s="22"/>
    </row>
    <row r="16" spans="1:15" ht="43.5" customHeight="1">
      <c r="A16" s="33">
        <v>600000</v>
      </c>
      <c r="B16" s="33">
        <v>600000</v>
      </c>
      <c r="C16" s="58">
        <v>600000</v>
      </c>
      <c r="D16" s="33">
        <v>0</v>
      </c>
      <c r="E16" s="47" t="s">
        <v>238</v>
      </c>
      <c r="F16" s="6"/>
      <c r="H16" s="22">
        <f t="shared" si="1"/>
        <v>212014</v>
      </c>
      <c r="I16" s="12" t="s">
        <v>128</v>
      </c>
      <c r="J16" s="23"/>
      <c r="K16" s="23"/>
      <c r="L16" s="23"/>
      <c r="M16" s="22"/>
      <c r="N16" s="22"/>
      <c r="O16" s="22"/>
    </row>
    <row r="17" spans="1:15" ht="43.5" customHeight="1">
      <c r="A17" s="33">
        <v>600000</v>
      </c>
      <c r="B17" s="33">
        <v>600000</v>
      </c>
      <c r="C17" s="58">
        <v>600000</v>
      </c>
      <c r="D17" s="33">
        <v>600000</v>
      </c>
      <c r="E17" s="47" t="s">
        <v>239</v>
      </c>
      <c r="F17" s="6"/>
      <c r="H17" s="22">
        <f t="shared" si="1"/>
        <v>212014</v>
      </c>
      <c r="I17" s="12" t="s">
        <v>129</v>
      </c>
      <c r="J17" s="23"/>
      <c r="K17" s="23"/>
      <c r="L17" s="23"/>
      <c r="M17" s="22"/>
      <c r="N17" s="22"/>
      <c r="O17" s="22"/>
    </row>
    <row r="18" spans="1:15" ht="43.5" customHeight="1" thickBot="1">
      <c r="A18" s="36">
        <v>600000</v>
      </c>
      <c r="B18" s="36">
        <v>600000</v>
      </c>
      <c r="C18" s="59">
        <v>600000</v>
      </c>
      <c r="D18" s="36">
        <v>600000</v>
      </c>
      <c r="E18" s="48" t="s">
        <v>240</v>
      </c>
      <c r="F18" s="8"/>
      <c r="H18" s="22">
        <f t="shared" si="1"/>
        <v>212014</v>
      </c>
      <c r="I18" s="12" t="s">
        <v>130</v>
      </c>
      <c r="J18" s="23"/>
      <c r="K18" s="23"/>
      <c r="L18" s="23"/>
      <c r="M18" s="22"/>
      <c r="N18" s="22"/>
      <c r="O18" s="22"/>
    </row>
    <row r="19" spans="1:15" ht="30" customHeight="1" thickBot="1">
      <c r="A19" s="62">
        <f t="shared" ref="A19:D21" si="3">A20</f>
        <v>0</v>
      </c>
      <c r="B19" s="62">
        <f t="shared" si="3"/>
        <v>0</v>
      </c>
      <c r="C19" s="65">
        <f t="shared" si="3"/>
        <v>0</v>
      </c>
      <c r="D19" s="62">
        <f t="shared" si="3"/>
        <v>146257</v>
      </c>
      <c r="E19" s="63" t="s">
        <v>110</v>
      </c>
      <c r="F19" s="66">
        <v>221004</v>
      </c>
      <c r="G19" s="7" t="s">
        <v>2</v>
      </c>
      <c r="H19" s="22"/>
      <c r="I19" s="15" t="s">
        <v>123</v>
      </c>
      <c r="J19" s="23"/>
      <c r="K19" s="21"/>
    </row>
    <row r="20" spans="1:15" ht="39.75" thickBot="1">
      <c r="A20" s="34">
        <v>0</v>
      </c>
      <c r="B20" s="34">
        <v>0</v>
      </c>
      <c r="C20" s="60">
        <v>0</v>
      </c>
      <c r="D20" s="34">
        <v>146257</v>
      </c>
      <c r="E20" s="49" t="s">
        <v>8</v>
      </c>
      <c r="F20" s="5"/>
      <c r="H20" s="22">
        <f t="shared" si="1"/>
        <v>221004</v>
      </c>
      <c r="I20" s="12" t="s">
        <v>131</v>
      </c>
      <c r="J20" s="23"/>
      <c r="K20" s="23"/>
      <c r="L20" s="23"/>
      <c r="M20" s="22"/>
      <c r="N20" s="22"/>
      <c r="O20" s="22"/>
    </row>
    <row r="21" spans="1:15" ht="30" customHeight="1" thickBot="1">
      <c r="A21" s="62">
        <f t="shared" si="3"/>
        <v>154000000</v>
      </c>
      <c r="B21" s="62">
        <f t="shared" si="3"/>
        <v>141000000</v>
      </c>
      <c r="C21" s="65">
        <f t="shared" si="3"/>
        <v>129000000</v>
      </c>
      <c r="D21" s="62">
        <f t="shared" si="3"/>
        <v>8756751</v>
      </c>
      <c r="E21" s="63" t="s">
        <v>3</v>
      </c>
      <c r="F21" s="66">
        <v>223002</v>
      </c>
      <c r="G21" s="7" t="s">
        <v>2</v>
      </c>
      <c r="H21" s="22"/>
      <c r="I21" s="15" t="s">
        <v>123</v>
      </c>
      <c r="J21" s="23"/>
      <c r="K21" s="21"/>
    </row>
    <row r="22" spans="1:15" ht="30" customHeight="1" thickBot="1">
      <c r="A22" s="34">
        <v>154000000</v>
      </c>
      <c r="B22" s="34">
        <v>141000000</v>
      </c>
      <c r="C22" s="60">
        <v>129000000</v>
      </c>
      <c r="D22" s="34">
        <v>8756751</v>
      </c>
      <c r="E22" s="49" t="s">
        <v>4</v>
      </c>
      <c r="F22" s="5"/>
      <c r="H22" s="22">
        <f t="shared" si="1"/>
        <v>223002</v>
      </c>
      <c r="I22" s="12" t="s">
        <v>132</v>
      </c>
      <c r="J22" s="23"/>
      <c r="K22" s="23"/>
      <c r="L22" s="23"/>
      <c r="N22" s="22"/>
      <c r="O22" s="22"/>
    </row>
    <row r="23" spans="1:15" ht="30" customHeight="1" thickBot="1">
      <c r="A23" s="62">
        <f t="shared" ref="A23:D25" si="4">A24</f>
        <v>250000</v>
      </c>
      <c r="B23" s="62">
        <f t="shared" si="4"/>
        <v>250000</v>
      </c>
      <c r="C23" s="65">
        <f t="shared" si="4"/>
        <v>250000</v>
      </c>
      <c r="D23" s="62">
        <f t="shared" si="4"/>
        <v>200580</v>
      </c>
      <c r="E23" s="63" t="s">
        <v>5</v>
      </c>
      <c r="F23" s="66">
        <v>223003</v>
      </c>
      <c r="G23" s="7" t="s">
        <v>2</v>
      </c>
      <c r="H23" s="22"/>
      <c r="I23" s="15" t="s">
        <v>123</v>
      </c>
      <c r="J23" s="23"/>
      <c r="K23" s="21"/>
      <c r="L23" s="39"/>
    </row>
    <row r="24" spans="1:15" ht="30" customHeight="1" thickBot="1">
      <c r="A24" s="34">
        <v>250000</v>
      </c>
      <c r="B24" s="34">
        <v>250000</v>
      </c>
      <c r="C24" s="60">
        <v>250000</v>
      </c>
      <c r="D24" s="34">
        <v>200580</v>
      </c>
      <c r="E24" s="49" t="s">
        <v>6</v>
      </c>
      <c r="F24" s="5"/>
      <c r="H24" s="22">
        <f t="shared" si="1"/>
        <v>223003</v>
      </c>
      <c r="I24" s="12" t="s">
        <v>133</v>
      </c>
      <c r="J24" s="23"/>
      <c r="K24" s="23"/>
      <c r="L24" s="23"/>
      <c r="M24" s="22"/>
      <c r="N24" s="22"/>
      <c r="O24" s="22"/>
    </row>
    <row r="25" spans="1:15" ht="30" customHeight="1" thickBot="1">
      <c r="A25" s="62">
        <f t="shared" si="4"/>
        <v>0</v>
      </c>
      <c r="B25" s="62">
        <f t="shared" si="4"/>
        <v>0</v>
      </c>
      <c r="C25" s="65">
        <f t="shared" si="4"/>
        <v>0</v>
      </c>
      <c r="D25" s="62">
        <f t="shared" si="4"/>
        <v>38166</v>
      </c>
      <c r="E25" s="63" t="s">
        <v>111</v>
      </c>
      <c r="F25" s="66">
        <v>223011</v>
      </c>
      <c r="G25" s="7" t="s">
        <v>2</v>
      </c>
      <c r="H25" s="22"/>
      <c r="I25" s="15" t="s">
        <v>123</v>
      </c>
      <c r="J25" s="23"/>
      <c r="K25" s="21"/>
    </row>
    <row r="26" spans="1:15" ht="30" customHeight="1" thickBot="1">
      <c r="A26" s="34">
        <v>0</v>
      </c>
      <c r="B26" s="34">
        <v>0</v>
      </c>
      <c r="C26" s="60">
        <v>0</v>
      </c>
      <c r="D26" s="34">
        <v>38166</v>
      </c>
      <c r="E26" s="49" t="s">
        <v>41</v>
      </c>
      <c r="F26" s="5"/>
      <c r="H26" s="22">
        <f t="shared" si="1"/>
        <v>223011</v>
      </c>
      <c r="I26" s="12" t="s">
        <v>134</v>
      </c>
      <c r="J26" s="23"/>
      <c r="K26" s="23"/>
      <c r="L26" s="23"/>
      <c r="M26" s="22"/>
      <c r="N26" s="22"/>
      <c r="O26" s="22"/>
    </row>
    <row r="27" spans="1:15" ht="30" customHeight="1" thickBot="1">
      <c r="A27" s="62">
        <f t="shared" ref="A27:D27" si="5">A28</f>
        <v>35000000</v>
      </c>
      <c r="B27" s="62">
        <f t="shared" si="5"/>
        <v>35000000</v>
      </c>
      <c r="C27" s="65">
        <f t="shared" si="5"/>
        <v>45000000</v>
      </c>
      <c r="D27" s="62">
        <f t="shared" si="5"/>
        <v>42263297</v>
      </c>
      <c r="E27" s="63" t="s">
        <v>7</v>
      </c>
      <c r="F27" s="66">
        <v>223016</v>
      </c>
      <c r="G27" s="7" t="s">
        <v>2</v>
      </c>
      <c r="H27" s="22"/>
      <c r="I27" s="15" t="s">
        <v>123</v>
      </c>
      <c r="J27" s="23"/>
      <c r="K27" s="21"/>
    </row>
    <row r="28" spans="1:15" ht="43.5" customHeight="1" thickBot="1">
      <c r="A28" s="34">
        <v>35000000</v>
      </c>
      <c r="B28" s="34">
        <v>35000000</v>
      </c>
      <c r="C28" s="60">
        <v>45000000</v>
      </c>
      <c r="D28" s="34">
        <v>42263297</v>
      </c>
      <c r="E28" s="49" t="s">
        <v>8</v>
      </c>
      <c r="F28" s="5"/>
      <c r="H28" s="22">
        <f t="shared" si="1"/>
        <v>223016</v>
      </c>
      <c r="I28" s="12" t="s">
        <v>131</v>
      </c>
      <c r="J28" s="23"/>
      <c r="K28" s="23"/>
      <c r="L28" s="23"/>
      <c r="M28" s="22"/>
      <c r="N28" s="22"/>
      <c r="O28" s="22"/>
    </row>
    <row r="29" spans="1:15" ht="30" customHeight="1" thickBot="1">
      <c r="A29" s="62">
        <f t="shared" ref="A29:D31" si="6">A30</f>
        <v>0</v>
      </c>
      <c r="B29" s="62">
        <f t="shared" si="6"/>
        <v>0</v>
      </c>
      <c r="C29" s="65">
        <f t="shared" si="6"/>
        <v>0</v>
      </c>
      <c r="D29" s="62">
        <f t="shared" si="6"/>
        <v>11902</v>
      </c>
      <c r="E29" s="63" t="s">
        <v>112</v>
      </c>
      <c r="F29" s="66">
        <v>223019</v>
      </c>
      <c r="G29" s="7" t="s">
        <v>2</v>
      </c>
      <c r="H29" s="22"/>
      <c r="I29" s="15" t="s">
        <v>123</v>
      </c>
      <c r="J29" s="23"/>
      <c r="K29" s="21"/>
    </row>
    <row r="30" spans="1:15" ht="30" customHeight="1" thickBot="1">
      <c r="A30" s="34">
        <v>0</v>
      </c>
      <c r="B30" s="34">
        <v>0</v>
      </c>
      <c r="C30" s="60">
        <v>0</v>
      </c>
      <c r="D30" s="34">
        <v>11902</v>
      </c>
      <c r="E30" s="49" t="s">
        <v>41</v>
      </c>
      <c r="F30" s="5"/>
      <c r="H30" s="22">
        <f t="shared" si="1"/>
        <v>223019</v>
      </c>
      <c r="I30" s="12" t="s">
        <v>134</v>
      </c>
      <c r="J30" s="23"/>
      <c r="K30" s="23"/>
      <c r="L30" s="23"/>
      <c r="M30" s="22"/>
      <c r="N30" s="22"/>
      <c r="O30" s="22"/>
    </row>
    <row r="31" spans="1:15" ht="30" customHeight="1" thickBot="1">
      <c r="A31" s="62">
        <f t="shared" si="6"/>
        <v>154200000</v>
      </c>
      <c r="B31" s="62">
        <f t="shared" si="6"/>
        <v>154200000</v>
      </c>
      <c r="C31" s="65">
        <f t="shared" si="6"/>
        <v>154200000</v>
      </c>
      <c r="D31" s="62">
        <f t="shared" si="6"/>
        <v>124200000</v>
      </c>
      <c r="E31" s="63" t="s">
        <v>80</v>
      </c>
      <c r="F31" s="66">
        <v>223023</v>
      </c>
      <c r="G31" s="7" t="s">
        <v>2</v>
      </c>
      <c r="H31" s="22"/>
      <c r="I31" s="15" t="s">
        <v>123</v>
      </c>
      <c r="J31" s="23"/>
      <c r="K31" s="21"/>
    </row>
    <row r="32" spans="1:15" ht="30" customHeight="1" thickBot="1">
      <c r="A32" s="34">
        <v>154200000</v>
      </c>
      <c r="B32" s="34">
        <v>154200000</v>
      </c>
      <c r="C32" s="60">
        <v>154200000</v>
      </c>
      <c r="D32" s="34">
        <v>124200000</v>
      </c>
      <c r="E32" s="49" t="s">
        <v>74</v>
      </c>
      <c r="F32" s="5"/>
      <c r="H32" s="22">
        <f t="shared" si="1"/>
        <v>223023</v>
      </c>
      <c r="I32" s="12" t="s">
        <v>135</v>
      </c>
      <c r="J32" s="23"/>
      <c r="K32" s="23"/>
      <c r="L32" s="23"/>
      <c r="M32" s="22"/>
      <c r="N32" s="22"/>
      <c r="O32" s="22"/>
    </row>
    <row r="33" spans="1:15" ht="30" customHeight="1" thickBot="1">
      <c r="A33" s="62">
        <f t="shared" ref="A33:D33" si="7">SUM(A34:A38)</f>
        <v>22842000</v>
      </c>
      <c r="B33" s="62">
        <f t="shared" si="7"/>
        <v>22842000</v>
      </c>
      <c r="C33" s="65">
        <f t="shared" si="7"/>
        <v>22842000</v>
      </c>
      <c r="D33" s="62">
        <f t="shared" si="7"/>
        <v>6551406</v>
      </c>
      <c r="E33" s="63" t="s">
        <v>9</v>
      </c>
      <c r="F33" s="66">
        <v>223024</v>
      </c>
      <c r="G33" s="7" t="s">
        <v>2</v>
      </c>
      <c r="H33" s="22"/>
      <c r="I33" s="15" t="s">
        <v>123</v>
      </c>
      <c r="J33" s="23"/>
      <c r="K33" s="21"/>
    </row>
    <row r="34" spans="1:15" ht="30" customHeight="1">
      <c r="A34" s="35">
        <v>2842000</v>
      </c>
      <c r="B34" s="35">
        <v>2842000</v>
      </c>
      <c r="C34" s="61">
        <v>2842000</v>
      </c>
      <c r="D34" s="35">
        <v>2818645</v>
      </c>
      <c r="E34" s="46" t="s">
        <v>10</v>
      </c>
      <c r="F34" s="4"/>
      <c r="H34" s="22">
        <f t="shared" si="1"/>
        <v>223024</v>
      </c>
      <c r="I34" s="12" t="s">
        <v>136</v>
      </c>
      <c r="J34" s="23"/>
      <c r="K34" s="23"/>
      <c r="L34" s="23"/>
      <c r="M34" s="22"/>
      <c r="N34" s="22"/>
      <c r="O34" s="22"/>
    </row>
    <row r="35" spans="1:15" ht="30" customHeight="1">
      <c r="A35" s="35">
        <v>20000000</v>
      </c>
      <c r="B35" s="35">
        <v>20000000</v>
      </c>
      <c r="C35" s="61">
        <v>20000000</v>
      </c>
      <c r="D35" s="35">
        <v>3610124</v>
      </c>
      <c r="E35" s="46" t="s">
        <v>11</v>
      </c>
      <c r="F35" s="4"/>
      <c r="H35" s="22">
        <f t="shared" si="1"/>
        <v>223024</v>
      </c>
      <c r="I35" s="12" t="s">
        <v>137</v>
      </c>
      <c r="J35" s="23"/>
      <c r="K35" s="23"/>
      <c r="L35" s="23"/>
      <c r="M35" s="22"/>
      <c r="N35" s="22"/>
      <c r="O35" s="22"/>
    </row>
    <row r="36" spans="1:15" ht="39">
      <c r="A36" s="35">
        <v>0</v>
      </c>
      <c r="B36" s="35">
        <v>0</v>
      </c>
      <c r="C36" s="61">
        <v>0</v>
      </c>
      <c r="D36" s="35">
        <v>26596</v>
      </c>
      <c r="E36" s="46" t="s">
        <v>8</v>
      </c>
      <c r="F36" s="4"/>
      <c r="H36" s="22">
        <f t="shared" si="1"/>
        <v>223024</v>
      </c>
      <c r="I36" s="12" t="s">
        <v>131</v>
      </c>
      <c r="J36" s="23"/>
      <c r="K36" s="23"/>
      <c r="L36" s="23"/>
      <c r="M36" s="22"/>
      <c r="N36" s="22"/>
      <c r="O36" s="22"/>
    </row>
    <row r="37" spans="1:15" ht="30" customHeight="1">
      <c r="A37" s="35">
        <v>0</v>
      </c>
      <c r="B37" s="35">
        <v>0</v>
      </c>
      <c r="C37" s="61">
        <v>0</v>
      </c>
      <c r="D37" s="35">
        <v>6412</v>
      </c>
      <c r="E37" s="46" t="s">
        <v>23</v>
      </c>
      <c r="F37" s="4"/>
      <c r="H37" s="22">
        <f t="shared" si="1"/>
        <v>223024</v>
      </c>
      <c r="I37" s="12" t="s">
        <v>138</v>
      </c>
      <c r="J37" s="23"/>
      <c r="K37" s="23"/>
      <c r="L37" s="23"/>
      <c r="M37" s="22"/>
      <c r="N37" s="22"/>
      <c r="O37" s="22"/>
    </row>
    <row r="38" spans="1:15" ht="30" customHeight="1" thickBot="1">
      <c r="A38" s="34">
        <v>0</v>
      </c>
      <c r="B38" s="34">
        <v>0</v>
      </c>
      <c r="C38" s="60">
        <v>0</v>
      </c>
      <c r="D38" s="34">
        <v>89629</v>
      </c>
      <c r="E38" s="49" t="s">
        <v>24</v>
      </c>
      <c r="F38" s="5"/>
      <c r="H38" s="22">
        <f t="shared" si="1"/>
        <v>223024</v>
      </c>
      <c r="I38" s="12" t="s">
        <v>139</v>
      </c>
      <c r="J38" s="23"/>
      <c r="K38" s="23"/>
      <c r="L38" s="23"/>
      <c r="M38" s="22"/>
      <c r="N38" s="22"/>
      <c r="O38" s="22"/>
    </row>
    <row r="39" spans="1:15" ht="30" customHeight="1" thickBot="1">
      <c r="A39" s="62">
        <f t="shared" ref="A39:C39" si="8">SUM(A40:A41)</f>
        <v>3200000</v>
      </c>
      <c r="B39" s="62">
        <f t="shared" si="8"/>
        <v>3200000</v>
      </c>
      <c r="C39" s="65">
        <f t="shared" si="8"/>
        <v>3200000</v>
      </c>
      <c r="D39" s="62">
        <f t="shared" ref="D39" si="9">SUM(D40:D41)</f>
        <v>2232000</v>
      </c>
      <c r="E39" s="63" t="s">
        <v>12</v>
      </c>
      <c r="F39" s="66">
        <v>223025</v>
      </c>
      <c r="G39" s="7" t="s">
        <v>2</v>
      </c>
      <c r="H39" s="22"/>
      <c r="I39" s="15" t="s">
        <v>123</v>
      </c>
      <c r="J39" s="23"/>
      <c r="K39" s="21"/>
    </row>
    <row r="40" spans="1:15" ht="30" customHeight="1">
      <c r="A40" s="35">
        <v>1000000</v>
      </c>
      <c r="B40" s="35">
        <v>1000000</v>
      </c>
      <c r="C40" s="61">
        <v>1000000</v>
      </c>
      <c r="D40" s="35">
        <v>0</v>
      </c>
      <c r="E40" s="46" t="s">
        <v>13</v>
      </c>
      <c r="F40" s="4"/>
      <c r="H40" s="22">
        <f t="shared" si="1"/>
        <v>223025</v>
      </c>
      <c r="I40" s="12" t="s">
        <v>140</v>
      </c>
      <c r="J40" s="23"/>
      <c r="K40" s="23"/>
      <c r="L40" s="23"/>
      <c r="M40" s="22"/>
      <c r="N40" s="22"/>
      <c r="O40" s="22"/>
    </row>
    <row r="41" spans="1:15" ht="30" customHeight="1" thickBot="1">
      <c r="A41" s="36">
        <v>2200000</v>
      </c>
      <c r="B41" s="36">
        <v>2200000</v>
      </c>
      <c r="C41" s="59">
        <v>2200000</v>
      </c>
      <c r="D41" s="36">
        <v>2232000</v>
      </c>
      <c r="E41" s="48" t="s">
        <v>14</v>
      </c>
      <c r="F41" s="8"/>
      <c r="H41" s="22">
        <f t="shared" si="1"/>
        <v>223025</v>
      </c>
      <c r="I41" s="12" t="s">
        <v>141</v>
      </c>
      <c r="J41" s="23"/>
      <c r="K41" s="23"/>
      <c r="L41" s="23"/>
      <c r="M41" s="22"/>
      <c r="N41" s="22"/>
      <c r="O41" s="22"/>
    </row>
    <row r="42" spans="1:15" ht="30" customHeight="1" thickBot="1">
      <c r="A42" s="62">
        <f>SUM(A43:A55)</f>
        <v>128200000</v>
      </c>
      <c r="B42" s="62">
        <f>SUM(B43:B55)</f>
        <v>127200000</v>
      </c>
      <c r="C42" s="65">
        <f>SUM(C43:C55)</f>
        <v>127200000</v>
      </c>
      <c r="D42" s="62">
        <f>SUM(D43:D55)</f>
        <v>97474162</v>
      </c>
      <c r="E42" s="63" t="s">
        <v>15</v>
      </c>
      <c r="F42" s="66">
        <v>223999</v>
      </c>
      <c r="G42" s="7" t="s">
        <v>2</v>
      </c>
      <c r="H42" s="22"/>
      <c r="I42" s="15" t="s">
        <v>123</v>
      </c>
      <c r="J42" s="23"/>
      <c r="K42" s="21"/>
    </row>
    <row r="43" spans="1:15" ht="43.5" customHeight="1">
      <c r="A43" s="35">
        <v>2100000</v>
      </c>
      <c r="B43" s="35">
        <v>2100000</v>
      </c>
      <c r="C43" s="61">
        <v>2100000</v>
      </c>
      <c r="D43" s="35">
        <v>2100000</v>
      </c>
      <c r="E43" s="46" t="s">
        <v>241</v>
      </c>
      <c r="F43" s="4"/>
      <c r="H43" s="22">
        <f t="shared" si="1"/>
        <v>223999</v>
      </c>
      <c r="I43" s="12" t="s">
        <v>142</v>
      </c>
      <c r="J43" s="23"/>
      <c r="K43" s="23"/>
      <c r="L43" s="23"/>
      <c r="M43" s="22"/>
      <c r="N43" s="22"/>
      <c r="O43" s="22"/>
    </row>
    <row r="44" spans="1:15" ht="43.5" customHeight="1">
      <c r="A44" s="33">
        <v>2100000</v>
      </c>
      <c r="B44" s="33">
        <v>2100000</v>
      </c>
      <c r="C44" s="58">
        <v>2100000</v>
      </c>
      <c r="D44" s="33">
        <v>2100000</v>
      </c>
      <c r="E44" s="47" t="s">
        <v>242</v>
      </c>
      <c r="F44" s="6"/>
      <c r="H44" s="22">
        <f t="shared" si="1"/>
        <v>223999</v>
      </c>
      <c r="I44" s="12" t="s">
        <v>143</v>
      </c>
      <c r="J44" s="23"/>
      <c r="K44" s="23"/>
      <c r="L44" s="23"/>
      <c r="M44" s="22"/>
      <c r="N44" s="22"/>
      <c r="O44" s="22"/>
    </row>
    <row r="45" spans="1:15" ht="43.5" customHeight="1">
      <c r="A45" s="33">
        <v>2100000</v>
      </c>
      <c r="B45" s="33">
        <v>2100000</v>
      </c>
      <c r="C45" s="58">
        <v>2100000</v>
      </c>
      <c r="D45" s="33">
        <v>2100000</v>
      </c>
      <c r="E45" s="47" t="s">
        <v>243</v>
      </c>
      <c r="F45" s="6"/>
      <c r="H45" s="22">
        <f t="shared" si="1"/>
        <v>223999</v>
      </c>
      <c r="I45" s="12" t="s">
        <v>144</v>
      </c>
      <c r="J45" s="23"/>
      <c r="K45" s="23"/>
      <c r="L45" s="23"/>
      <c r="M45" s="22"/>
      <c r="N45" s="22"/>
      <c r="O45" s="22"/>
    </row>
    <row r="46" spans="1:15" ht="43.5" customHeight="1">
      <c r="A46" s="33">
        <v>2100000</v>
      </c>
      <c r="B46" s="33">
        <v>2100000</v>
      </c>
      <c r="C46" s="58">
        <v>2100000</v>
      </c>
      <c r="D46" s="33">
        <v>0</v>
      </c>
      <c r="E46" s="47" t="s">
        <v>244</v>
      </c>
      <c r="F46" s="6"/>
      <c r="H46" s="22">
        <f t="shared" si="1"/>
        <v>223999</v>
      </c>
      <c r="I46" s="12" t="s">
        <v>145</v>
      </c>
      <c r="J46" s="23"/>
      <c r="K46" s="23"/>
      <c r="L46" s="23"/>
      <c r="M46" s="22"/>
      <c r="N46" s="22"/>
      <c r="O46" s="22"/>
    </row>
    <row r="47" spans="1:15" ht="43.5" customHeight="1">
      <c r="A47" s="33">
        <v>700000</v>
      </c>
      <c r="B47" s="33">
        <v>700000</v>
      </c>
      <c r="C47" s="58">
        <v>700000</v>
      </c>
      <c r="D47" s="33">
        <v>1070277</v>
      </c>
      <c r="E47" s="47" t="s">
        <v>226</v>
      </c>
      <c r="F47" s="6"/>
      <c r="H47" s="22">
        <f t="shared" si="1"/>
        <v>223999</v>
      </c>
      <c r="I47" s="12" t="s">
        <v>146</v>
      </c>
      <c r="J47" s="23"/>
      <c r="K47" s="23"/>
      <c r="L47" s="23"/>
      <c r="M47" s="22"/>
      <c r="N47" s="22"/>
      <c r="O47" s="22"/>
    </row>
    <row r="48" spans="1:15" ht="43.5" customHeight="1">
      <c r="A48" s="33">
        <v>700000</v>
      </c>
      <c r="B48" s="33">
        <v>700000</v>
      </c>
      <c r="C48" s="58">
        <v>700000</v>
      </c>
      <c r="D48" s="33">
        <v>903885</v>
      </c>
      <c r="E48" s="47" t="s">
        <v>227</v>
      </c>
      <c r="F48" s="6"/>
      <c r="H48" s="22">
        <f t="shared" si="1"/>
        <v>223999</v>
      </c>
      <c r="I48" s="12" t="s">
        <v>147</v>
      </c>
      <c r="J48" s="23"/>
      <c r="K48" s="23"/>
      <c r="L48" s="23"/>
      <c r="M48" s="22"/>
      <c r="N48" s="22"/>
      <c r="O48" s="22"/>
    </row>
    <row r="49" spans="1:21" ht="43.5" customHeight="1">
      <c r="A49" s="33">
        <v>700000</v>
      </c>
      <c r="B49" s="33">
        <v>700000</v>
      </c>
      <c r="C49" s="58">
        <v>700000</v>
      </c>
      <c r="D49" s="33">
        <v>0</v>
      </c>
      <c r="E49" s="47" t="s">
        <v>228</v>
      </c>
      <c r="F49" s="6"/>
      <c r="H49" s="22">
        <f t="shared" si="1"/>
        <v>223999</v>
      </c>
      <c r="I49" s="12" t="s">
        <v>148</v>
      </c>
      <c r="J49" s="23"/>
      <c r="K49" s="23"/>
      <c r="L49" s="23"/>
      <c r="M49" s="22"/>
      <c r="N49" s="22"/>
      <c r="O49" s="22"/>
    </row>
    <row r="50" spans="1:21" ht="43.5" customHeight="1">
      <c r="A50" s="33">
        <v>700000</v>
      </c>
      <c r="B50" s="33">
        <v>700000</v>
      </c>
      <c r="C50" s="58">
        <v>700000</v>
      </c>
      <c r="D50" s="33">
        <v>0</v>
      </c>
      <c r="E50" s="47" t="s">
        <v>229</v>
      </c>
      <c r="F50" s="6"/>
      <c r="H50" s="22">
        <f t="shared" si="1"/>
        <v>223999</v>
      </c>
      <c r="I50" s="12" t="s">
        <v>149</v>
      </c>
      <c r="J50" s="23"/>
      <c r="K50" s="23"/>
      <c r="L50" s="23"/>
      <c r="M50" s="22"/>
      <c r="N50" s="22"/>
      <c r="O50" s="22"/>
    </row>
    <row r="51" spans="1:21" ht="30" customHeight="1">
      <c r="A51" s="33">
        <v>15000000</v>
      </c>
      <c r="B51" s="33">
        <v>15000000</v>
      </c>
      <c r="C51" s="58">
        <v>15000000</v>
      </c>
      <c r="D51" s="33">
        <v>0</v>
      </c>
      <c r="E51" s="47" t="s">
        <v>18</v>
      </c>
      <c r="F51" s="6"/>
      <c r="H51" s="22">
        <f>IF(H49="",F49,H49)</f>
        <v>223999</v>
      </c>
      <c r="I51" s="12" t="s">
        <v>150</v>
      </c>
      <c r="J51" s="23"/>
      <c r="K51" s="23"/>
      <c r="L51" s="23"/>
      <c r="M51" s="22"/>
      <c r="N51" s="22"/>
      <c r="O51" s="22"/>
    </row>
    <row r="52" spans="1:21" ht="30" customHeight="1">
      <c r="A52" s="33">
        <v>16000000</v>
      </c>
      <c r="B52" s="33">
        <v>15000000</v>
      </c>
      <c r="C52" s="58">
        <v>15000000</v>
      </c>
      <c r="D52" s="33">
        <v>13200000</v>
      </c>
      <c r="E52" s="47" t="s">
        <v>16</v>
      </c>
      <c r="F52" s="6"/>
      <c r="H52" s="22">
        <f t="shared" si="1"/>
        <v>223999</v>
      </c>
      <c r="I52" s="12" t="s">
        <v>151</v>
      </c>
      <c r="J52" s="23"/>
      <c r="K52" s="23"/>
      <c r="M52" s="22"/>
      <c r="N52" s="22"/>
      <c r="O52" s="22"/>
    </row>
    <row r="53" spans="1:21" ht="30" customHeight="1">
      <c r="A53" s="33">
        <v>3000000</v>
      </c>
      <c r="B53" s="33">
        <v>3000000</v>
      </c>
      <c r="C53" s="58">
        <v>3000000</v>
      </c>
      <c r="D53" s="33">
        <v>3000000</v>
      </c>
      <c r="E53" s="50" t="s">
        <v>79</v>
      </c>
      <c r="F53" s="6"/>
      <c r="H53" s="22">
        <f t="shared" si="1"/>
        <v>223999</v>
      </c>
      <c r="I53" s="12" t="s">
        <v>152</v>
      </c>
      <c r="J53" s="23"/>
      <c r="K53" s="23"/>
      <c r="M53" s="22"/>
      <c r="N53" s="22"/>
      <c r="O53" s="22"/>
    </row>
    <row r="54" spans="1:21" ht="30" customHeight="1">
      <c r="A54" s="33">
        <v>3000000</v>
      </c>
      <c r="B54" s="33">
        <v>3000000</v>
      </c>
      <c r="C54" s="58">
        <v>3000000</v>
      </c>
      <c r="D54" s="33">
        <v>3000000</v>
      </c>
      <c r="E54" s="50" t="s">
        <v>87</v>
      </c>
      <c r="F54" s="6"/>
      <c r="H54" s="22">
        <f t="shared" si="1"/>
        <v>223999</v>
      </c>
      <c r="I54" s="12" t="s">
        <v>153</v>
      </c>
      <c r="J54" s="23"/>
      <c r="K54" s="23"/>
      <c r="M54" s="22"/>
      <c r="N54" s="22"/>
      <c r="O54" s="22"/>
    </row>
    <row r="55" spans="1:21" ht="30" customHeight="1" thickBot="1">
      <c r="A55" s="33">
        <v>80000000</v>
      </c>
      <c r="B55" s="33">
        <v>80000000</v>
      </c>
      <c r="C55" s="58">
        <v>80000000</v>
      </c>
      <c r="D55" s="33">
        <v>70000000</v>
      </c>
      <c r="E55" s="50" t="s">
        <v>19</v>
      </c>
      <c r="F55" s="6"/>
      <c r="H55" s="22">
        <f t="shared" si="1"/>
        <v>223999</v>
      </c>
      <c r="I55" s="12" t="s">
        <v>154</v>
      </c>
      <c r="J55" s="23"/>
      <c r="K55" s="23"/>
      <c r="M55" s="22"/>
      <c r="N55" s="22"/>
      <c r="O55" s="22"/>
    </row>
    <row r="56" spans="1:21" ht="30" customHeight="1" thickBot="1">
      <c r="A56" s="62">
        <f t="shared" ref="A56:D56" si="10">A57</f>
        <v>140965700</v>
      </c>
      <c r="B56" s="62">
        <f t="shared" si="10"/>
        <v>142923714</v>
      </c>
      <c r="C56" s="65">
        <f t="shared" si="10"/>
        <v>144833273</v>
      </c>
      <c r="D56" s="62">
        <f t="shared" si="10"/>
        <v>143400000</v>
      </c>
      <c r="E56" s="63" t="s">
        <v>20</v>
      </c>
      <c r="F56" s="66">
        <v>227001</v>
      </c>
      <c r="G56" s="7" t="s">
        <v>2</v>
      </c>
      <c r="H56" s="22"/>
      <c r="I56" s="15" t="s">
        <v>123</v>
      </c>
      <c r="J56" s="23"/>
      <c r="K56" s="21"/>
    </row>
    <row r="57" spans="1:21" ht="30" customHeight="1" thickBot="1">
      <c r="A57" s="34">
        <v>140965700</v>
      </c>
      <c r="B57" s="34">
        <v>142923714</v>
      </c>
      <c r="C57" s="60">
        <v>144833273</v>
      </c>
      <c r="D57" s="34">
        <v>143400000</v>
      </c>
      <c r="E57" s="49" t="s">
        <v>78</v>
      </c>
      <c r="F57" s="5"/>
      <c r="H57" s="22">
        <f t="shared" si="1"/>
        <v>227001</v>
      </c>
      <c r="I57" s="12" t="s">
        <v>155</v>
      </c>
      <c r="J57" s="23"/>
      <c r="K57" s="23"/>
      <c r="L57" s="23"/>
      <c r="M57" s="23"/>
      <c r="N57" s="22"/>
      <c r="O57" s="22"/>
      <c r="P57" s="22"/>
      <c r="Q57" s="22"/>
      <c r="R57" s="9"/>
      <c r="S57" s="9"/>
      <c r="T57" s="9"/>
      <c r="U57" s="9"/>
    </row>
    <row r="58" spans="1:21" ht="30" customHeight="1" thickBot="1">
      <c r="A58" s="62">
        <f t="shared" ref="A58:D58" si="11">SUM(A59:A59)</f>
        <v>303000</v>
      </c>
      <c r="B58" s="62">
        <f t="shared" si="11"/>
        <v>1313000</v>
      </c>
      <c r="C58" s="65">
        <f t="shared" si="11"/>
        <v>10908000</v>
      </c>
      <c r="D58" s="62">
        <f t="shared" si="11"/>
        <v>17900000</v>
      </c>
      <c r="E58" s="63" t="s">
        <v>21</v>
      </c>
      <c r="F58" s="66">
        <v>227002</v>
      </c>
      <c r="G58" s="7" t="s">
        <v>2</v>
      </c>
      <c r="H58" s="22"/>
      <c r="I58" s="15" t="s">
        <v>123</v>
      </c>
      <c r="J58" s="23"/>
      <c r="K58" s="21"/>
      <c r="L58" s="21"/>
      <c r="M58" s="21"/>
    </row>
    <row r="59" spans="1:21" ht="30" customHeight="1" thickBot="1">
      <c r="A59" s="34">
        <v>303000</v>
      </c>
      <c r="B59" s="34">
        <v>1313000</v>
      </c>
      <c r="C59" s="60">
        <v>10908000</v>
      </c>
      <c r="D59" s="34">
        <v>17900000</v>
      </c>
      <c r="E59" s="49" t="s">
        <v>82</v>
      </c>
      <c r="F59" s="5"/>
      <c r="H59" s="22">
        <f t="shared" si="1"/>
        <v>227002</v>
      </c>
      <c r="I59" s="12" t="s">
        <v>156</v>
      </c>
      <c r="J59" s="23"/>
      <c r="K59" s="23"/>
      <c r="L59" s="23"/>
      <c r="M59" s="23"/>
      <c r="N59" s="22"/>
      <c r="O59" s="22"/>
      <c r="P59" s="22"/>
      <c r="Q59" s="22"/>
      <c r="R59" s="9"/>
      <c r="S59" s="9"/>
      <c r="T59" s="9"/>
      <c r="U59" s="9"/>
    </row>
    <row r="60" spans="1:21" ht="30" customHeight="1" thickBot="1">
      <c r="A60" s="62">
        <f t="shared" ref="A60:D60" si="12">SUM(A61:A68)</f>
        <v>1814159552</v>
      </c>
      <c r="B60" s="62">
        <f t="shared" si="12"/>
        <v>1732916768</v>
      </c>
      <c r="C60" s="65">
        <f t="shared" si="12"/>
        <v>1515954905</v>
      </c>
      <c r="D60" s="62">
        <f t="shared" si="12"/>
        <v>1360777168</v>
      </c>
      <c r="E60" s="63" t="s">
        <v>22</v>
      </c>
      <c r="F60" s="66">
        <v>227003</v>
      </c>
      <c r="G60" s="7" t="s">
        <v>2</v>
      </c>
      <c r="H60" s="22"/>
      <c r="I60" s="15" t="s">
        <v>123</v>
      </c>
      <c r="J60" s="23"/>
      <c r="K60" s="21"/>
      <c r="L60" s="21"/>
      <c r="M60" s="21"/>
      <c r="S60" s="16"/>
      <c r="T60" s="16"/>
      <c r="U60" s="16"/>
    </row>
    <row r="61" spans="1:21" ht="30" customHeight="1">
      <c r="A61" s="35">
        <v>853551000</v>
      </c>
      <c r="B61" s="35">
        <v>853551000</v>
      </c>
      <c r="C61" s="61">
        <v>853551000</v>
      </c>
      <c r="D61" s="35">
        <v>876100000</v>
      </c>
      <c r="E61" s="46" t="s">
        <v>65</v>
      </c>
      <c r="F61" s="4"/>
      <c r="H61" s="22">
        <f t="shared" si="1"/>
        <v>227003</v>
      </c>
      <c r="I61" s="12" t="s">
        <v>157</v>
      </c>
      <c r="J61" s="23"/>
      <c r="K61" s="23"/>
      <c r="L61" s="23"/>
      <c r="M61" s="23"/>
      <c r="N61" s="22"/>
      <c r="O61" s="22"/>
      <c r="P61" s="22"/>
      <c r="Q61" s="1"/>
      <c r="R61" s="1"/>
      <c r="S61" s="9"/>
      <c r="T61" s="9"/>
      <c r="U61" s="9"/>
    </row>
    <row r="62" spans="1:21" ht="30" customHeight="1">
      <c r="A62" s="33">
        <v>230692838</v>
      </c>
      <c r="B62" s="33">
        <v>153795225</v>
      </c>
      <c r="C62" s="58">
        <v>0</v>
      </c>
      <c r="D62" s="33">
        <v>0</v>
      </c>
      <c r="E62" s="47" t="s">
        <v>89</v>
      </c>
      <c r="F62" s="6"/>
      <c r="H62" s="22">
        <f t="shared" si="1"/>
        <v>227003</v>
      </c>
      <c r="I62" s="12" t="s">
        <v>158</v>
      </c>
      <c r="J62" s="23"/>
      <c r="K62" s="27"/>
      <c r="L62" s="27"/>
      <c r="M62" s="27"/>
      <c r="N62" s="28"/>
      <c r="O62" s="28"/>
      <c r="P62" s="28"/>
      <c r="Q62" s="28"/>
      <c r="R62" s="29"/>
      <c r="S62" s="29"/>
      <c r="T62" s="29"/>
      <c r="U62" s="29"/>
    </row>
    <row r="63" spans="1:21" ht="30" customHeight="1">
      <c r="A63" s="33">
        <v>145036000</v>
      </c>
      <c r="B63" s="33">
        <v>169882000</v>
      </c>
      <c r="C63" s="58">
        <v>190183000</v>
      </c>
      <c r="D63" s="33">
        <v>117400000</v>
      </c>
      <c r="E63" s="47" t="s">
        <v>23</v>
      </c>
      <c r="F63" s="6"/>
      <c r="H63" s="22">
        <f t="shared" si="1"/>
        <v>227003</v>
      </c>
      <c r="I63" s="12" t="s">
        <v>138</v>
      </c>
      <c r="J63" s="23"/>
      <c r="K63" s="40"/>
      <c r="L63" s="40"/>
      <c r="M63" s="40"/>
      <c r="N63" s="40"/>
      <c r="O63" s="28"/>
      <c r="P63" s="28"/>
      <c r="Q63" s="28"/>
      <c r="R63" s="29"/>
      <c r="S63" s="29"/>
      <c r="T63" s="29"/>
      <c r="U63" s="29"/>
    </row>
    <row r="64" spans="1:21" ht="30" customHeight="1">
      <c r="A64" s="33">
        <v>75851000</v>
      </c>
      <c r="B64" s="33">
        <v>72821000</v>
      </c>
      <c r="C64" s="58">
        <v>62519000</v>
      </c>
      <c r="D64" s="33">
        <v>52500000</v>
      </c>
      <c r="E64" s="47" t="s">
        <v>24</v>
      </c>
      <c r="F64" s="6"/>
      <c r="H64" s="22">
        <f t="shared" si="1"/>
        <v>227003</v>
      </c>
      <c r="I64" s="12" t="s">
        <v>139</v>
      </c>
      <c r="J64" s="23"/>
      <c r="K64" s="40"/>
      <c r="L64" s="40"/>
      <c r="M64" s="40"/>
      <c r="N64" s="40"/>
      <c r="O64" s="28"/>
      <c r="P64" s="28"/>
      <c r="Q64" s="28"/>
      <c r="R64" s="29"/>
      <c r="S64" s="29"/>
      <c r="T64" s="29"/>
      <c r="U64" s="29"/>
    </row>
    <row r="65" spans="1:21" ht="30" customHeight="1">
      <c r="A65" s="33">
        <v>248056000</v>
      </c>
      <c r="B65" s="33">
        <v>234926000</v>
      </c>
      <c r="C65" s="58">
        <v>225432000</v>
      </c>
      <c r="D65" s="33">
        <v>251955288</v>
      </c>
      <c r="E65" s="47" t="s">
        <v>25</v>
      </c>
      <c r="F65" s="6"/>
      <c r="H65" s="22">
        <f t="shared" si="1"/>
        <v>227003</v>
      </c>
      <c r="I65" s="12" t="s">
        <v>159</v>
      </c>
      <c r="J65" s="23"/>
      <c r="K65" s="40"/>
      <c r="L65" s="40"/>
      <c r="M65" s="40"/>
      <c r="N65" s="40"/>
      <c r="O65" s="28"/>
      <c r="P65" s="28"/>
      <c r="Q65" s="28"/>
      <c r="R65" s="29"/>
      <c r="S65" s="29"/>
      <c r="T65" s="29"/>
      <c r="U65" s="29"/>
    </row>
    <row r="66" spans="1:21" ht="30" customHeight="1">
      <c r="A66" s="33">
        <v>200776714</v>
      </c>
      <c r="B66" s="33">
        <v>119772543</v>
      </c>
      <c r="C66" s="58">
        <v>56100905</v>
      </c>
      <c r="D66" s="33">
        <v>0</v>
      </c>
      <c r="E66" s="47" t="s">
        <v>26</v>
      </c>
      <c r="F66" s="6"/>
      <c r="H66" s="22">
        <f t="shared" si="1"/>
        <v>227003</v>
      </c>
      <c r="I66" s="12" t="s">
        <v>160</v>
      </c>
      <c r="J66" s="23"/>
      <c r="K66" s="40"/>
      <c r="L66" s="40"/>
      <c r="M66" s="40"/>
      <c r="N66" s="40"/>
      <c r="O66" s="28"/>
      <c r="P66" s="28"/>
      <c r="Q66" s="28"/>
      <c r="R66" s="29"/>
      <c r="S66" s="29"/>
      <c r="T66" s="29"/>
      <c r="U66" s="29"/>
    </row>
    <row r="67" spans="1:21" ht="30" customHeight="1">
      <c r="A67" s="33">
        <v>60196000</v>
      </c>
      <c r="B67" s="33">
        <v>128169000</v>
      </c>
      <c r="C67" s="58">
        <v>128169000</v>
      </c>
      <c r="D67" s="33">
        <v>62700000</v>
      </c>
      <c r="E67" s="47" t="s">
        <v>116</v>
      </c>
      <c r="F67" s="6"/>
      <c r="H67" s="22">
        <f t="shared" si="1"/>
        <v>227003</v>
      </c>
      <c r="I67" s="12" t="s">
        <v>161</v>
      </c>
      <c r="J67" s="23"/>
      <c r="K67" s="40"/>
      <c r="L67" s="40"/>
      <c r="M67" s="40"/>
      <c r="N67" s="40"/>
      <c r="O67" s="28"/>
      <c r="P67" s="28"/>
      <c r="Q67" s="28"/>
      <c r="R67" s="29"/>
      <c r="S67" s="29"/>
      <c r="T67" s="29"/>
      <c r="U67" s="29"/>
    </row>
    <row r="68" spans="1:21" ht="30" customHeight="1" thickBot="1">
      <c r="A68" s="36">
        <v>0</v>
      </c>
      <c r="B68" s="36">
        <v>0</v>
      </c>
      <c r="C68" s="59">
        <v>0</v>
      </c>
      <c r="D68" s="36">
        <v>121880</v>
      </c>
      <c r="E68" s="48" t="s">
        <v>117</v>
      </c>
      <c r="F68" s="8"/>
      <c r="H68" s="22">
        <f t="shared" si="1"/>
        <v>227003</v>
      </c>
      <c r="I68" s="12" t="s">
        <v>162</v>
      </c>
      <c r="J68" s="23"/>
      <c r="K68" s="27"/>
      <c r="L68" s="27"/>
      <c r="M68" s="27"/>
      <c r="N68" s="28"/>
      <c r="O68" s="28"/>
      <c r="P68" s="28"/>
      <c r="Q68" s="28"/>
      <c r="R68" s="29"/>
      <c r="S68" s="29"/>
      <c r="T68" s="29"/>
      <c r="U68" s="29"/>
    </row>
    <row r="69" spans="1:21" ht="30" customHeight="1" thickBot="1">
      <c r="A69" s="62">
        <f t="shared" ref="A69:B69" si="13">SUM(A70:A74)</f>
        <v>2125995661</v>
      </c>
      <c r="B69" s="62">
        <f t="shared" si="13"/>
        <v>1951115483</v>
      </c>
      <c r="C69" s="65">
        <f>SUM(C70:C74)</f>
        <v>1765152159</v>
      </c>
      <c r="D69" s="62">
        <f>SUM(D70:D74)</f>
        <v>1712365625</v>
      </c>
      <c r="E69" s="63" t="s">
        <v>27</v>
      </c>
      <c r="F69" s="66">
        <v>227011</v>
      </c>
      <c r="G69" s="7" t="s">
        <v>2</v>
      </c>
      <c r="H69" s="22"/>
      <c r="I69" s="15" t="s">
        <v>123</v>
      </c>
      <c r="J69" s="23"/>
      <c r="K69" s="21"/>
      <c r="L69" s="21"/>
      <c r="M69" s="21"/>
    </row>
    <row r="70" spans="1:21" ht="30" customHeight="1">
      <c r="A70" s="35">
        <v>122500000</v>
      </c>
      <c r="B70" s="35">
        <v>161200000</v>
      </c>
      <c r="C70" s="61">
        <v>184600000</v>
      </c>
      <c r="D70" s="35">
        <v>278145500</v>
      </c>
      <c r="E70" s="46" t="s">
        <v>28</v>
      </c>
      <c r="F70" s="4"/>
      <c r="H70" s="22">
        <f t="shared" si="1"/>
        <v>227011</v>
      </c>
      <c r="I70" s="12" t="s">
        <v>163</v>
      </c>
      <c r="J70" s="23"/>
      <c r="K70" s="21"/>
      <c r="L70" s="23"/>
      <c r="M70" s="23"/>
      <c r="N70" s="22"/>
      <c r="O70" s="22"/>
      <c r="P70" s="22"/>
      <c r="Q70" s="22"/>
      <c r="R70" s="9"/>
      <c r="S70" s="9"/>
      <c r="T70" s="9"/>
      <c r="U70" s="9"/>
    </row>
    <row r="71" spans="1:21" ht="30" customHeight="1">
      <c r="A71" s="33">
        <v>41428000</v>
      </c>
      <c r="B71" s="33">
        <v>42677000</v>
      </c>
      <c r="C71" s="58">
        <v>35579000</v>
      </c>
      <c r="D71" s="33">
        <v>31407000</v>
      </c>
      <c r="E71" s="47" t="s">
        <v>29</v>
      </c>
      <c r="F71" s="6"/>
      <c r="H71" s="22">
        <f t="shared" si="1"/>
        <v>227011</v>
      </c>
      <c r="I71" s="12" t="s">
        <v>164</v>
      </c>
      <c r="J71" s="23"/>
      <c r="K71" s="23"/>
      <c r="L71" s="23"/>
      <c r="M71" s="23"/>
      <c r="N71" s="22"/>
      <c r="O71" s="22"/>
      <c r="P71" s="22"/>
      <c r="Q71" s="22"/>
      <c r="R71" s="9"/>
      <c r="S71" s="9"/>
      <c r="T71" s="9"/>
      <c r="U71" s="9"/>
    </row>
    <row r="72" spans="1:21" ht="30" customHeight="1">
      <c r="A72" s="33">
        <v>1787592038</v>
      </c>
      <c r="B72" s="33">
        <v>1572762860</v>
      </c>
      <c r="C72" s="58">
        <v>1370497536</v>
      </c>
      <c r="D72" s="33">
        <v>1238081502</v>
      </c>
      <c r="E72" s="47" t="s">
        <v>30</v>
      </c>
      <c r="F72" s="6"/>
      <c r="H72" s="22">
        <f t="shared" si="1"/>
        <v>227011</v>
      </c>
      <c r="I72" s="12" t="s">
        <v>165</v>
      </c>
      <c r="J72" s="23"/>
      <c r="K72" s="23"/>
      <c r="L72" s="23"/>
      <c r="M72" s="23"/>
      <c r="N72" s="22"/>
      <c r="O72" s="22"/>
      <c r="P72" s="22"/>
      <c r="Q72" s="22"/>
      <c r="R72" s="9"/>
      <c r="S72" s="9"/>
      <c r="T72" s="9"/>
      <c r="U72" s="9"/>
    </row>
    <row r="73" spans="1:21" ht="30" customHeight="1">
      <c r="A73" s="33">
        <v>116155623</v>
      </c>
      <c r="B73" s="33">
        <v>116155623</v>
      </c>
      <c r="C73" s="58">
        <v>116155623</v>
      </c>
      <c r="D73" s="33">
        <v>116155623</v>
      </c>
      <c r="E73" s="47" t="s">
        <v>31</v>
      </c>
      <c r="F73" s="6"/>
      <c r="H73" s="22">
        <f t="shared" si="1"/>
        <v>227011</v>
      </c>
      <c r="I73" s="12" t="s">
        <v>166</v>
      </c>
      <c r="J73" s="23"/>
      <c r="K73" s="23"/>
      <c r="L73" s="23"/>
      <c r="M73" s="23"/>
      <c r="N73" s="22"/>
      <c r="O73" s="22"/>
      <c r="P73" s="22"/>
      <c r="Q73" s="22"/>
      <c r="R73" s="9"/>
      <c r="S73" s="9"/>
      <c r="T73" s="9"/>
      <c r="U73" s="9"/>
    </row>
    <row r="74" spans="1:21" ht="30" customHeight="1" thickBot="1">
      <c r="A74" s="36">
        <v>58320000</v>
      </c>
      <c r="B74" s="36">
        <v>58320000</v>
      </c>
      <c r="C74" s="59">
        <v>58320000</v>
      </c>
      <c r="D74" s="36">
        <v>48576000</v>
      </c>
      <c r="E74" s="48" t="s">
        <v>32</v>
      </c>
      <c r="F74" s="8"/>
      <c r="H74" s="22">
        <f t="shared" si="1"/>
        <v>227011</v>
      </c>
      <c r="I74" s="12" t="s">
        <v>167</v>
      </c>
      <c r="J74" s="23"/>
      <c r="K74" s="23"/>
      <c r="L74" s="23"/>
      <c r="M74" s="23"/>
      <c r="N74" s="22"/>
      <c r="O74" s="22"/>
      <c r="P74" s="22"/>
      <c r="Q74" s="22"/>
      <c r="R74" s="9"/>
      <c r="S74" s="9"/>
      <c r="T74" s="9"/>
      <c r="U74" s="9"/>
    </row>
    <row r="75" spans="1:21" ht="30" customHeight="1" thickBot="1">
      <c r="A75" s="62">
        <f t="shared" ref="A75:C75" si="14">SUM(A76:A79)</f>
        <v>8464260</v>
      </c>
      <c r="B75" s="62">
        <f t="shared" si="14"/>
        <v>13552860</v>
      </c>
      <c r="C75" s="65">
        <f t="shared" si="14"/>
        <v>13552860</v>
      </c>
      <c r="D75" s="62">
        <f>SUM(D76:D79)</f>
        <v>6899395</v>
      </c>
      <c r="E75" s="63" t="s">
        <v>68</v>
      </c>
      <c r="F75" s="66">
        <v>228007</v>
      </c>
      <c r="G75" s="7" t="s">
        <v>2</v>
      </c>
      <c r="H75" s="22"/>
      <c r="I75" s="15" t="s">
        <v>123</v>
      </c>
      <c r="J75" s="23"/>
      <c r="K75" s="21"/>
      <c r="L75" s="21"/>
      <c r="M75" s="21"/>
    </row>
    <row r="76" spans="1:21" ht="30" customHeight="1">
      <c r="A76" s="34">
        <v>5675000</v>
      </c>
      <c r="B76" s="34">
        <v>5675000</v>
      </c>
      <c r="C76" s="60">
        <v>5675000</v>
      </c>
      <c r="D76" s="34">
        <v>5536608</v>
      </c>
      <c r="E76" s="49" t="s">
        <v>69</v>
      </c>
      <c r="F76" s="5"/>
      <c r="H76" s="22">
        <f t="shared" ref="H76:H141" si="15">IF(H75="",F75,H75)</f>
        <v>228007</v>
      </c>
      <c r="I76" s="12" t="s">
        <v>168</v>
      </c>
      <c r="J76" s="23"/>
      <c r="K76" s="23"/>
      <c r="M76" s="22"/>
      <c r="N76" s="22"/>
      <c r="O76" s="22"/>
    </row>
    <row r="77" spans="1:21" ht="30" customHeight="1">
      <c r="A77" s="33">
        <v>2359260</v>
      </c>
      <c r="B77" s="33">
        <v>2359260</v>
      </c>
      <c r="C77" s="58">
        <v>2359260</v>
      </c>
      <c r="D77" s="33">
        <v>942694</v>
      </c>
      <c r="E77" s="47" t="s">
        <v>17</v>
      </c>
      <c r="F77" s="6"/>
      <c r="H77" s="22">
        <f t="shared" si="15"/>
        <v>228007</v>
      </c>
      <c r="I77" s="12" t="s">
        <v>169</v>
      </c>
      <c r="J77" s="23"/>
      <c r="K77" s="23"/>
      <c r="M77" s="22"/>
      <c r="N77" s="22"/>
      <c r="O77" s="22"/>
    </row>
    <row r="78" spans="1:21" ht="30" customHeight="1">
      <c r="A78" s="33">
        <v>430000</v>
      </c>
      <c r="B78" s="33">
        <v>430000</v>
      </c>
      <c r="C78" s="58">
        <v>430000</v>
      </c>
      <c r="D78" s="33">
        <v>420093</v>
      </c>
      <c r="E78" s="47" t="s">
        <v>93</v>
      </c>
      <c r="F78" s="6"/>
      <c r="H78" s="22">
        <f t="shared" si="15"/>
        <v>228007</v>
      </c>
      <c r="I78" s="12" t="s">
        <v>170</v>
      </c>
      <c r="J78" s="23"/>
      <c r="K78" s="23"/>
      <c r="M78" s="22"/>
      <c r="N78" s="22"/>
      <c r="O78" s="22"/>
    </row>
    <row r="79" spans="1:21" ht="30" customHeight="1" thickBot="1">
      <c r="A79" s="34">
        <v>0</v>
      </c>
      <c r="B79" s="34">
        <v>5088600</v>
      </c>
      <c r="C79" s="60">
        <v>5088600</v>
      </c>
      <c r="D79" s="34">
        <v>0</v>
      </c>
      <c r="E79" s="49" t="s">
        <v>225</v>
      </c>
      <c r="F79" s="5"/>
      <c r="H79" s="22">
        <f t="shared" si="15"/>
        <v>228007</v>
      </c>
      <c r="I79" s="12" t="s">
        <v>231</v>
      </c>
      <c r="J79" s="23"/>
      <c r="K79" s="23"/>
      <c r="M79" s="22"/>
      <c r="N79" s="22"/>
      <c r="O79" s="22"/>
    </row>
    <row r="80" spans="1:21" ht="30" customHeight="1" thickBot="1">
      <c r="A80" s="62">
        <f t="shared" ref="A80:D80" si="16">A81</f>
        <v>42008872</v>
      </c>
      <c r="B80" s="62">
        <f t="shared" si="16"/>
        <v>40251295</v>
      </c>
      <c r="C80" s="65">
        <f t="shared" si="16"/>
        <v>36896088</v>
      </c>
      <c r="D80" s="62">
        <f t="shared" si="16"/>
        <v>0</v>
      </c>
      <c r="E80" s="63" t="s">
        <v>71</v>
      </c>
      <c r="F80" s="66">
        <v>228009</v>
      </c>
      <c r="G80" s="7" t="s">
        <v>2</v>
      </c>
      <c r="H80" s="22"/>
      <c r="I80" s="15" t="s">
        <v>123</v>
      </c>
      <c r="J80" s="23"/>
      <c r="K80" s="21"/>
    </row>
    <row r="81" spans="1:15" ht="30" customHeight="1" thickBot="1">
      <c r="A81" s="34">
        <v>42008872</v>
      </c>
      <c r="B81" s="34">
        <v>40251295</v>
      </c>
      <c r="C81" s="60">
        <v>36896088</v>
      </c>
      <c r="D81" s="34">
        <v>0</v>
      </c>
      <c r="E81" s="49" t="s">
        <v>72</v>
      </c>
      <c r="F81" s="5"/>
      <c r="H81" s="22">
        <f t="shared" si="15"/>
        <v>228009</v>
      </c>
      <c r="I81" s="12" t="s">
        <v>171</v>
      </c>
      <c r="J81" s="23"/>
      <c r="K81" s="23"/>
      <c r="M81" s="22"/>
      <c r="N81" s="22"/>
      <c r="O81" s="22"/>
    </row>
    <row r="82" spans="1:15" ht="30" customHeight="1" thickBot="1">
      <c r="A82" s="62">
        <f t="shared" ref="A82:D82" si="17">SUM(A83:A86)</f>
        <v>607389473</v>
      </c>
      <c r="B82" s="62">
        <f t="shared" si="17"/>
        <v>610775600</v>
      </c>
      <c r="C82" s="65">
        <f t="shared" si="17"/>
        <v>593892462</v>
      </c>
      <c r="D82" s="62">
        <f t="shared" si="17"/>
        <v>950725869</v>
      </c>
      <c r="E82" s="63" t="s">
        <v>33</v>
      </c>
      <c r="F82" s="66">
        <v>228011</v>
      </c>
      <c r="G82" s="7" t="s">
        <v>2</v>
      </c>
      <c r="H82" s="22"/>
      <c r="I82" s="15" t="s">
        <v>123</v>
      </c>
      <c r="J82" s="23"/>
      <c r="K82" s="21"/>
    </row>
    <row r="83" spans="1:15" ht="30" customHeight="1">
      <c r="A83" s="35">
        <v>0</v>
      </c>
      <c r="B83" s="35">
        <v>0</v>
      </c>
      <c r="C83" s="61">
        <v>0</v>
      </c>
      <c r="D83" s="35">
        <v>21059133</v>
      </c>
      <c r="E83" s="46" t="s">
        <v>96</v>
      </c>
      <c r="F83" s="4"/>
      <c r="H83" s="22">
        <f t="shared" si="15"/>
        <v>228011</v>
      </c>
      <c r="I83" s="12" t="s">
        <v>172</v>
      </c>
      <c r="J83" s="23"/>
      <c r="K83" s="23"/>
      <c r="M83" s="22"/>
      <c r="N83" s="22"/>
      <c r="O83" s="22"/>
    </row>
    <row r="84" spans="1:15" ht="30" customHeight="1">
      <c r="A84" s="33">
        <v>607389473</v>
      </c>
      <c r="B84" s="33">
        <v>610775600</v>
      </c>
      <c r="C84" s="58">
        <v>593892462</v>
      </c>
      <c r="D84" s="33">
        <v>916657784</v>
      </c>
      <c r="E84" s="47" t="s">
        <v>97</v>
      </c>
      <c r="F84" s="6"/>
      <c r="H84" s="22">
        <f t="shared" si="15"/>
        <v>228011</v>
      </c>
      <c r="I84" s="12" t="s">
        <v>173</v>
      </c>
      <c r="J84" s="23"/>
      <c r="K84" s="23"/>
      <c r="M84" s="22"/>
      <c r="N84" s="22"/>
      <c r="O84" s="22"/>
    </row>
    <row r="85" spans="1:15" ht="30" customHeight="1">
      <c r="A85" s="33">
        <v>0</v>
      </c>
      <c r="B85" s="33">
        <v>0</v>
      </c>
      <c r="C85" s="58">
        <v>0</v>
      </c>
      <c r="D85" s="33">
        <v>8405113</v>
      </c>
      <c r="E85" s="47" t="s">
        <v>105</v>
      </c>
      <c r="F85" s="6"/>
      <c r="H85" s="22">
        <f t="shared" si="15"/>
        <v>228011</v>
      </c>
      <c r="I85" s="12" t="s">
        <v>174</v>
      </c>
      <c r="J85" s="23"/>
      <c r="K85" s="23"/>
      <c r="M85" s="22"/>
      <c r="N85" s="22"/>
      <c r="O85" s="22"/>
    </row>
    <row r="86" spans="1:15" ht="30" customHeight="1" thickBot="1">
      <c r="A86" s="36">
        <v>0</v>
      </c>
      <c r="B86" s="36">
        <v>0</v>
      </c>
      <c r="C86" s="59">
        <v>0</v>
      </c>
      <c r="D86" s="36">
        <v>4603839</v>
      </c>
      <c r="E86" s="48" t="s">
        <v>106</v>
      </c>
      <c r="F86" s="8"/>
      <c r="H86" s="22">
        <f t="shared" si="15"/>
        <v>228011</v>
      </c>
      <c r="I86" s="12" t="s">
        <v>175</v>
      </c>
      <c r="J86" s="23"/>
      <c r="K86" s="23"/>
      <c r="M86" s="22"/>
      <c r="N86" s="22"/>
      <c r="O86" s="22"/>
    </row>
    <row r="87" spans="1:15" ht="30" customHeight="1" thickBot="1">
      <c r="A87" s="62">
        <f t="shared" ref="A87:D87" si="18">A88</f>
        <v>358300000</v>
      </c>
      <c r="B87" s="62">
        <f t="shared" si="18"/>
        <v>345400000</v>
      </c>
      <c r="C87" s="65">
        <f t="shared" si="18"/>
        <v>330800000</v>
      </c>
      <c r="D87" s="62">
        <f t="shared" si="18"/>
        <v>313784727</v>
      </c>
      <c r="E87" s="63" t="s">
        <v>34</v>
      </c>
      <c r="F87" s="66">
        <v>228013</v>
      </c>
      <c r="G87" s="7" t="s">
        <v>2</v>
      </c>
      <c r="H87" s="22"/>
      <c r="I87" s="15" t="s">
        <v>123</v>
      </c>
      <c r="J87" s="23"/>
      <c r="K87" s="21"/>
    </row>
    <row r="88" spans="1:15" ht="30" customHeight="1" thickBot="1">
      <c r="A88" s="34">
        <v>358300000</v>
      </c>
      <c r="B88" s="34">
        <v>345400000</v>
      </c>
      <c r="C88" s="60">
        <v>330800000</v>
      </c>
      <c r="D88" s="34">
        <v>313784727</v>
      </c>
      <c r="E88" s="49" t="s">
        <v>35</v>
      </c>
      <c r="F88" s="5"/>
      <c r="H88" s="22">
        <f t="shared" si="15"/>
        <v>228013</v>
      </c>
      <c r="I88" s="12" t="s">
        <v>176</v>
      </c>
      <c r="J88" s="23"/>
      <c r="K88" s="23"/>
      <c r="M88" s="22"/>
      <c r="N88" s="22"/>
      <c r="O88" s="22"/>
    </row>
    <row r="89" spans="1:15" ht="30" customHeight="1" thickBot="1">
      <c r="A89" s="62">
        <f>A90</f>
        <v>15000000</v>
      </c>
      <c r="B89" s="62">
        <f t="shared" ref="B89:D89" si="19">B90</f>
        <v>15000000</v>
      </c>
      <c r="C89" s="65">
        <f>C90</f>
        <v>15000000</v>
      </c>
      <c r="D89" s="62">
        <f t="shared" si="19"/>
        <v>26400000</v>
      </c>
      <c r="E89" s="63" t="s">
        <v>86</v>
      </c>
      <c r="F89" s="66">
        <v>228025</v>
      </c>
      <c r="G89" s="7" t="s">
        <v>2</v>
      </c>
      <c r="H89" s="22"/>
      <c r="I89" s="15" t="s">
        <v>123</v>
      </c>
      <c r="J89" s="23"/>
      <c r="K89" s="21"/>
    </row>
    <row r="90" spans="1:15" ht="30" customHeight="1" thickBot="1">
      <c r="A90" s="34">
        <v>15000000</v>
      </c>
      <c r="B90" s="34">
        <v>15000000</v>
      </c>
      <c r="C90" s="60">
        <v>15000000</v>
      </c>
      <c r="D90" s="34">
        <v>26400000</v>
      </c>
      <c r="E90" s="49" t="s">
        <v>73</v>
      </c>
      <c r="F90" s="5"/>
      <c r="H90" s="22">
        <f t="shared" si="15"/>
        <v>228025</v>
      </c>
      <c r="I90" s="12" t="s">
        <v>177</v>
      </c>
      <c r="J90" s="23"/>
      <c r="K90" s="23"/>
      <c r="M90" s="22"/>
      <c r="N90" s="22"/>
      <c r="O90" s="22"/>
    </row>
    <row r="91" spans="1:15" ht="30" customHeight="1" thickBot="1">
      <c r="A91" s="62">
        <f t="shared" ref="A91:D95" si="20">A92</f>
        <v>50000000</v>
      </c>
      <c r="B91" s="62">
        <f t="shared" si="20"/>
        <v>150000000</v>
      </c>
      <c r="C91" s="65">
        <f t="shared" si="20"/>
        <v>250000000</v>
      </c>
      <c r="D91" s="62">
        <f t="shared" si="20"/>
        <v>0</v>
      </c>
      <c r="E91" s="63" t="s">
        <v>121</v>
      </c>
      <c r="F91" s="66">
        <v>228020</v>
      </c>
      <c r="G91" s="7" t="s">
        <v>2</v>
      </c>
      <c r="H91" s="22"/>
      <c r="I91" s="15" t="s">
        <v>123</v>
      </c>
      <c r="J91" s="23"/>
      <c r="K91" s="21"/>
    </row>
    <row r="92" spans="1:15" ht="30" customHeight="1" thickBot="1">
      <c r="A92" s="34">
        <v>50000000</v>
      </c>
      <c r="B92" s="34">
        <v>150000000</v>
      </c>
      <c r="C92" s="60">
        <v>250000000</v>
      </c>
      <c r="D92" s="34">
        <v>0</v>
      </c>
      <c r="E92" s="49" t="s">
        <v>232</v>
      </c>
      <c r="F92" s="5"/>
      <c r="H92" s="22">
        <v>228020</v>
      </c>
      <c r="I92" s="12" t="s">
        <v>178</v>
      </c>
      <c r="J92" s="23"/>
      <c r="K92" s="23"/>
      <c r="L92" s="23"/>
      <c r="M92" s="22"/>
      <c r="N92" s="22"/>
      <c r="O92" s="22"/>
    </row>
    <row r="93" spans="1:15" ht="30" customHeight="1" thickBot="1">
      <c r="A93" s="62">
        <f t="shared" si="20"/>
        <v>436110513</v>
      </c>
      <c r="B93" s="62">
        <f t="shared" si="20"/>
        <v>545138141</v>
      </c>
      <c r="C93" s="65">
        <f t="shared" si="20"/>
        <v>586170044</v>
      </c>
      <c r="D93" s="62">
        <f t="shared" si="20"/>
        <v>2316417949</v>
      </c>
      <c r="E93" s="63" t="s">
        <v>90</v>
      </c>
      <c r="F93" s="66">
        <v>228026</v>
      </c>
      <c r="G93" s="7" t="s">
        <v>2</v>
      </c>
      <c r="H93" s="22"/>
      <c r="I93" s="15" t="s">
        <v>123</v>
      </c>
      <c r="J93" s="23"/>
      <c r="K93" s="21"/>
    </row>
    <row r="94" spans="1:15" ht="30" customHeight="1" thickBot="1">
      <c r="A94" s="34">
        <v>436110513</v>
      </c>
      <c r="B94" s="34">
        <v>545138141</v>
      </c>
      <c r="C94" s="60">
        <v>586170044</v>
      </c>
      <c r="D94" s="34">
        <v>2316417949</v>
      </c>
      <c r="E94" s="49" t="s">
        <v>92</v>
      </c>
      <c r="F94" s="5"/>
      <c r="H94" s="22">
        <f t="shared" si="15"/>
        <v>228026</v>
      </c>
      <c r="I94" s="12" t="s">
        <v>179</v>
      </c>
      <c r="J94" s="23"/>
      <c r="K94" s="23"/>
      <c r="L94" s="23"/>
      <c r="M94" s="22"/>
      <c r="N94" s="22"/>
      <c r="O94" s="22"/>
    </row>
    <row r="95" spans="1:15" ht="30" customHeight="1" thickBot="1">
      <c r="A95" s="62">
        <f t="shared" si="20"/>
        <v>446199836</v>
      </c>
      <c r="B95" s="62">
        <f t="shared" si="20"/>
        <v>373381183</v>
      </c>
      <c r="C95" s="65">
        <f t="shared" si="20"/>
        <v>300562529</v>
      </c>
      <c r="D95" s="62">
        <f t="shared" si="20"/>
        <v>158049828</v>
      </c>
      <c r="E95" s="63" t="s">
        <v>101</v>
      </c>
      <c r="F95" s="66">
        <v>228028</v>
      </c>
      <c r="G95" s="7" t="s">
        <v>2</v>
      </c>
      <c r="H95" s="22"/>
      <c r="I95" s="15" t="s">
        <v>123</v>
      </c>
      <c r="J95" s="23"/>
      <c r="K95" s="21"/>
    </row>
    <row r="96" spans="1:15" ht="30" customHeight="1" thickBot="1">
      <c r="A96" s="34">
        <v>446199836</v>
      </c>
      <c r="B96" s="34">
        <v>373381183</v>
      </c>
      <c r="C96" s="60">
        <v>300562529</v>
      </c>
      <c r="D96" s="34">
        <v>158049828</v>
      </c>
      <c r="E96" s="49" t="s">
        <v>233</v>
      </c>
      <c r="F96" s="5"/>
      <c r="H96" s="22">
        <f t="shared" si="15"/>
        <v>228028</v>
      </c>
      <c r="I96" s="12" t="s">
        <v>180</v>
      </c>
      <c r="J96" s="23"/>
      <c r="K96" s="23"/>
      <c r="L96" s="23"/>
      <c r="M96" s="22"/>
      <c r="N96" s="22"/>
      <c r="O96" s="22"/>
    </row>
    <row r="97" spans="1:15" ht="30" customHeight="1" thickBot="1">
      <c r="A97" s="62">
        <f t="shared" ref="A97:D97" si="21">A98</f>
        <v>180000000</v>
      </c>
      <c r="B97" s="62">
        <f t="shared" si="21"/>
        <v>180000000</v>
      </c>
      <c r="C97" s="65">
        <f t="shared" si="21"/>
        <v>180000000</v>
      </c>
      <c r="D97" s="62">
        <f t="shared" si="21"/>
        <v>0</v>
      </c>
      <c r="E97" s="63" t="s">
        <v>223</v>
      </c>
      <c r="F97" s="66">
        <v>228030</v>
      </c>
      <c r="G97" s="7" t="s">
        <v>2</v>
      </c>
      <c r="H97" s="22"/>
      <c r="I97" s="15"/>
      <c r="J97" s="28"/>
      <c r="K97" s="21"/>
    </row>
    <row r="98" spans="1:15" ht="30" customHeight="1" thickBot="1">
      <c r="A98" s="35">
        <v>180000000</v>
      </c>
      <c r="B98" s="35">
        <v>180000000</v>
      </c>
      <c r="C98" s="61">
        <v>180000000</v>
      </c>
      <c r="D98" s="34"/>
      <c r="E98" s="51" t="s">
        <v>224</v>
      </c>
      <c r="F98" s="5"/>
      <c r="H98" s="22">
        <v>228030</v>
      </c>
      <c r="I98" s="12" t="s">
        <v>230</v>
      </c>
      <c r="J98" s="23"/>
      <c r="K98" s="23"/>
      <c r="L98" s="23"/>
      <c r="M98" s="22"/>
      <c r="N98" s="22"/>
      <c r="O98" s="22"/>
    </row>
    <row r="99" spans="1:15" ht="30" customHeight="1" thickBot="1">
      <c r="A99" s="62">
        <f t="shared" ref="A99:D99" si="22">SUM(A100:A100)</f>
        <v>60000000</v>
      </c>
      <c r="B99" s="62">
        <f t="shared" si="22"/>
        <v>59385348</v>
      </c>
      <c r="C99" s="65">
        <f t="shared" si="22"/>
        <v>43634886</v>
      </c>
      <c r="D99" s="62">
        <f t="shared" si="22"/>
        <v>34813156</v>
      </c>
      <c r="E99" s="63" t="s">
        <v>36</v>
      </c>
      <c r="F99" s="66">
        <v>228999</v>
      </c>
      <c r="G99" s="7" t="s">
        <v>2</v>
      </c>
      <c r="H99" s="22"/>
      <c r="I99" s="15" t="s">
        <v>123</v>
      </c>
      <c r="J99" s="23"/>
      <c r="K99" s="21"/>
    </row>
    <row r="100" spans="1:15" ht="30" customHeight="1" thickBot="1">
      <c r="A100" s="34">
        <v>60000000</v>
      </c>
      <c r="B100" s="34">
        <v>59385348</v>
      </c>
      <c r="C100" s="60">
        <v>43634886</v>
      </c>
      <c r="D100" s="34">
        <v>34813156</v>
      </c>
      <c r="E100" s="49" t="s">
        <v>37</v>
      </c>
      <c r="F100" s="5"/>
      <c r="H100" s="22">
        <f t="shared" si="15"/>
        <v>228999</v>
      </c>
      <c r="I100" s="12" t="s">
        <v>181</v>
      </c>
      <c r="J100" s="23"/>
      <c r="K100" s="23"/>
      <c r="L100" s="23"/>
      <c r="M100" s="22"/>
      <c r="N100" s="22"/>
      <c r="O100" s="22"/>
    </row>
    <row r="101" spans="1:15" ht="30" customHeight="1" thickBot="1">
      <c r="A101" s="62">
        <f t="shared" ref="A101:D101" si="23">SUM(A102:A103)</f>
        <v>100000000</v>
      </c>
      <c r="B101" s="62">
        <f t="shared" si="23"/>
        <v>100000000</v>
      </c>
      <c r="C101" s="65">
        <f t="shared" si="23"/>
        <v>100000000</v>
      </c>
      <c r="D101" s="62">
        <f t="shared" si="23"/>
        <v>38123286</v>
      </c>
      <c r="E101" s="63" t="s">
        <v>38</v>
      </c>
      <c r="F101" s="66">
        <v>281001</v>
      </c>
      <c r="G101" s="7" t="s">
        <v>2</v>
      </c>
      <c r="H101" s="22"/>
      <c r="I101" s="15" t="s">
        <v>123</v>
      </c>
      <c r="J101" s="23"/>
      <c r="K101" s="21"/>
    </row>
    <row r="102" spans="1:15" ht="30" customHeight="1">
      <c r="A102" s="35">
        <v>100000000</v>
      </c>
      <c r="B102" s="35">
        <v>100000000</v>
      </c>
      <c r="C102" s="61">
        <v>100000000</v>
      </c>
      <c r="D102" s="35">
        <v>38036000</v>
      </c>
      <c r="E102" s="46" t="s">
        <v>39</v>
      </c>
      <c r="F102" s="4"/>
      <c r="H102" s="22">
        <f t="shared" si="15"/>
        <v>281001</v>
      </c>
      <c r="I102" s="12" t="s">
        <v>182</v>
      </c>
      <c r="J102" s="23"/>
      <c r="K102" s="23"/>
      <c r="L102" s="23"/>
      <c r="M102" s="22"/>
      <c r="N102" s="22"/>
      <c r="O102" s="22"/>
    </row>
    <row r="103" spans="1:15" ht="30" customHeight="1" thickBot="1">
      <c r="A103" s="34">
        <v>0</v>
      </c>
      <c r="B103" s="34">
        <v>0</v>
      </c>
      <c r="C103" s="60">
        <v>0</v>
      </c>
      <c r="D103" s="34">
        <v>87286</v>
      </c>
      <c r="E103" s="49" t="s">
        <v>41</v>
      </c>
      <c r="F103" s="5"/>
      <c r="H103" s="22">
        <f t="shared" si="15"/>
        <v>281001</v>
      </c>
      <c r="I103" s="12" t="s">
        <v>134</v>
      </c>
      <c r="J103" s="23"/>
      <c r="K103" s="23"/>
      <c r="L103" s="23"/>
      <c r="M103" s="22"/>
      <c r="N103" s="22"/>
      <c r="O103" s="22"/>
    </row>
    <row r="104" spans="1:15" ht="30" customHeight="1" thickBot="1">
      <c r="A104" s="62">
        <f t="shared" ref="A104:D104" si="24">A105</f>
        <v>0</v>
      </c>
      <c r="B104" s="62">
        <f t="shared" si="24"/>
        <v>0</v>
      </c>
      <c r="C104" s="65">
        <f t="shared" si="24"/>
        <v>0</v>
      </c>
      <c r="D104" s="62">
        <f t="shared" si="24"/>
        <v>14740988</v>
      </c>
      <c r="E104" s="63" t="s">
        <v>104</v>
      </c>
      <c r="F104" s="66">
        <v>281003</v>
      </c>
      <c r="G104" s="7" t="s">
        <v>2</v>
      </c>
      <c r="H104" s="22"/>
      <c r="I104" s="15" t="s">
        <v>123</v>
      </c>
      <c r="J104" s="23"/>
      <c r="K104" s="21"/>
    </row>
    <row r="105" spans="1:15" ht="30" customHeight="1" thickBot="1">
      <c r="A105" s="34">
        <v>0</v>
      </c>
      <c r="B105" s="34">
        <v>0</v>
      </c>
      <c r="C105" s="60">
        <v>0</v>
      </c>
      <c r="D105" s="34">
        <v>14740988</v>
      </c>
      <c r="E105" s="49" t="s">
        <v>31</v>
      </c>
      <c r="F105" s="5"/>
      <c r="H105" s="22">
        <f t="shared" si="15"/>
        <v>281003</v>
      </c>
      <c r="I105" s="12" t="s">
        <v>166</v>
      </c>
      <c r="J105" s="23"/>
      <c r="K105" s="23"/>
      <c r="L105" s="23"/>
      <c r="M105" s="22"/>
      <c r="N105" s="22"/>
      <c r="O105" s="22"/>
    </row>
    <row r="106" spans="1:15" ht="30" customHeight="1" thickBot="1">
      <c r="A106" s="62">
        <f t="shared" ref="A106:D106" si="25">SUM(A107)</f>
        <v>2000422476</v>
      </c>
      <c r="B106" s="62">
        <f t="shared" si="25"/>
        <v>1916728325</v>
      </c>
      <c r="C106" s="65">
        <f t="shared" si="25"/>
        <v>1756956570</v>
      </c>
      <c r="D106" s="62">
        <f t="shared" si="25"/>
        <v>0</v>
      </c>
      <c r="E106" s="63" t="s">
        <v>70</v>
      </c>
      <c r="F106" s="66">
        <v>292101</v>
      </c>
      <c r="G106" s="7" t="s">
        <v>2</v>
      </c>
      <c r="H106" s="22"/>
      <c r="I106" s="15" t="s">
        <v>123</v>
      </c>
      <c r="J106" s="23"/>
    </row>
    <row r="107" spans="1:15" ht="30" customHeight="1" thickBot="1">
      <c r="A107" s="34">
        <v>2000422476</v>
      </c>
      <c r="B107" s="34">
        <v>1916728325</v>
      </c>
      <c r="C107" s="60">
        <v>1756956570</v>
      </c>
      <c r="D107" s="34">
        <v>0</v>
      </c>
      <c r="E107" s="49" t="s">
        <v>63</v>
      </c>
      <c r="F107" s="5"/>
      <c r="H107" s="22">
        <f t="shared" si="15"/>
        <v>292101</v>
      </c>
      <c r="I107" s="12" t="s">
        <v>183</v>
      </c>
      <c r="J107" s="23"/>
      <c r="K107" s="23"/>
      <c r="L107" s="23"/>
      <c r="M107" s="22"/>
      <c r="N107" s="22"/>
      <c r="O107" s="22"/>
    </row>
    <row r="108" spans="1:15" ht="30" customHeight="1" thickBot="1">
      <c r="A108" s="62">
        <f t="shared" ref="A108:D108" si="26">A109</f>
        <v>10000000</v>
      </c>
      <c r="B108" s="62">
        <f t="shared" si="26"/>
        <v>10000000</v>
      </c>
      <c r="C108" s="65">
        <f t="shared" si="26"/>
        <v>10000000</v>
      </c>
      <c r="D108" s="62">
        <f t="shared" si="26"/>
        <v>0</v>
      </c>
      <c r="E108" s="63" t="s">
        <v>40</v>
      </c>
      <c r="F108" s="66">
        <v>424001</v>
      </c>
      <c r="G108" s="7" t="s">
        <v>2</v>
      </c>
      <c r="H108" s="22"/>
      <c r="I108" s="15" t="s">
        <v>123</v>
      </c>
      <c r="J108" s="23"/>
    </row>
    <row r="109" spans="1:15" ht="30" customHeight="1" thickBot="1">
      <c r="A109" s="34">
        <v>10000000</v>
      </c>
      <c r="B109" s="34">
        <v>10000000</v>
      </c>
      <c r="C109" s="60">
        <v>10000000</v>
      </c>
      <c r="D109" s="34">
        <v>0</v>
      </c>
      <c r="E109" s="49" t="s">
        <v>41</v>
      </c>
      <c r="F109" s="5"/>
      <c r="H109" s="22">
        <f t="shared" si="15"/>
        <v>424001</v>
      </c>
      <c r="I109" s="12" t="s">
        <v>134</v>
      </c>
      <c r="J109" s="23"/>
      <c r="K109" s="23"/>
      <c r="L109" s="23"/>
      <c r="M109" s="22"/>
      <c r="N109" s="22"/>
      <c r="O109" s="22"/>
    </row>
    <row r="110" spans="1:15" ht="30" customHeight="1" thickBot="1">
      <c r="A110" s="62">
        <f t="shared" ref="A110:D110" si="27">SUM(A111:A128)</f>
        <v>434031968</v>
      </c>
      <c r="B110" s="62">
        <f t="shared" si="27"/>
        <v>525111945</v>
      </c>
      <c r="C110" s="65">
        <f t="shared" si="27"/>
        <v>734031968</v>
      </c>
      <c r="D110" s="62">
        <f t="shared" si="27"/>
        <v>2050117829</v>
      </c>
      <c r="E110" s="63" t="s">
        <v>42</v>
      </c>
      <c r="F110" s="66">
        <v>441002</v>
      </c>
      <c r="G110" s="7" t="s">
        <v>2</v>
      </c>
      <c r="H110" s="22"/>
      <c r="I110" s="15" t="s">
        <v>123</v>
      </c>
      <c r="J110" s="23"/>
    </row>
    <row r="111" spans="1:15" ht="30" customHeight="1">
      <c r="A111" s="35">
        <v>3000000</v>
      </c>
      <c r="B111" s="35">
        <v>3000000</v>
      </c>
      <c r="C111" s="61">
        <v>3000000</v>
      </c>
      <c r="D111" s="35">
        <v>3000000</v>
      </c>
      <c r="E111" s="46" t="s">
        <v>43</v>
      </c>
      <c r="F111" s="4"/>
      <c r="H111" s="22">
        <f t="shared" si="15"/>
        <v>441002</v>
      </c>
      <c r="I111" s="12" t="s">
        <v>184</v>
      </c>
      <c r="J111" s="23"/>
      <c r="K111" s="23"/>
      <c r="L111" s="23"/>
      <c r="M111" s="22"/>
      <c r="N111" s="22"/>
      <c r="O111" s="22"/>
    </row>
    <row r="112" spans="1:15" ht="30" customHeight="1">
      <c r="A112" s="33">
        <v>5000000</v>
      </c>
      <c r="B112" s="33">
        <v>5000000</v>
      </c>
      <c r="C112" s="58">
        <v>5000000</v>
      </c>
      <c r="D112" s="33">
        <v>5000000</v>
      </c>
      <c r="E112" s="47" t="s">
        <v>44</v>
      </c>
      <c r="F112" s="6"/>
      <c r="H112" s="22">
        <f t="shared" si="15"/>
        <v>441002</v>
      </c>
      <c r="I112" s="12" t="s">
        <v>185</v>
      </c>
      <c r="J112" s="23"/>
      <c r="K112" s="23"/>
      <c r="L112" s="23"/>
      <c r="M112" s="22"/>
      <c r="N112" s="22"/>
      <c r="O112" s="22"/>
    </row>
    <row r="113" spans="1:15" ht="30" customHeight="1">
      <c r="A113" s="33">
        <v>3000000</v>
      </c>
      <c r="B113" s="33">
        <v>3000000</v>
      </c>
      <c r="C113" s="58">
        <v>3000000</v>
      </c>
      <c r="D113" s="33">
        <v>3000000</v>
      </c>
      <c r="E113" s="47" t="s">
        <v>45</v>
      </c>
      <c r="F113" s="6"/>
      <c r="H113" s="22">
        <f t="shared" si="15"/>
        <v>441002</v>
      </c>
      <c r="I113" s="12" t="s">
        <v>186</v>
      </c>
      <c r="J113" s="23"/>
      <c r="K113" s="23"/>
      <c r="L113" s="23"/>
      <c r="M113" s="22"/>
      <c r="N113" s="22"/>
      <c r="O113" s="22"/>
    </row>
    <row r="114" spans="1:15" ht="30" customHeight="1">
      <c r="A114" s="33">
        <v>12000000</v>
      </c>
      <c r="B114" s="33">
        <v>12000000</v>
      </c>
      <c r="C114" s="58">
        <v>12000000</v>
      </c>
      <c r="D114" s="33">
        <v>14000000</v>
      </c>
      <c r="E114" s="47" t="s">
        <v>46</v>
      </c>
      <c r="F114" s="6"/>
      <c r="H114" s="22">
        <f t="shared" si="15"/>
        <v>441002</v>
      </c>
      <c r="I114" s="12" t="s">
        <v>187</v>
      </c>
      <c r="J114" s="23"/>
      <c r="K114" s="23"/>
      <c r="L114" s="23"/>
      <c r="M114" s="22"/>
      <c r="N114" s="22"/>
      <c r="O114" s="22"/>
    </row>
    <row r="115" spans="1:15" ht="30" customHeight="1">
      <c r="A115" s="33">
        <v>18000000</v>
      </c>
      <c r="B115" s="33">
        <v>18000000</v>
      </c>
      <c r="C115" s="58">
        <v>18000000</v>
      </c>
      <c r="D115" s="33">
        <v>18000000</v>
      </c>
      <c r="E115" s="47" t="s">
        <v>47</v>
      </c>
      <c r="F115" s="6"/>
      <c r="H115" s="22">
        <f t="shared" si="15"/>
        <v>441002</v>
      </c>
      <c r="I115" s="12" t="s">
        <v>188</v>
      </c>
      <c r="J115" s="23"/>
      <c r="K115" s="23"/>
      <c r="L115" s="23"/>
      <c r="M115" s="22"/>
      <c r="N115" s="22"/>
      <c r="O115" s="22"/>
    </row>
    <row r="116" spans="1:15" ht="30" customHeight="1">
      <c r="A116" s="33">
        <v>0</v>
      </c>
      <c r="B116" s="33">
        <v>0</v>
      </c>
      <c r="C116" s="58">
        <v>0</v>
      </c>
      <c r="D116" s="33">
        <v>5000000</v>
      </c>
      <c r="E116" s="47" t="s">
        <v>48</v>
      </c>
      <c r="F116" s="6"/>
      <c r="H116" s="22">
        <f t="shared" si="15"/>
        <v>441002</v>
      </c>
      <c r="I116" s="12" t="s">
        <v>189</v>
      </c>
      <c r="J116" s="23"/>
      <c r="K116" s="23"/>
      <c r="L116" s="23"/>
      <c r="M116" s="22"/>
      <c r="N116" s="22"/>
      <c r="O116" s="22"/>
    </row>
    <row r="117" spans="1:15" ht="30" customHeight="1">
      <c r="A117" s="33">
        <v>19600000</v>
      </c>
      <c r="B117" s="33">
        <v>19600000</v>
      </c>
      <c r="C117" s="58">
        <v>19600000</v>
      </c>
      <c r="D117" s="33">
        <v>7000000</v>
      </c>
      <c r="E117" s="47" t="s">
        <v>77</v>
      </c>
      <c r="F117" s="6"/>
      <c r="H117" s="22">
        <f t="shared" si="15"/>
        <v>441002</v>
      </c>
      <c r="I117" s="12" t="s">
        <v>190</v>
      </c>
      <c r="J117" s="23"/>
      <c r="K117" s="23"/>
      <c r="L117" s="23"/>
      <c r="M117" s="22"/>
      <c r="N117" s="22"/>
      <c r="O117" s="22"/>
    </row>
    <row r="118" spans="1:15" ht="30" customHeight="1">
      <c r="A118" s="33">
        <v>3000000</v>
      </c>
      <c r="B118" s="33">
        <v>3000000</v>
      </c>
      <c r="C118" s="58">
        <v>3000000</v>
      </c>
      <c r="D118" s="33">
        <v>0</v>
      </c>
      <c r="E118" s="47" t="s">
        <v>119</v>
      </c>
      <c r="F118" s="6"/>
      <c r="H118" s="22">
        <f t="shared" si="15"/>
        <v>441002</v>
      </c>
      <c r="I118" s="12" t="s">
        <v>191</v>
      </c>
      <c r="J118" s="23"/>
      <c r="K118" s="23"/>
      <c r="L118" s="23"/>
      <c r="M118" s="22"/>
      <c r="N118" s="22"/>
      <c r="O118" s="22"/>
    </row>
    <row r="119" spans="1:15" ht="30" customHeight="1">
      <c r="A119" s="33">
        <v>40000000</v>
      </c>
      <c r="B119" s="33">
        <v>51079977</v>
      </c>
      <c r="C119" s="58">
        <v>80000000</v>
      </c>
      <c r="D119" s="33">
        <v>9000000</v>
      </c>
      <c r="E119" s="47" t="s">
        <v>91</v>
      </c>
      <c r="F119" s="6"/>
      <c r="H119" s="22">
        <f>IF(H120="",F120,H120)</f>
        <v>441002</v>
      </c>
      <c r="I119" s="12" t="s">
        <v>192</v>
      </c>
      <c r="J119" s="23"/>
      <c r="K119" s="23"/>
      <c r="L119" s="23"/>
      <c r="M119" s="22"/>
      <c r="N119" s="22"/>
      <c r="O119" s="22"/>
    </row>
    <row r="120" spans="1:15" ht="30" customHeight="1">
      <c r="A120" s="33">
        <v>50000000</v>
      </c>
      <c r="B120" s="33">
        <v>50000000</v>
      </c>
      <c r="C120" s="58">
        <v>50000000</v>
      </c>
      <c r="D120" s="33">
        <v>69678631</v>
      </c>
      <c r="E120" s="47" t="s">
        <v>107</v>
      </c>
      <c r="F120" s="6"/>
      <c r="H120" s="22">
        <f>IF(H117="",F117,H117)</f>
        <v>441002</v>
      </c>
      <c r="I120" s="12" t="s">
        <v>193</v>
      </c>
      <c r="J120" s="23"/>
      <c r="K120" s="23"/>
      <c r="L120" s="23"/>
      <c r="M120" s="22"/>
      <c r="N120" s="22"/>
      <c r="O120" s="22"/>
    </row>
    <row r="121" spans="1:15" ht="30" customHeight="1">
      <c r="A121" s="33">
        <v>0</v>
      </c>
      <c r="B121" s="33">
        <v>80000000</v>
      </c>
      <c r="C121" s="58">
        <v>250000000</v>
      </c>
      <c r="D121" s="33">
        <v>233333200</v>
      </c>
      <c r="E121" s="47" t="s">
        <v>75</v>
      </c>
      <c r="F121" s="6"/>
      <c r="H121" s="22">
        <f>IF(H119="",F119,H119)</f>
        <v>441002</v>
      </c>
      <c r="I121" s="12" t="s">
        <v>194</v>
      </c>
      <c r="J121" s="23"/>
      <c r="K121" s="23"/>
      <c r="L121" s="23"/>
      <c r="M121" s="22"/>
      <c r="N121" s="22"/>
      <c r="O121" s="22"/>
    </row>
    <row r="122" spans="1:15" ht="30" customHeight="1">
      <c r="A122" s="33">
        <v>44931968</v>
      </c>
      <c r="B122" s="33">
        <v>44931968</v>
      </c>
      <c r="C122" s="58">
        <v>44931968</v>
      </c>
      <c r="D122" s="33">
        <v>64188526</v>
      </c>
      <c r="E122" s="47" t="s">
        <v>66</v>
      </c>
      <c r="F122" s="6"/>
      <c r="H122" s="22">
        <f t="shared" si="15"/>
        <v>441002</v>
      </c>
      <c r="I122" s="12" t="s">
        <v>195</v>
      </c>
      <c r="J122" s="23"/>
      <c r="K122" s="23"/>
      <c r="L122" s="23"/>
      <c r="M122" s="22"/>
      <c r="N122" s="22"/>
      <c r="O122" s="22"/>
    </row>
    <row r="123" spans="1:15" ht="30" customHeight="1">
      <c r="A123" s="33">
        <v>26000000</v>
      </c>
      <c r="B123" s="33">
        <v>26000000</v>
      </c>
      <c r="C123" s="58">
        <v>26000000</v>
      </c>
      <c r="D123" s="33">
        <v>26893710</v>
      </c>
      <c r="E123" s="47" t="s">
        <v>76</v>
      </c>
      <c r="F123" s="6"/>
      <c r="H123" s="22">
        <f t="shared" si="15"/>
        <v>441002</v>
      </c>
      <c r="I123" s="12" t="s">
        <v>196</v>
      </c>
      <c r="J123" s="23"/>
      <c r="K123" s="23"/>
      <c r="L123" s="23"/>
      <c r="M123" s="22"/>
      <c r="N123" s="22"/>
      <c r="O123" s="22"/>
    </row>
    <row r="124" spans="1:15" ht="30" customHeight="1">
      <c r="A124" s="33">
        <v>0</v>
      </c>
      <c r="B124" s="33">
        <v>0</v>
      </c>
      <c r="C124" s="58">
        <v>0</v>
      </c>
      <c r="D124" s="33">
        <v>1094794829</v>
      </c>
      <c r="E124" s="47" t="s">
        <v>108</v>
      </c>
      <c r="F124" s="6"/>
      <c r="H124" s="22">
        <f t="shared" si="15"/>
        <v>441002</v>
      </c>
      <c r="I124" s="12" t="s">
        <v>197</v>
      </c>
      <c r="J124" s="23"/>
      <c r="K124" s="23"/>
      <c r="L124" s="23"/>
      <c r="M124" s="22"/>
      <c r="N124" s="22"/>
      <c r="O124" s="22"/>
    </row>
    <row r="125" spans="1:15" ht="30" customHeight="1">
      <c r="A125" s="33">
        <v>100000000</v>
      </c>
      <c r="B125" s="33">
        <v>100000000</v>
      </c>
      <c r="C125" s="58">
        <v>100000000</v>
      </c>
      <c r="D125" s="33">
        <v>350871353</v>
      </c>
      <c r="E125" s="47" t="s">
        <v>67</v>
      </c>
      <c r="F125" s="6"/>
      <c r="H125" s="22">
        <f t="shared" si="15"/>
        <v>441002</v>
      </c>
      <c r="I125" s="12" t="s">
        <v>198</v>
      </c>
      <c r="J125" s="23"/>
      <c r="K125" s="23"/>
      <c r="L125" s="23"/>
      <c r="M125" s="22"/>
      <c r="N125" s="22"/>
      <c r="O125" s="22"/>
    </row>
    <row r="126" spans="1:15" ht="30" customHeight="1">
      <c r="A126" s="36">
        <v>9500000</v>
      </c>
      <c r="B126" s="36">
        <v>9500000</v>
      </c>
      <c r="C126" s="59">
        <v>9500000</v>
      </c>
      <c r="D126" s="36">
        <v>7500000</v>
      </c>
      <c r="E126" s="48" t="s">
        <v>81</v>
      </c>
      <c r="F126" s="8"/>
      <c r="H126" s="22">
        <f t="shared" si="15"/>
        <v>441002</v>
      </c>
      <c r="I126" s="12" t="s">
        <v>199</v>
      </c>
      <c r="J126" s="23"/>
      <c r="K126" s="23"/>
      <c r="L126" s="23"/>
      <c r="M126" s="22"/>
      <c r="N126" s="22"/>
      <c r="O126" s="22"/>
    </row>
    <row r="127" spans="1:15" ht="30" customHeight="1">
      <c r="A127" s="36">
        <v>100000000</v>
      </c>
      <c r="B127" s="36">
        <v>100000000</v>
      </c>
      <c r="C127" s="59">
        <v>100000000</v>
      </c>
      <c r="D127" s="36">
        <v>138857580</v>
      </c>
      <c r="E127" s="48" t="s">
        <v>85</v>
      </c>
      <c r="F127" s="8"/>
      <c r="H127" s="22">
        <f t="shared" si="15"/>
        <v>441002</v>
      </c>
      <c r="I127" s="12" t="s">
        <v>200</v>
      </c>
      <c r="J127" s="23"/>
      <c r="K127" s="23"/>
      <c r="L127" s="23"/>
      <c r="M127" s="22"/>
      <c r="N127" s="22"/>
      <c r="O127" s="22"/>
    </row>
    <row r="128" spans="1:15" ht="30" customHeight="1" thickBot="1">
      <c r="A128" s="36">
        <v>0</v>
      </c>
      <c r="B128" s="36">
        <v>0</v>
      </c>
      <c r="C128" s="59">
        <v>10000000</v>
      </c>
      <c r="D128" s="36">
        <v>0</v>
      </c>
      <c r="E128" s="48" t="s">
        <v>118</v>
      </c>
      <c r="F128" s="8"/>
      <c r="H128" s="22">
        <f t="shared" si="15"/>
        <v>441002</v>
      </c>
      <c r="I128" s="12" t="s">
        <v>201</v>
      </c>
      <c r="J128" s="23"/>
      <c r="K128" s="23"/>
      <c r="L128" s="23"/>
      <c r="M128" s="22"/>
      <c r="N128" s="22"/>
      <c r="O128" s="22"/>
    </row>
    <row r="129" spans="1:21" ht="30" customHeight="1" thickBot="1">
      <c r="A129" s="62">
        <f>SUM(A130:A139)</f>
        <v>2864715</v>
      </c>
      <c r="B129" s="62">
        <f>SUM(B130:B139)</f>
        <v>9776683</v>
      </c>
      <c r="C129" s="65">
        <f>SUM(C130:C139)</f>
        <v>21427102</v>
      </c>
      <c r="D129" s="62">
        <f>SUM(D130:D139)</f>
        <v>25216838</v>
      </c>
      <c r="E129" s="63" t="s">
        <v>49</v>
      </c>
      <c r="F129" s="66">
        <v>442001</v>
      </c>
      <c r="G129" s="7" t="s">
        <v>2</v>
      </c>
      <c r="H129" s="22"/>
      <c r="I129" s="15" t="s">
        <v>123</v>
      </c>
      <c r="J129" s="23"/>
    </row>
    <row r="130" spans="1:21" ht="30" customHeight="1">
      <c r="A130" s="35">
        <v>2224785</v>
      </c>
      <c r="B130" s="35">
        <v>2224785</v>
      </c>
      <c r="C130" s="61">
        <v>2224785</v>
      </c>
      <c r="D130" s="35">
        <v>2183759</v>
      </c>
      <c r="E130" s="46" t="s">
        <v>50</v>
      </c>
      <c r="F130" s="4"/>
      <c r="H130" s="22">
        <f t="shared" si="15"/>
        <v>442001</v>
      </c>
      <c r="I130" s="12" t="s">
        <v>202</v>
      </c>
      <c r="J130" s="23"/>
      <c r="K130" s="23"/>
      <c r="L130" s="23"/>
      <c r="M130" s="22"/>
      <c r="N130" s="22"/>
      <c r="O130" s="22"/>
    </row>
    <row r="131" spans="1:21" ht="30" customHeight="1">
      <c r="A131" s="33">
        <v>0</v>
      </c>
      <c r="B131" s="33">
        <v>677622</v>
      </c>
      <c r="C131" s="58">
        <v>0</v>
      </c>
      <c r="D131" s="35">
        <v>1305625</v>
      </c>
      <c r="E131" s="47" t="s">
        <v>51</v>
      </c>
      <c r="F131" s="6"/>
      <c r="H131" s="22">
        <f t="shared" si="15"/>
        <v>442001</v>
      </c>
      <c r="I131" s="12" t="s">
        <v>203</v>
      </c>
      <c r="J131" s="23"/>
      <c r="K131" s="23"/>
      <c r="L131" s="23"/>
      <c r="M131" s="22"/>
      <c r="N131" s="22"/>
      <c r="O131" s="22"/>
    </row>
    <row r="132" spans="1:21" ht="30" customHeight="1">
      <c r="A132" s="33">
        <v>0</v>
      </c>
      <c r="B132" s="33">
        <v>88477</v>
      </c>
      <c r="C132" s="58">
        <v>88477</v>
      </c>
      <c r="D132" s="35">
        <v>88477</v>
      </c>
      <c r="E132" s="47" t="s">
        <v>52</v>
      </c>
      <c r="F132" s="6"/>
      <c r="H132" s="22">
        <f t="shared" si="15"/>
        <v>442001</v>
      </c>
      <c r="I132" s="12" t="s">
        <v>204</v>
      </c>
      <c r="J132" s="23"/>
      <c r="K132" s="23"/>
      <c r="L132" s="23"/>
      <c r="M132" s="22"/>
      <c r="N132" s="22"/>
      <c r="O132" s="22"/>
    </row>
    <row r="133" spans="1:21" ht="30" customHeight="1">
      <c r="A133" s="33">
        <v>0</v>
      </c>
      <c r="B133" s="33">
        <v>0</v>
      </c>
      <c r="C133" s="58">
        <v>0</v>
      </c>
      <c r="D133" s="35">
        <v>2534272</v>
      </c>
      <c r="E133" s="47" t="s">
        <v>53</v>
      </c>
      <c r="F133" s="6"/>
      <c r="H133" s="22">
        <f t="shared" si="15"/>
        <v>442001</v>
      </c>
      <c r="I133" s="12" t="s">
        <v>205</v>
      </c>
      <c r="J133" s="23"/>
      <c r="K133" s="23"/>
      <c r="L133" s="23"/>
      <c r="M133" s="22"/>
      <c r="N133" s="22"/>
      <c r="O133" s="22"/>
    </row>
    <row r="134" spans="1:21" ht="30" customHeight="1">
      <c r="A134" s="33">
        <v>0</v>
      </c>
      <c r="B134" s="33">
        <v>2158800</v>
      </c>
      <c r="C134" s="58">
        <v>2158800</v>
      </c>
      <c r="D134" s="35">
        <v>2158800</v>
      </c>
      <c r="E134" s="47" t="s">
        <v>54</v>
      </c>
      <c r="F134" s="6"/>
      <c r="H134" s="22">
        <f t="shared" si="15"/>
        <v>442001</v>
      </c>
      <c r="I134" s="12" t="s">
        <v>206</v>
      </c>
      <c r="J134" s="23"/>
      <c r="K134" s="23"/>
      <c r="L134" s="23"/>
      <c r="M134" s="22"/>
      <c r="N134" s="22"/>
      <c r="O134" s="22"/>
    </row>
    <row r="135" spans="1:21" ht="30" customHeight="1">
      <c r="A135" s="33">
        <v>0</v>
      </c>
      <c r="B135" s="33">
        <v>96201</v>
      </c>
      <c r="C135" s="58">
        <v>0</v>
      </c>
      <c r="D135" s="35">
        <v>0</v>
      </c>
      <c r="E135" s="47" t="s">
        <v>55</v>
      </c>
      <c r="F135" s="6"/>
      <c r="H135" s="22">
        <f t="shared" si="15"/>
        <v>442001</v>
      </c>
      <c r="I135" s="12" t="s">
        <v>207</v>
      </c>
      <c r="J135" s="23"/>
      <c r="K135" s="23"/>
      <c r="L135" s="23"/>
      <c r="M135" s="22"/>
      <c r="N135" s="22"/>
      <c r="O135" s="22"/>
    </row>
    <row r="136" spans="1:21" ht="30" customHeight="1">
      <c r="A136" s="33">
        <v>0</v>
      </c>
      <c r="B136" s="33">
        <v>3521589</v>
      </c>
      <c r="C136" s="58">
        <v>3521589</v>
      </c>
      <c r="D136" s="35">
        <v>3512454</v>
      </c>
      <c r="E136" s="47" t="s">
        <v>64</v>
      </c>
      <c r="F136" s="6"/>
      <c r="H136" s="22">
        <f t="shared" si="15"/>
        <v>442001</v>
      </c>
      <c r="I136" s="12" t="s">
        <v>208</v>
      </c>
      <c r="J136" s="23"/>
      <c r="K136" s="23"/>
      <c r="L136" s="23"/>
      <c r="M136" s="22"/>
      <c r="N136" s="22"/>
      <c r="O136" s="22"/>
    </row>
    <row r="137" spans="1:21" ht="30" customHeight="1">
      <c r="A137" s="33">
        <v>0</v>
      </c>
      <c r="B137" s="33">
        <v>369279</v>
      </c>
      <c r="C137" s="58">
        <v>369279</v>
      </c>
      <c r="D137" s="35">
        <v>369279</v>
      </c>
      <c r="E137" s="47" t="s">
        <v>83</v>
      </c>
      <c r="F137" s="6"/>
      <c r="H137" s="22">
        <f t="shared" si="15"/>
        <v>442001</v>
      </c>
      <c r="I137" s="12" t="s">
        <v>209</v>
      </c>
      <c r="J137" s="23"/>
      <c r="K137" s="23"/>
      <c r="L137" s="23"/>
      <c r="M137" s="22"/>
      <c r="N137" s="22"/>
      <c r="O137" s="22"/>
    </row>
    <row r="138" spans="1:21" ht="30" customHeight="1">
      <c r="A138" s="34">
        <v>0</v>
      </c>
      <c r="B138" s="34">
        <v>0</v>
      </c>
      <c r="C138" s="60">
        <v>8854512</v>
      </c>
      <c r="D138" s="35">
        <v>8854512</v>
      </c>
      <c r="E138" s="49" t="s">
        <v>99</v>
      </c>
      <c r="F138" s="5"/>
      <c r="H138" s="22">
        <f t="shared" si="15"/>
        <v>442001</v>
      </c>
      <c r="I138" s="12" t="s">
        <v>210</v>
      </c>
      <c r="J138" s="23"/>
      <c r="K138" s="23"/>
      <c r="L138" s="23"/>
      <c r="M138" s="22"/>
      <c r="N138" s="22"/>
      <c r="O138" s="22"/>
    </row>
    <row r="139" spans="1:21" ht="30" customHeight="1" thickBot="1">
      <c r="A139" s="36">
        <v>639930</v>
      </c>
      <c r="B139" s="36">
        <v>639930</v>
      </c>
      <c r="C139" s="59">
        <v>4209660</v>
      </c>
      <c r="D139" s="34">
        <v>4209660</v>
      </c>
      <c r="E139" s="48" t="s">
        <v>100</v>
      </c>
      <c r="F139" s="8"/>
      <c r="H139" s="22">
        <f t="shared" si="15"/>
        <v>442001</v>
      </c>
      <c r="I139" s="12" t="s">
        <v>211</v>
      </c>
      <c r="J139" s="23"/>
      <c r="K139" s="23"/>
      <c r="L139" s="23"/>
      <c r="M139" s="22"/>
      <c r="N139" s="22"/>
      <c r="O139" s="22"/>
    </row>
    <row r="140" spans="1:21" ht="30" customHeight="1" thickBot="1">
      <c r="A140" s="62">
        <f t="shared" ref="A140:B140" si="28">SUM(A141:A141)</f>
        <v>0</v>
      </c>
      <c r="B140" s="62">
        <f t="shared" si="28"/>
        <v>0</v>
      </c>
      <c r="C140" s="65">
        <f>SUM(C141:C141)</f>
        <v>0</v>
      </c>
      <c r="D140" s="62">
        <f>SUM(D141:D141)</f>
        <v>75000000</v>
      </c>
      <c r="E140" s="63" t="s">
        <v>113</v>
      </c>
      <c r="F140" s="66">
        <v>442002</v>
      </c>
      <c r="G140" s="7" t="s">
        <v>2</v>
      </c>
      <c r="H140" s="22"/>
      <c r="I140" s="15" t="s">
        <v>123</v>
      </c>
      <c r="J140" s="23"/>
    </row>
    <row r="141" spans="1:21" ht="30" customHeight="1" thickBot="1">
      <c r="A141" s="34">
        <v>0</v>
      </c>
      <c r="B141" s="34">
        <v>0</v>
      </c>
      <c r="C141" s="60">
        <v>0</v>
      </c>
      <c r="D141" s="34">
        <v>75000000</v>
      </c>
      <c r="E141" s="49" t="s">
        <v>75</v>
      </c>
      <c r="F141" s="4"/>
      <c r="H141" s="22">
        <f t="shared" si="15"/>
        <v>442002</v>
      </c>
      <c r="I141" s="12" t="s">
        <v>194</v>
      </c>
      <c r="J141" s="23"/>
      <c r="K141" s="23"/>
      <c r="L141" s="23"/>
      <c r="M141" s="22"/>
      <c r="N141" s="22"/>
      <c r="O141" s="22"/>
    </row>
    <row r="142" spans="1:21" ht="30" customHeight="1" thickBot="1">
      <c r="A142" s="62">
        <f t="shared" ref="A142:B142" si="29">SUM(A143:A145)</f>
        <v>636239400</v>
      </c>
      <c r="B142" s="62">
        <f t="shared" si="29"/>
        <v>639335131</v>
      </c>
      <c r="C142" s="65">
        <f>SUM(C143:C145)</f>
        <v>275942100</v>
      </c>
      <c r="D142" s="62">
        <f>SUM(D143:D145)</f>
        <v>251440000</v>
      </c>
      <c r="E142" s="63" t="s">
        <v>56</v>
      </c>
      <c r="F142" s="66">
        <v>723002</v>
      </c>
      <c r="G142" s="7" t="s">
        <v>2</v>
      </c>
      <c r="H142" s="22"/>
      <c r="I142" s="15" t="s">
        <v>123</v>
      </c>
      <c r="J142" s="23"/>
      <c r="K142" s="21"/>
      <c r="L142" s="21"/>
      <c r="M142" s="21"/>
      <c r="N142" s="22"/>
      <c r="O142" s="22"/>
      <c r="P142" s="22"/>
      <c r="Q142" s="22"/>
    </row>
    <row r="143" spans="1:21" ht="30" customHeight="1">
      <c r="A143" s="35">
        <v>82557400</v>
      </c>
      <c r="B143" s="35">
        <v>80603131</v>
      </c>
      <c r="C143" s="61">
        <v>78689100</v>
      </c>
      <c r="D143" s="35">
        <v>104440000</v>
      </c>
      <c r="E143" s="46" t="s">
        <v>78</v>
      </c>
      <c r="F143" s="4"/>
      <c r="H143" s="22">
        <f t="shared" ref="H143:H158" si="30">IF(H142="",F142,H142)</f>
        <v>723002</v>
      </c>
      <c r="I143" s="12" t="s">
        <v>212</v>
      </c>
      <c r="J143" s="23"/>
      <c r="K143" s="23"/>
      <c r="L143" s="23"/>
      <c r="M143" s="23"/>
      <c r="N143" s="22"/>
      <c r="O143" s="22"/>
      <c r="P143" s="22"/>
      <c r="Q143" s="22"/>
      <c r="R143" s="9"/>
      <c r="S143" s="9"/>
      <c r="T143" s="9"/>
      <c r="U143" s="9"/>
    </row>
    <row r="144" spans="1:21" ht="30" customHeight="1">
      <c r="A144" s="34">
        <v>508030000</v>
      </c>
      <c r="B144" s="34">
        <v>507020000</v>
      </c>
      <c r="C144" s="60">
        <v>0</v>
      </c>
      <c r="D144" s="34">
        <v>0</v>
      </c>
      <c r="E144" s="49" t="s">
        <v>28</v>
      </c>
      <c r="F144" s="5"/>
      <c r="H144" s="22">
        <f t="shared" si="30"/>
        <v>723002</v>
      </c>
      <c r="I144" s="12" t="s">
        <v>213</v>
      </c>
      <c r="J144" s="23"/>
      <c r="K144" s="23"/>
      <c r="L144" s="23"/>
      <c r="M144" s="23"/>
      <c r="N144" s="22"/>
      <c r="O144" s="22"/>
      <c r="P144" s="22"/>
      <c r="Q144" s="22"/>
      <c r="R144" s="9"/>
      <c r="S144" s="9"/>
      <c r="T144" s="9"/>
      <c r="U144" s="9"/>
    </row>
    <row r="145" spans="1:21" ht="30" customHeight="1" thickBot="1">
      <c r="A145" s="36">
        <v>45652000</v>
      </c>
      <c r="B145" s="36">
        <v>51712000</v>
      </c>
      <c r="C145" s="59">
        <v>197253000</v>
      </c>
      <c r="D145" s="36">
        <v>147000000</v>
      </c>
      <c r="E145" s="48" t="s">
        <v>82</v>
      </c>
      <c r="F145" s="8"/>
      <c r="H145" s="22">
        <f t="shared" si="30"/>
        <v>723002</v>
      </c>
      <c r="I145" s="12" t="s">
        <v>214</v>
      </c>
      <c r="J145" s="23"/>
      <c r="K145" s="23"/>
      <c r="L145" s="23"/>
      <c r="M145" s="23"/>
      <c r="N145" s="22"/>
      <c r="O145" s="22"/>
      <c r="P145" s="22"/>
      <c r="Q145" s="22"/>
      <c r="R145" s="9"/>
      <c r="S145" s="9"/>
      <c r="T145" s="9"/>
      <c r="U145" s="9"/>
    </row>
    <row r="146" spans="1:21" ht="30" customHeight="1" thickBot="1">
      <c r="A146" s="62">
        <f t="shared" ref="A146:B146" si="31">SUM(A147:A147)</f>
        <v>67054605</v>
      </c>
      <c r="B146" s="62">
        <f t="shared" si="31"/>
        <v>65101558</v>
      </c>
      <c r="C146" s="65">
        <f>SUM(C147:C147)</f>
        <v>63205396</v>
      </c>
      <c r="D146" s="62">
        <f>SUM(D147:D147)</f>
        <v>59266774</v>
      </c>
      <c r="E146" s="63" t="s">
        <v>57</v>
      </c>
      <c r="F146" s="66">
        <v>723003</v>
      </c>
      <c r="G146" s="7" t="s">
        <v>2</v>
      </c>
      <c r="H146" s="22"/>
      <c r="I146" s="15" t="s">
        <v>123</v>
      </c>
      <c r="J146" s="23"/>
      <c r="K146" s="21"/>
      <c r="L146" s="21"/>
      <c r="M146" s="21"/>
      <c r="N146" s="22"/>
      <c r="O146" s="22"/>
      <c r="P146" s="22"/>
      <c r="Q146" s="22"/>
    </row>
    <row r="147" spans="1:21" ht="30" customHeight="1" thickBot="1">
      <c r="A147" s="34">
        <v>67054605</v>
      </c>
      <c r="B147" s="34">
        <v>65101558</v>
      </c>
      <c r="C147" s="60">
        <v>63205396</v>
      </c>
      <c r="D147" s="41">
        <v>59266774</v>
      </c>
      <c r="E147" s="49" t="s">
        <v>29</v>
      </c>
      <c r="F147" s="5"/>
      <c r="H147" s="22">
        <f t="shared" si="30"/>
        <v>723003</v>
      </c>
      <c r="I147" s="12" t="s">
        <v>215</v>
      </c>
      <c r="J147" s="23"/>
      <c r="K147" s="23"/>
      <c r="L147" s="23"/>
      <c r="M147" s="23"/>
      <c r="N147" s="22"/>
      <c r="O147" s="22"/>
      <c r="P147" s="22"/>
      <c r="Q147" s="22"/>
      <c r="R147" s="9"/>
      <c r="S147" s="9"/>
      <c r="T147" s="9"/>
      <c r="U147" s="9"/>
    </row>
    <row r="148" spans="1:21" ht="30" customHeight="1" thickBot="1">
      <c r="A148" s="62">
        <f t="shared" ref="A148:B148" si="32">SUM(A149:A149)</f>
        <v>584790000</v>
      </c>
      <c r="B148" s="62">
        <f t="shared" si="32"/>
        <v>429048000</v>
      </c>
      <c r="C148" s="65">
        <f>SUM(C149:C149)</f>
        <v>410060000</v>
      </c>
      <c r="D148" s="62">
        <f>SUM(D149:D149)</f>
        <v>355100000</v>
      </c>
      <c r="E148" s="63" t="s">
        <v>58</v>
      </c>
      <c r="F148" s="66">
        <v>725001</v>
      </c>
      <c r="G148" s="7" t="s">
        <v>2</v>
      </c>
      <c r="H148" s="22"/>
      <c r="I148" s="15" t="s">
        <v>123</v>
      </c>
      <c r="J148" s="23"/>
      <c r="K148" s="21"/>
      <c r="L148" s="21"/>
      <c r="M148" s="21"/>
    </row>
    <row r="149" spans="1:21" ht="30" customHeight="1" thickBot="1">
      <c r="A149" s="34">
        <v>584790000</v>
      </c>
      <c r="B149" s="34">
        <v>429048000</v>
      </c>
      <c r="C149" s="60">
        <v>410060000</v>
      </c>
      <c r="D149" s="34">
        <v>355100000</v>
      </c>
      <c r="E149" s="49" t="s">
        <v>59</v>
      </c>
      <c r="F149" s="5"/>
      <c r="H149" s="22">
        <f t="shared" si="30"/>
        <v>725001</v>
      </c>
      <c r="I149" s="12" t="s">
        <v>216</v>
      </c>
      <c r="J149" s="23"/>
      <c r="K149" s="23"/>
      <c r="L149" s="23"/>
      <c r="M149" s="23"/>
      <c r="N149" s="22"/>
      <c r="O149" s="22"/>
      <c r="P149" s="22"/>
      <c r="Q149" s="22"/>
      <c r="R149" s="30"/>
      <c r="S149" s="30"/>
      <c r="T149" s="30"/>
      <c r="U149" s="30"/>
    </row>
    <row r="150" spans="1:21" ht="30" customHeight="1" thickBot="1">
      <c r="A150" s="62">
        <f t="shared" ref="A150:B150" si="33">SUM(A151:A151)</f>
        <v>549541000</v>
      </c>
      <c r="B150" s="62">
        <f t="shared" si="33"/>
        <v>492072000</v>
      </c>
      <c r="C150" s="65">
        <f>SUM(C151:C151)</f>
        <v>443188000</v>
      </c>
      <c r="D150" s="62">
        <f>SUM(D151:D151)</f>
        <v>339500000</v>
      </c>
      <c r="E150" s="63" t="s">
        <v>60</v>
      </c>
      <c r="F150" s="66">
        <v>725002</v>
      </c>
      <c r="G150" s="7" t="s">
        <v>2</v>
      </c>
      <c r="H150" s="22"/>
      <c r="I150" s="15" t="s">
        <v>123</v>
      </c>
      <c r="J150" s="23"/>
      <c r="K150" s="21"/>
      <c r="L150" s="21"/>
      <c r="M150" s="21"/>
      <c r="N150" s="22"/>
      <c r="O150" s="22"/>
      <c r="P150" s="22"/>
      <c r="Q150" s="22"/>
      <c r="R150" s="30"/>
      <c r="S150" s="30"/>
      <c r="T150" s="30"/>
      <c r="U150" s="30"/>
    </row>
    <row r="151" spans="1:21" ht="30" customHeight="1" thickBot="1">
      <c r="A151" s="34">
        <v>549541000</v>
      </c>
      <c r="B151" s="34">
        <v>492072000</v>
      </c>
      <c r="C151" s="60">
        <v>443188000</v>
      </c>
      <c r="D151" s="34">
        <v>339500000</v>
      </c>
      <c r="E151" s="49" t="s">
        <v>61</v>
      </c>
      <c r="F151" s="5"/>
      <c r="H151" s="22">
        <f t="shared" si="30"/>
        <v>725002</v>
      </c>
      <c r="I151" s="12" t="s">
        <v>217</v>
      </c>
      <c r="J151" s="23"/>
      <c r="K151" s="23"/>
      <c r="L151" s="23"/>
      <c r="M151" s="23"/>
      <c r="N151" s="22"/>
      <c r="O151" s="22"/>
      <c r="P151" s="22"/>
      <c r="Q151" s="22"/>
      <c r="R151" s="30"/>
      <c r="S151" s="30"/>
      <c r="T151" s="30"/>
      <c r="U151" s="30"/>
    </row>
    <row r="152" spans="1:21" ht="30" customHeight="1" thickBot="1">
      <c r="A152" s="62">
        <f>SUM(A153:A154)</f>
        <v>2998993000</v>
      </c>
      <c r="B152" s="62">
        <f>SUM(B153:B154)</f>
        <v>989396000</v>
      </c>
      <c r="C152" s="65">
        <f>SUM(C153:C154)</f>
        <v>908697000</v>
      </c>
      <c r="D152" s="62">
        <f>SUM(D153:D154)</f>
        <v>851669679</v>
      </c>
      <c r="E152" s="63" t="s">
        <v>62</v>
      </c>
      <c r="F152" s="66">
        <v>725004</v>
      </c>
      <c r="G152" s="7" t="s">
        <v>2</v>
      </c>
      <c r="H152" s="22"/>
      <c r="I152" s="15" t="s">
        <v>123</v>
      </c>
      <c r="J152" s="23"/>
      <c r="K152" s="21"/>
      <c r="L152" s="21"/>
      <c r="M152" s="21"/>
      <c r="N152" s="22"/>
      <c r="O152" s="22"/>
      <c r="P152" s="22"/>
      <c r="Q152" s="22"/>
      <c r="R152" s="30"/>
      <c r="S152" s="30"/>
      <c r="T152" s="30"/>
      <c r="U152" s="30"/>
    </row>
    <row r="153" spans="1:21" ht="30" customHeight="1">
      <c r="A153" s="35">
        <v>1443593000</v>
      </c>
      <c r="B153" s="35">
        <v>989396000</v>
      </c>
      <c r="C153" s="61">
        <v>908697000</v>
      </c>
      <c r="D153" s="35">
        <v>851669679</v>
      </c>
      <c r="E153" s="46" t="s">
        <v>25</v>
      </c>
      <c r="F153" s="4"/>
      <c r="H153" s="22">
        <f t="shared" si="30"/>
        <v>725004</v>
      </c>
      <c r="I153" s="12" t="s">
        <v>218</v>
      </c>
      <c r="J153" s="23"/>
      <c r="K153" s="23"/>
      <c r="L153" s="23"/>
      <c r="M153" s="23"/>
      <c r="N153" s="22"/>
      <c r="O153" s="22"/>
      <c r="P153" s="22"/>
      <c r="Q153" s="22"/>
      <c r="R153" s="30"/>
      <c r="S153" s="30"/>
      <c r="T153" s="30"/>
      <c r="U153" s="30"/>
    </row>
    <row r="154" spans="1:21" ht="30" customHeight="1" thickBot="1">
      <c r="A154" s="34">
        <v>1555400000</v>
      </c>
      <c r="B154" s="34">
        <v>0</v>
      </c>
      <c r="C154" s="60">
        <v>0</v>
      </c>
      <c r="D154" s="34">
        <v>0</v>
      </c>
      <c r="E154" s="49" t="s">
        <v>116</v>
      </c>
      <c r="F154" s="5"/>
      <c r="H154" s="22">
        <f t="shared" si="30"/>
        <v>725004</v>
      </c>
      <c r="I154" s="12" t="s">
        <v>219</v>
      </c>
      <c r="J154" s="23"/>
      <c r="K154" s="23"/>
      <c r="L154" s="23"/>
      <c r="M154" s="23"/>
      <c r="N154" s="22"/>
      <c r="O154" s="22"/>
      <c r="P154" s="22"/>
      <c r="Q154" s="22"/>
      <c r="R154" s="30"/>
      <c r="S154" s="30"/>
      <c r="T154" s="30"/>
      <c r="U154" s="30"/>
    </row>
    <row r="155" spans="1:21" ht="30" customHeight="1" thickBot="1">
      <c r="A155" s="62">
        <f t="shared" ref="A155:B157" si="34">SUM(A156:A156)</f>
        <v>0</v>
      </c>
      <c r="B155" s="62">
        <f t="shared" si="34"/>
        <v>0</v>
      </c>
      <c r="C155" s="65">
        <f>SUM(C156:C156)</f>
        <v>0</v>
      </c>
      <c r="D155" s="62">
        <f>SUM(D156:D156)</f>
        <v>894300000</v>
      </c>
      <c r="E155" s="63" t="s">
        <v>115</v>
      </c>
      <c r="F155" s="66">
        <v>725005</v>
      </c>
      <c r="G155" s="7" t="s">
        <v>2</v>
      </c>
      <c r="H155" s="22"/>
      <c r="I155" s="15" t="s">
        <v>123</v>
      </c>
      <c r="J155" s="23"/>
      <c r="L155" s="21"/>
      <c r="M155" s="21"/>
    </row>
    <row r="156" spans="1:21" ht="30" customHeight="1" thickBot="1">
      <c r="A156" s="34">
        <v>0</v>
      </c>
      <c r="B156" s="34">
        <v>0</v>
      </c>
      <c r="C156" s="60">
        <v>0</v>
      </c>
      <c r="D156" s="34">
        <v>894300000</v>
      </c>
      <c r="E156" s="49" t="s">
        <v>65</v>
      </c>
      <c r="F156" s="5"/>
      <c r="H156" s="22">
        <f t="shared" si="30"/>
        <v>725005</v>
      </c>
      <c r="I156" s="12" t="s">
        <v>162</v>
      </c>
      <c r="J156" s="23"/>
      <c r="K156" s="23"/>
      <c r="L156" s="23"/>
      <c r="M156" s="23"/>
      <c r="N156" s="22"/>
      <c r="O156" s="22"/>
    </row>
    <row r="157" spans="1:21" ht="30" customHeight="1" thickBot="1">
      <c r="A157" s="62">
        <f t="shared" si="34"/>
        <v>0</v>
      </c>
      <c r="B157" s="62">
        <f t="shared" si="34"/>
        <v>0</v>
      </c>
      <c r="C157" s="65">
        <f>SUM(C158:C158)</f>
        <v>0</v>
      </c>
      <c r="D157" s="62">
        <f>SUM(D158:D158)</f>
        <v>52326370</v>
      </c>
      <c r="E157" s="63" t="s">
        <v>114</v>
      </c>
      <c r="F157" s="66">
        <v>731001</v>
      </c>
      <c r="G157" s="7" t="s">
        <v>2</v>
      </c>
      <c r="H157" s="22"/>
      <c r="I157" s="15" t="s">
        <v>123</v>
      </c>
      <c r="J157" s="23"/>
    </row>
    <row r="158" spans="1:21" ht="30" customHeight="1" thickBot="1">
      <c r="A158" s="34">
        <v>0</v>
      </c>
      <c r="B158" s="34">
        <v>0</v>
      </c>
      <c r="C158" s="60">
        <v>0</v>
      </c>
      <c r="D158" s="34">
        <v>52326370</v>
      </c>
      <c r="E158" s="49" t="s">
        <v>120</v>
      </c>
      <c r="F158" s="5"/>
      <c r="H158" s="22">
        <f t="shared" si="30"/>
        <v>731001</v>
      </c>
      <c r="I158" s="12" t="s">
        <v>220</v>
      </c>
      <c r="J158" s="23"/>
      <c r="K158" s="23"/>
      <c r="L158" s="23"/>
      <c r="M158" s="22"/>
      <c r="N158" s="22"/>
      <c r="O158" s="22"/>
    </row>
    <row r="159" spans="1:21" ht="30" customHeight="1" thickBot="1">
      <c r="A159" s="62">
        <f t="shared" ref="A159:B159" si="35">SUM(A160:A160)</f>
        <v>0</v>
      </c>
      <c r="B159" s="62">
        <f t="shared" si="35"/>
        <v>0</v>
      </c>
      <c r="C159" s="65">
        <f>SUM(C160:C160)</f>
        <v>104503574</v>
      </c>
      <c r="D159" s="62">
        <f>SUM(D160:D160)</f>
        <v>390718128</v>
      </c>
      <c r="E159" s="63" t="s">
        <v>103</v>
      </c>
      <c r="F159" s="66">
        <v>731999</v>
      </c>
      <c r="G159" s="7" t="s">
        <v>2</v>
      </c>
      <c r="H159" s="22"/>
      <c r="I159" s="15" t="s">
        <v>123</v>
      </c>
      <c r="J159" s="23"/>
    </row>
    <row r="160" spans="1:21" ht="30" customHeight="1">
      <c r="A160" s="35">
        <v>0</v>
      </c>
      <c r="B160" s="35">
        <v>0</v>
      </c>
      <c r="C160" s="61">
        <v>104503574</v>
      </c>
      <c r="D160" s="35">
        <v>390718128</v>
      </c>
      <c r="E160" s="46" t="s">
        <v>102</v>
      </c>
      <c r="F160" s="4"/>
      <c r="H160" s="22">
        <f>IF(H159="",F159,H159)</f>
        <v>731999</v>
      </c>
      <c r="I160" s="12" t="s">
        <v>221</v>
      </c>
      <c r="J160" s="23"/>
      <c r="K160" s="23"/>
      <c r="L160" s="23"/>
      <c r="M160" s="22"/>
      <c r="N160" s="22"/>
      <c r="O160" s="22"/>
    </row>
    <row r="163" spans="1:16">
      <c r="A163" s="26"/>
      <c r="B163" s="26"/>
      <c r="C163" s="26"/>
      <c r="D163" s="9"/>
      <c r="H163"/>
      <c r="I163"/>
      <c r="J163"/>
      <c r="K163"/>
      <c r="L163"/>
      <c r="M163"/>
      <c r="N163"/>
      <c r="O163"/>
      <c r="P163"/>
    </row>
    <row r="164" spans="1:16">
      <c r="A164" s="26"/>
      <c r="B164" s="26"/>
      <c r="C164" s="26"/>
      <c r="D164" s="9"/>
      <c r="H164"/>
      <c r="I164"/>
      <c r="J164"/>
      <c r="K164"/>
      <c r="L164"/>
      <c r="M164"/>
      <c r="N164"/>
      <c r="O164"/>
      <c r="P164"/>
    </row>
    <row r="165" spans="1:16">
      <c r="A165" s="26"/>
      <c r="B165" s="26"/>
      <c r="C165" s="26"/>
      <c r="D165" s="9"/>
      <c r="H165"/>
      <c r="I165"/>
      <c r="J165"/>
      <c r="K165"/>
      <c r="L165"/>
      <c r="M165"/>
      <c r="N165"/>
      <c r="O165"/>
      <c r="P165"/>
    </row>
    <row r="166" spans="1:16">
      <c r="A166" s="26"/>
      <c r="B166" s="26"/>
      <c r="C166" s="26"/>
      <c r="D166" s="9"/>
      <c r="H166"/>
      <c r="I166"/>
      <c r="J166"/>
      <c r="K166"/>
      <c r="L166"/>
      <c r="M166"/>
      <c r="N166"/>
      <c r="O166"/>
      <c r="P166"/>
    </row>
  </sheetData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1" manualBreakCount="1">
    <brk id="107" max="5" man="1"/>
  </rowBreaks>
  <customProperties>
    <customPr name="_pios_id" r:id="rId2"/>
    <customPr name="FPMExcelClientCellBasedFunctionStatus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Budget</vt:lpstr>
      <vt:lpstr>Budget!Print_Area</vt:lpstr>
      <vt:lpstr>Budget!Print_Titles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2022-10-28T11:20:11Z</cp:lastPrinted>
  <dcterms:created xsi:type="dcterms:W3CDTF">2017-11-13T17:53:43Z</dcterms:created>
  <dcterms:modified xsi:type="dcterms:W3CDTF">2022-10-28T11:21:07Z</dcterms:modified>
  <cp:category>Chapter 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