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50 - Ministry of Transport &amp; Civil Aviation\"/>
    </mc:Choice>
  </mc:AlternateContent>
  <bookViews>
    <workbookView xWindow="2790" yWindow="0" windowWidth="22770" windowHeight="6690" activeTab="1"/>
  </bookViews>
  <sheets>
    <sheet name="BA_Budget" sheetId="1" r:id="rId1"/>
    <sheet name="PSIP" sheetId="2" r:id="rId2"/>
  </sheets>
  <definedNames>
    <definedName name="_xlnm.Print_Area" localSheetId="0">BA_Budget!$B$1:$H$262</definedName>
    <definedName name="_xlnm.Print_Area" localSheetId="1">PSIP!$A$1:$J$13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9" i="1" l="1"/>
  <c r="E35" i="1" s="1"/>
  <c r="C259" i="1"/>
  <c r="C35" i="1" s="1"/>
  <c r="F259" i="1"/>
  <c r="D259" i="1"/>
  <c r="D35" i="1" s="1"/>
  <c r="B259" i="1"/>
  <c r="C250" i="1"/>
  <c r="C34" i="1" s="1"/>
  <c r="F250" i="1"/>
  <c r="E250" i="1"/>
  <c r="E34" i="1" s="1"/>
  <c r="D250" i="1"/>
  <c r="B250" i="1"/>
  <c r="B245" i="1"/>
  <c r="B33" i="1" s="1"/>
  <c r="F245" i="1"/>
  <c r="F33" i="1" s="1"/>
  <c r="E245" i="1"/>
  <c r="E33" i="1" s="1"/>
  <c r="D245" i="1"/>
  <c r="D33" i="1" s="1"/>
  <c r="C245" i="1"/>
  <c r="B229" i="1"/>
  <c r="B32" i="1" s="1"/>
  <c r="F229" i="1"/>
  <c r="E229" i="1"/>
  <c r="D229" i="1"/>
  <c r="C229" i="1"/>
  <c r="C221" i="1"/>
  <c r="C31" i="1" s="1"/>
  <c r="F221" i="1"/>
  <c r="F31" i="1" s="1"/>
  <c r="E221" i="1"/>
  <c r="E31" i="1" s="1"/>
  <c r="D221" i="1"/>
  <c r="D31" i="1" s="1"/>
  <c r="B221" i="1"/>
  <c r="B31" i="1" s="1"/>
  <c r="B216" i="1"/>
  <c r="B30" i="1" s="1"/>
  <c r="F216" i="1"/>
  <c r="E216" i="1"/>
  <c r="E30" i="1" s="1"/>
  <c r="D216" i="1"/>
  <c r="C216" i="1"/>
  <c r="D213" i="1"/>
  <c r="D29" i="1" s="1"/>
  <c r="B213" i="1"/>
  <c r="B29" i="1" s="1"/>
  <c r="F213" i="1"/>
  <c r="E213" i="1"/>
  <c r="C213" i="1"/>
  <c r="E209" i="1"/>
  <c r="E28" i="1" s="1"/>
  <c r="C209" i="1"/>
  <c r="C28" i="1" s="1"/>
  <c r="F209" i="1"/>
  <c r="D209" i="1"/>
  <c r="B209" i="1"/>
  <c r="B28" i="1" s="1"/>
  <c r="E202" i="1"/>
  <c r="E25" i="1" s="1"/>
  <c r="C202" i="1"/>
  <c r="C25" i="1" s="1"/>
  <c r="F202" i="1"/>
  <c r="D202" i="1"/>
  <c r="B202" i="1"/>
  <c r="F178" i="1"/>
  <c r="F24" i="1" s="1"/>
  <c r="D178" i="1"/>
  <c r="D24" i="1" s="1"/>
  <c r="B178" i="1"/>
  <c r="B24" i="1" s="1"/>
  <c r="E178" i="1"/>
  <c r="E24" i="1" s="1"/>
  <c r="C178" i="1"/>
  <c r="C24" i="1" s="1"/>
  <c r="E172" i="1"/>
  <c r="E23" i="1" s="1"/>
  <c r="C172" i="1"/>
  <c r="C23" i="1" s="1"/>
  <c r="F172" i="1"/>
  <c r="D172" i="1"/>
  <c r="B172" i="1"/>
  <c r="F152" i="1"/>
  <c r="F22" i="1" s="1"/>
  <c r="D152" i="1"/>
  <c r="D22" i="1" s="1"/>
  <c r="B152" i="1"/>
  <c r="B22" i="1" s="1"/>
  <c r="E152" i="1"/>
  <c r="C152" i="1"/>
  <c r="C22" i="1" s="1"/>
  <c r="E144" i="1"/>
  <c r="E21" i="1" s="1"/>
  <c r="C144" i="1"/>
  <c r="C21" i="1" s="1"/>
  <c r="F144" i="1"/>
  <c r="D144" i="1"/>
  <c r="D21" i="1" s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E19" i="1" s="1"/>
  <c r="C109" i="1"/>
  <c r="E95" i="1"/>
  <c r="E18" i="1" s="1"/>
  <c r="C95" i="1"/>
  <c r="C18" i="1" s="1"/>
  <c r="F95" i="1"/>
  <c r="D95" i="1"/>
  <c r="B95" i="1"/>
  <c r="F87" i="1"/>
  <c r="F17" i="1" s="1"/>
  <c r="E87" i="1"/>
  <c r="E17" i="1" s="1"/>
  <c r="D87" i="1"/>
  <c r="D17" i="1" s="1"/>
  <c r="C87" i="1"/>
  <c r="C17" i="1" s="1"/>
  <c r="B87" i="1"/>
  <c r="B17" i="1" s="1"/>
  <c r="F79" i="1"/>
  <c r="F16" i="1" s="1"/>
  <c r="E79" i="1"/>
  <c r="E16" i="1" s="1"/>
  <c r="D79" i="1"/>
  <c r="D16" i="1" s="1"/>
  <c r="C79" i="1"/>
  <c r="B79" i="1"/>
  <c r="B45" i="1"/>
  <c r="B39" i="1" s="1"/>
  <c r="F45" i="1"/>
  <c r="F39" i="1" s="1"/>
  <c r="E45" i="1"/>
  <c r="E39" i="1" s="1"/>
  <c r="D45" i="1"/>
  <c r="D39" i="1" s="1"/>
  <c r="C45" i="1"/>
  <c r="C39" i="1" s="1"/>
  <c r="C41" i="1"/>
  <c r="C38" i="1" s="1"/>
  <c r="F41" i="1"/>
  <c r="F38" i="1" s="1"/>
  <c r="F37" i="1" s="1"/>
  <c r="F15" i="1" s="1"/>
  <c r="E41" i="1"/>
  <c r="E38" i="1" s="1"/>
  <c r="D41" i="1"/>
  <c r="D38" i="1" s="1"/>
  <c r="B41" i="1"/>
  <c r="B38" i="1" s="1"/>
  <c r="B37" i="1" s="1"/>
  <c r="B15" i="1" s="1"/>
  <c r="F35" i="1"/>
  <c r="B35" i="1"/>
  <c r="F34" i="1"/>
  <c r="D34" i="1"/>
  <c r="B34" i="1"/>
  <c r="C33" i="1"/>
  <c r="F32" i="1"/>
  <c r="E32" i="1"/>
  <c r="D32" i="1"/>
  <c r="C32" i="1"/>
  <c r="F30" i="1"/>
  <c r="D30" i="1"/>
  <c r="C30" i="1"/>
  <c r="F29" i="1"/>
  <c r="E29" i="1"/>
  <c r="C29" i="1"/>
  <c r="F28" i="1"/>
  <c r="D28" i="1"/>
  <c r="F25" i="1"/>
  <c r="D25" i="1"/>
  <c r="B25" i="1"/>
  <c r="F23" i="1"/>
  <c r="D23" i="1"/>
  <c r="B23" i="1"/>
  <c r="E22" i="1"/>
  <c r="F21" i="1"/>
  <c r="B21" i="1"/>
  <c r="F20" i="1"/>
  <c r="D20" i="1"/>
  <c r="B20" i="1"/>
  <c r="C19" i="1"/>
  <c r="F18" i="1"/>
  <c r="D18" i="1"/>
  <c r="B18" i="1"/>
  <c r="C16" i="1"/>
  <c r="B16" i="1"/>
  <c r="D37" i="1" l="1"/>
  <c r="D15" i="1" s="1"/>
  <c r="D14" i="1" s="1"/>
  <c r="D10" i="1" s="1"/>
  <c r="D12" i="1" s="1"/>
  <c r="F27" i="1"/>
  <c r="F11" i="1" s="1"/>
  <c r="B14" i="1"/>
  <c r="B10" i="1" s="1"/>
  <c r="E37" i="1"/>
  <c r="E15" i="1" s="1"/>
  <c r="C37" i="1"/>
  <c r="C15" i="1" s="1"/>
  <c r="D27" i="1"/>
  <c r="D11" i="1" s="1"/>
  <c r="E27" i="1"/>
  <c r="E11" i="1" s="1"/>
  <c r="E14" i="1"/>
  <c r="E10" i="1" s="1"/>
  <c r="E12" i="1" s="1"/>
  <c r="F14" i="1"/>
  <c r="F10" i="1" s="1"/>
  <c r="C14" i="1"/>
  <c r="C10" i="1" s="1"/>
  <c r="C27" i="1"/>
  <c r="C11" i="1" s="1"/>
  <c r="B27" i="1"/>
  <c r="B11" i="1" s="1"/>
  <c r="B12" i="1" s="1"/>
  <c r="C12" i="1" l="1"/>
  <c r="F12" i="1"/>
</calcChain>
</file>

<file path=xl/sharedStrings.xml><?xml version="1.0" encoding="utf-8"?>
<sst xmlns="http://schemas.openxmlformats.org/spreadsheetml/2006/main" count="293" uniqueCount="252">
  <si>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</si>
  <si>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</si>
  <si>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</si>
  <si>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</si>
  <si>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</si>
  <si>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</si>
  <si>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</si>
  <si>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</si>
  <si>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</si>
  <si>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</si>
  <si>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</si>
  <si>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</si>
  <si>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</si>
  <si>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</si>
  <si>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</si>
  <si>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</si>
  <si>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</si>
  <si>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</si>
  <si>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</si>
  <si>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</si>
  <si>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</si>
  <si>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</si>
  <si>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</si>
  <si>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</si>
  <si>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</si>
  <si>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</si>
  <si>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</si>
  <si>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</si>
  <si>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</si>
  <si>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</si>
  <si>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</si>
  <si>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</si>
  <si>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</si>
  <si>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</si>
  <si>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</si>
  <si>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</si>
  <si>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</si>
  <si>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</si>
  <si>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</si>
  <si>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</si>
  <si>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</si>
  <si>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</si>
  <si>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</si>
  <si>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</si>
  <si>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</si>
  <si>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</si>
  <si>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</si>
  <si>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</si>
  <si>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</si>
  <si>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</si>
  <si>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</si>
  <si>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</si>
  <si>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</si>
  <si>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</si>
  <si>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</si>
  <si>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</si>
  <si>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</si>
  <si>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</si>
  <si>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</si>
  <si>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</si>
  <si>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</si>
  <si>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</si>
  <si>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</si>
  <si>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</si>
  <si>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</si>
  <si>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</si>
  <si>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</si>
  <si>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</si>
  <si>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</si>
  <si>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</si>
  <si>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</si>
  <si>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</si>
  <si>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</si>
  <si>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</si>
  <si>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</si>
  <si>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</si>
  <si>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</si>
  <si>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</si>
  <si>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</si>
  <si>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</si>
  <si>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</si>
  <si>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</si>
  <si>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</si>
  <si>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</si>
  <si>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</si>
  <si>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</si>
  <si>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</si>
  <si>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</si>
  <si>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</si>
  <si>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</si>
  <si>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</si>
  <si>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</si>
  <si>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</si>
  <si>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</si>
  <si>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</si>
  <si>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</si>
  <si>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</si>
  <si>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</si>
  <si>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</si>
  <si>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</si>
  <si>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</si>
  <si>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</si>
  <si>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</si>
  <si>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</si>
  <si>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</si>
  <si>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</si>
  <si>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</si>
  <si>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</si>
  <si>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</si>
  <si>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</si>
  <si>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</si>
  <si>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</si>
  <si>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</si>
  <si>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</si>
  <si>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</si>
  <si>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</si>
  <si>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</si>
  <si>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</si>
  <si>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</si>
  <si>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</si>
  <si>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</si>
  <si>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</si>
  <si>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</si>
  <si>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</si>
  <si>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</si>
  <si>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</si>
  <si>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</si>
  <si>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</si>
  <si>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</si>
  <si>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</si>
  <si>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</si>
  <si>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</si>
  <si>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</si>
  <si>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</si>
  <si>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</si>
  <si>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</si>
  <si>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</si>
  <si>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</si>
  <si>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</si>
  <si>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</si>
  <si>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</si>
  <si>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</si>
  <si>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</si>
  <si>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</si>
  <si>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</si>
  <si>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</si>
  <si>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</si>
  <si>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</si>
  <si>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</si>
  <si>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</si>
  <si>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</si>
  <si>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</si>
  <si>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</si>
  <si>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</si>
  <si>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</si>
  <si>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</si>
  <si>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</si>
  <si>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</si>
  <si>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</si>
  <si>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</si>
  <si>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</si>
  <si>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</si>
  <si>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</si>
  <si>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</si>
  <si>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</si>
  <si>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</si>
  <si>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</si>
  <si>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</si>
  <si>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</si>
  <si>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</si>
  <si>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</si>
  <si>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</si>
  <si>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</si>
  <si>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</si>
  <si>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</si>
  <si>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</si>
  <si>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</si>
  <si>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</si>
  <si>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</si>
  <si>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</si>
  <si>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</si>
  <si>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</si>
  <si>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</si>
  <si>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</si>
  <si>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</si>
  <si>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</si>
  <si>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</si>
  <si>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</si>
  <si>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</si>
  <si>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</si>
  <si>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</si>
  <si>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</si>
  <si>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</si>
  <si>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</si>
  <si>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</si>
  <si>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</si>
  <si>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</si>
  <si>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</si>
  <si>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</si>
  <si>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</si>
  <si>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</si>
  <si>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</si>
  <si>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</si>
  <si>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</si>
  <si>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</si>
  <si>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</si>
  <si>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</si>
  <si>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</si>
  <si>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</si>
  <si>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</si>
  <si>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</si>
  <si>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</si>
  <si>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</si>
  <si>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</si>
  <si>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</si>
  <si>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</si>
  <si>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</si>
  <si>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</si>
  <si>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</si>
  <si>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</si>
  <si>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</si>
  <si>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</si>
  <si>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ރީޖަނަލް އެއަރޕޯޓްސް</t>
  </si>
  <si>
    <t>2020 ވަނަ އަހަރަށް ފާސްކުރި ބަޖެޓް</t>
  </si>
  <si>
    <t>ފާސްކުރި</t>
  </si>
  <si>
    <r>
      <t xml:space="preserve">ޕަބްލިކް ސެކްޓަރ އިންވެސްޓްމަންޓް ޕްރޮގްރާމް </t>
    </r>
    <r>
      <rPr>
        <b/>
        <sz val="24"/>
        <color rgb="FF005A57"/>
        <rFont val="Roboto Condensed"/>
      </rPr>
      <t>2020 - 2022</t>
    </r>
    <r>
      <rPr>
        <sz val="24"/>
        <color rgb="FF005A57"/>
        <rFont val="Mv Eamaan XP"/>
        <family val="3"/>
      </rPr>
      <t xml:space="preserve">
</t>
    </r>
  </si>
  <si>
    <t>ސްޓެޓަސް</t>
  </si>
  <si>
    <t>ރަށް</t>
  </si>
  <si>
    <t>ފަންޑް</t>
  </si>
  <si>
    <t>ނަން</t>
  </si>
  <si>
    <t>ކޯޑް</t>
  </si>
  <si>
    <t>ބއ</t>
  </si>
  <si>
    <t>މަޝްރޫޢުގެ ބާވަތް</t>
  </si>
  <si>
    <t>ލަފާކުރާ</t>
  </si>
  <si>
    <t>ޑޮމެސްޓިކް</t>
  </si>
  <si>
    <t>ރިޓެންޝަން</t>
  </si>
  <si>
    <t>ގދ.ފަރެސްމާތޮޑާ</t>
  </si>
  <si>
    <t>ގދ.ފަރެސްމާތޮޑާ އެއަރޕޯޓް ގާއިމުކުރުން (ބިން ހިއްކުން)</t>
  </si>
  <si>
    <t>P-RAP002-002</t>
  </si>
  <si>
    <t>ހިނގަމުންދާ</t>
  </si>
  <si>
    <t>ހދ.ކުޅުދުއްފުށި</t>
  </si>
  <si>
    <t>ހދ.ކުޅުދުއްފުށީގައި އެއަރޕޯޓް ގާއިމުކުރުން (ބިން ހިއްކުމާއެކު)</t>
  </si>
  <si>
    <t>P-RAP002-003</t>
  </si>
  <si>
    <t>ށ.ފުނަދޫ</t>
  </si>
  <si>
    <t>ށ.ފުނަދޫގައި އެއަރޕޯޓް ގާއިމުކުރުން (ބިން ހިއްކުމާއެކު)</t>
  </si>
  <si>
    <t>P-RAP002-004</t>
  </si>
  <si>
    <t>ގދ.މާވަރުލު</t>
  </si>
  <si>
    <t>ގދ.މާވަރުލު އެއަރޕޯޓް ތަރައްގީކުރުން</t>
  </si>
  <si>
    <t>P-RAP002-006</t>
  </si>
  <si>
    <t>ހއ.ހޯރަފުށި</t>
  </si>
  <si>
    <t>ހއ.ހޯރަފުށި އެއަރޕޯޓް ގާއިމުކުރުން</t>
  </si>
  <si>
    <t>P-RAP002-007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</si>
</sst>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33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1"/>
      <color theme="1"/>
      <name val="Faruma"/>
    </font>
    <font>
      <b/>
      <sz val="12"/>
      <color theme="0"/>
      <name val="Roboto Condensed"/>
    </font>
    <font>
      <sz val="12"/>
      <color theme="0"/>
      <name val="Mv Eamaan XP"/>
    </font>
    <font>
      <b/>
      <sz val="12"/>
      <color theme="0"/>
      <name val="Mv Eamaan XP"/>
    </font>
    <font>
      <sz val="11"/>
      <color theme="1"/>
      <name val="Mv Eamaan XP"/>
    </font>
    <font>
      <b/>
      <sz val="12"/>
      <color theme="1" tint="0.34998626667073579"/>
      <name val="Roboto Condensed"/>
    </font>
    <font>
      <b/>
      <sz val="12"/>
      <color theme="1" tint="0.34998626667073579"/>
      <name val="Faruma"/>
    </font>
    <font>
      <sz val="11"/>
      <color theme="1" tint="0.34998626667073579"/>
      <name val="Roboto Condensed"/>
    </font>
    <font>
      <sz val="11"/>
      <color theme="1" tint="0.34998626667073579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21" fillId="0" borderId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2" applyFont="1" applyFill="1" applyAlignment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37" fontId="12" fillId="0" borderId="0" xfId="2" applyNumberFormat="1" applyFont="1" applyFill="1" applyAlignment="1" applyProtection="1">
      <alignment horizontal="centerContinuous" vertical="center" readingOrder="2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2" xfId="2" applyFont="1" applyFill="1" applyBorder="1" applyAlignment="1">
      <alignment horizontal="center" vertical="center" readingOrder="2"/>
    </xf>
    <xf numFmtId="0" fontId="15" fillId="0" borderId="3" xfId="3" applyNumberFormat="1" applyFont="1" applyFill="1" applyBorder="1" applyAlignment="1">
      <alignment horizontal="center" vertical="center" readingOrder="2"/>
    </xf>
    <xf numFmtId="0" fontId="10" fillId="0" borderId="4" xfId="2" applyFont="1" applyFill="1" applyBorder="1" applyAlignment="1">
      <alignment horizontal="center" vertical="center"/>
    </xf>
    <xf numFmtId="165" fontId="10" fillId="0" borderId="5" xfId="3" applyNumberFormat="1" applyFont="1" applyFill="1" applyBorder="1" applyAlignment="1">
      <alignment horizontal="center" vertical="center"/>
    </xf>
    <xf numFmtId="165" fontId="10" fillId="0" borderId="6" xfId="3" applyNumberFormat="1" applyFont="1" applyFill="1" applyBorder="1" applyAlignment="1">
      <alignment horizontal="center" vertical="center"/>
    </xf>
    <xf numFmtId="165" fontId="10" fillId="0" borderId="7" xfId="3" applyNumberFormat="1" applyFont="1" applyFill="1" applyBorder="1" applyAlignment="1">
      <alignment horizontal="center" vertical="center"/>
    </xf>
    <xf numFmtId="165" fontId="17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7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5" fontId="18" fillId="2" borderId="12" xfId="1" applyNumberFormat="1" applyFont="1" applyFill="1" applyBorder="1" applyAlignment="1">
      <alignment vertical="center"/>
    </xf>
    <xf numFmtId="0" fontId="19" fillId="2" borderId="13" xfId="0" applyFont="1" applyFill="1" applyBorder="1" applyAlignment="1">
      <alignment vertical="center"/>
    </xf>
    <xf numFmtId="165" fontId="17" fillId="0" borderId="0" xfId="1" applyNumberFormat="1" applyFont="1" applyAlignment="1">
      <alignment vertical="center"/>
    </xf>
    <xf numFmtId="0" fontId="6" fillId="0" borderId="0" xfId="0" applyFont="1" applyFill="1" applyAlignment="1">
      <alignment horizontal="center" vertical="center"/>
    </xf>
    <xf numFmtId="165" fontId="17" fillId="0" borderId="14" xfId="1" applyNumberFormat="1" applyFont="1" applyBorder="1" applyAlignment="1">
      <alignment vertical="center"/>
    </xf>
    <xf numFmtId="165" fontId="17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5" fontId="17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" fillId="0" borderId="0" xfId="5"/>
    <xf numFmtId="0" fontId="24" fillId="0" borderId="0" xfId="5" applyFont="1"/>
    <xf numFmtId="0" fontId="25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right" vertical="center"/>
    </xf>
    <xf numFmtId="0" fontId="26" fillId="4" borderId="0" xfId="5" applyFont="1" applyFill="1" applyAlignment="1">
      <alignment horizontal="center" vertical="center"/>
    </xf>
    <xf numFmtId="0" fontId="26" fillId="4" borderId="0" xfId="5" applyFont="1" applyFill="1" applyAlignment="1">
      <alignment vertical="center"/>
    </xf>
    <xf numFmtId="0" fontId="27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center" vertical="center" readingOrder="2"/>
    </xf>
    <xf numFmtId="0" fontId="27" fillId="4" borderId="0" xfId="5" applyFont="1" applyFill="1" applyAlignment="1">
      <alignment horizontal="right" vertical="center"/>
    </xf>
    <xf numFmtId="0" fontId="27" fillId="4" borderId="0" xfId="5" applyFont="1" applyFill="1" applyAlignment="1">
      <alignment horizontal="center" vertical="center"/>
    </xf>
    <xf numFmtId="0" fontId="27" fillId="4" borderId="0" xfId="5" applyFont="1" applyFill="1" applyAlignment="1">
      <alignment vertical="center"/>
    </xf>
    <xf numFmtId="0" fontId="28" fillId="0" borderId="0" xfId="5" applyFont="1"/>
    <xf numFmtId="0" fontId="27" fillId="0" borderId="0" xfId="5" applyFont="1" applyFill="1" applyAlignment="1">
      <alignment horizontal="center" vertical="center" readingOrder="2"/>
    </xf>
    <xf numFmtId="0" fontId="27" fillId="0" borderId="0" xfId="5" applyFont="1" applyFill="1" applyAlignment="1">
      <alignment horizontal="right" vertical="center"/>
    </xf>
    <xf numFmtId="0" fontId="27" fillId="0" borderId="0" xfId="5" applyFont="1" applyFill="1" applyAlignment="1">
      <alignment horizontal="center" vertical="center"/>
    </xf>
    <xf numFmtId="0" fontId="27" fillId="0" borderId="0" xfId="5" applyFont="1" applyFill="1" applyAlignment="1">
      <alignment vertical="center"/>
    </xf>
    <xf numFmtId="0" fontId="28" fillId="0" borderId="0" xfId="5" applyFont="1" applyFill="1"/>
    <xf numFmtId="165" fontId="29" fillId="0" borderId="19" xfId="6" applyNumberFormat="1" applyFont="1" applyFill="1" applyBorder="1" applyAlignment="1">
      <alignment vertical="center"/>
    </xf>
    <xf numFmtId="0" fontId="30" fillId="0" borderId="19" xfId="5" applyFont="1" applyFill="1" applyBorder="1" applyAlignment="1">
      <alignment horizontal="right" vertical="center"/>
    </xf>
    <xf numFmtId="0" fontId="30" fillId="0" borderId="19" xfId="5" applyFont="1" applyFill="1" applyBorder="1" applyAlignment="1">
      <alignment vertical="center"/>
    </xf>
    <xf numFmtId="0" fontId="30" fillId="0" borderId="19" xfId="5" applyFont="1" applyFill="1" applyBorder="1" applyAlignment="1">
      <alignment horizontal="center" vertical="center"/>
    </xf>
    <xf numFmtId="165" fontId="29" fillId="0" borderId="0" xfId="6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right" vertical="center"/>
    </xf>
    <xf numFmtId="0" fontId="30" fillId="0" borderId="0" xfId="5" applyFont="1" applyFill="1" applyBorder="1" applyAlignment="1">
      <alignment vertical="center"/>
    </xf>
    <xf numFmtId="0" fontId="30" fillId="0" borderId="0" xfId="5" applyFont="1" applyFill="1" applyBorder="1" applyAlignment="1">
      <alignment horizontal="center" vertical="center"/>
    </xf>
    <xf numFmtId="165" fontId="31" fillId="0" borderId="16" xfId="6" applyNumberFormat="1" applyFont="1" applyFill="1" applyBorder="1" applyAlignment="1">
      <alignment vertical="center"/>
    </xf>
    <xf numFmtId="0" fontId="32" fillId="0" borderId="16" xfId="5" applyFont="1" applyFill="1" applyBorder="1" applyAlignment="1">
      <alignment horizontal="right" vertical="center"/>
    </xf>
    <xf numFmtId="0" fontId="32" fillId="0" borderId="16" xfId="5" applyFont="1" applyFill="1" applyBorder="1" applyAlignment="1">
      <alignment vertical="center"/>
    </xf>
    <xf numFmtId="0" fontId="32" fillId="0" borderId="16" xfId="5" applyFont="1" applyFill="1" applyBorder="1" applyAlignment="1">
      <alignment vertical="center" readingOrder="2"/>
    </xf>
    <xf numFmtId="0" fontId="31" fillId="0" borderId="16" xfId="5" applyFont="1" applyFill="1" applyBorder="1" applyAlignment="1">
      <alignment horizontal="center" vertical="center" readingOrder="2"/>
    </xf>
    <xf numFmtId="0" fontId="31" fillId="0" borderId="16" xfId="5" applyFont="1" applyFill="1" applyBorder="1" applyAlignment="1">
      <alignment horizontal="center" vertical="center"/>
    </xf>
    <xf numFmtId="165" fontId="31" fillId="0" borderId="16" xfId="6" applyNumberFormat="1" applyFont="1" applyBorder="1"/>
    <xf numFmtId="0" fontId="22" fillId="3" borderId="0" xfId="4" applyFont="1" applyFill="1" applyBorder="1" applyAlignment="1">
      <alignment horizontal="right" vertical="center"/>
    </xf>
  </cellXfs>
  <cellStyles count="7">
    <cellStyle name="Comma" xfId="1" builtinId="3"/>
    <cellStyle name="Comma 2" xfId="6"/>
    <cellStyle name="Comma 3" xfId="3"/>
    <cellStyle name="Normal" xfId="0" builtinId="0"/>
    <cellStyle name="Normal 2" xfId="2"/>
    <cellStyle name="Normal 2 2" xfId="4"/>
    <cellStyle name="Normal 3" xfId="5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udget 2020 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9473A7"/>
      </a:accent1>
      <a:accent2>
        <a:srgbClr val="C4B2CF"/>
      </a:accent2>
      <a:accent3>
        <a:srgbClr val="A8C823"/>
      </a:accent3>
      <a:accent4>
        <a:srgbClr val="CEE56B"/>
      </a:accent4>
      <a:accent5>
        <a:srgbClr val="005A57"/>
      </a:accent5>
      <a:accent6>
        <a:srgbClr val="00A7A1"/>
      </a:accent6>
      <a:hlink>
        <a:srgbClr val="ED6964"/>
      </a:hlink>
      <a:folHlink>
        <a:srgbClr val="F5ABA9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view="pageBreakPreview" zoomScale="55" zoomScaleNormal="100" zoomScaleSheetLayoutView="55" workbookViewId="0">
      <selection activeCell="U31" sqref="U31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1226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103828367</v>
      </c>
      <c r="C10" s="17">
        <f t="shared" si="0"/>
        <v>102726226</v>
      </c>
      <c r="D10" s="17">
        <f t="shared" si="0"/>
        <v>101656191</v>
      </c>
      <c r="E10" s="17">
        <f t="shared" si="0"/>
        <v>64755989</v>
      </c>
      <c r="F10" s="17">
        <f>F14</f>
        <v>60284262</v>
      </c>
      <c r="G10" s="18" t="s">
        <v>16</v>
      </c>
    </row>
    <row r="11" spans="1:10" ht="22.5" customHeight="1" thickBot="1">
      <c r="B11" s="19">
        <f t="shared" ref="B11:E11" si="1">B27</f>
        <v>13717556</v>
      </c>
      <c r="C11" s="19">
        <f t="shared" si="1"/>
        <v>13318017</v>
      </c>
      <c r="D11" s="19">
        <f t="shared" si="1"/>
        <v>12930113</v>
      </c>
      <c r="E11" s="19">
        <f t="shared" si="1"/>
        <v>13593720</v>
      </c>
      <c r="F11" s="19">
        <f>F27</f>
        <v>226045</v>
      </c>
      <c r="G11" s="20" t="s">
        <v>17</v>
      </c>
    </row>
    <row r="12" spans="1:10" ht="22.5" customHeight="1" thickBot="1">
      <c r="B12" s="21">
        <f t="shared" ref="B12:E12" si="2">SUM(B10:B11)</f>
        <v>117545923</v>
      </c>
      <c r="C12" s="21">
        <f t="shared" si="2"/>
        <v>116044243</v>
      </c>
      <c r="D12" s="21">
        <f t="shared" si="2"/>
        <v>114586304</v>
      </c>
      <c r="E12" s="21">
        <f t="shared" si="2"/>
        <v>78349709</v>
      </c>
      <c r="F12" s="21">
        <f>SUM(F10:F11)</f>
        <v>60510307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103828367</v>
      </c>
      <c r="C14" s="21">
        <f t="shared" si="3"/>
        <v>102726226</v>
      </c>
      <c r="D14" s="21">
        <f t="shared" si="3"/>
        <v>101656191</v>
      </c>
      <c r="E14" s="21">
        <f t="shared" si="3"/>
        <v>64755989</v>
      </c>
      <c r="F14" s="21">
        <f>SUM(F15:F25)</f>
        <v>60284262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64663082</v>
      </c>
      <c r="C15" s="25">
        <f t="shared" si="4"/>
        <v>64663082</v>
      </c>
      <c r="D15" s="25">
        <f t="shared" si="4"/>
        <v>64663082</v>
      </c>
      <c r="E15" s="25">
        <f t="shared" si="4"/>
        <v>41974430</v>
      </c>
      <c r="F15" s="25">
        <f>F37</f>
        <v>41116098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1325265</v>
      </c>
      <c r="C16" s="26">
        <f t="shared" si="5"/>
        <v>1325265</v>
      </c>
      <c r="D16" s="26">
        <f t="shared" si="5"/>
        <v>1325265</v>
      </c>
      <c r="E16" s="26">
        <f t="shared" si="5"/>
        <v>942039</v>
      </c>
      <c r="F16" s="26">
        <f>F79</f>
        <v>954060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731915</v>
      </c>
      <c r="C17" s="26">
        <f t="shared" si="6"/>
        <v>710597</v>
      </c>
      <c r="D17" s="26">
        <f t="shared" si="6"/>
        <v>689900</v>
      </c>
      <c r="E17" s="26">
        <f t="shared" si="6"/>
        <v>783828</v>
      </c>
      <c r="F17" s="26">
        <f>F87</f>
        <v>269955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11130752</v>
      </c>
      <c r="C18" s="26">
        <f t="shared" si="7"/>
        <v>10806555</v>
      </c>
      <c r="D18" s="26">
        <f t="shared" si="7"/>
        <v>10491801</v>
      </c>
      <c r="E18" s="26">
        <f t="shared" si="7"/>
        <v>6828070</v>
      </c>
      <c r="F18" s="26">
        <f>F95</f>
        <v>4242181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9428096</v>
      </c>
      <c r="C19" s="26">
        <f t="shared" si="8"/>
        <v>9153492</v>
      </c>
      <c r="D19" s="26">
        <f t="shared" si="8"/>
        <v>8886886</v>
      </c>
      <c r="E19" s="26">
        <f t="shared" si="8"/>
        <v>8869691</v>
      </c>
      <c r="F19" s="26">
        <f>F109</f>
        <v>12864924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3774682</v>
      </c>
      <c r="C20" s="26">
        <f t="shared" si="9"/>
        <v>3664740</v>
      </c>
      <c r="D20" s="26">
        <f t="shared" si="9"/>
        <v>3558000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1656724</v>
      </c>
      <c r="C21" s="26">
        <f t="shared" si="10"/>
        <v>1608469</v>
      </c>
      <c r="D21" s="26">
        <f t="shared" si="10"/>
        <v>1561620</v>
      </c>
      <c r="E21" s="26">
        <f t="shared" si="10"/>
        <v>2248156</v>
      </c>
      <c r="F21" s="26">
        <f>F144</f>
        <v>51850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11117851</v>
      </c>
      <c r="C22" s="26">
        <f t="shared" si="11"/>
        <v>10794026</v>
      </c>
      <c r="D22" s="26">
        <f t="shared" si="11"/>
        <v>10479637</v>
      </c>
      <c r="E22" s="26">
        <f t="shared" si="11"/>
        <v>3109775</v>
      </c>
      <c r="F22" s="26">
        <f>F152</f>
        <v>785194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13717556</v>
      </c>
      <c r="C27" s="21">
        <f t="shared" si="15"/>
        <v>13318017</v>
      </c>
      <c r="D27" s="21">
        <f t="shared" si="15"/>
        <v>12930113</v>
      </c>
      <c r="E27" s="21">
        <f t="shared" si="15"/>
        <v>13593720</v>
      </c>
      <c r="F27" s="21">
        <f>SUM(F28:F35)</f>
        <v>226045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13717556</v>
      </c>
      <c r="C32" s="26">
        <f t="shared" si="20"/>
        <v>13318017</v>
      </c>
      <c r="D32" s="26">
        <f t="shared" si="20"/>
        <v>12930113</v>
      </c>
      <c r="E32" s="26">
        <f t="shared" si="20"/>
        <v>13593720</v>
      </c>
      <c r="F32" s="26">
        <f>F229</f>
        <v>226045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64663082</v>
      </c>
      <c r="C37" s="21">
        <f t="shared" si="24"/>
        <v>64663082</v>
      </c>
      <c r="D37" s="21">
        <f t="shared" si="24"/>
        <v>64663082</v>
      </c>
      <c r="E37" s="21">
        <f t="shared" si="24"/>
        <v>41974430</v>
      </c>
      <c r="F37" s="21">
        <f>SUM(F38:F39)</f>
        <v>41116098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32536891</v>
      </c>
      <c r="C38" s="28">
        <f t="shared" si="25"/>
        <v>32536891</v>
      </c>
      <c r="D38" s="28">
        <f t="shared" si="25"/>
        <v>32536891</v>
      </c>
      <c r="E38" s="28">
        <f t="shared" si="25"/>
        <v>20851625</v>
      </c>
      <c r="F38" s="28">
        <f>F41</f>
        <v>20559361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32126191</v>
      </c>
      <c r="C39" s="26">
        <f t="shared" si="26"/>
        <v>32126191</v>
      </c>
      <c r="D39" s="26">
        <f t="shared" si="26"/>
        <v>32126191</v>
      </c>
      <c r="E39" s="26">
        <f t="shared" si="26"/>
        <v>21122805</v>
      </c>
      <c r="F39" s="26">
        <f>F45</f>
        <v>20556737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32536891</v>
      </c>
      <c r="C41" s="21">
        <f t="shared" si="27"/>
        <v>32536891</v>
      </c>
      <c r="D41" s="21">
        <f t="shared" si="27"/>
        <v>32536891</v>
      </c>
      <c r="E41" s="21">
        <f t="shared" si="27"/>
        <v>20851625</v>
      </c>
      <c r="F41" s="21">
        <f>SUM(F42:F43)</f>
        <v>20559361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18932357</v>
      </c>
      <c r="C42" s="28">
        <v>18932357</v>
      </c>
      <c r="D42" s="28">
        <v>18932357</v>
      </c>
      <c r="E42" s="28">
        <v>13527960</v>
      </c>
      <c r="F42" s="28">
        <v>13777347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13604534</v>
      </c>
      <c r="C43" s="26">
        <v>13604534</v>
      </c>
      <c r="D43" s="26">
        <v>13604534</v>
      </c>
      <c r="E43" s="26">
        <v>7323665</v>
      </c>
      <c r="F43" s="26">
        <v>6782014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32126191</v>
      </c>
      <c r="C45" s="21">
        <f t="shared" si="28"/>
        <v>32126191</v>
      </c>
      <c r="D45" s="21">
        <f t="shared" si="28"/>
        <v>32126191</v>
      </c>
      <c r="E45" s="21">
        <f t="shared" si="28"/>
        <v>21122805</v>
      </c>
      <c r="F45" s="21">
        <f>SUM(F46:F77)</f>
        <v>20556737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1086000</v>
      </c>
      <c r="C49" s="26">
        <v>1086000</v>
      </c>
      <c r="D49" s="26">
        <v>1086000</v>
      </c>
      <c r="E49" s="26">
        <v>807000</v>
      </c>
      <c r="F49" s="26">
        <v>821000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2129293</v>
      </c>
      <c r="C53" s="26">
        <v>2129293</v>
      </c>
      <c r="D53" s="26">
        <v>2129293</v>
      </c>
      <c r="E53" s="26">
        <v>2481289</v>
      </c>
      <c r="F53" s="26">
        <v>2482383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12779300</v>
      </c>
      <c r="C54" s="26">
        <v>12779300</v>
      </c>
      <c r="D54" s="26">
        <v>12779300</v>
      </c>
      <c r="E54" s="26">
        <v>7449280</v>
      </c>
      <c r="F54" s="26">
        <v>7443040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61200</v>
      </c>
      <c r="C57" s="26">
        <v>61200</v>
      </c>
      <c r="D57" s="26">
        <v>61200</v>
      </c>
      <c r="E57" s="26">
        <v>49480</v>
      </c>
      <c r="F57" s="26">
        <v>49060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1536483</v>
      </c>
      <c r="C59" s="26">
        <v>1536483</v>
      </c>
      <c r="D59" s="26">
        <v>1536483</v>
      </c>
      <c r="E59" s="26">
        <v>840345</v>
      </c>
      <c r="F59" s="26">
        <v>857584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48404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14600</v>
      </c>
      <c r="C63" s="26">
        <v>14600</v>
      </c>
      <c r="D63" s="26">
        <v>14600</v>
      </c>
      <c r="E63" s="26">
        <v>14920</v>
      </c>
      <c r="F63" s="26">
        <v>14160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87200</v>
      </c>
      <c r="F64" s="26">
        <v>34400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1827225</v>
      </c>
      <c r="C65" s="26">
        <v>1827225</v>
      </c>
      <c r="D65" s="26">
        <v>1827225</v>
      </c>
      <c r="E65" s="26">
        <v>637465</v>
      </c>
      <c r="F65" s="26">
        <v>623477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570507</v>
      </c>
      <c r="C67" s="26">
        <v>570507</v>
      </c>
      <c r="D67" s="26">
        <v>570507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62400</v>
      </c>
      <c r="C68" s="26">
        <v>62400</v>
      </c>
      <c r="D68" s="26">
        <v>62400</v>
      </c>
      <c r="E68" s="26">
        <v>40072</v>
      </c>
      <c r="F68" s="26">
        <v>37542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636625</v>
      </c>
      <c r="C69" s="26">
        <v>636625</v>
      </c>
      <c r="D69" s="26">
        <v>636625</v>
      </c>
      <c r="E69" s="26">
        <v>226575</v>
      </c>
      <c r="F69" s="26">
        <v>224050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5880000</v>
      </c>
      <c r="C71" s="26">
        <v>5880000</v>
      </c>
      <c r="D71" s="26">
        <v>5880000</v>
      </c>
      <c r="E71" s="26">
        <v>4003027</v>
      </c>
      <c r="F71" s="26">
        <v>4041457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3432000</v>
      </c>
      <c r="C75" s="26">
        <v>3432000</v>
      </c>
      <c r="D75" s="26">
        <v>3432000</v>
      </c>
      <c r="E75" s="26">
        <v>3221923</v>
      </c>
      <c r="F75" s="26">
        <v>3002807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985558</v>
      </c>
      <c r="C76" s="26">
        <v>985558</v>
      </c>
      <c r="D76" s="26">
        <v>985558</v>
      </c>
      <c r="E76" s="26">
        <v>23637</v>
      </c>
      <c r="F76" s="26">
        <v>3480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1125000</v>
      </c>
      <c r="C77" s="26">
        <v>1125000</v>
      </c>
      <c r="D77" s="26">
        <v>1125000</v>
      </c>
      <c r="E77" s="26">
        <v>1192188</v>
      </c>
      <c r="F77" s="26">
        <v>922297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1325265</v>
      </c>
      <c r="C79" s="21">
        <f t="shared" si="29"/>
        <v>1325265</v>
      </c>
      <c r="D79" s="21">
        <f t="shared" si="29"/>
        <v>1325265</v>
      </c>
      <c r="E79" s="21">
        <f t="shared" si="29"/>
        <v>942039</v>
      </c>
      <c r="F79" s="21">
        <f>SUM(F80:F85)</f>
        <v>954060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1325265</v>
      </c>
      <c r="C85" s="26">
        <v>1325265</v>
      </c>
      <c r="D85" s="26">
        <v>1325265</v>
      </c>
      <c r="E85" s="26">
        <v>942039</v>
      </c>
      <c r="F85" s="26">
        <v>954060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731915</v>
      </c>
      <c r="C87" s="21">
        <f t="shared" si="30"/>
        <v>710597</v>
      </c>
      <c r="D87" s="21">
        <f t="shared" si="30"/>
        <v>689900</v>
      </c>
      <c r="E87" s="21">
        <f t="shared" si="30"/>
        <v>783828</v>
      </c>
      <c r="F87" s="21">
        <f>SUM(F88:F93)</f>
        <v>269955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113304</v>
      </c>
      <c r="C88" s="28">
        <v>110004</v>
      </c>
      <c r="D88" s="28">
        <v>106800</v>
      </c>
      <c r="E88" s="28">
        <v>205340</v>
      </c>
      <c r="F88" s="28">
        <v>29000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8275</v>
      </c>
      <c r="C89" s="26">
        <v>8034</v>
      </c>
      <c r="D89" s="26">
        <v>7800</v>
      </c>
      <c r="E89" s="26">
        <v>3600</v>
      </c>
      <c r="F89" s="26">
        <v>8415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483028</v>
      </c>
      <c r="C90" s="26">
        <v>468959</v>
      </c>
      <c r="D90" s="26">
        <v>455300</v>
      </c>
      <c r="E90" s="26">
        <v>349888</v>
      </c>
      <c r="F90" s="26">
        <v>218662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127308</v>
      </c>
      <c r="C91" s="26">
        <v>123600</v>
      </c>
      <c r="D91" s="26">
        <v>120000</v>
      </c>
      <c r="E91" s="26">
        <v>225000</v>
      </c>
      <c r="F91" s="26">
        <v>13878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11130752</v>
      </c>
      <c r="C95" s="21">
        <f t="shared" si="31"/>
        <v>10806555</v>
      </c>
      <c r="D95" s="21">
        <f t="shared" si="31"/>
        <v>10491801</v>
      </c>
      <c r="E95" s="21">
        <f t="shared" si="31"/>
        <v>6828070</v>
      </c>
      <c r="F95" s="21">
        <f>SUM(F96:F107)</f>
        <v>4242181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535834</v>
      </c>
      <c r="C96" s="28">
        <v>520227</v>
      </c>
      <c r="D96" s="28">
        <v>505075</v>
      </c>
      <c r="E96" s="28">
        <v>162520</v>
      </c>
      <c r="F96" s="28">
        <v>93309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68959</v>
      </c>
      <c r="C97" s="26">
        <v>66950</v>
      </c>
      <c r="D97" s="26">
        <v>65000</v>
      </c>
      <c r="E97" s="26">
        <v>20500</v>
      </c>
      <c r="F97" s="26">
        <v>8749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7499343</v>
      </c>
      <c r="C98" s="26">
        <v>7280916</v>
      </c>
      <c r="D98" s="26">
        <v>7068850</v>
      </c>
      <c r="E98" s="26">
        <v>4423790</v>
      </c>
      <c r="F98" s="26">
        <v>3185180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15914</v>
      </c>
      <c r="C99" s="26">
        <v>15450</v>
      </c>
      <c r="D99" s="26">
        <v>15000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420750</v>
      </c>
      <c r="C100" s="26">
        <v>408495</v>
      </c>
      <c r="D100" s="26">
        <v>396597</v>
      </c>
      <c r="E100" s="26">
        <v>347400</v>
      </c>
      <c r="F100" s="26">
        <v>116084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282440</v>
      </c>
      <c r="C101" s="26">
        <v>274214</v>
      </c>
      <c r="D101" s="26">
        <v>266227</v>
      </c>
      <c r="E101" s="26">
        <v>215000</v>
      </c>
      <c r="F101" s="26">
        <v>97348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736516</v>
      </c>
      <c r="C102" s="26">
        <v>715064</v>
      </c>
      <c r="D102" s="26">
        <v>694237</v>
      </c>
      <c r="E102" s="26">
        <v>677180</v>
      </c>
      <c r="F102" s="26">
        <v>227696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919285</v>
      </c>
      <c r="C103" s="26">
        <v>892510</v>
      </c>
      <c r="D103" s="26">
        <v>866515</v>
      </c>
      <c r="E103" s="26">
        <v>348680</v>
      </c>
      <c r="F103" s="26">
        <v>73090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165288</v>
      </c>
      <c r="C104" s="26">
        <v>160474</v>
      </c>
      <c r="D104" s="26">
        <v>155800</v>
      </c>
      <c r="E104" s="26">
        <v>8000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9018</v>
      </c>
      <c r="C105" s="26">
        <v>8755</v>
      </c>
      <c r="D105" s="26">
        <v>8500</v>
      </c>
      <c r="E105" s="26">
        <v>120000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275834</v>
      </c>
      <c r="C106" s="26">
        <v>267800</v>
      </c>
      <c r="D106" s="26">
        <v>260000</v>
      </c>
      <c r="E106" s="26">
        <v>150000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201571</v>
      </c>
      <c r="C107" s="26">
        <v>195700</v>
      </c>
      <c r="D107" s="26">
        <v>190000</v>
      </c>
      <c r="E107" s="26">
        <v>355000</v>
      </c>
      <c r="F107" s="26">
        <v>440725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9428096</v>
      </c>
      <c r="C109" s="21">
        <f t="shared" si="32"/>
        <v>9153492</v>
      </c>
      <c r="D109" s="21">
        <f t="shared" si="32"/>
        <v>8886886</v>
      </c>
      <c r="E109" s="21">
        <f t="shared" si="32"/>
        <v>8869691</v>
      </c>
      <c r="F109" s="21">
        <f>SUM(F110:F135)</f>
        <v>12864924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257162</v>
      </c>
      <c r="C110" s="28">
        <v>249672</v>
      </c>
      <c r="D110" s="28">
        <v>242400</v>
      </c>
      <c r="E110" s="28">
        <v>148000</v>
      </c>
      <c r="F110" s="28">
        <v>219302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6492708</v>
      </c>
      <c r="C111" s="26">
        <v>6303600</v>
      </c>
      <c r="D111" s="26">
        <v>6120000</v>
      </c>
      <c r="E111" s="26">
        <v>7091562</v>
      </c>
      <c r="F111" s="26">
        <v>2664148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184597</v>
      </c>
      <c r="C112" s="26">
        <v>179220</v>
      </c>
      <c r="D112" s="26">
        <v>174000</v>
      </c>
      <c r="E112" s="26">
        <v>20000</v>
      </c>
      <c r="F112" s="26">
        <v>34257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510796</v>
      </c>
      <c r="C113" s="26">
        <v>495918</v>
      </c>
      <c r="D113" s="26">
        <v>481474</v>
      </c>
      <c r="E113" s="26">
        <v>222167</v>
      </c>
      <c r="F113" s="26">
        <v>168337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140000</v>
      </c>
      <c r="F114" s="26">
        <v>55000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40000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121197</v>
      </c>
      <c r="C117" s="26">
        <v>117667</v>
      </c>
      <c r="D117" s="26">
        <v>114240</v>
      </c>
      <c r="E117" s="26">
        <v>120000</v>
      </c>
      <c r="F117" s="26">
        <v>19748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32000</v>
      </c>
      <c r="F118" s="26">
        <v>2814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1273</v>
      </c>
      <c r="C119" s="26">
        <v>1236</v>
      </c>
      <c r="D119" s="26">
        <v>1200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161581</v>
      </c>
      <c r="C120" s="26">
        <v>156875</v>
      </c>
      <c r="D120" s="26">
        <v>152306</v>
      </c>
      <c r="E120" s="26">
        <v>95000</v>
      </c>
      <c r="F120" s="26">
        <v>31578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583495</v>
      </c>
      <c r="C121" s="26">
        <v>566500</v>
      </c>
      <c r="D121" s="26">
        <v>550000</v>
      </c>
      <c r="E121" s="26">
        <v>104550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100000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40000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42436</v>
      </c>
      <c r="C125" s="26">
        <v>41200</v>
      </c>
      <c r="D125" s="26">
        <v>40000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256309</v>
      </c>
      <c r="C126" s="26">
        <v>248844</v>
      </c>
      <c r="D126" s="26">
        <v>241596</v>
      </c>
      <c r="E126" s="26">
        <v>40000</v>
      </c>
      <c r="F126" s="26">
        <v>5000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237135</v>
      </c>
      <c r="C128" s="26">
        <v>230228</v>
      </c>
      <c r="D128" s="26">
        <v>223522</v>
      </c>
      <c r="E128" s="26">
        <v>232450</v>
      </c>
      <c r="F128" s="26">
        <v>127457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40000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6365</v>
      </c>
      <c r="C133" s="26">
        <v>6180</v>
      </c>
      <c r="D133" s="26">
        <v>6000</v>
      </c>
      <c r="E133" s="26">
        <v>20000</v>
      </c>
      <c r="F133" s="26">
        <v>1300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259016</v>
      </c>
      <c r="C134" s="26">
        <v>251472</v>
      </c>
      <c r="D134" s="26">
        <v>244148</v>
      </c>
      <c r="E134" s="26">
        <v>217000</v>
      </c>
      <c r="F134" s="26">
        <v>73708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314026</v>
      </c>
      <c r="C135" s="26">
        <v>304880</v>
      </c>
      <c r="D135" s="26">
        <v>296000</v>
      </c>
      <c r="E135" s="26">
        <v>166962</v>
      </c>
      <c r="F135" s="26">
        <v>9462275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3774682</v>
      </c>
      <c r="C137" s="21">
        <f t="shared" si="33"/>
        <v>3664740</v>
      </c>
      <c r="D137" s="21">
        <f t="shared" si="33"/>
        <v>3558000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3774682</v>
      </c>
      <c r="C142" s="26">
        <v>3664740</v>
      </c>
      <c r="D142" s="26">
        <v>3558000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1656724</v>
      </c>
      <c r="C144" s="21">
        <f t="shared" si="34"/>
        <v>1608469</v>
      </c>
      <c r="D144" s="21">
        <f t="shared" si="34"/>
        <v>1561620</v>
      </c>
      <c r="E144" s="21">
        <f t="shared" si="34"/>
        <v>2248156</v>
      </c>
      <c r="F144" s="21">
        <f>SUM(F145:F150)</f>
        <v>51850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1219102</v>
      </c>
      <c r="C146" s="26">
        <v>1183594</v>
      </c>
      <c r="D146" s="26">
        <v>1149120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1935698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39784</v>
      </c>
      <c r="C148" s="26">
        <v>38625</v>
      </c>
      <c r="D148" s="26">
        <v>37500</v>
      </c>
      <c r="E148" s="26">
        <v>128000</v>
      </c>
      <c r="F148" s="26">
        <v>51850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150000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397838</v>
      </c>
      <c r="C150" s="26">
        <v>386250</v>
      </c>
      <c r="D150" s="26">
        <v>375000</v>
      </c>
      <c r="E150" s="26">
        <v>34458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11117851</v>
      </c>
      <c r="C152" s="21">
        <f t="shared" si="35"/>
        <v>10794026</v>
      </c>
      <c r="D152" s="21">
        <f t="shared" si="35"/>
        <v>10479637</v>
      </c>
      <c r="E152" s="21">
        <f t="shared" si="35"/>
        <v>3109775</v>
      </c>
      <c r="F152" s="21">
        <f>SUM(F153:F170)</f>
        <v>785194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196267</v>
      </c>
      <c r="C153" s="28">
        <v>190550</v>
      </c>
      <c r="D153" s="28">
        <v>185000</v>
      </c>
      <c r="E153" s="28">
        <v>175000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3182700</v>
      </c>
      <c r="C154" s="26">
        <v>3090000</v>
      </c>
      <c r="D154" s="26">
        <v>3000000</v>
      </c>
      <c r="E154" s="26">
        <v>1500000</v>
      </c>
      <c r="F154" s="26">
        <v>270410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1734572</v>
      </c>
      <c r="C155" s="26">
        <v>1684050</v>
      </c>
      <c r="D155" s="26">
        <v>1635000</v>
      </c>
      <c r="E155" s="26">
        <v>230000</v>
      </c>
      <c r="F155" s="26">
        <v>14790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838111</v>
      </c>
      <c r="C156" s="26">
        <v>813700</v>
      </c>
      <c r="D156" s="26">
        <v>790000</v>
      </c>
      <c r="E156" s="26">
        <v>200000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1909620</v>
      </c>
      <c r="C157" s="26">
        <v>1854000</v>
      </c>
      <c r="D157" s="26">
        <v>1800000</v>
      </c>
      <c r="E157" s="26">
        <v>200000</v>
      </c>
      <c r="F157" s="26">
        <v>46640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875243</v>
      </c>
      <c r="C158" s="26">
        <v>849750</v>
      </c>
      <c r="D158" s="26">
        <v>825000</v>
      </c>
      <c r="E158" s="26">
        <v>104081</v>
      </c>
      <c r="F158" s="26">
        <v>87450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371315</v>
      </c>
      <c r="C159" s="26">
        <v>360500</v>
      </c>
      <c r="D159" s="26">
        <v>350000</v>
      </c>
      <c r="E159" s="26">
        <v>30000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159135</v>
      </c>
      <c r="C160" s="26">
        <v>154500</v>
      </c>
      <c r="D160" s="26">
        <v>150000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79568</v>
      </c>
      <c r="C161" s="26">
        <v>77250</v>
      </c>
      <c r="D161" s="26">
        <v>75000</v>
      </c>
      <c r="E161" s="26">
        <v>8000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306215</v>
      </c>
      <c r="C162" s="26">
        <v>297296</v>
      </c>
      <c r="D162" s="26">
        <v>288637</v>
      </c>
      <c r="E162" s="26">
        <v>127694</v>
      </c>
      <c r="F162" s="26">
        <v>258154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79568</v>
      </c>
      <c r="C163" s="26">
        <v>77250</v>
      </c>
      <c r="D163" s="26">
        <v>75000</v>
      </c>
      <c r="E163" s="26">
        <v>30000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79568</v>
      </c>
      <c r="C164" s="26">
        <v>77250</v>
      </c>
      <c r="D164" s="26">
        <v>75000</v>
      </c>
      <c r="E164" s="26">
        <v>30000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37132</v>
      </c>
      <c r="C165" s="26">
        <v>36050</v>
      </c>
      <c r="D165" s="26">
        <v>35000</v>
      </c>
      <c r="E165" s="26">
        <v>50000</v>
      </c>
      <c r="F165" s="26">
        <v>56750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79568</v>
      </c>
      <c r="C166" s="26">
        <v>77250</v>
      </c>
      <c r="D166" s="26">
        <v>75000</v>
      </c>
      <c r="E166" s="26">
        <v>30000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127308</v>
      </c>
      <c r="C167" s="26">
        <v>123600</v>
      </c>
      <c r="D167" s="26">
        <v>120000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266286</v>
      </c>
      <c r="C168" s="26">
        <v>258530</v>
      </c>
      <c r="D168" s="26">
        <v>251000</v>
      </c>
      <c r="E168" s="26">
        <v>195000</v>
      </c>
      <c r="F168" s="26">
        <v>50000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795675</v>
      </c>
      <c r="C169" s="26">
        <v>772500</v>
      </c>
      <c r="D169" s="26">
        <v>750000</v>
      </c>
      <c r="E169" s="26">
        <v>200000</v>
      </c>
      <c r="F169" s="26">
        <v>1000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13717556</v>
      </c>
      <c r="C229" s="21">
        <f t="shared" si="43"/>
        <v>13318017</v>
      </c>
      <c r="D229" s="21">
        <f t="shared" si="43"/>
        <v>12930113</v>
      </c>
      <c r="E229" s="21">
        <f t="shared" si="43"/>
        <v>13593720</v>
      </c>
      <c r="F229" s="21">
        <f>SUM(F230:F243)</f>
        <v>226045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463136</v>
      </c>
      <c r="C230" s="28">
        <v>449647</v>
      </c>
      <c r="D230" s="28">
        <v>436550</v>
      </c>
      <c r="E230" s="28">
        <v>184847</v>
      </c>
      <c r="F230" s="28">
        <v>20335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4561870</v>
      </c>
      <c r="C231" s="26">
        <v>4429000</v>
      </c>
      <c r="D231" s="26">
        <v>4300000</v>
      </c>
      <c r="E231" s="26">
        <v>1660774</v>
      </c>
      <c r="F231" s="26">
        <v>154093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251295</v>
      </c>
      <c r="C233" s="26">
        <v>243976</v>
      </c>
      <c r="D233" s="26">
        <v>236870</v>
      </c>
      <c r="E233" s="26">
        <v>98949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116328</v>
      </c>
      <c r="C235" s="26">
        <v>112940</v>
      </c>
      <c r="D235" s="26">
        <v>109650</v>
      </c>
      <c r="E235" s="26">
        <v>42360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94420</v>
      </c>
      <c r="C236" s="26">
        <v>91670</v>
      </c>
      <c r="D236" s="26">
        <v>89000</v>
      </c>
      <c r="E236" s="26">
        <v>3500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640253</v>
      </c>
      <c r="C237" s="26">
        <v>621605</v>
      </c>
      <c r="D237" s="26">
        <v>603500</v>
      </c>
      <c r="E237" s="26">
        <v>199000</v>
      </c>
      <c r="F237" s="26">
        <v>51617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170690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7590254</v>
      </c>
      <c r="C239" s="26">
        <v>7369179</v>
      </c>
      <c r="D239" s="26">
        <v>7154543</v>
      </c>
      <c r="E239" s="26">
        <v>11233600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6" priority="4"/>
  </conditionalFormatting>
  <conditionalFormatting sqref="I13">
    <cfRule type="duplicateValues" dxfId="5" priority="3"/>
  </conditionalFormatting>
  <conditionalFormatting sqref="I14:I15">
    <cfRule type="duplicateValues" dxfId="4" priority="2"/>
  </conditionalFormatting>
  <conditionalFormatting sqref="I16">
    <cfRule type="duplicateValues" dxfId="3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view="pageBreakPreview" zoomScale="110" zoomScaleNormal="100" zoomScaleSheetLayoutView="110" workbookViewId="0">
      <selection activeCell="G15" sqref="G15"/>
    </sheetView>
  </sheetViews>
  <sheetFormatPr defaultRowHeight="21"/>
  <cols>
    <col min="1" max="1" width="10.88671875" style="33" bestFit="1" customWidth="1"/>
    <col min="2" max="3" width="11.77734375" style="33" bestFit="1" customWidth="1"/>
    <col min="4" max="4" width="6" style="33" bestFit="1" customWidth="1"/>
    <col min="5" max="5" width="8.77734375" style="33" bestFit="1" customWidth="1"/>
    <col min="6" max="6" width="6.5546875" style="33" bestFit="1" customWidth="1"/>
    <col min="7" max="7" width="37.77734375" style="33" bestFit="1" customWidth="1"/>
    <col min="8" max="8" width="11.33203125" style="33" bestFit="1" customWidth="1"/>
    <col min="9" max="9" width="4.5546875" style="33" customWidth="1"/>
    <col min="10" max="10" width="12.5546875" style="33" customWidth="1"/>
    <col min="11" max="16384" width="8.88671875" style="32"/>
  </cols>
  <sheetData>
    <row r="1" spans="1:10" ht="31.5">
      <c r="A1" s="64" t="s">
        <v>225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7.5" customHeight="1"/>
    <row r="3" spans="1:10" ht="30" customHeight="1">
      <c r="A3" s="34">
        <v>2022</v>
      </c>
      <c r="B3" s="34">
        <v>2021</v>
      </c>
      <c r="C3" s="34">
        <v>2020</v>
      </c>
      <c r="D3" s="35" t="s">
        <v>226</v>
      </c>
      <c r="E3" s="36" t="s">
        <v>227</v>
      </c>
      <c r="F3" s="35" t="s">
        <v>228</v>
      </c>
      <c r="G3" s="37" t="s">
        <v>229</v>
      </c>
      <c r="H3" s="36" t="s">
        <v>230</v>
      </c>
      <c r="I3" s="36" t="s">
        <v>231</v>
      </c>
      <c r="J3" s="37" t="s">
        <v>232</v>
      </c>
    </row>
    <row r="4" spans="1:10" s="43" customFormat="1" ht="25.5" customHeight="1">
      <c r="A4" s="38"/>
      <c r="B4" s="39" t="s">
        <v>233</v>
      </c>
      <c r="C4" s="38"/>
      <c r="D4" s="40"/>
      <c r="E4" s="41"/>
      <c r="F4" s="40"/>
      <c r="G4" s="42"/>
      <c r="H4" s="41"/>
      <c r="I4" s="41"/>
      <c r="J4" s="42"/>
    </row>
    <row r="5" spans="1:10" s="48" customFormat="1" ht="9.75" customHeight="1" thickBot="1">
      <c r="A5" s="44"/>
      <c r="B5" s="44"/>
      <c r="C5" s="44"/>
      <c r="D5" s="45"/>
      <c r="E5" s="46"/>
      <c r="F5" s="45"/>
      <c r="G5" s="47"/>
      <c r="H5" s="46"/>
      <c r="I5" s="46"/>
      <c r="J5" s="47"/>
    </row>
    <row r="6" spans="1:10" ht="22.5" thickBot="1">
      <c r="A6" s="49">
        <v>4390989</v>
      </c>
      <c r="B6" s="49">
        <v>65160101</v>
      </c>
      <c r="C6" s="49">
        <v>112822954</v>
      </c>
      <c r="D6" s="50"/>
      <c r="E6" s="51"/>
      <c r="F6" s="50"/>
      <c r="G6" s="51"/>
      <c r="H6" s="52"/>
      <c r="I6" s="52"/>
      <c r="J6" s="51"/>
    </row>
    <row r="7" spans="1:10" ht="6.75" customHeight="1">
      <c r="A7" s="53"/>
      <c r="B7" s="53"/>
      <c r="C7" s="53"/>
      <c r="D7" s="54"/>
      <c r="E7" s="55"/>
      <c r="F7" s="54"/>
      <c r="G7" s="55"/>
      <c r="H7" s="56"/>
      <c r="I7" s="56"/>
      <c r="J7" s="55"/>
    </row>
    <row r="8" spans="1:10">
      <c r="A8" s="57">
        <v>0</v>
      </c>
      <c r="B8" s="57">
        <v>500000</v>
      </c>
      <c r="C8" s="57">
        <v>2271469</v>
      </c>
      <c r="D8" s="58" t="s">
        <v>235</v>
      </c>
      <c r="E8" s="59" t="s">
        <v>236</v>
      </c>
      <c r="F8" s="58" t="s">
        <v>234</v>
      </c>
      <c r="G8" s="60" t="s">
        <v>237</v>
      </c>
      <c r="H8" s="61" t="s">
        <v>238</v>
      </c>
      <c r="I8" s="62">
        <v>1226</v>
      </c>
      <c r="J8" s="59" t="s">
        <v>190</v>
      </c>
    </row>
    <row r="9" spans="1:10">
      <c r="A9" s="63">
        <v>0</v>
      </c>
      <c r="B9" s="63">
        <v>3123257</v>
      </c>
      <c r="C9" s="63">
        <v>19458336</v>
      </c>
      <c r="D9" s="58" t="s">
        <v>239</v>
      </c>
      <c r="E9" s="59" t="s">
        <v>240</v>
      </c>
      <c r="F9" s="58" t="s">
        <v>234</v>
      </c>
      <c r="G9" s="60" t="s">
        <v>241</v>
      </c>
      <c r="H9" s="61" t="s">
        <v>242</v>
      </c>
      <c r="I9" s="62">
        <v>1226</v>
      </c>
      <c r="J9" s="59" t="s">
        <v>190</v>
      </c>
    </row>
    <row r="10" spans="1:10">
      <c r="A10" s="63">
        <v>0</v>
      </c>
      <c r="B10" s="63">
        <v>635304</v>
      </c>
      <c r="C10" s="63">
        <v>15287035</v>
      </c>
      <c r="D10" s="58" t="s">
        <v>239</v>
      </c>
      <c r="E10" s="59" t="s">
        <v>243</v>
      </c>
      <c r="F10" s="58" t="s">
        <v>234</v>
      </c>
      <c r="G10" s="60" t="s">
        <v>244</v>
      </c>
      <c r="H10" s="61" t="s">
        <v>245</v>
      </c>
      <c r="I10" s="62">
        <v>1226</v>
      </c>
      <c r="J10" s="59" t="s">
        <v>190</v>
      </c>
    </row>
    <row r="11" spans="1:10">
      <c r="A11" s="63">
        <v>0</v>
      </c>
      <c r="B11" s="63">
        <v>6901540</v>
      </c>
      <c r="C11" s="63">
        <v>25806114</v>
      </c>
      <c r="D11" s="58" t="s">
        <v>239</v>
      </c>
      <c r="E11" s="59" t="s">
        <v>246</v>
      </c>
      <c r="F11" s="58" t="s">
        <v>234</v>
      </c>
      <c r="G11" s="60" t="s">
        <v>247</v>
      </c>
      <c r="H11" s="61" t="s">
        <v>248</v>
      </c>
      <c r="I11" s="62">
        <v>1226</v>
      </c>
      <c r="J11" s="59" t="s">
        <v>190</v>
      </c>
    </row>
    <row r="12" spans="1:10">
      <c r="A12" s="63">
        <v>4390989</v>
      </c>
      <c r="B12" s="63">
        <v>54000000</v>
      </c>
      <c r="C12" s="63">
        <v>50000000</v>
      </c>
      <c r="D12" s="58" t="s">
        <v>239</v>
      </c>
      <c r="E12" s="59" t="s">
        <v>249</v>
      </c>
      <c r="F12" s="58" t="s">
        <v>234</v>
      </c>
      <c r="G12" s="60" t="s">
        <v>250</v>
      </c>
      <c r="H12" s="61" t="s">
        <v>251</v>
      </c>
      <c r="I12" s="62">
        <v>1226</v>
      </c>
      <c r="J12" s="59" t="s">
        <v>190</v>
      </c>
    </row>
  </sheetData>
  <mergeCells count="1">
    <mergeCell ref="A1:J1"/>
  </mergeCells>
  <conditionalFormatting sqref="H3:H7">
    <cfRule type="duplicateValues" dxfId="2" priority="4"/>
  </conditionalFormatting>
  <conditionalFormatting sqref="H8">
    <cfRule type="duplicateValues" dxfId="1" priority="3"/>
  </conditionalFormatting>
  <conditionalFormatting sqref="H9:H12">
    <cfRule type="duplicateValues" dxfId="0" priority="5"/>
  </conditionalFormatting>
  <pageMargins left="0.7" right="0.7" top="0.75" bottom="0.75" header="0.3" footer="0.3"/>
  <pageSetup paperSize="9" scale="9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BA_Budget</vt:lpstr>
      <vt:lpstr>PSIP</vt:lpstr>
      <vt:lpstr>BA_Budget!Print_Area</vt:lpstr>
      <vt:lpstr>PSIP!Print_Area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2019-11-27T19:38:57Z</dcterms:created>
  <dcterms:modified xsi:type="dcterms:W3CDTF">2020-01-06T07:06:59Z</dcterms:modified>
</cp:coreProperties>
</file>