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52 - Ministry of Arts, Culture &amp; Heritage\"/>
    </mc:Choice>
  </mc:AlternateContent>
  <bookViews>
    <workbookView xWindow="2790" yWindow="0" windowWidth="22770" windowHeight="6690" activeTab="1"/>
  </bookViews>
  <sheets>
    <sheet name="BA_Budget" sheetId="1" r:id="rId1"/>
    <sheet name="PSIP" sheetId="2" r:id="rId2"/>
  </sheets>
  <definedNames>
    <definedName name="_xlnm.Print_Area" localSheetId="0">BA_Budget!$B$1:$H$262</definedName>
    <definedName name="_xlnm.Print_Area" localSheetId="1">PSIP!$A$1:$J$9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9" i="1" l="1"/>
  <c r="F259" i="1"/>
  <c r="F35" i="1" s="1"/>
  <c r="E259" i="1"/>
  <c r="E35" i="1" s="1"/>
  <c r="D259" i="1"/>
  <c r="D35" i="1" s="1"/>
  <c r="C259" i="1"/>
  <c r="D250" i="1"/>
  <c r="D34" i="1" s="1"/>
  <c r="B250" i="1"/>
  <c r="B34" i="1" s="1"/>
  <c r="F250" i="1"/>
  <c r="E250" i="1"/>
  <c r="C250" i="1"/>
  <c r="F245" i="1"/>
  <c r="F33" i="1" s="1"/>
  <c r="D245" i="1"/>
  <c r="D33" i="1" s="1"/>
  <c r="B245" i="1"/>
  <c r="B33" i="1" s="1"/>
  <c r="E245" i="1"/>
  <c r="E33" i="1" s="1"/>
  <c r="C245" i="1"/>
  <c r="C33" i="1" s="1"/>
  <c r="E229" i="1"/>
  <c r="E32" i="1" s="1"/>
  <c r="C229" i="1"/>
  <c r="F229" i="1"/>
  <c r="D229" i="1"/>
  <c r="B229" i="1"/>
  <c r="F221" i="1"/>
  <c r="D221" i="1"/>
  <c r="D31" i="1" s="1"/>
  <c r="B221" i="1"/>
  <c r="B31" i="1" s="1"/>
  <c r="E221" i="1"/>
  <c r="C221" i="1"/>
  <c r="C31" i="1" s="1"/>
  <c r="F216" i="1"/>
  <c r="F30" i="1" s="1"/>
  <c r="D216" i="1"/>
  <c r="D30" i="1" s="1"/>
  <c r="B216" i="1"/>
  <c r="B30" i="1" s="1"/>
  <c r="E216" i="1"/>
  <c r="C216" i="1"/>
  <c r="F213" i="1"/>
  <c r="D213" i="1"/>
  <c r="B213" i="1"/>
  <c r="E213" i="1"/>
  <c r="C213" i="1"/>
  <c r="E209" i="1"/>
  <c r="C209" i="1"/>
  <c r="C28" i="1" s="1"/>
  <c r="F209" i="1"/>
  <c r="D209" i="1"/>
  <c r="D28" i="1" s="1"/>
  <c r="B209" i="1"/>
  <c r="B28" i="1" s="1"/>
  <c r="E202" i="1"/>
  <c r="C202" i="1"/>
  <c r="F202" i="1"/>
  <c r="D202" i="1"/>
  <c r="B202" i="1"/>
  <c r="D178" i="1"/>
  <c r="B178" i="1"/>
  <c r="B24" i="1" s="1"/>
  <c r="F178" i="1"/>
  <c r="E178" i="1"/>
  <c r="C178" i="1"/>
  <c r="C24" i="1" s="1"/>
  <c r="E172" i="1"/>
  <c r="E23" i="1" s="1"/>
  <c r="C172" i="1"/>
  <c r="C23" i="1" s="1"/>
  <c r="F172" i="1"/>
  <c r="D172" i="1"/>
  <c r="B172" i="1"/>
  <c r="F152" i="1"/>
  <c r="D152" i="1"/>
  <c r="B152" i="1"/>
  <c r="E152" i="1"/>
  <c r="C152" i="1"/>
  <c r="E144" i="1"/>
  <c r="E21" i="1" s="1"/>
  <c r="C144" i="1"/>
  <c r="C21" i="1" s="1"/>
  <c r="F144" i="1"/>
  <c r="F21" i="1" s="1"/>
  <c r="D144" i="1"/>
  <c r="D21" i="1" s="1"/>
  <c r="B144" i="1"/>
  <c r="E137" i="1"/>
  <c r="E20" i="1" s="1"/>
  <c r="C137" i="1"/>
  <c r="C20" i="1" s="1"/>
  <c r="F137" i="1"/>
  <c r="D137" i="1"/>
  <c r="B137" i="1"/>
  <c r="D109" i="1"/>
  <c r="D19" i="1" s="1"/>
  <c r="B109" i="1"/>
  <c r="B19" i="1" s="1"/>
  <c r="F109" i="1"/>
  <c r="E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E17" i="1" s="1"/>
  <c r="C87" i="1"/>
  <c r="C17" i="1" s="1"/>
  <c r="E79" i="1"/>
  <c r="E16" i="1" s="1"/>
  <c r="C79" i="1"/>
  <c r="C16" i="1" s="1"/>
  <c r="F79" i="1"/>
  <c r="F16" i="1" s="1"/>
  <c r="D79" i="1"/>
  <c r="B79" i="1"/>
  <c r="F45" i="1"/>
  <c r="F39" i="1" s="1"/>
  <c r="D45" i="1"/>
  <c r="D39" i="1" s="1"/>
  <c r="B45" i="1"/>
  <c r="B39" i="1" s="1"/>
  <c r="E45" i="1"/>
  <c r="E39" i="1" s="1"/>
  <c r="C45" i="1"/>
  <c r="C39" i="1" s="1"/>
  <c r="E41" i="1"/>
  <c r="E38" i="1" s="1"/>
  <c r="E37" i="1" s="1"/>
  <c r="E15" i="1" s="1"/>
  <c r="C41" i="1"/>
  <c r="C38" i="1" s="1"/>
  <c r="F41" i="1"/>
  <c r="F38" i="1" s="1"/>
  <c r="F37" i="1" s="1"/>
  <c r="F15" i="1" s="1"/>
  <c r="D41" i="1"/>
  <c r="D38" i="1" s="1"/>
  <c r="D37" i="1" s="1"/>
  <c r="D15" i="1" s="1"/>
  <c r="B41" i="1"/>
  <c r="B38" i="1" s="1"/>
  <c r="B37" i="1" s="1"/>
  <c r="B15" i="1" s="1"/>
  <c r="C35" i="1"/>
  <c r="B35" i="1"/>
  <c r="F34" i="1"/>
  <c r="E34" i="1"/>
  <c r="C34" i="1"/>
  <c r="F32" i="1"/>
  <c r="D32" i="1"/>
  <c r="C32" i="1"/>
  <c r="B32" i="1"/>
  <c r="F31" i="1"/>
  <c r="E31" i="1"/>
  <c r="E30" i="1"/>
  <c r="C30" i="1"/>
  <c r="F29" i="1"/>
  <c r="E29" i="1"/>
  <c r="D29" i="1"/>
  <c r="C29" i="1"/>
  <c r="B29" i="1"/>
  <c r="F28" i="1"/>
  <c r="E28" i="1"/>
  <c r="F25" i="1"/>
  <c r="E25" i="1"/>
  <c r="D25" i="1"/>
  <c r="C25" i="1"/>
  <c r="B25" i="1"/>
  <c r="F24" i="1"/>
  <c r="E24" i="1"/>
  <c r="D24" i="1"/>
  <c r="F23" i="1"/>
  <c r="D23" i="1"/>
  <c r="B23" i="1"/>
  <c r="F22" i="1"/>
  <c r="E22" i="1"/>
  <c r="D22" i="1"/>
  <c r="C22" i="1"/>
  <c r="B22" i="1"/>
  <c r="B21" i="1"/>
  <c r="F20" i="1"/>
  <c r="D20" i="1"/>
  <c r="B20" i="1"/>
  <c r="F19" i="1"/>
  <c r="E19" i="1"/>
  <c r="C19" i="1"/>
  <c r="F18" i="1"/>
  <c r="D18" i="1"/>
  <c r="B18" i="1"/>
  <c r="D16" i="1"/>
  <c r="B16" i="1"/>
  <c r="E14" i="1" l="1"/>
  <c r="E10" i="1" s="1"/>
  <c r="D27" i="1"/>
  <c r="D11" i="1" s="1"/>
  <c r="B27" i="1"/>
  <c r="B11" i="1" s="1"/>
  <c r="D14" i="1"/>
  <c r="D10" i="1" s="1"/>
  <c r="F14" i="1"/>
  <c r="F10" i="1" s="1"/>
  <c r="C37" i="1"/>
  <c r="C15" i="1" s="1"/>
  <c r="C14" i="1" s="1"/>
  <c r="C10" i="1" s="1"/>
  <c r="B14" i="1"/>
  <c r="B10" i="1" s="1"/>
  <c r="B12" i="1" s="1"/>
  <c r="F27" i="1"/>
  <c r="F11" i="1" s="1"/>
  <c r="C27" i="1"/>
  <c r="C11" i="1" s="1"/>
  <c r="C12" i="1" s="1"/>
  <c r="E27" i="1"/>
  <c r="E11" i="1" s="1"/>
  <c r="D12" i="1"/>
  <c r="E12" i="1" l="1"/>
  <c r="F12" i="1"/>
</calcChain>
</file>

<file path=xl/sharedStrings.xml><?xml version="1.0" encoding="utf-8"?>
<sst xmlns="http://schemas.openxmlformats.org/spreadsheetml/2006/main" count="269" uniqueCount="240">
  <si>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</si>
  <si>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</si>
  <si>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</si>
  <si>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</si>
  <si>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</si>
  <si>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</si>
  <si>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</si>
  <si>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</si>
  <si>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</si>
  <si>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</si>
  <si>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</si>
  <si>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</si>
  <si>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</si>
  <si>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</si>
  <si>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</si>
  <si>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</si>
  <si>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</si>
  <si>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</si>
  <si>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</si>
  <si>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</si>
  <si>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</si>
  <si>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</si>
  <si>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</si>
  <si>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</si>
  <si>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</si>
  <si>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</si>
  <si>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</si>
  <si>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</si>
  <si>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</si>
  <si>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</si>
  <si>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</si>
  <si>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</si>
  <si>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</si>
  <si>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</si>
  <si>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</si>
  <si>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</si>
  <si>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</si>
  <si>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</si>
  <si>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</si>
  <si>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</si>
  <si>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</si>
  <si>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</si>
  <si>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</si>
  <si>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</si>
  <si>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</si>
  <si>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</si>
  <si>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</si>
  <si>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</si>
  <si>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</si>
  <si>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</si>
  <si>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</si>
  <si>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</si>
  <si>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</si>
  <si>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</si>
  <si>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</si>
  <si>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</si>
  <si>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</si>
  <si>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</si>
  <si>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</si>
  <si>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</si>
  <si>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</si>
  <si>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</si>
  <si>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</si>
  <si>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</si>
  <si>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</si>
  <si>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</si>
  <si>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</si>
  <si>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</si>
  <si>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</si>
  <si>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</si>
  <si>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</si>
  <si>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</si>
  <si>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</si>
  <si>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</si>
  <si>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</si>
  <si>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</si>
  <si>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</si>
  <si>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</si>
  <si>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</si>
  <si>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</si>
  <si>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</si>
  <si>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</si>
  <si>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</si>
  <si>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</si>
  <si>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</si>
  <si>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</si>
  <si>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</si>
  <si>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</si>
  <si>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</si>
  <si>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</si>
  <si>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</si>
  <si>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</si>
  <si>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</si>
  <si>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</si>
  <si>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</si>
  <si>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</si>
  <si>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</si>
  <si>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</si>
  <si>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</si>
  <si>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</si>
  <si>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</si>
  <si>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</si>
  <si>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</si>
  <si>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</si>
  <si>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</si>
  <si>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</si>
  <si>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</si>
  <si>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</si>
  <si>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</si>
  <si>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</si>
  <si>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</si>
  <si>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</si>
  <si>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</si>
  <si>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</si>
  <si>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</si>
  <si>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</si>
  <si>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</si>
  <si>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</si>
  <si>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</si>
  <si>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</si>
  <si>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</si>
  <si>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</si>
  <si>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</si>
  <si>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</si>
  <si>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</si>
  <si>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</si>
  <si>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</si>
  <si>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</si>
  <si>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</si>
  <si>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</si>
  <si>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</si>
  <si>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</si>
  <si>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</si>
  <si>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</si>
  <si>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</si>
  <si>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</si>
  <si>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</si>
  <si>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</si>
  <si>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</si>
  <si>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</si>
  <si>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</si>
  <si>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</si>
  <si>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</si>
  <si>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</si>
  <si>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</si>
  <si>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</si>
  <si>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</si>
  <si>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</si>
  <si>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</si>
  <si>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</si>
  <si>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</si>
  <si>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</si>
  <si>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</si>
  <si>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</si>
  <si>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</si>
  <si>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</si>
  <si>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</si>
  <si>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</si>
  <si>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</si>
  <si>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</si>
  <si>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</si>
  <si>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</si>
  <si>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</si>
  <si>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</si>
  <si>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</si>
  <si>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</si>
  <si>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</si>
  <si>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</si>
  <si>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</si>
  <si>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</si>
  <si>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</si>
  <si>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</si>
  <si>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</si>
  <si>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</si>
  <si>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</si>
  <si>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</si>
  <si>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</si>
  <si>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</si>
  <si>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</si>
  <si>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</si>
  <si>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</si>
  <si>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</si>
  <si>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</si>
  <si>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</si>
  <si>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</si>
  <si>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</si>
  <si>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</si>
  <si>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</si>
  <si>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</si>
  <si>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</si>
  <si>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</si>
  <si>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</si>
  <si>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</si>
  <si>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</si>
  <si>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</si>
  <si>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</si>
  <si>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</si>
  <si>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</si>
  <si>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</si>
  <si>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</si>
  <si>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</si>
  <si>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</si>
  <si>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</si>
  <si>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</si>
  <si>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</si>
  <si>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</si>
  <si>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</si>
  <si>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</si>
  <si>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</si>
  <si>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</si>
  <si>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</si>
  <si>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</si>
  <si>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</si>
  <si>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</si>
  <si>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</si>
  <si>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</si>
  <si>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</si>
  <si>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</si>
  <si>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</si>
  <si>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</si>
  <si>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</si>
  <si>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</si>
  <si>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މިނިސްޓްރީ އޮފް އާރޓްސް، ކަލްޗަރ އެންޑް ހެރިޓޭޖް</t>
  </si>
  <si>
    <t>2020 ވަނަ އަހަރަށް ފާސްކުރި ބަޖެޓް</t>
  </si>
  <si>
    <t>ފާސްކުރި</t>
  </si>
  <si>
    <r>
      <t xml:space="preserve">ޕަބްލިކް ސެކްޓަރ އިންވެސްޓްމަންޓް ޕްރޮގްރާމް </t>
    </r>
    <r>
      <rPr>
        <b/>
        <sz val="24"/>
        <color rgb="FF005A57"/>
        <rFont val="Roboto Condensed"/>
      </rPr>
      <t>2020 - 2022</t>
    </r>
    <r>
      <rPr>
        <sz val="24"/>
        <color rgb="FF005A57"/>
        <rFont val="Mv Eamaan XP"/>
        <family val="3"/>
      </rPr>
      <t xml:space="preserve">
</t>
    </r>
  </si>
  <si>
    <t>ސްޓެޓަސް</t>
  </si>
  <si>
    <t>ރަށް</t>
  </si>
  <si>
    <t>ފަންޑް</t>
  </si>
  <si>
    <t>ނަން</t>
  </si>
  <si>
    <t>ކޯޑް</t>
  </si>
  <si>
    <t>ބއ</t>
  </si>
  <si>
    <t>މަޝްރޫޢުގެ ބާވަތް</t>
  </si>
  <si>
    <t>ލަފާކުރާ</t>
  </si>
  <si>
    <t>އަލަށްފަށާ</t>
  </si>
  <si>
    <t>ޑޮމެސްޓިކް</t>
  </si>
  <si>
    <t>ހއ.އުތީމު</t>
  </si>
  <si>
    <t xml:space="preserve">ހއ.އުތީމު ދާރުލް އާސާރު ގާއިމްކުރުން </t>
  </si>
  <si>
    <t>އިޖްތިމާއީ ދާއިރާ</t>
  </si>
  <si>
    <t>P-SOC046-001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</si>
</sst>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33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Century Gothic"/>
      <family val="2"/>
    </font>
    <font>
      <sz val="24"/>
      <color rgb="FF005A57"/>
      <name val="Mv Eamaan XP"/>
      <family val="3"/>
    </font>
    <font>
      <b/>
      <sz val="24"/>
      <color rgb="FF005A57"/>
      <name val="Roboto Condensed"/>
    </font>
    <font>
      <sz val="11"/>
      <color theme="1"/>
      <name val="Faruma"/>
    </font>
    <font>
      <b/>
      <sz val="12"/>
      <color theme="0"/>
      <name val="Roboto Condensed"/>
    </font>
    <font>
      <sz val="12"/>
      <color theme="0"/>
      <name val="Mv Eamaan XP"/>
    </font>
    <font>
      <b/>
      <sz val="12"/>
      <color theme="0"/>
      <name val="Mv Eamaan XP"/>
    </font>
    <font>
      <sz val="11"/>
      <color theme="1"/>
      <name val="Mv Eamaan XP"/>
    </font>
    <font>
      <b/>
      <sz val="12"/>
      <color theme="1" tint="0.34998626667073579"/>
      <name val="Roboto Condensed"/>
    </font>
    <font>
      <b/>
      <sz val="12"/>
      <color theme="1" tint="0.34998626667073579"/>
      <name val="Faruma"/>
    </font>
    <font>
      <sz val="11"/>
      <color theme="1" tint="0.34998626667073579"/>
      <name val="Roboto Condensed"/>
    </font>
    <font>
      <sz val="11"/>
      <color theme="1" tint="0.34998626667073579"/>
      <name val="Faruma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-0.49998474074526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 style="medium">
        <color theme="9" tint="-0.499984740745262"/>
      </top>
      <bottom style="medium">
        <color theme="9" tint="-0.499984740745262"/>
      </bottom>
      <diagonal/>
    </border>
  </borders>
  <cellStyleXfs count="7">
    <xf numFmtId="0" fontId="0" fillId="0" borderId="0"/>
    <xf numFmtId="164" fontId="5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  <xf numFmtId="0" fontId="21" fillId="0" borderId="0"/>
    <xf numFmtId="0" fontId="1" fillId="0" borderId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4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0" xfId="2" applyFont="1" applyFill="1" applyAlignment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37" fontId="12" fillId="0" borderId="0" xfId="2" applyNumberFormat="1" applyFont="1" applyFill="1" applyAlignment="1" applyProtection="1">
      <alignment horizontal="centerContinuous" vertical="center" readingOrder="2"/>
    </xf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0" fillId="0" borderId="2" xfId="2" applyFont="1" applyFill="1" applyBorder="1" applyAlignment="1">
      <alignment horizontal="center" vertical="center" readingOrder="2"/>
    </xf>
    <xf numFmtId="0" fontId="15" fillId="0" borderId="3" xfId="3" applyNumberFormat="1" applyFont="1" applyFill="1" applyBorder="1" applyAlignment="1">
      <alignment horizontal="center" vertical="center" readingOrder="2"/>
    </xf>
    <xf numFmtId="0" fontId="10" fillId="0" borderId="4" xfId="2" applyFont="1" applyFill="1" applyBorder="1" applyAlignment="1">
      <alignment horizontal="center" vertical="center"/>
    </xf>
    <xf numFmtId="165" fontId="10" fillId="0" borderId="5" xfId="3" applyNumberFormat="1" applyFont="1" applyFill="1" applyBorder="1" applyAlignment="1">
      <alignment horizontal="center" vertical="center"/>
    </xf>
    <xf numFmtId="165" fontId="10" fillId="0" borderId="6" xfId="3" applyNumberFormat="1" applyFont="1" applyFill="1" applyBorder="1" applyAlignment="1">
      <alignment horizontal="center" vertical="center"/>
    </xf>
    <xf numFmtId="165" fontId="10" fillId="0" borderId="7" xfId="3" applyNumberFormat="1" applyFont="1" applyFill="1" applyBorder="1" applyAlignment="1">
      <alignment horizontal="center" vertical="center"/>
    </xf>
    <xf numFmtId="165" fontId="17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5" fontId="17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5" fontId="18" fillId="2" borderId="12" xfId="1" applyNumberFormat="1" applyFont="1" applyFill="1" applyBorder="1" applyAlignment="1">
      <alignment vertical="center"/>
    </xf>
    <xf numFmtId="0" fontId="19" fillId="2" borderId="13" xfId="0" applyFont="1" applyFill="1" applyBorder="1" applyAlignment="1">
      <alignment vertical="center"/>
    </xf>
    <xf numFmtId="165" fontId="17" fillId="0" borderId="0" xfId="1" applyNumberFormat="1" applyFont="1" applyAlignment="1">
      <alignment vertical="center"/>
    </xf>
    <xf numFmtId="0" fontId="6" fillId="0" borderId="0" xfId="0" applyFont="1" applyFill="1" applyAlignment="1">
      <alignment horizontal="center" vertical="center"/>
    </xf>
    <xf numFmtId="165" fontId="17" fillId="0" borderId="14" xfId="1" applyNumberFormat="1" applyFont="1" applyBorder="1" applyAlignment="1">
      <alignment vertical="center"/>
    </xf>
    <xf numFmtId="165" fontId="17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5" fontId="17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20" fillId="0" borderId="0" xfId="0" applyFont="1" applyFill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" fillId="0" borderId="0" xfId="5"/>
    <xf numFmtId="0" fontId="24" fillId="0" borderId="0" xfId="5" applyFont="1"/>
    <xf numFmtId="0" fontId="25" fillId="4" borderId="0" xfId="5" applyFont="1" applyFill="1" applyAlignment="1">
      <alignment horizontal="center" vertical="center" readingOrder="2"/>
    </xf>
    <xf numFmtId="0" fontId="26" fillId="4" borderId="0" xfId="5" applyFont="1" applyFill="1" applyAlignment="1">
      <alignment horizontal="right" vertical="center"/>
    </xf>
    <xf numFmtId="0" fontId="26" fillId="4" borderId="0" xfId="5" applyFont="1" applyFill="1" applyAlignment="1">
      <alignment horizontal="center" vertical="center"/>
    </xf>
    <xf numFmtId="0" fontId="26" fillId="4" borderId="0" xfId="5" applyFont="1" applyFill="1" applyAlignment="1">
      <alignment vertical="center"/>
    </xf>
    <xf numFmtId="0" fontId="27" fillId="4" borderId="0" xfId="5" applyFont="1" applyFill="1" applyAlignment="1">
      <alignment horizontal="center" vertical="center" readingOrder="2"/>
    </xf>
    <xf numFmtId="0" fontId="26" fillId="4" borderId="0" xfId="5" applyFont="1" applyFill="1" applyAlignment="1">
      <alignment horizontal="center" vertical="center" readingOrder="2"/>
    </xf>
    <xf numFmtId="0" fontId="27" fillId="4" borderId="0" xfId="5" applyFont="1" applyFill="1" applyAlignment="1">
      <alignment horizontal="right" vertical="center"/>
    </xf>
    <xf numFmtId="0" fontId="27" fillId="4" borderId="0" xfId="5" applyFont="1" applyFill="1" applyAlignment="1">
      <alignment horizontal="center" vertical="center"/>
    </xf>
    <xf numFmtId="0" fontId="27" fillId="4" borderId="0" xfId="5" applyFont="1" applyFill="1" applyAlignment="1">
      <alignment vertical="center"/>
    </xf>
    <xf numFmtId="0" fontId="28" fillId="0" borderId="0" xfId="5" applyFont="1"/>
    <xf numFmtId="0" fontId="27" fillId="0" borderId="0" xfId="5" applyFont="1" applyFill="1" applyAlignment="1">
      <alignment horizontal="center" vertical="center" readingOrder="2"/>
    </xf>
    <xf numFmtId="0" fontId="27" fillId="0" borderId="0" xfId="5" applyFont="1" applyFill="1" applyAlignment="1">
      <alignment horizontal="right" vertical="center"/>
    </xf>
    <xf numFmtId="0" fontId="27" fillId="0" borderId="0" xfId="5" applyFont="1" applyFill="1" applyAlignment="1">
      <alignment horizontal="center" vertical="center"/>
    </xf>
    <xf numFmtId="0" fontId="27" fillId="0" borderId="0" xfId="5" applyFont="1" applyFill="1" applyAlignment="1">
      <alignment vertical="center"/>
    </xf>
    <xf numFmtId="0" fontId="28" fillId="0" borderId="0" xfId="5" applyFont="1" applyFill="1"/>
    <xf numFmtId="165" fontId="29" fillId="0" borderId="19" xfId="6" applyNumberFormat="1" applyFont="1" applyFill="1" applyBorder="1" applyAlignment="1">
      <alignment vertical="center"/>
    </xf>
    <xf numFmtId="0" fontId="30" fillId="0" borderId="19" xfId="5" applyFont="1" applyFill="1" applyBorder="1" applyAlignment="1">
      <alignment horizontal="right" vertical="center"/>
    </xf>
    <xf numFmtId="0" fontId="30" fillId="0" borderId="19" xfId="5" applyFont="1" applyFill="1" applyBorder="1" applyAlignment="1">
      <alignment vertical="center"/>
    </xf>
    <xf numFmtId="0" fontId="30" fillId="0" borderId="19" xfId="5" applyFont="1" applyFill="1" applyBorder="1" applyAlignment="1">
      <alignment horizontal="center" vertical="center"/>
    </xf>
    <xf numFmtId="165" fontId="29" fillId="0" borderId="0" xfId="6" applyNumberFormat="1" applyFont="1" applyFill="1" applyBorder="1" applyAlignment="1">
      <alignment vertical="center"/>
    </xf>
    <xf numFmtId="0" fontId="30" fillId="0" borderId="0" xfId="5" applyFont="1" applyFill="1" applyBorder="1" applyAlignment="1">
      <alignment horizontal="right" vertical="center"/>
    </xf>
    <xf numFmtId="0" fontId="30" fillId="0" borderId="0" xfId="5" applyFont="1" applyFill="1" applyBorder="1" applyAlignment="1">
      <alignment vertical="center"/>
    </xf>
    <xf numFmtId="0" fontId="30" fillId="0" borderId="0" xfId="5" applyFont="1" applyFill="1" applyBorder="1" applyAlignment="1">
      <alignment horizontal="center" vertical="center"/>
    </xf>
    <xf numFmtId="165" fontId="31" fillId="0" borderId="16" xfId="6" applyNumberFormat="1" applyFont="1" applyFill="1" applyBorder="1" applyAlignment="1">
      <alignment vertical="center"/>
    </xf>
    <xf numFmtId="0" fontId="32" fillId="0" borderId="16" xfId="5" applyFont="1" applyFill="1" applyBorder="1" applyAlignment="1">
      <alignment horizontal="right" vertical="center"/>
    </xf>
    <xf numFmtId="0" fontId="32" fillId="0" borderId="16" xfId="5" applyFont="1" applyFill="1" applyBorder="1" applyAlignment="1">
      <alignment vertical="center"/>
    </xf>
    <xf numFmtId="0" fontId="32" fillId="0" borderId="16" xfId="5" applyFont="1" applyFill="1" applyBorder="1" applyAlignment="1">
      <alignment vertical="center" readingOrder="2"/>
    </xf>
    <xf numFmtId="0" fontId="31" fillId="0" borderId="16" xfId="5" applyFont="1" applyFill="1" applyBorder="1" applyAlignment="1">
      <alignment horizontal="center" vertical="center" readingOrder="2"/>
    </xf>
    <xf numFmtId="0" fontId="31" fillId="0" borderId="16" xfId="5" applyFont="1" applyFill="1" applyBorder="1" applyAlignment="1">
      <alignment horizontal="center" vertical="center"/>
    </xf>
    <xf numFmtId="0" fontId="22" fillId="3" borderId="0" xfId="4" applyFont="1" applyFill="1" applyBorder="1" applyAlignment="1">
      <alignment horizontal="right" vertical="center"/>
    </xf>
  </cellXfs>
  <cellStyles count="7">
    <cellStyle name="Comma" xfId="1" builtinId="3"/>
    <cellStyle name="Comma 2" xfId="6"/>
    <cellStyle name="Comma 3" xfId="3"/>
    <cellStyle name="Normal" xfId="0" builtinId="0"/>
    <cellStyle name="Normal 2" xfId="2"/>
    <cellStyle name="Normal 2 2" xfId="4"/>
    <cellStyle name="Normal 3" xfId="5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budget 2020 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9473A7"/>
      </a:accent1>
      <a:accent2>
        <a:srgbClr val="C4B2CF"/>
      </a:accent2>
      <a:accent3>
        <a:srgbClr val="A8C823"/>
      </a:accent3>
      <a:accent4>
        <a:srgbClr val="CEE56B"/>
      </a:accent4>
      <a:accent5>
        <a:srgbClr val="005A57"/>
      </a:accent5>
      <a:accent6>
        <a:srgbClr val="00A7A1"/>
      </a:accent6>
      <a:hlink>
        <a:srgbClr val="ED6964"/>
      </a:hlink>
      <a:folHlink>
        <a:srgbClr val="F5ABA9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499984740745262"/>
    <pageSetUpPr fitToPage="1"/>
  </sheetPr>
  <dimension ref="A1:J262"/>
  <sheetViews>
    <sheetView showGridLines="0" view="pageBreakPreview" zoomScale="55" zoomScaleNormal="100" zoomScaleSheetLayoutView="55" workbookViewId="0">
      <selection activeCell="K33" sqref="K33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1532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18413730</v>
      </c>
      <c r="C10" s="17">
        <f t="shared" si="0"/>
        <v>18136510</v>
      </c>
      <c r="D10" s="17">
        <f t="shared" si="0"/>
        <v>17767368</v>
      </c>
      <c r="E10" s="17">
        <f t="shared" si="0"/>
        <v>10219537</v>
      </c>
      <c r="F10" s="17">
        <f>F14</f>
        <v>30800</v>
      </c>
      <c r="G10" s="18" t="s">
        <v>16</v>
      </c>
    </row>
    <row r="11" spans="1:10" ht="22.5" customHeight="1" thickBot="1">
      <c r="B11" s="19">
        <f t="shared" ref="B11:E11" si="1">B27</f>
        <v>1516739</v>
      </c>
      <c r="C11" s="19">
        <f t="shared" si="1"/>
        <v>1472561</v>
      </c>
      <c r="D11" s="19">
        <f t="shared" si="1"/>
        <v>1429671</v>
      </c>
      <c r="E11" s="19">
        <f t="shared" si="1"/>
        <v>1004588</v>
      </c>
      <c r="F11" s="19">
        <f>F27</f>
        <v>0</v>
      </c>
      <c r="G11" s="20" t="s">
        <v>17</v>
      </c>
    </row>
    <row r="12" spans="1:10" ht="22.5" customHeight="1" thickBot="1">
      <c r="B12" s="21">
        <f t="shared" ref="B12:E12" si="2">SUM(B10:B11)</f>
        <v>19930469</v>
      </c>
      <c r="C12" s="21">
        <f t="shared" si="2"/>
        <v>19609071</v>
      </c>
      <c r="D12" s="21">
        <f t="shared" si="2"/>
        <v>19197039</v>
      </c>
      <c r="E12" s="21">
        <f t="shared" si="2"/>
        <v>11224125</v>
      </c>
      <c r="F12" s="21">
        <f>SUM(F10:F11)</f>
        <v>30800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18413730</v>
      </c>
      <c r="C14" s="21">
        <f t="shared" si="3"/>
        <v>18136510</v>
      </c>
      <c r="D14" s="21">
        <f t="shared" si="3"/>
        <v>17767368</v>
      </c>
      <c r="E14" s="21">
        <f t="shared" si="3"/>
        <v>10219537</v>
      </c>
      <c r="F14" s="21">
        <f>SUM(F15:F25)</f>
        <v>30800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8760196</v>
      </c>
      <c r="C15" s="25">
        <f t="shared" si="4"/>
        <v>8760196</v>
      </c>
      <c r="D15" s="25">
        <f t="shared" si="4"/>
        <v>8760196</v>
      </c>
      <c r="E15" s="25">
        <f t="shared" si="4"/>
        <v>4593068</v>
      </c>
      <c r="F15" s="25">
        <f>F37</f>
        <v>30800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135765</v>
      </c>
      <c r="C16" s="26">
        <f t="shared" si="5"/>
        <v>135765</v>
      </c>
      <c r="D16" s="26">
        <f t="shared" si="5"/>
        <v>135765</v>
      </c>
      <c r="E16" s="26">
        <f t="shared" si="5"/>
        <v>190451</v>
      </c>
      <c r="F16" s="26">
        <f>F79</f>
        <v>0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689585</v>
      </c>
      <c r="C17" s="26">
        <f t="shared" si="6"/>
        <v>669500</v>
      </c>
      <c r="D17" s="26">
        <f t="shared" si="6"/>
        <v>650000</v>
      </c>
      <c r="E17" s="26">
        <f t="shared" si="6"/>
        <v>461606</v>
      </c>
      <c r="F17" s="26">
        <f>F87</f>
        <v>0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1081911</v>
      </c>
      <c r="C18" s="26">
        <f t="shared" si="7"/>
        <v>1050397</v>
      </c>
      <c r="D18" s="26">
        <f t="shared" si="7"/>
        <v>919803</v>
      </c>
      <c r="E18" s="26">
        <f t="shared" si="7"/>
        <v>216360</v>
      </c>
      <c r="F18" s="26">
        <f>F95</f>
        <v>0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2989056</v>
      </c>
      <c r="C19" s="26">
        <f t="shared" si="8"/>
        <v>2901996</v>
      </c>
      <c r="D19" s="26">
        <f t="shared" si="8"/>
        <v>2817472</v>
      </c>
      <c r="E19" s="26">
        <f t="shared" si="8"/>
        <v>2874510</v>
      </c>
      <c r="F19" s="26">
        <f>F109</f>
        <v>0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0</v>
      </c>
      <c r="C20" s="26">
        <f t="shared" si="9"/>
        <v>0</v>
      </c>
      <c r="D20" s="26">
        <f t="shared" si="9"/>
        <v>0</v>
      </c>
      <c r="E20" s="26">
        <f t="shared" si="9"/>
        <v>0</v>
      </c>
      <c r="F20" s="26">
        <f>F137</f>
        <v>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297676</v>
      </c>
      <c r="C21" s="26">
        <f t="shared" si="10"/>
        <v>289005</v>
      </c>
      <c r="D21" s="26">
        <f t="shared" si="10"/>
        <v>280587</v>
      </c>
      <c r="E21" s="26">
        <f t="shared" si="10"/>
        <v>198708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3877590</v>
      </c>
      <c r="C22" s="26">
        <f t="shared" si="11"/>
        <v>3764650</v>
      </c>
      <c r="D22" s="26">
        <f t="shared" si="11"/>
        <v>3655000</v>
      </c>
      <c r="E22" s="26">
        <f t="shared" si="11"/>
        <v>1416699</v>
      </c>
      <c r="F22" s="26">
        <f>F152</f>
        <v>0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581951</v>
      </c>
      <c r="C24" s="26">
        <f t="shared" si="13"/>
        <v>565001</v>
      </c>
      <c r="D24" s="26">
        <f t="shared" si="13"/>
        <v>548545</v>
      </c>
      <c r="E24" s="26">
        <f t="shared" si="13"/>
        <v>268135</v>
      </c>
      <c r="F24" s="26">
        <f>F178</f>
        <v>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1516739</v>
      </c>
      <c r="C27" s="21">
        <f t="shared" si="15"/>
        <v>1472561</v>
      </c>
      <c r="D27" s="21">
        <f t="shared" si="15"/>
        <v>1429671</v>
      </c>
      <c r="E27" s="21">
        <f t="shared" si="15"/>
        <v>1004588</v>
      </c>
      <c r="F27" s="21">
        <f>SUM(F28:F35)</f>
        <v>0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1516739</v>
      </c>
      <c r="C32" s="26">
        <f t="shared" si="20"/>
        <v>1472561</v>
      </c>
      <c r="D32" s="26">
        <f t="shared" si="20"/>
        <v>1429671</v>
      </c>
      <c r="E32" s="26">
        <f t="shared" si="20"/>
        <v>1004588</v>
      </c>
      <c r="F32" s="26">
        <f>F229</f>
        <v>0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8760196</v>
      </c>
      <c r="C37" s="21">
        <f t="shared" si="24"/>
        <v>8760196</v>
      </c>
      <c r="D37" s="21">
        <f t="shared" si="24"/>
        <v>8760196</v>
      </c>
      <c r="E37" s="21">
        <f t="shared" si="24"/>
        <v>4593068</v>
      </c>
      <c r="F37" s="21">
        <f>SUM(F38:F39)</f>
        <v>30800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5480856</v>
      </c>
      <c r="C38" s="28">
        <f t="shared" si="25"/>
        <v>5480856</v>
      </c>
      <c r="D38" s="28">
        <f t="shared" si="25"/>
        <v>5480856</v>
      </c>
      <c r="E38" s="28">
        <f t="shared" si="25"/>
        <v>2837646</v>
      </c>
      <c r="F38" s="28">
        <f>F41</f>
        <v>19833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3279340</v>
      </c>
      <c r="C39" s="26">
        <f t="shared" si="26"/>
        <v>3279340</v>
      </c>
      <c r="D39" s="26">
        <f t="shared" si="26"/>
        <v>3279340</v>
      </c>
      <c r="E39" s="26">
        <f t="shared" si="26"/>
        <v>1755422</v>
      </c>
      <c r="F39" s="26">
        <f>F45</f>
        <v>10967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5480856</v>
      </c>
      <c r="C41" s="21">
        <f t="shared" si="27"/>
        <v>5480856</v>
      </c>
      <c r="D41" s="21">
        <f t="shared" si="27"/>
        <v>5480856</v>
      </c>
      <c r="E41" s="21">
        <f t="shared" si="27"/>
        <v>2837646</v>
      </c>
      <c r="F41" s="21">
        <f>SUM(F42:F43)</f>
        <v>19833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5256960</v>
      </c>
      <c r="C42" s="28">
        <v>5256960</v>
      </c>
      <c r="D42" s="28">
        <v>5256960</v>
      </c>
      <c r="E42" s="28">
        <v>2748279</v>
      </c>
      <c r="F42" s="28">
        <v>19833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223896</v>
      </c>
      <c r="C43" s="26">
        <v>223896</v>
      </c>
      <c r="D43" s="26">
        <v>223896</v>
      </c>
      <c r="E43" s="26">
        <v>89367</v>
      </c>
      <c r="F43" s="26">
        <v>0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3279340</v>
      </c>
      <c r="C45" s="21">
        <f t="shared" si="28"/>
        <v>3279340</v>
      </c>
      <c r="D45" s="21">
        <f t="shared" si="28"/>
        <v>3279340</v>
      </c>
      <c r="E45" s="21">
        <f t="shared" si="28"/>
        <v>1755422</v>
      </c>
      <c r="F45" s="21">
        <f>SUM(F46:F77)</f>
        <v>10967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126000</v>
      </c>
      <c r="C49" s="26">
        <v>126000</v>
      </c>
      <c r="D49" s="26">
        <v>126000</v>
      </c>
      <c r="E49" s="26">
        <v>27000</v>
      </c>
      <c r="F49" s="26">
        <v>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0</v>
      </c>
      <c r="C53" s="26">
        <v>0</v>
      </c>
      <c r="D53" s="26">
        <v>0</v>
      </c>
      <c r="E53" s="26">
        <v>90000</v>
      </c>
      <c r="F53" s="26">
        <v>3500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0</v>
      </c>
      <c r="C57" s="26">
        <v>0</v>
      </c>
      <c r="D57" s="26">
        <v>0</v>
      </c>
      <c r="E57" s="26">
        <v>0</v>
      </c>
      <c r="F57" s="26">
        <v>0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1800000</v>
      </c>
      <c r="C58" s="26">
        <v>1800000</v>
      </c>
      <c r="D58" s="26">
        <v>1800000</v>
      </c>
      <c r="E58" s="26">
        <v>1491333</v>
      </c>
      <c r="F58" s="26">
        <v>7000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0</v>
      </c>
      <c r="F63" s="26">
        <v>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130200</v>
      </c>
      <c r="C68" s="26">
        <v>130200</v>
      </c>
      <c r="D68" s="26">
        <v>130200</v>
      </c>
      <c r="E68" s="26">
        <v>72853</v>
      </c>
      <c r="F68" s="26">
        <v>467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0</v>
      </c>
      <c r="C69" s="26">
        <v>0</v>
      </c>
      <c r="D69" s="26">
        <v>0</v>
      </c>
      <c r="E69" s="26">
        <v>0</v>
      </c>
      <c r="F69" s="26">
        <v>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705360</v>
      </c>
      <c r="C71" s="26">
        <v>705360</v>
      </c>
      <c r="D71" s="26">
        <v>705360</v>
      </c>
      <c r="E71" s="26">
        <v>46800</v>
      </c>
      <c r="F71" s="26">
        <v>0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199200</v>
      </c>
      <c r="C75" s="26">
        <v>199200</v>
      </c>
      <c r="D75" s="26">
        <v>199200</v>
      </c>
      <c r="E75" s="26">
        <v>17977</v>
      </c>
      <c r="F75" s="26">
        <v>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228580</v>
      </c>
      <c r="C76" s="26">
        <v>228580</v>
      </c>
      <c r="D76" s="26">
        <v>228580</v>
      </c>
      <c r="E76" s="26">
        <v>9459</v>
      </c>
      <c r="F76" s="26">
        <v>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90000</v>
      </c>
      <c r="C77" s="26">
        <v>90000</v>
      </c>
      <c r="D77" s="26">
        <v>90000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135765</v>
      </c>
      <c r="C79" s="21">
        <f t="shared" si="29"/>
        <v>135765</v>
      </c>
      <c r="D79" s="21">
        <f t="shared" si="29"/>
        <v>135765</v>
      </c>
      <c r="E79" s="21">
        <f t="shared" si="29"/>
        <v>190451</v>
      </c>
      <c r="F79" s="21">
        <f>SUM(F80:F85)</f>
        <v>0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135765</v>
      </c>
      <c r="C85" s="26">
        <v>135765</v>
      </c>
      <c r="D85" s="26">
        <v>135765</v>
      </c>
      <c r="E85" s="26">
        <v>190451</v>
      </c>
      <c r="F85" s="26">
        <v>0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689585</v>
      </c>
      <c r="C87" s="21">
        <f t="shared" si="30"/>
        <v>669500</v>
      </c>
      <c r="D87" s="21">
        <f t="shared" si="30"/>
        <v>650000</v>
      </c>
      <c r="E87" s="21">
        <f t="shared" si="30"/>
        <v>461606</v>
      </c>
      <c r="F87" s="21">
        <f>SUM(F88:F93)</f>
        <v>0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53045</v>
      </c>
      <c r="C88" s="28">
        <v>51500</v>
      </c>
      <c r="D88" s="28">
        <v>50000</v>
      </c>
      <c r="E88" s="28">
        <v>38000</v>
      </c>
      <c r="F88" s="28">
        <v>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0</v>
      </c>
      <c r="C89" s="26">
        <v>0</v>
      </c>
      <c r="D89" s="26">
        <v>0</v>
      </c>
      <c r="E89" s="26">
        <v>0</v>
      </c>
      <c r="F89" s="26">
        <v>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318270</v>
      </c>
      <c r="C90" s="26">
        <v>309000</v>
      </c>
      <c r="D90" s="26">
        <v>300000</v>
      </c>
      <c r="E90" s="26">
        <v>123606</v>
      </c>
      <c r="F90" s="26">
        <v>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318270</v>
      </c>
      <c r="C91" s="26">
        <v>309000</v>
      </c>
      <c r="D91" s="26">
        <v>300000</v>
      </c>
      <c r="E91" s="26">
        <v>300000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1081911</v>
      </c>
      <c r="C95" s="21">
        <f t="shared" si="31"/>
        <v>1050397</v>
      </c>
      <c r="D95" s="21">
        <f t="shared" si="31"/>
        <v>919803</v>
      </c>
      <c r="E95" s="21">
        <f t="shared" si="31"/>
        <v>216360</v>
      </c>
      <c r="F95" s="21">
        <f>SUM(F96:F107)</f>
        <v>0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482717</v>
      </c>
      <c r="C96" s="28">
        <v>468657</v>
      </c>
      <c r="D96" s="28">
        <v>355007</v>
      </c>
      <c r="E96" s="28">
        <v>70000</v>
      </c>
      <c r="F96" s="28">
        <v>0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120910</v>
      </c>
      <c r="C97" s="26">
        <v>117388</v>
      </c>
      <c r="D97" s="26">
        <v>113969</v>
      </c>
      <c r="E97" s="26">
        <v>10000</v>
      </c>
      <c r="F97" s="26">
        <v>0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5305</v>
      </c>
      <c r="C100" s="26">
        <v>5150</v>
      </c>
      <c r="D100" s="26">
        <v>5000</v>
      </c>
      <c r="E100" s="26">
        <v>10000</v>
      </c>
      <c r="F100" s="26">
        <v>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0</v>
      </c>
      <c r="C101" s="26">
        <v>0</v>
      </c>
      <c r="D101" s="26">
        <v>0</v>
      </c>
      <c r="E101" s="26">
        <v>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15914</v>
      </c>
      <c r="C102" s="26">
        <v>15450</v>
      </c>
      <c r="D102" s="26">
        <v>15000</v>
      </c>
      <c r="E102" s="26">
        <v>6360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125406</v>
      </c>
      <c r="C103" s="26">
        <v>121753</v>
      </c>
      <c r="D103" s="26">
        <v>118207</v>
      </c>
      <c r="E103" s="26">
        <v>20000</v>
      </c>
      <c r="F103" s="26">
        <v>0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13389</v>
      </c>
      <c r="C104" s="26">
        <v>12999</v>
      </c>
      <c r="D104" s="26">
        <v>12620</v>
      </c>
      <c r="E104" s="26">
        <v>10000</v>
      </c>
      <c r="F104" s="26">
        <v>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318270</v>
      </c>
      <c r="C105" s="26">
        <v>309000</v>
      </c>
      <c r="D105" s="26">
        <v>300000</v>
      </c>
      <c r="E105" s="26">
        <v>50000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0</v>
      </c>
      <c r="C106" s="26">
        <v>0</v>
      </c>
      <c r="D106" s="26">
        <v>0</v>
      </c>
      <c r="E106" s="26">
        <v>40000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0</v>
      </c>
      <c r="C107" s="26">
        <v>0</v>
      </c>
      <c r="D107" s="26">
        <v>0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2989056</v>
      </c>
      <c r="C109" s="21">
        <f t="shared" si="32"/>
        <v>2901996</v>
      </c>
      <c r="D109" s="21">
        <f t="shared" si="32"/>
        <v>2817472</v>
      </c>
      <c r="E109" s="21">
        <f t="shared" si="32"/>
        <v>2874510</v>
      </c>
      <c r="F109" s="21">
        <f>SUM(F110:F135)</f>
        <v>0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108212</v>
      </c>
      <c r="C110" s="28">
        <v>105060</v>
      </c>
      <c r="D110" s="28">
        <v>102000</v>
      </c>
      <c r="E110" s="28">
        <v>210000</v>
      </c>
      <c r="F110" s="28">
        <v>0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782944</v>
      </c>
      <c r="C111" s="26">
        <v>760140</v>
      </c>
      <c r="D111" s="26">
        <v>738000</v>
      </c>
      <c r="E111" s="26">
        <v>0</v>
      </c>
      <c r="F111" s="26">
        <v>0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63654</v>
      </c>
      <c r="C112" s="26">
        <v>61800</v>
      </c>
      <c r="D112" s="26">
        <v>60000</v>
      </c>
      <c r="E112" s="26">
        <v>10000</v>
      </c>
      <c r="F112" s="26">
        <v>0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704438</v>
      </c>
      <c r="C113" s="26">
        <v>683920</v>
      </c>
      <c r="D113" s="26">
        <v>664000</v>
      </c>
      <c r="E113" s="26">
        <v>0</v>
      </c>
      <c r="F113" s="26">
        <v>0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0</v>
      </c>
      <c r="C114" s="26">
        <v>0</v>
      </c>
      <c r="D114" s="26">
        <v>0</v>
      </c>
      <c r="E114" s="26">
        <v>0</v>
      </c>
      <c r="F114" s="26">
        <v>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526206</v>
      </c>
      <c r="C116" s="26">
        <v>510880</v>
      </c>
      <c r="D116" s="26">
        <v>496000</v>
      </c>
      <c r="E116" s="26">
        <v>0</v>
      </c>
      <c r="F116" s="26">
        <v>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233398</v>
      </c>
      <c r="C117" s="26">
        <v>226600</v>
      </c>
      <c r="D117" s="26">
        <v>220000</v>
      </c>
      <c r="E117" s="26">
        <v>10000</v>
      </c>
      <c r="F117" s="26">
        <v>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12731</v>
      </c>
      <c r="C118" s="26">
        <v>12360</v>
      </c>
      <c r="D118" s="26">
        <v>12000</v>
      </c>
      <c r="E118" s="26">
        <v>5000</v>
      </c>
      <c r="F118" s="26">
        <v>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31827</v>
      </c>
      <c r="C120" s="26">
        <v>30900</v>
      </c>
      <c r="D120" s="26">
        <v>30000</v>
      </c>
      <c r="E120" s="26">
        <v>10000</v>
      </c>
      <c r="F120" s="26">
        <v>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106090</v>
      </c>
      <c r="C121" s="26">
        <v>103000</v>
      </c>
      <c r="D121" s="26">
        <v>100000</v>
      </c>
      <c r="E121" s="26">
        <v>0</v>
      </c>
      <c r="F121" s="26">
        <v>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0</v>
      </c>
      <c r="C122" s="26">
        <v>0</v>
      </c>
      <c r="D122" s="26">
        <v>0</v>
      </c>
      <c r="E122" s="26">
        <v>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265225</v>
      </c>
      <c r="C123" s="26">
        <v>257500</v>
      </c>
      <c r="D123" s="26">
        <v>250000</v>
      </c>
      <c r="E123" s="26">
        <v>2432640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90000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28934</v>
      </c>
      <c r="C126" s="26">
        <v>28091</v>
      </c>
      <c r="D126" s="26">
        <v>27273</v>
      </c>
      <c r="E126" s="26">
        <v>52840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3277</v>
      </c>
      <c r="C128" s="26">
        <v>3182</v>
      </c>
      <c r="D128" s="26">
        <v>3089</v>
      </c>
      <c r="E128" s="26">
        <v>4030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122120</v>
      </c>
      <c r="C129" s="26">
        <v>118563</v>
      </c>
      <c r="D129" s="26">
        <v>115110</v>
      </c>
      <c r="E129" s="26">
        <v>50000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0</v>
      </c>
      <c r="F133" s="26">
        <v>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0</v>
      </c>
      <c r="C135" s="26">
        <v>0</v>
      </c>
      <c r="D135" s="26">
        <v>0</v>
      </c>
      <c r="E135" s="26">
        <v>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0</v>
      </c>
      <c r="C137" s="21">
        <f t="shared" si="33"/>
        <v>0</v>
      </c>
      <c r="D137" s="21">
        <f t="shared" si="33"/>
        <v>0</v>
      </c>
      <c r="E137" s="21">
        <f t="shared" si="33"/>
        <v>0</v>
      </c>
      <c r="F137" s="21">
        <f>SUM(F138:F142)</f>
        <v>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297676</v>
      </c>
      <c r="C144" s="21">
        <f t="shared" si="34"/>
        <v>289005</v>
      </c>
      <c r="D144" s="21">
        <f t="shared" si="34"/>
        <v>280587</v>
      </c>
      <c r="E144" s="21">
        <f t="shared" si="34"/>
        <v>198708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58973</v>
      </c>
      <c r="C146" s="26">
        <v>57255</v>
      </c>
      <c r="D146" s="26">
        <v>55587</v>
      </c>
      <c r="E146" s="26">
        <v>50000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159135</v>
      </c>
      <c r="C147" s="26">
        <v>154500</v>
      </c>
      <c r="D147" s="26">
        <v>150000</v>
      </c>
      <c r="E147" s="26">
        <v>43440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79568</v>
      </c>
      <c r="C149" s="26">
        <v>77250</v>
      </c>
      <c r="D149" s="26">
        <v>75000</v>
      </c>
      <c r="E149" s="26">
        <v>75000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30268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3877590</v>
      </c>
      <c r="C152" s="21">
        <f t="shared" si="35"/>
        <v>3764650</v>
      </c>
      <c r="D152" s="21">
        <f t="shared" si="35"/>
        <v>3655000</v>
      </c>
      <c r="E152" s="21">
        <f t="shared" si="35"/>
        <v>1416699</v>
      </c>
      <c r="F152" s="21">
        <f>SUM(F153:F170)</f>
        <v>0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318270</v>
      </c>
      <c r="C153" s="28">
        <v>309000</v>
      </c>
      <c r="D153" s="28">
        <v>300000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2121800</v>
      </c>
      <c r="C154" s="26">
        <v>2060000</v>
      </c>
      <c r="D154" s="26">
        <v>2000000</v>
      </c>
      <c r="E154" s="26">
        <v>1155015</v>
      </c>
      <c r="F154" s="26">
        <v>0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53045</v>
      </c>
      <c r="C158" s="26">
        <v>51500</v>
      </c>
      <c r="D158" s="26">
        <v>50000</v>
      </c>
      <c r="E158" s="26">
        <v>46502</v>
      </c>
      <c r="F158" s="26">
        <v>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53045</v>
      </c>
      <c r="C159" s="26">
        <v>51500</v>
      </c>
      <c r="D159" s="26">
        <v>50000</v>
      </c>
      <c r="E159" s="26">
        <v>65182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0</v>
      </c>
      <c r="C161" s="26">
        <v>0</v>
      </c>
      <c r="D161" s="26">
        <v>0</v>
      </c>
      <c r="E161" s="26">
        <v>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1220035</v>
      </c>
      <c r="C162" s="26">
        <v>1184500</v>
      </c>
      <c r="D162" s="26">
        <v>1150000</v>
      </c>
      <c r="E162" s="26">
        <v>0</v>
      </c>
      <c r="F162" s="26">
        <v>0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79568</v>
      </c>
      <c r="C165" s="26">
        <v>77250</v>
      </c>
      <c r="D165" s="26">
        <v>75000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31827</v>
      </c>
      <c r="C166" s="26">
        <v>30900</v>
      </c>
      <c r="D166" s="26">
        <v>30000</v>
      </c>
      <c r="E166" s="26">
        <v>100000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50000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581951</v>
      </c>
      <c r="C178" s="21">
        <f t="shared" si="37"/>
        <v>565001</v>
      </c>
      <c r="D178" s="21">
        <f t="shared" si="37"/>
        <v>548545</v>
      </c>
      <c r="E178" s="21">
        <f t="shared" si="37"/>
        <v>268135</v>
      </c>
      <c r="F178" s="21">
        <f>SUM(F179:F200)</f>
        <v>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159135</v>
      </c>
      <c r="C182" s="26">
        <v>154500</v>
      </c>
      <c r="D182" s="26">
        <v>150000</v>
      </c>
      <c r="E182" s="26">
        <v>61985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422816</v>
      </c>
      <c r="C185" s="26">
        <v>410501</v>
      </c>
      <c r="D185" s="26">
        <v>398545</v>
      </c>
      <c r="E185" s="26">
        <v>206150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1516739</v>
      </c>
      <c r="C229" s="21">
        <f t="shared" si="43"/>
        <v>1472561</v>
      </c>
      <c r="D229" s="21">
        <f t="shared" si="43"/>
        <v>1429671</v>
      </c>
      <c r="E229" s="21">
        <f t="shared" si="43"/>
        <v>1004588</v>
      </c>
      <c r="F229" s="21">
        <f>SUM(F230:F243)</f>
        <v>0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318270</v>
      </c>
      <c r="C230" s="28">
        <v>309000</v>
      </c>
      <c r="D230" s="28">
        <v>300000</v>
      </c>
      <c r="E230" s="28">
        <v>162572</v>
      </c>
      <c r="F230" s="28">
        <v>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291748</v>
      </c>
      <c r="C231" s="26">
        <v>283250</v>
      </c>
      <c r="D231" s="26">
        <v>275000</v>
      </c>
      <c r="E231" s="26">
        <v>75000</v>
      </c>
      <c r="F231" s="26">
        <v>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265225</v>
      </c>
      <c r="C234" s="26">
        <v>257500</v>
      </c>
      <c r="D234" s="26">
        <v>250000</v>
      </c>
      <c r="E234" s="26">
        <v>50000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291748</v>
      </c>
      <c r="C235" s="26">
        <v>283250</v>
      </c>
      <c r="D235" s="26">
        <v>275000</v>
      </c>
      <c r="E235" s="26">
        <v>75000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349748</v>
      </c>
      <c r="C237" s="26">
        <v>339561</v>
      </c>
      <c r="D237" s="26">
        <v>329671</v>
      </c>
      <c r="E237" s="26">
        <v>642016</v>
      </c>
      <c r="F237" s="26">
        <v>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5" priority="4"/>
  </conditionalFormatting>
  <conditionalFormatting sqref="I13">
    <cfRule type="duplicateValues" dxfId="4" priority="3"/>
  </conditionalFormatting>
  <conditionalFormatting sqref="I14:I15">
    <cfRule type="duplicateValues" dxfId="3" priority="2"/>
  </conditionalFormatting>
  <conditionalFormatting sqref="I16">
    <cfRule type="duplicateValues" dxfId="2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customProperties>
    <customPr name="EpmWorksheetKeyString_GUID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tabSelected="1" view="pageBreakPreview" zoomScale="110" zoomScaleNormal="100" zoomScaleSheetLayoutView="110" workbookViewId="0">
      <selection activeCell="H13" sqref="H13"/>
    </sheetView>
  </sheetViews>
  <sheetFormatPr defaultRowHeight="21"/>
  <cols>
    <col min="1" max="1" width="10.88671875" style="33" bestFit="1" customWidth="1"/>
    <col min="2" max="3" width="11.77734375" style="33" bestFit="1" customWidth="1"/>
    <col min="4" max="4" width="6" style="33" bestFit="1" customWidth="1"/>
    <col min="5" max="5" width="8.77734375" style="33" bestFit="1" customWidth="1"/>
    <col min="6" max="6" width="6.5546875" style="33" bestFit="1" customWidth="1"/>
    <col min="7" max="7" width="37.77734375" style="33" bestFit="1" customWidth="1"/>
    <col min="8" max="8" width="11.33203125" style="33" bestFit="1" customWidth="1"/>
    <col min="9" max="9" width="4.5546875" style="33" customWidth="1"/>
    <col min="10" max="10" width="12.5546875" style="33" customWidth="1"/>
    <col min="11" max="16384" width="8.88671875" style="32"/>
  </cols>
  <sheetData>
    <row r="1" spans="1:10" ht="31.5">
      <c r="A1" s="63" t="s">
        <v>225</v>
      </c>
      <c r="B1" s="63"/>
      <c r="C1" s="63"/>
      <c r="D1" s="63"/>
      <c r="E1" s="63"/>
      <c r="F1" s="63"/>
      <c r="G1" s="63"/>
      <c r="H1" s="63"/>
      <c r="I1" s="63"/>
      <c r="J1" s="63"/>
    </row>
    <row r="2" spans="1:10" ht="7.5" customHeight="1"/>
    <row r="3" spans="1:10" ht="30" customHeight="1">
      <c r="A3" s="34">
        <v>2022</v>
      </c>
      <c r="B3" s="34">
        <v>2021</v>
      </c>
      <c r="C3" s="34">
        <v>2020</v>
      </c>
      <c r="D3" s="35" t="s">
        <v>226</v>
      </c>
      <c r="E3" s="36" t="s">
        <v>227</v>
      </c>
      <c r="F3" s="35" t="s">
        <v>228</v>
      </c>
      <c r="G3" s="37" t="s">
        <v>229</v>
      </c>
      <c r="H3" s="36" t="s">
        <v>230</v>
      </c>
      <c r="I3" s="36" t="s">
        <v>231</v>
      </c>
      <c r="J3" s="37" t="s">
        <v>232</v>
      </c>
    </row>
    <row r="4" spans="1:10" s="43" customFormat="1" ht="25.5" customHeight="1">
      <c r="A4" s="38"/>
      <c r="B4" s="39" t="s">
        <v>233</v>
      </c>
      <c r="C4" s="38"/>
      <c r="D4" s="40"/>
      <c r="E4" s="41"/>
      <c r="F4" s="40"/>
      <c r="G4" s="42"/>
      <c r="H4" s="41"/>
      <c r="I4" s="41"/>
      <c r="J4" s="42"/>
    </row>
    <row r="5" spans="1:10" s="48" customFormat="1" ht="9.75" customHeight="1" thickBot="1">
      <c r="A5" s="44"/>
      <c r="B5" s="44"/>
      <c r="C5" s="44"/>
      <c r="D5" s="45"/>
      <c r="E5" s="46"/>
      <c r="F5" s="45"/>
      <c r="G5" s="47"/>
      <c r="H5" s="46"/>
      <c r="I5" s="46"/>
      <c r="J5" s="47"/>
    </row>
    <row r="6" spans="1:10" ht="22.5" thickBot="1">
      <c r="A6" s="49">
        <v>1200000</v>
      </c>
      <c r="B6" s="49">
        <v>9200000</v>
      </c>
      <c r="C6" s="49">
        <v>1600000</v>
      </c>
      <c r="D6" s="50"/>
      <c r="E6" s="51"/>
      <c r="F6" s="50"/>
      <c r="G6" s="51"/>
      <c r="H6" s="52"/>
      <c r="I6" s="52"/>
      <c r="J6" s="51"/>
    </row>
    <row r="7" spans="1:10" ht="6.75" customHeight="1">
      <c r="A7" s="53"/>
      <c r="B7" s="53"/>
      <c r="C7" s="53"/>
      <c r="D7" s="54"/>
      <c r="E7" s="55"/>
      <c r="F7" s="54"/>
      <c r="G7" s="55"/>
      <c r="H7" s="56"/>
      <c r="I7" s="56"/>
      <c r="J7" s="55"/>
    </row>
    <row r="8" spans="1:10">
      <c r="A8" s="57">
        <v>1200000</v>
      </c>
      <c r="B8" s="57">
        <v>9200000</v>
      </c>
      <c r="C8" s="57">
        <v>1600000</v>
      </c>
      <c r="D8" s="58" t="s">
        <v>234</v>
      </c>
      <c r="E8" s="59" t="s">
        <v>236</v>
      </c>
      <c r="F8" s="58" t="s">
        <v>235</v>
      </c>
      <c r="G8" s="60" t="s">
        <v>237</v>
      </c>
      <c r="H8" s="61" t="s">
        <v>239</v>
      </c>
      <c r="I8" s="62">
        <v>1532</v>
      </c>
      <c r="J8" s="59" t="s">
        <v>238</v>
      </c>
    </row>
  </sheetData>
  <mergeCells count="1">
    <mergeCell ref="A1:J1"/>
  </mergeCells>
  <conditionalFormatting sqref="H3:H7">
    <cfRule type="duplicateValues" dxfId="1" priority="4"/>
  </conditionalFormatting>
  <conditionalFormatting sqref="H8">
    <cfRule type="duplicateValues" dxfId="0" priority="3"/>
  </conditionalFormatting>
  <pageMargins left="0.7" right="0.7" top="0.75" bottom="0.75" header="0.3" footer="0.3"/>
  <pageSetup paperSize="9" scale="9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BA_Budget</vt:lpstr>
      <vt:lpstr>PSIP</vt:lpstr>
      <vt:lpstr>BA_Budget!Print_Area</vt:lpstr>
      <vt:lpstr>PSIP!Print_Area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2019-11-27T19:42:37Z</dcterms:created>
  <dcterms:modified xsi:type="dcterms:W3CDTF">2020-01-06T07:23:47Z</dcterms:modified>
</cp:coreProperties>
</file>