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0\2020 Approved Budgets\S50 - Ministry of Transport &amp; Civil Aviation\"/>
    </mc:Choice>
  </mc:AlternateContent>
  <xr:revisionPtr revIDLastSave="0" documentId="13_ncr:1_{D442D699-F83A-4217-98BC-F1401850FCA2}" xr6:coauthVersionLast="36" xr6:coauthVersionMax="36" xr10:uidLastSave="{00000000-0000-0000-0000-000000000000}"/>
  <bookViews>
    <workbookView xWindow="1860" yWindow="0" windowWidth="22770" windowHeight="6690" activeTab="1" xr2:uid="{00000000-000D-0000-FFFF-FFFF00000000}"/>
  </bookViews>
  <sheets>
    <sheet name="BA_Budget" sheetId="1" r:id="rId1"/>
    <sheet name="PSIP" sheetId="2" r:id="rId2"/>
  </sheets>
  <definedNames>
    <definedName name="_xlnm.Print_Area" localSheetId="0">BA_Budget!$B$1:$H$262</definedName>
    <definedName name="_xlnm.Print_Area" localSheetId="1">PSIP!$A$1:$J$13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F259" i="1"/>
  <c r="E259" i="1"/>
  <c r="E35" i="1" s="1"/>
  <c r="D259" i="1"/>
  <c r="D35" i="1" s="1"/>
  <c r="C259" i="1"/>
  <c r="C35" i="1" s="1"/>
  <c r="D250" i="1"/>
  <c r="D34" i="1" s="1"/>
  <c r="B250" i="1"/>
  <c r="B34" i="1" s="1"/>
  <c r="F250" i="1"/>
  <c r="E250" i="1"/>
  <c r="C250" i="1"/>
  <c r="F245" i="1"/>
  <c r="D245" i="1"/>
  <c r="D33" i="1" s="1"/>
  <c r="B245" i="1"/>
  <c r="B33" i="1" s="1"/>
  <c r="E245" i="1"/>
  <c r="C245" i="1"/>
  <c r="C33" i="1" s="1"/>
  <c r="E229" i="1"/>
  <c r="E32" i="1" s="1"/>
  <c r="C229" i="1"/>
  <c r="F229" i="1"/>
  <c r="D229" i="1"/>
  <c r="B229" i="1"/>
  <c r="F221" i="1"/>
  <c r="D221" i="1"/>
  <c r="B221" i="1"/>
  <c r="B31" i="1" s="1"/>
  <c r="E221" i="1"/>
  <c r="C221" i="1"/>
  <c r="C31" i="1" s="1"/>
  <c r="F216" i="1"/>
  <c r="F30" i="1" s="1"/>
  <c r="D216" i="1"/>
  <c r="D30" i="1" s="1"/>
  <c r="B216" i="1"/>
  <c r="B30" i="1" s="1"/>
  <c r="E216" i="1"/>
  <c r="E30" i="1" s="1"/>
  <c r="C216" i="1"/>
  <c r="F213" i="1"/>
  <c r="D213" i="1"/>
  <c r="B213" i="1"/>
  <c r="B29" i="1" s="1"/>
  <c r="E213" i="1"/>
  <c r="C213" i="1"/>
  <c r="E209" i="1"/>
  <c r="C209" i="1"/>
  <c r="C28" i="1" s="1"/>
  <c r="F209" i="1"/>
  <c r="D209" i="1"/>
  <c r="B209" i="1"/>
  <c r="B28" i="1" s="1"/>
  <c r="E202" i="1"/>
  <c r="E25" i="1" s="1"/>
  <c r="C202" i="1"/>
  <c r="F202" i="1"/>
  <c r="D202" i="1"/>
  <c r="B202" i="1"/>
  <c r="F178" i="1"/>
  <c r="D178" i="1"/>
  <c r="B178" i="1"/>
  <c r="B24" i="1" s="1"/>
  <c r="E178" i="1"/>
  <c r="E24" i="1" s="1"/>
  <c r="C178" i="1"/>
  <c r="E172" i="1"/>
  <c r="E23" i="1" s="1"/>
  <c r="C172" i="1"/>
  <c r="C23" i="1" s="1"/>
  <c r="F172" i="1"/>
  <c r="F23" i="1" s="1"/>
  <c r="D172" i="1"/>
  <c r="B172" i="1"/>
  <c r="F152" i="1"/>
  <c r="D152" i="1"/>
  <c r="D22" i="1" s="1"/>
  <c r="B152" i="1"/>
  <c r="E152" i="1"/>
  <c r="C152" i="1"/>
  <c r="E144" i="1"/>
  <c r="E21" i="1" s="1"/>
  <c r="C144" i="1"/>
  <c r="F144" i="1"/>
  <c r="D144" i="1"/>
  <c r="D21" i="1" s="1"/>
  <c r="B144" i="1"/>
  <c r="B21" i="1" s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C19" i="1" s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E17" i="1" s="1"/>
  <c r="C87" i="1"/>
  <c r="C17" i="1" s="1"/>
  <c r="E79" i="1"/>
  <c r="E16" i="1" s="1"/>
  <c r="C79" i="1"/>
  <c r="C16" i="1" s="1"/>
  <c r="F79" i="1"/>
  <c r="F16" i="1" s="1"/>
  <c r="D79" i="1"/>
  <c r="D16" i="1" s="1"/>
  <c r="B79" i="1"/>
  <c r="F45" i="1"/>
  <c r="F39" i="1" s="1"/>
  <c r="D45" i="1"/>
  <c r="D39" i="1" s="1"/>
  <c r="B45" i="1"/>
  <c r="B39" i="1" s="1"/>
  <c r="E45" i="1"/>
  <c r="C45" i="1"/>
  <c r="C39" i="1" s="1"/>
  <c r="E41" i="1"/>
  <c r="E38" i="1" s="1"/>
  <c r="E37" i="1" s="1"/>
  <c r="E15" i="1" s="1"/>
  <c r="C41" i="1"/>
  <c r="C38" i="1" s="1"/>
  <c r="F41" i="1"/>
  <c r="F38" i="1" s="1"/>
  <c r="F37" i="1" s="1"/>
  <c r="F15" i="1" s="1"/>
  <c r="D41" i="1"/>
  <c r="D38" i="1" s="1"/>
  <c r="D37" i="1" s="1"/>
  <c r="D15" i="1" s="1"/>
  <c r="B41" i="1"/>
  <c r="B38" i="1" s="1"/>
  <c r="B37" i="1" s="1"/>
  <c r="B15" i="1" s="1"/>
  <c r="E39" i="1"/>
  <c r="F35" i="1"/>
  <c r="B35" i="1"/>
  <c r="F34" i="1"/>
  <c r="E34" i="1"/>
  <c r="C34" i="1"/>
  <c r="F33" i="1"/>
  <c r="E33" i="1"/>
  <c r="F32" i="1"/>
  <c r="D32" i="1"/>
  <c r="C32" i="1"/>
  <c r="B32" i="1"/>
  <c r="F31" i="1"/>
  <c r="E31" i="1"/>
  <c r="D31" i="1"/>
  <c r="C30" i="1"/>
  <c r="F29" i="1"/>
  <c r="E29" i="1"/>
  <c r="D29" i="1"/>
  <c r="C29" i="1"/>
  <c r="F28" i="1"/>
  <c r="E28" i="1"/>
  <c r="D28" i="1"/>
  <c r="F25" i="1"/>
  <c r="D25" i="1"/>
  <c r="C25" i="1"/>
  <c r="B25" i="1"/>
  <c r="F24" i="1"/>
  <c r="D24" i="1"/>
  <c r="C24" i="1"/>
  <c r="D23" i="1"/>
  <c r="B23" i="1"/>
  <c r="F22" i="1"/>
  <c r="E22" i="1"/>
  <c r="C22" i="1"/>
  <c r="B22" i="1"/>
  <c r="F21" i="1"/>
  <c r="C21" i="1"/>
  <c r="F20" i="1"/>
  <c r="D20" i="1"/>
  <c r="B20" i="1"/>
  <c r="E19" i="1"/>
  <c r="F18" i="1"/>
  <c r="D18" i="1"/>
  <c r="B18" i="1"/>
  <c r="B16" i="1"/>
  <c r="B27" i="1" l="1"/>
  <c r="B11" i="1" s="1"/>
  <c r="E14" i="1"/>
  <c r="E10" i="1" s="1"/>
  <c r="D27" i="1"/>
  <c r="D11" i="1" s="1"/>
  <c r="D14" i="1"/>
  <c r="D10" i="1" s="1"/>
  <c r="D12" i="1" s="1"/>
  <c r="C37" i="1"/>
  <c r="C15" i="1" s="1"/>
  <c r="C14" i="1" s="1"/>
  <c r="C10" i="1" s="1"/>
  <c r="B14" i="1"/>
  <c r="B10" i="1" s="1"/>
  <c r="F27" i="1"/>
  <c r="F11" i="1" s="1"/>
  <c r="F14" i="1"/>
  <c r="F10" i="1" s="1"/>
  <c r="C27" i="1"/>
  <c r="C11" i="1" s="1"/>
  <c r="C12" i="1" s="1"/>
  <c r="E27" i="1"/>
  <c r="E11" i="1" s="1"/>
  <c r="E12" i="1" s="1"/>
  <c r="F12" i="1" l="1"/>
  <c r="B12" i="1"/>
</calcChain>
</file>

<file path=xl/sharedStrings.xml><?xml version="1.0" encoding="utf-8"?>
<sst xmlns="http://schemas.openxmlformats.org/spreadsheetml/2006/main" count="293" uniqueCount="252">
  <si>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</si>
  <si>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</si>
  <si>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</si>
  <si>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</si>
  <si>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</si>
  <si>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</si>
  <si>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</si>
  <si>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</si>
  <si>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</si>
  <si>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</si>
  <si>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</si>
  <si>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</si>
  <si>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</si>
  <si>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</si>
  <si>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</si>
  <si>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</si>
  <si>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</si>
  <si>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</si>
  <si>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</si>
  <si>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</si>
  <si>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</si>
  <si>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</si>
  <si>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</si>
  <si>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</si>
  <si>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</si>
  <si>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</si>
  <si>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</si>
  <si>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</si>
  <si>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</si>
  <si>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</si>
  <si>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</si>
  <si>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</si>
  <si>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</si>
  <si>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</si>
  <si>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</si>
  <si>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</si>
  <si>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</si>
  <si>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</si>
  <si>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</si>
  <si>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</si>
  <si>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</si>
  <si>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</si>
  <si>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</si>
  <si>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</si>
  <si>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</si>
  <si>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</si>
  <si>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</si>
  <si>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</si>
  <si>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</si>
  <si>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</si>
  <si>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</si>
  <si>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</si>
  <si>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</si>
  <si>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</si>
  <si>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</si>
  <si>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</si>
  <si>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</si>
  <si>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</si>
  <si>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</si>
  <si>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</si>
  <si>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</si>
  <si>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</si>
  <si>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</si>
  <si>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</si>
  <si>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</si>
  <si>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</si>
  <si>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</si>
  <si>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</si>
  <si>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</si>
  <si>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</si>
  <si>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</si>
  <si>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</si>
  <si>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</si>
  <si>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</si>
  <si>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</si>
  <si>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</si>
  <si>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</si>
  <si>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</si>
  <si>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</si>
  <si>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</si>
  <si>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</si>
  <si>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</si>
  <si>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</si>
  <si>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</si>
  <si>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</si>
  <si>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</si>
  <si>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</si>
  <si>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</si>
  <si>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</si>
  <si>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</si>
  <si>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</si>
  <si>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</si>
  <si>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</si>
  <si>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</si>
  <si>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</si>
  <si>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</si>
  <si>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</si>
  <si>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</si>
  <si>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</si>
  <si>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</si>
  <si>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</si>
  <si>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</si>
  <si>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</si>
  <si>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</si>
  <si>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</si>
  <si>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</si>
  <si>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</si>
  <si>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</si>
  <si>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</si>
  <si>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</si>
  <si>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</si>
  <si>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</si>
  <si>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</si>
  <si>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</si>
  <si>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</si>
  <si>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</si>
  <si>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</si>
  <si>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</si>
  <si>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</si>
  <si>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</si>
  <si>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</si>
  <si>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</si>
  <si>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</si>
  <si>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</si>
  <si>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</si>
  <si>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</si>
  <si>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</si>
  <si>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</si>
  <si>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</si>
  <si>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</si>
  <si>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</si>
  <si>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</si>
  <si>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</si>
  <si>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</si>
  <si>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</si>
  <si>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</si>
  <si>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</si>
  <si>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</si>
  <si>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</si>
  <si>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</si>
  <si>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</si>
  <si>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</si>
  <si>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</si>
  <si>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</si>
  <si>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</si>
  <si>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</si>
  <si>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</si>
  <si>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</si>
  <si>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</si>
  <si>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</si>
  <si>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</si>
  <si>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</si>
  <si>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</si>
  <si>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</si>
  <si>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</si>
  <si>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</si>
  <si>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</si>
  <si>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</si>
  <si>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</si>
  <si>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</si>
  <si>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</si>
  <si>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</si>
  <si>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</si>
  <si>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</si>
  <si>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</si>
  <si>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</si>
  <si>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</si>
  <si>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</si>
  <si>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</si>
  <si>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</si>
  <si>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</si>
  <si>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</si>
  <si>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</si>
  <si>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</si>
  <si>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</si>
  <si>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</si>
  <si>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</si>
  <si>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</si>
  <si>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</si>
  <si>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</si>
  <si>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</si>
  <si>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</si>
  <si>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</si>
  <si>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</si>
  <si>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</si>
  <si>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</si>
  <si>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</si>
  <si>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</si>
  <si>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</si>
  <si>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</si>
  <si>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</si>
  <si>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</si>
  <si>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</si>
  <si>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</si>
  <si>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</si>
  <si>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</si>
  <si>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</si>
  <si>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</si>
  <si>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</si>
  <si>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</si>
  <si>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</si>
  <si>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</si>
  <si>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</si>
  <si>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</si>
  <si>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</si>
  <si>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</si>
  <si>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</si>
  <si>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</si>
  <si>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</si>
  <si>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</si>
  <si>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</si>
  <si>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</si>
  <si>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</si>
  <si>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</si>
  <si>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</si>
  <si>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</si>
  <si>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</si>
  <si>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</si>
  <si>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</si>
  <si>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</si>
  <si>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</si>
  <si>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</si>
  <si>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ޓްރާންސްޕޯޓް އެންޑް ސިވިލް އޭވިއޭޝަން</t>
  </si>
  <si>
    <t>2020 ވަނަ އަހަރަށް ފާސްކުރި ބަޖެޓް</t>
  </si>
  <si>
    <t>ފާސްކުރި</t>
  </si>
  <si>
    <r>
      <t xml:space="preserve">ޕަބްލިކް ސެކްޓަރ އިންވެސްޓްމަންޓް ޕްރޮގްރާމް </t>
    </r>
    <r>
      <rPr>
        <b/>
        <sz val="24"/>
        <color rgb="FF005A57"/>
        <rFont val="Roboto Condensed"/>
      </rPr>
      <t>2020 - 2022</t>
    </r>
    <r>
      <rPr>
        <sz val="24"/>
        <color rgb="FF005A57"/>
        <rFont val="Mv Eamaan XP"/>
        <family val="3"/>
      </rPr>
      <t xml:space="preserve">
</t>
    </r>
  </si>
  <si>
    <t>ސްޓެޓަސް</t>
  </si>
  <si>
    <t>ރަށް</t>
  </si>
  <si>
    <t>ފަންޑް</t>
  </si>
  <si>
    <t>ނަން</t>
  </si>
  <si>
    <t>ކޯޑް</t>
  </si>
  <si>
    <t>ބއ</t>
  </si>
  <si>
    <t>މަޝްރޫޢުގެ ބާވަތް</t>
  </si>
  <si>
    <t>ލަފާކުރާ</t>
  </si>
  <si>
    <t>ރިޓެންޝަން</t>
  </si>
  <si>
    <t>ގދ.ފަރެސްމާތޮޑާ</t>
  </si>
  <si>
    <t>ޑޮމެސްޓިކް</t>
  </si>
  <si>
    <t>ގދ.ފަރެސްމާތޮޑާ އެއަރޕޯޓް ގާއިމުކުރުން (ބިން ހިއްކުން)</t>
  </si>
  <si>
    <t>P-RAP002-002</t>
  </si>
  <si>
    <t>ހިނގަމުންދާ</t>
  </si>
  <si>
    <t>ހދ.ކުޅުދުއްފުށި</t>
  </si>
  <si>
    <t>ހދ.ކުޅުދުއްފުށީގައި އެއަރޕޯޓް ގާއިމުކުރުން (ބިން ހިއްކުމާއެކު)</t>
  </si>
  <si>
    <t>P-RAP002-003</t>
  </si>
  <si>
    <t>ށ.ފުނަދޫ</t>
  </si>
  <si>
    <t>ށ.ފުނަދޫގައި އެއަރޕޯޓް ގާއިމުކުރުން (ބިން ހިއްކުމާއެކު)</t>
  </si>
  <si>
    <t>P-RAP002-004</t>
  </si>
  <si>
    <t>ގދ.މާވަރުލު</t>
  </si>
  <si>
    <t>ގދ.މާވަރުލު އެއަރޕޯޓް ތަރައްގީކުރުން</t>
  </si>
  <si>
    <t>P-RAP002-006</t>
  </si>
  <si>
    <t>ހއ.ހޯރަފުށި</t>
  </si>
  <si>
    <t>ހއ.ހޯރަފުށި އެއަރޕޯޓް ގާއިމުކުރުން</t>
  </si>
  <si>
    <t>P-RAP002-007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</si>
</sst>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3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24"/>
      <color rgb="FF005A57"/>
      <name val="Mv Eamaan XP"/>
      <family val="3"/>
    </font>
    <font>
      <b/>
      <sz val="24"/>
      <color rgb="FF005A57"/>
      <name val="Roboto Condensed"/>
    </font>
    <font>
      <sz val="11"/>
      <color theme="1"/>
      <name val="Faruma"/>
    </font>
    <font>
      <b/>
      <sz val="12"/>
      <color theme="0"/>
      <name val="Roboto Condensed"/>
    </font>
    <font>
      <sz val="12"/>
      <color theme="0"/>
      <name val="Mv Eamaan XP"/>
    </font>
    <font>
      <b/>
      <sz val="12"/>
      <color theme="0"/>
      <name val="Mv Eamaan XP"/>
    </font>
    <font>
      <sz val="11"/>
      <color theme="1"/>
      <name val="Mv Eamaan XP"/>
    </font>
    <font>
      <b/>
      <sz val="12"/>
      <color theme="1" tint="0.34998626667073579"/>
      <name val="Roboto Condensed"/>
    </font>
    <font>
      <b/>
      <sz val="12"/>
      <color theme="1" tint="0.34998626667073579"/>
      <name val="Faruma"/>
    </font>
    <font>
      <sz val="11"/>
      <color theme="1" tint="0.34998626667073579"/>
      <name val="Roboto Condensed"/>
    </font>
    <font>
      <sz val="11"/>
      <color theme="1" tint="0.34998626667073579"/>
      <name val="Farum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-0.49998474074526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</borders>
  <cellStyleXfs count="7">
    <xf numFmtId="0" fontId="0" fillId="0" borderId="0"/>
    <xf numFmtId="43" fontId="5" fillId="0" borderId="0" applyFont="0" applyFill="0" applyBorder="0" applyAlignment="0" applyProtection="0"/>
    <xf numFmtId="0" fontId="3" fillId="0" borderId="0"/>
    <xf numFmtId="164" fontId="2" fillId="0" borderId="0" applyFont="0" applyFill="0" applyBorder="0" applyAlignment="0" applyProtection="0"/>
    <xf numFmtId="0" fontId="21" fillId="0" borderId="0"/>
    <xf numFmtId="0" fontId="1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0" xfId="2" applyFont="1" applyFill="1" applyAlignment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37" fontId="12" fillId="0" borderId="0" xfId="2" applyNumberFormat="1" applyFont="1" applyFill="1" applyAlignment="1" applyProtection="1">
      <alignment horizontal="centerContinuous" vertical="center" readingOrder="2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2" xfId="2" applyFont="1" applyFill="1" applyBorder="1" applyAlignment="1">
      <alignment horizontal="center" vertical="center" readingOrder="2"/>
    </xf>
    <xf numFmtId="0" fontId="15" fillId="0" borderId="3" xfId="3" applyNumberFormat="1" applyFont="1" applyFill="1" applyBorder="1" applyAlignment="1">
      <alignment horizontal="center" vertical="center" readingOrder="2"/>
    </xf>
    <xf numFmtId="0" fontId="10" fillId="0" borderId="4" xfId="2" applyFont="1" applyFill="1" applyBorder="1" applyAlignment="1">
      <alignment horizontal="center" vertical="center"/>
    </xf>
    <xf numFmtId="165" fontId="10" fillId="0" borderId="5" xfId="3" applyNumberFormat="1" applyFont="1" applyFill="1" applyBorder="1" applyAlignment="1">
      <alignment horizontal="center" vertical="center"/>
    </xf>
    <xf numFmtId="165" fontId="10" fillId="0" borderId="6" xfId="3" applyNumberFormat="1" applyFont="1" applyFill="1" applyBorder="1" applyAlignment="1">
      <alignment horizontal="center" vertical="center"/>
    </xf>
    <xf numFmtId="165" fontId="10" fillId="0" borderId="7" xfId="3" applyNumberFormat="1" applyFont="1" applyFill="1" applyBorder="1" applyAlignment="1">
      <alignment horizontal="center" vertical="center"/>
    </xf>
    <xf numFmtId="165" fontId="17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5" fontId="17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5" fontId="18" fillId="2" borderId="12" xfId="1" applyNumberFormat="1" applyFont="1" applyFill="1" applyBorder="1" applyAlignment="1">
      <alignment vertical="center"/>
    </xf>
    <xf numFmtId="0" fontId="19" fillId="2" borderId="13" xfId="0" applyFont="1" applyFill="1" applyBorder="1" applyAlignment="1">
      <alignment vertical="center"/>
    </xf>
    <xf numFmtId="165" fontId="17" fillId="0" borderId="0" xfId="1" applyNumberFormat="1" applyFont="1" applyAlignment="1">
      <alignment vertical="center"/>
    </xf>
    <xf numFmtId="0" fontId="6" fillId="0" borderId="0" xfId="0" applyFont="1" applyFill="1" applyAlignment="1">
      <alignment horizontal="center" vertical="center"/>
    </xf>
    <xf numFmtId="165" fontId="17" fillId="0" borderId="14" xfId="1" applyNumberFormat="1" applyFont="1" applyBorder="1" applyAlignment="1">
      <alignment vertical="center"/>
    </xf>
    <xf numFmtId="165" fontId="17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5" fontId="17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3" borderId="0" xfId="4" applyFont="1" applyFill="1" applyBorder="1" applyAlignment="1">
      <alignment horizontal="right" vertical="center"/>
    </xf>
    <xf numFmtId="0" fontId="1" fillId="0" borderId="0" xfId="5"/>
    <xf numFmtId="0" fontId="24" fillId="0" borderId="0" xfId="5" applyFont="1"/>
    <xf numFmtId="0" fontId="25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right" vertical="center"/>
    </xf>
    <xf numFmtId="0" fontId="26" fillId="4" borderId="0" xfId="5" applyFont="1" applyFill="1" applyAlignment="1">
      <alignment horizontal="center" vertical="center"/>
    </xf>
    <xf numFmtId="0" fontId="26" fillId="4" borderId="0" xfId="5" applyFont="1" applyFill="1" applyAlignment="1">
      <alignment vertical="center"/>
    </xf>
    <xf numFmtId="0" fontId="27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center" vertical="center" readingOrder="2"/>
    </xf>
    <xf numFmtId="0" fontId="27" fillId="4" borderId="0" xfId="5" applyFont="1" applyFill="1" applyAlignment="1">
      <alignment horizontal="right" vertical="center"/>
    </xf>
    <xf numFmtId="0" fontId="27" fillId="4" borderId="0" xfId="5" applyFont="1" applyFill="1" applyAlignment="1">
      <alignment horizontal="center" vertical="center"/>
    </xf>
    <xf numFmtId="0" fontId="27" fillId="4" borderId="0" xfId="5" applyFont="1" applyFill="1" applyAlignment="1">
      <alignment vertical="center"/>
    </xf>
    <xf numFmtId="0" fontId="28" fillId="0" borderId="0" xfId="5" applyFont="1"/>
    <xf numFmtId="0" fontId="27" fillId="0" borderId="0" xfId="5" applyFont="1" applyFill="1" applyAlignment="1">
      <alignment horizontal="center" vertical="center" readingOrder="2"/>
    </xf>
    <xf numFmtId="0" fontId="27" fillId="0" borderId="0" xfId="5" applyFont="1" applyFill="1" applyAlignment="1">
      <alignment horizontal="right" vertical="center"/>
    </xf>
    <xf numFmtId="0" fontId="27" fillId="0" borderId="0" xfId="5" applyFont="1" applyFill="1" applyAlignment="1">
      <alignment horizontal="center" vertical="center"/>
    </xf>
    <xf numFmtId="0" fontId="27" fillId="0" borderId="0" xfId="5" applyFont="1" applyFill="1" applyAlignment="1">
      <alignment vertical="center"/>
    </xf>
    <xf numFmtId="0" fontId="28" fillId="0" borderId="0" xfId="5" applyFont="1" applyFill="1"/>
    <xf numFmtId="165" fontId="29" fillId="0" borderId="19" xfId="6" applyNumberFormat="1" applyFont="1" applyFill="1" applyBorder="1" applyAlignment="1">
      <alignment vertical="center"/>
    </xf>
    <xf numFmtId="0" fontId="30" fillId="0" borderId="19" xfId="5" applyFont="1" applyFill="1" applyBorder="1" applyAlignment="1">
      <alignment horizontal="right" vertical="center"/>
    </xf>
    <xf numFmtId="0" fontId="30" fillId="0" borderId="19" xfId="5" applyFont="1" applyFill="1" applyBorder="1" applyAlignment="1">
      <alignment vertical="center"/>
    </xf>
    <xf numFmtId="0" fontId="30" fillId="0" borderId="19" xfId="5" applyFont="1" applyFill="1" applyBorder="1" applyAlignment="1">
      <alignment horizontal="center" vertical="center"/>
    </xf>
    <xf numFmtId="165" fontId="29" fillId="0" borderId="0" xfId="6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right" vertical="center"/>
    </xf>
    <xf numFmtId="0" fontId="30" fillId="0" borderId="0" xfId="5" applyFont="1" applyFill="1" applyBorder="1" applyAlignment="1">
      <alignment vertical="center"/>
    </xf>
    <xf numFmtId="0" fontId="30" fillId="0" borderId="0" xfId="5" applyFont="1" applyFill="1" applyBorder="1" applyAlignment="1">
      <alignment horizontal="center" vertical="center"/>
    </xf>
    <xf numFmtId="165" fontId="31" fillId="0" borderId="16" xfId="6" applyNumberFormat="1" applyFont="1" applyFill="1" applyBorder="1" applyAlignment="1">
      <alignment vertical="center"/>
    </xf>
    <xf numFmtId="0" fontId="32" fillId="0" borderId="16" xfId="5" applyFont="1" applyFill="1" applyBorder="1" applyAlignment="1">
      <alignment horizontal="right" vertical="center"/>
    </xf>
    <xf numFmtId="0" fontId="32" fillId="0" borderId="16" xfId="5" applyFont="1" applyFill="1" applyBorder="1" applyAlignment="1">
      <alignment vertical="center"/>
    </xf>
    <xf numFmtId="0" fontId="32" fillId="0" borderId="16" xfId="5" applyFont="1" applyFill="1" applyBorder="1" applyAlignment="1">
      <alignment vertical="center" readingOrder="2"/>
    </xf>
    <xf numFmtId="0" fontId="31" fillId="0" borderId="16" xfId="5" applyFont="1" applyFill="1" applyBorder="1" applyAlignment="1">
      <alignment horizontal="center" vertical="center" readingOrder="2"/>
    </xf>
    <xf numFmtId="0" fontId="31" fillId="0" borderId="16" xfId="5" applyFont="1" applyFill="1" applyBorder="1" applyAlignment="1">
      <alignment horizontal="center" vertical="center"/>
    </xf>
    <xf numFmtId="165" fontId="31" fillId="0" borderId="16" xfId="6" applyNumberFormat="1" applyFont="1" applyBorder="1"/>
  </cellXfs>
  <cellStyles count="7">
    <cellStyle name="Comma" xfId="1" builtinId="3"/>
    <cellStyle name="Comma 2" xfId="6" xr:uid="{D768B1E6-C9FA-4DC7-A1E9-97A2F01B56D1}"/>
    <cellStyle name="Comma 3" xfId="3" xr:uid="{00000000-0005-0000-0000-000001000000}"/>
    <cellStyle name="Normal" xfId="0" builtinId="0"/>
    <cellStyle name="Normal 2" xfId="2" xr:uid="{00000000-0005-0000-0000-000003000000}"/>
    <cellStyle name="Normal 2 2" xfId="4" xr:uid="{7B346D2E-F756-48B6-84DF-6DF448A07113}"/>
    <cellStyle name="Normal 3" xfId="5" xr:uid="{24CEBE6E-98CC-47CF-B1A8-324083076538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budget 2020 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9473A7"/>
      </a:accent1>
      <a:accent2>
        <a:srgbClr val="C4B2CF"/>
      </a:accent2>
      <a:accent3>
        <a:srgbClr val="A8C823"/>
      </a:accent3>
      <a:accent4>
        <a:srgbClr val="CEE56B"/>
      </a:accent4>
      <a:accent5>
        <a:srgbClr val="005A57"/>
      </a:accent5>
      <a:accent6>
        <a:srgbClr val="00A7A1"/>
      </a:accent6>
      <a:hlink>
        <a:srgbClr val="ED6964"/>
      </a:hlink>
      <a:folHlink>
        <a:srgbClr val="F5ABA9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4" tint="-0.499984740745262"/>
    <pageSetUpPr fitToPage="1"/>
  </sheetPr>
  <dimension ref="A1:J262"/>
  <sheetViews>
    <sheetView showGridLines="0" view="pageBreakPreview" zoomScale="55" zoomScaleNormal="100" zoomScaleSheetLayoutView="55" workbookViewId="0">
      <selection activeCell="K38" sqref="K38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1530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36370996</v>
      </c>
      <c r="C10" s="17">
        <f t="shared" si="0"/>
        <v>36947575</v>
      </c>
      <c r="D10" s="17">
        <f t="shared" si="0"/>
        <v>20879209</v>
      </c>
      <c r="E10" s="17">
        <f t="shared" si="0"/>
        <v>7536015</v>
      </c>
      <c r="F10" s="17">
        <f>F14</f>
        <v>30800</v>
      </c>
      <c r="G10" s="18" t="s">
        <v>16</v>
      </c>
    </row>
    <row r="11" spans="1:10" ht="22.5" customHeight="1" thickBot="1">
      <c r="B11" s="19">
        <f t="shared" ref="B11:E11" si="1">B27</f>
        <v>2052842</v>
      </c>
      <c r="C11" s="19">
        <f t="shared" si="1"/>
        <v>1993050</v>
      </c>
      <c r="D11" s="19">
        <f t="shared" si="1"/>
        <v>1935000</v>
      </c>
      <c r="E11" s="19">
        <f t="shared" si="1"/>
        <v>1487800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38423838</v>
      </c>
      <c r="C12" s="21">
        <f t="shared" si="2"/>
        <v>38940625</v>
      </c>
      <c r="D12" s="21">
        <f t="shared" si="2"/>
        <v>22814209</v>
      </c>
      <c r="E12" s="21">
        <f t="shared" si="2"/>
        <v>9023815</v>
      </c>
      <c r="F12" s="21">
        <f>SUM(F10:F11)</f>
        <v>30800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36370996</v>
      </c>
      <c r="C14" s="21">
        <f t="shared" si="3"/>
        <v>36947575</v>
      </c>
      <c r="D14" s="21">
        <f t="shared" si="3"/>
        <v>20879209</v>
      </c>
      <c r="E14" s="21">
        <f t="shared" si="3"/>
        <v>7536015</v>
      </c>
      <c r="F14" s="21">
        <f>SUM(F15:F25)</f>
        <v>30800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9992136</v>
      </c>
      <c r="C15" s="25">
        <f t="shared" si="4"/>
        <v>9992136</v>
      </c>
      <c r="D15" s="25">
        <f t="shared" si="4"/>
        <v>9992136</v>
      </c>
      <c r="E15" s="25">
        <f t="shared" si="4"/>
        <v>4449184</v>
      </c>
      <c r="F15" s="25">
        <f>F37</f>
        <v>30800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424843</v>
      </c>
      <c r="C16" s="26">
        <f t="shared" si="5"/>
        <v>424843</v>
      </c>
      <c r="D16" s="26">
        <f t="shared" si="5"/>
        <v>424843</v>
      </c>
      <c r="E16" s="26">
        <f t="shared" si="5"/>
        <v>190213</v>
      </c>
      <c r="F16" s="26">
        <f>F79</f>
        <v>0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1395063</v>
      </c>
      <c r="C17" s="26">
        <f t="shared" si="6"/>
        <v>1354429</v>
      </c>
      <c r="D17" s="26">
        <f t="shared" si="6"/>
        <v>1314980</v>
      </c>
      <c r="E17" s="26">
        <f t="shared" si="6"/>
        <v>390000</v>
      </c>
      <c r="F17" s="26">
        <f>F87</f>
        <v>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495962</v>
      </c>
      <c r="C18" s="26">
        <f t="shared" si="7"/>
        <v>481515</v>
      </c>
      <c r="D18" s="26">
        <f t="shared" si="7"/>
        <v>467490</v>
      </c>
      <c r="E18" s="26">
        <f t="shared" si="7"/>
        <v>525600</v>
      </c>
      <c r="F18" s="26">
        <f>F95</f>
        <v>0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2784606</v>
      </c>
      <c r="C19" s="26">
        <f t="shared" si="8"/>
        <v>3453502</v>
      </c>
      <c r="D19" s="26">
        <f t="shared" si="8"/>
        <v>4874760</v>
      </c>
      <c r="E19" s="26">
        <f t="shared" si="8"/>
        <v>1254018</v>
      </c>
      <c r="F19" s="26">
        <f>F109</f>
        <v>0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10127308</v>
      </c>
      <c r="C21" s="26">
        <f t="shared" si="10"/>
        <v>10123600</v>
      </c>
      <c r="D21" s="26">
        <f t="shared" si="10"/>
        <v>720000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11151078</v>
      </c>
      <c r="C22" s="26">
        <f t="shared" si="11"/>
        <v>11117550</v>
      </c>
      <c r="D22" s="26">
        <f t="shared" si="11"/>
        <v>3085000</v>
      </c>
      <c r="E22" s="26">
        <f t="shared" si="11"/>
        <v>727000</v>
      </c>
      <c r="F22" s="26">
        <f>F152</f>
        <v>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2052842</v>
      </c>
      <c r="C27" s="21">
        <f t="shared" si="15"/>
        <v>1993050</v>
      </c>
      <c r="D27" s="21">
        <f t="shared" si="15"/>
        <v>1935000</v>
      </c>
      <c r="E27" s="21">
        <f t="shared" si="15"/>
        <v>1487800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2052842</v>
      </c>
      <c r="C32" s="26">
        <f t="shared" si="20"/>
        <v>1993050</v>
      </c>
      <c r="D32" s="26">
        <f t="shared" si="20"/>
        <v>1935000</v>
      </c>
      <c r="E32" s="26">
        <f t="shared" si="20"/>
        <v>1487800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9992136</v>
      </c>
      <c r="C37" s="21">
        <f t="shared" si="24"/>
        <v>9992136</v>
      </c>
      <c r="D37" s="21">
        <f t="shared" si="24"/>
        <v>9992136</v>
      </c>
      <c r="E37" s="21">
        <f t="shared" si="24"/>
        <v>4449184</v>
      </c>
      <c r="F37" s="21">
        <f>SUM(F38:F39)</f>
        <v>30800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6224439</v>
      </c>
      <c r="C38" s="28">
        <f t="shared" si="25"/>
        <v>6224439</v>
      </c>
      <c r="D38" s="28">
        <f t="shared" si="25"/>
        <v>6224439</v>
      </c>
      <c r="E38" s="28">
        <f t="shared" si="25"/>
        <v>2751486</v>
      </c>
      <c r="F38" s="28">
        <f>F41</f>
        <v>19833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3767697</v>
      </c>
      <c r="C39" s="26">
        <f t="shared" si="26"/>
        <v>3767697</v>
      </c>
      <c r="D39" s="26">
        <f t="shared" si="26"/>
        <v>3767697</v>
      </c>
      <c r="E39" s="26">
        <f t="shared" si="26"/>
        <v>1697698</v>
      </c>
      <c r="F39" s="26">
        <f>F45</f>
        <v>10967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6224439</v>
      </c>
      <c r="C41" s="21">
        <f t="shared" si="27"/>
        <v>6224439</v>
      </c>
      <c r="D41" s="21">
        <f t="shared" si="27"/>
        <v>6224439</v>
      </c>
      <c r="E41" s="21">
        <f t="shared" si="27"/>
        <v>2751486</v>
      </c>
      <c r="F41" s="21">
        <f>SUM(F42:F43)</f>
        <v>19833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6069180</v>
      </c>
      <c r="C42" s="28">
        <v>6069180</v>
      </c>
      <c r="D42" s="28">
        <v>6069180</v>
      </c>
      <c r="E42" s="28">
        <v>2738489</v>
      </c>
      <c r="F42" s="28">
        <v>19833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155259</v>
      </c>
      <c r="C43" s="26">
        <v>155259</v>
      </c>
      <c r="D43" s="26">
        <v>155259</v>
      </c>
      <c r="E43" s="26">
        <v>12997</v>
      </c>
      <c r="F43" s="26">
        <v>0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3767697</v>
      </c>
      <c r="C45" s="21">
        <f t="shared" si="28"/>
        <v>3767697</v>
      </c>
      <c r="D45" s="21">
        <f t="shared" si="28"/>
        <v>3767697</v>
      </c>
      <c r="E45" s="21">
        <f t="shared" si="28"/>
        <v>1697698</v>
      </c>
      <c r="F45" s="21">
        <f>SUM(F46:F77)</f>
        <v>10967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150000</v>
      </c>
      <c r="C49" s="26">
        <v>150000</v>
      </c>
      <c r="D49" s="26">
        <v>150000</v>
      </c>
      <c r="E49" s="26">
        <v>36000</v>
      </c>
      <c r="F49" s="26">
        <v>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121716</v>
      </c>
      <c r="F53" s="26">
        <v>3500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1567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1734000</v>
      </c>
      <c r="C58" s="26">
        <v>1734000</v>
      </c>
      <c r="D58" s="26">
        <v>1734000</v>
      </c>
      <c r="E58" s="26">
        <v>1455167</v>
      </c>
      <c r="F58" s="26">
        <v>7000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252705</v>
      </c>
      <c r="C67" s="26">
        <v>252705</v>
      </c>
      <c r="D67" s="26">
        <v>252705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25000</v>
      </c>
      <c r="C68" s="26">
        <v>25000</v>
      </c>
      <c r="D68" s="26">
        <v>25000</v>
      </c>
      <c r="E68" s="26">
        <v>24467</v>
      </c>
      <c r="F68" s="26">
        <v>467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927360</v>
      </c>
      <c r="C71" s="26">
        <v>927360</v>
      </c>
      <c r="D71" s="26">
        <v>927360</v>
      </c>
      <c r="E71" s="26">
        <v>41981</v>
      </c>
      <c r="F71" s="26">
        <v>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139200</v>
      </c>
      <c r="C75" s="26">
        <v>139200</v>
      </c>
      <c r="D75" s="26">
        <v>139200</v>
      </c>
      <c r="E75" s="26">
        <v>16800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539432</v>
      </c>
      <c r="C76" s="26">
        <v>539432</v>
      </c>
      <c r="D76" s="26">
        <v>539432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424843</v>
      </c>
      <c r="C79" s="21">
        <f t="shared" si="29"/>
        <v>424843</v>
      </c>
      <c r="D79" s="21">
        <f t="shared" si="29"/>
        <v>424843</v>
      </c>
      <c r="E79" s="21">
        <f t="shared" si="29"/>
        <v>190213</v>
      </c>
      <c r="F79" s="21">
        <f>SUM(F80:F85)</f>
        <v>0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424843</v>
      </c>
      <c r="C85" s="26">
        <v>424843</v>
      </c>
      <c r="D85" s="26">
        <v>424843</v>
      </c>
      <c r="E85" s="26">
        <v>190213</v>
      </c>
      <c r="F85" s="26">
        <v>0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1395063</v>
      </c>
      <c r="C87" s="21">
        <f t="shared" si="30"/>
        <v>1354429</v>
      </c>
      <c r="D87" s="21">
        <f t="shared" si="30"/>
        <v>1314980</v>
      </c>
      <c r="E87" s="21">
        <f t="shared" si="30"/>
        <v>390000</v>
      </c>
      <c r="F87" s="21">
        <f>SUM(F88:F93)</f>
        <v>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79568</v>
      </c>
      <c r="C88" s="28">
        <v>77250</v>
      </c>
      <c r="D88" s="28">
        <v>75000</v>
      </c>
      <c r="E88" s="28">
        <v>50000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5305</v>
      </c>
      <c r="C89" s="26">
        <v>5150</v>
      </c>
      <c r="D89" s="26">
        <v>5000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116677</v>
      </c>
      <c r="C90" s="26">
        <v>113279</v>
      </c>
      <c r="D90" s="26">
        <v>109980</v>
      </c>
      <c r="E90" s="26">
        <v>25000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1193513</v>
      </c>
      <c r="C91" s="26">
        <v>1158750</v>
      </c>
      <c r="D91" s="26">
        <v>1125000</v>
      </c>
      <c r="E91" s="26">
        <v>315000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495962</v>
      </c>
      <c r="C95" s="21">
        <f t="shared" si="31"/>
        <v>481515</v>
      </c>
      <c r="D95" s="21">
        <f t="shared" si="31"/>
        <v>467490</v>
      </c>
      <c r="E95" s="21">
        <f t="shared" si="31"/>
        <v>525600</v>
      </c>
      <c r="F95" s="21">
        <f>SUM(F96:F107)</f>
        <v>0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94456</v>
      </c>
      <c r="C96" s="28">
        <v>91705</v>
      </c>
      <c r="D96" s="28">
        <v>89034</v>
      </c>
      <c r="E96" s="28">
        <v>175000</v>
      </c>
      <c r="F96" s="28">
        <v>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26523</v>
      </c>
      <c r="C97" s="26">
        <v>25750</v>
      </c>
      <c r="D97" s="26">
        <v>25000</v>
      </c>
      <c r="E97" s="26">
        <v>75000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24000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15914</v>
      </c>
      <c r="C99" s="26">
        <v>15450</v>
      </c>
      <c r="D99" s="26">
        <v>15000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3565</v>
      </c>
      <c r="C100" s="26">
        <v>3461</v>
      </c>
      <c r="D100" s="26">
        <v>3360</v>
      </c>
      <c r="E100" s="26">
        <v>50000</v>
      </c>
      <c r="F100" s="26">
        <v>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10711</v>
      </c>
      <c r="C103" s="26">
        <v>10399</v>
      </c>
      <c r="D103" s="26">
        <v>10096</v>
      </c>
      <c r="E103" s="26">
        <v>75000</v>
      </c>
      <c r="F103" s="26">
        <v>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50000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164440</v>
      </c>
      <c r="C105" s="26">
        <v>159650</v>
      </c>
      <c r="D105" s="26">
        <v>155000</v>
      </c>
      <c r="E105" s="26">
        <v>36600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159135</v>
      </c>
      <c r="C106" s="26">
        <v>154500</v>
      </c>
      <c r="D106" s="26">
        <v>150000</v>
      </c>
      <c r="E106" s="26">
        <v>40000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21218</v>
      </c>
      <c r="C107" s="26">
        <v>20600</v>
      </c>
      <c r="D107" s="26">
        <v>20000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2784606</v>
      </c>
      <c r="C109" s="21">
        <f t="shared" si="32"/>
        <v>3453502</v>
      </c>
      <c r="D109" s="21">
        <f t="shared" si="32"/>
        <v>4874760</v>
      </c>
      <c r="E109" s="21">
        <f t="shared" si="32"/>
        <v>1254018</v>
      </c>
      <c r="F109" s="21">
        <f>SUM(F110:F135)</f>
        <v>0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57581</v>
      </c>
      <c r="C110" s="28">
        <v>55904</v>
      </c>
      <c r="D110" s="28">
        <v>54276</v>
      </c>
      <c r="E110" s="28">
        <v>150000</v>
      </c>
      <c r="F110" s="28">
        <v>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445578</v>
      </c>
      <c r="C111" s="26">
        <v>432600</v>
      </c>
      <c r="D111" s="26">
        <v>420000</v>
      </c>
      <c r="E111" s="26">
        <v>0</v>
      </c>
      <c r="F111" s="26">
        <v>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15239</v>
      </c>
      <c r="C112" s="26">
        <v>14795</v>
      </c>
      <c r="D112" s="26">
        <v>14364</v>
      </c>
      <c r="E112" s="26">
        <v>61500</v>
      </c>
      <c r="F112" s="26">
        <v>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88349</v>
      </c>
      <c r="C113" s="26">
        <v>85776</v>
      </c>
      <c r="D113" s="26">
        <v>83278</v>
      </c>
      <c r="E113" s="26">
        <v>146158</v>
      </c>
      <c r="F113" s="26">
        <v>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1273080</v>
      </c>
      <c r="C114" s="26">
        <v>1236000</v>
      </c>
      <c r="D114" s="26">
        <v>1200000</v>
      </c>
      <c r="E114" s="26">
        <v>600000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190962</v>
      </c>
      <c r="C116" s="26">
        <v>185400</v>
      </c>
      <c r="D116" s="26">
        <v>180000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104901</v>
      </c>
      <c r="C117" s="26">
        <v>101846</v>
      </c>
      <c r="D117" s="26">
        <v>98880</v>
      </c>
      <c r="E117" s="26">
        <v>55440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1273</v>
      </c>
      <c r="C119" s="26">
        <v>1236</v>
      </c>
      <c r="D119" s="26">
        <v>1200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0</v>
      </c>
      <c r="C120" s="26">
        <v>0</v>
      </c>
      <c r="D120" s="26">
        <v>0</v>
      </c>
      <c r="E120" s="26">
        <v>25000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106899</v>
      </c>
      <c r="C121" s="26">
        <v>103785</v>
      </c>
      <c r="D121" s="26">
        <v>100762</v>
      </c>
      <c r="E121" s="26">
        <v>150000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254616</v>
      </c>
      <c r="C125" s="26">
        <v>997200</v>
      </c>
      <c r="D125" s="26">
        <v>2490000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38192</v>
      </c>
      <c r="C126" s="26">
        <v>37080</v>
      </c>
      <c r="D126" s="26">
        <v>36000</v>
      </c>
      <c r="E126" s="26">
        <v>35000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3000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25000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106090</v>
      </c>
      <c r="C132" s="26">
        <v>103000</v>
      </c>
      <c r="D132" s="26">
        <v>100000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920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2000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101846</v>
      </c>
      <c r="C135" s="26">
        <v>98880</v>
      </c>
      <c r="D135" s="26">
        <v>96000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10127308</v>
      </c>
      <c r="C144" s="21">
        <f t="shared" si="34"/>
        <v>10123600</v>
      </c>
      <c r="D144" s="21">
        <f t="shared" si="34"/>
        <v>720000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63654</v>
      </c>
      <c r="C146" s="26">
        <v>61800</v>
      </c>
      <c r="D146" s="26">
        <v>60000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10063654</v>
      </c>
      <c r="C148" s="26">
        <v>10061800</v>
      </c>
      <c r="D148" s="26">
        <v>660000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11151078</v>
      </c>
      <c r="C152" s="21">
        <f t="shared" si="35"/>
        <v>11117550</v>
      </c>
      <c r="D152" s="21">
        <f t="shared" si="35"/>
        <v>3085000</v>
      </c>
      <c r="E152" s="21">
        <f t="shared" si="35"/>
        <v>727000</v>
      </c>
      <c r="F152" s="21">
        <f>SUM(F153:F170)</f>
        <v>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848720</v>
      </c>
      <c r="C154" s="26">
        <v>824000</v>
      </c>
      <c r="D154" s="26">
        <v>800000</v>
      </c>
      <c r="E154" s="26">
        <v>450000</v>
      </c>
      <c r="F154" s="26">
        <v>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37132</v>
      </c>
      <c r="C158" s="26">
        <v>36050</v>
      </c>
      <c r="D158" s="26">
        <v>35000</v>
      </c>
      <c r="E158" s="26">
        <v>60000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10000000</v>
      </c>
      <c r="C160" s="26">
        <v>10000000</v>
      </c>
      <c r="D160" s="26">
        <v>2000000</v>
      </c>
      <c r="E160" s="26">
        <v>50000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10000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212180</v>
      </c>
      <c r="C162" s="26">
        <v>206000</v>
      </c>
      <c r="D162" s="26">
        <v>200000</v>
      </c>
      <c r="E162" s="26">
        <v>50000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26523</v>
      </c>
      <c r="C165" s="26">
        <v>25750</v>
      </c>
      <c r="D165" s="26">
        <v>25000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26523</v>
      </c>
      <c r="C166" s="26">
        <v>25750</v>
      </c>
      <c r="D166" s="26">
        <v>25000</v>
      </c>
      <c r="E166" s="26">
        <v>42000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15000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50000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2052842</v>
      </c>
      <c r="C229" s="21">
        <f t="shared" si="43"/>
        <v>1993050</v>
      </c>
      <c r="D229" s="21">
        <f t="shared" si="43"/>
        <v>1935000</v>
      </c>
      <c r="E229" s="21">
        <f t="shared" si="43"/>
        <v>1487800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583495</v>
      </c>
      <c r="C230" s="28">
        <v>566500</v>
      </c>
      <c r="D230" s="28">
        <v>550000</v>
      </c>
      <c r="E230" s="28">
        <v>426000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371315</v>
      </c>
      <c r="C231" s="26">
        <v>360500</v>
      </c>
      <c r="D231" s="26">
        <v>350000</v>
      </c>
      <c r="E231" s="26">
        <v>81500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514537</v>
      </c>
      <c r="C235" s="26">
        <v>499550</v>
      </c>
      <c r="D235" s="26">
        <v>485000</v>
      </c>
      <c r="E235" s="26">
        <v>487300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38000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583495</v>
      </c>
      <c r="C237" s="26">
        <v>566500</v>
      </c>
      <c r="D237" s="26">
        <v>550000</v>
      </c>
      <c r="E237" s="26">
        <v>455000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6" priority="4"/>
  </conditionalFormatting>
  <conditionalFormatting sqref="I13">
    <cfRule type="duplicateValues" dxfId="5" priority="3"/>
  </conditionalFormatting>
  <conditionalFormatting sqref="I14:I15">
    <cfRule type="duplicateValues" dxfId="4" priority="2"/>
  </conditionalFormatting>
  <conditionalFormatting sqref="I16">
    <cfRule type="duplicateValues" dxfId="3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CF024-5736-4A49-B409-8B89357B51AD}">
  <sheetPr>
    <pageSetUpPr fitToPage="1"/>
  </sheetPr>
  <dimension ref="A1:J12"/>
  <sheetViews>
    <sheetView tabSelected="1" view="pageBreakPreview" zoomScale="110" zoomScaleNormal="100" zoomScaleSheetLayoutView="110" workbookViewId="0">
      <selection activeCell="G23" sqref="G23"/>
    </sheetView>
  </sheetViews>
  <sheetFormatPr defaultRowHeight="21"/>
  <cols>
    <col min="1" max="1" width="10.88671875" style="34" bestFit="1" customWidth="1"/>
    <col min="2" max="3" width="11.77734375" style="34" bestFit="1" customWidth="1"/>
    <col min="4" max="4" width="6" style="34" bestFit="1" customWidth="1"/>
    <col min="5" max="5" width="8.77734375" style="34" bestFit="1" customWidth="1"/>
    <col min="6" max="6" width="6.5546875" style="34" bestFit="1" customWidth="1"/>
    <col min="7" max="7" width="37.77734375" style="34" bestFit="1" customWidth="1"/>
    <col min="8" max="8" width="11.33203125" style="34" bestFit="1" customWidth="1"/>
    <col min="9" max="9" width="4.5546875" style="34" customWidth="1"/>
    <col min="10" max="10" width="12.5546875" style="34" customWidth="1"/>
    <col min="11" max="16384" width="8.88671875" style="33"/>
  </cols>
  <sheetData>
    <row r="1" spans="1:10" ht="41.25">
      <c r="A1" s="32" t="s">
        <v>225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7.5" customHeight="1"/>
    <row r="3" spans="1:10" ht="30" customHeight="1">
      <c r="A3" s="35">
        <v>2022</v>
      </c>
      <c r="B3" s="35">
        <v>2021</v>
      </c>
      <c r="C3" s="35">
        <v>2020</v>
      </c>
      <c r="D3" s="36" t="s">
        <v>226</v>
      </c>
      <c r="E3" s="37" t="s">
        <v>227</v>
      </c>
      <c r="F3" s="36" t="s">
        <v>228</v>
      </c>
      <c r="G3" s="38" t="s">
        <v>229</v>
      </c>
      <c r="H3" s="37" t="s">
        <v>230</v>
      </c>
      <c r="I3" s="37" t="s">
        <v>231</v>
      </c>
      <c r="J3" s="38" t="s">
        <v>232</v>
      </c>
    </row>
    <row r="4" spans="1:10" s="44" customFormat="1" ht="25.5" customHeight="1">
      <c r="A4" s="39"/>
      <c r="B4" s="40" t="s">
        <v>233</v>
      </c>
      <c r="C4" s="39"/>
      <c r="D4" s="41"/>
      <c r="E4" s="42"/>
      <c r="F4" s="41"/>
      <c r="G4" s="43"/>
      <c r="H4" s="42"/>
      <c r="I4" s="42"/>
      <c r="J4" s="43"/>
    </row>
    <row r="5" spans="1:10" s="49" customFormat="1" ht="9.75" customHeight="1" thickBot="1">
      <c r="A5" s="45"/>
      <c r="B5" s="45"/>
      <c r="C5" s="45"/>
      <c r="D5" s="46"/>
      <c r="E5" s="47"/>
      <c r="F5" s="46"/>
      <c r="G5" s="48"/>
      <c r="H5" s="47"/>
      <c r="I5" s="47"/>
      <c r="J5" s="48"/>
    </row>
    <row r="6" spans="1:10" ht="22.5" thickBot="1">
      <c r="A6" s="50">
        <v>4390989</v>
      </c>
      <c r="B6" s="50">
        <v>65160101</v>
      </c>
      <c r="C6" s="50">
        <v>112822954</v>
      </c>
      <c r="D6" s="51"/>
      <c r="E6" s="52"/>
      <c r="F6" s="51"/>
      <c r="G6" s="52"/>
      <c r="H6" s="53"/>
      <c r="I6" s="53"/>
      <c r="J6" s="52"/>
    </row>
    <row r="7" spans="1:10" ht="6.75" customHeight="1">
      <c r="A7" s="54"/>
      <c r="B7" s="54"/>
      <c r="C7" s="54"/>
      <c r="D7" s="55"/>
      <c r="E7" s="56"/>
      <c r="F7" s="55"/>
      <c r="G7" s="56"/>
      <c r="H7" s="57"/>
      <c r="I7" s="57"/>
      <c r="J7" s="56"/>
    </row>
    <row r="8" spans="1:10">
      <c r="A8" s="58">
        <v>0</v>
      </c>
      <c r="B8" s="58">
        <v>500000</v>
      </c>
      <c r="C8" s="58">
        <v>2271469</v>
      </c>
      <c r="D8" s="59" t="s">
        <v>234</v>
      </c>
      <c r="E8" s="60" t="s">
        <v>235</v>
      </c>
      <c r="F8" s="59" t="s">
        <v>236</v>
      </c>
      <c r="G8" s="61" t="s">
        <v>237</v>
      </c>
      <c r="H8" s="62" t="s">
        <v>238</v>
      </c>
      <c r="I8" s="63">
        <v>1226</v>
      </c>
      <c r="J8" s="60" t="s">
        <v>190</v>
      </c>
    </row>
    <row r="9" spans="1:10">
      <c r="A9" s="64">
        <v>0</v>
      </c>
      <c r="B9" s="64">
        <v>3123257</v>
      </c>
      <c r="C9" s="64">
        <v>19458336</v>
      </c>
      <c r="D9" s="59" t="s">
        <v>239</v>
      </c>
      <c r="E9" s="60" t="s">
        <v>240</v>
      </c>
      <c r="F9" s="59" t="s">
        <v>236</v>
      </c>
      <c r="G9" s="61" t="s">
        <v>241</v>
      </c>
      <c r="H9" s="62" t="s">
        <v>242</v>
      </c>
      <c r="I9" s="63">
        <v>1226</v>
      </c>
      <c r="J9" s="60" t="s">
        <v>190</v>
      </c>
    </row>
    <row r="10" spans="1:10">
      <c r="A10" s="64">
        <v>0</v>
      </c>
      <c r="B10" s="64">
        <v>635304</v>
      </c>
      <c r="C10" s="64">
        <v>15287035</v>
      </c>
      <c r="D10" s="59" t="s">
        <v>239</v>
      </c>
      <c r="E10" s="60" t="s">
        <v>243</v>
      </c>
      <c r="F10" s="59" t="s">
        <v>236</v>
      </c>
      <c r="G10" s="61" t="s">
        <v>244</v>
      </c>
      <c r="H10" s="62" t="s">
        <v>245</v>
      </c>
      <c r="I10" s="63">
        <v>1226</v>
      </c>
      <c r="J10" s="60" t="s">
        <v>190</v>
      </c>
    </row>
    <row r="11" spans="1:10">
      <c r="A11" s="64">
        <v>0</v>
      </c>
      <c r="B11" s="64">
        <v>6901540</v>
      </c>
      <c r="C11" s="64">
        <v>25806114</v>
      </c>
      <c r="D11" s="59" t="s">
        <v>239</v>
      </c>
      <c r="E11" s="60" t="s">
        <v>246</v>
      </c>
      <c r="F11" s="59" t="s">
        <v>236</v>
      </c>
      <c r="G11" s="61" t="s">
        <v>247</v>
      </c>
      <c r="H11" s="62" t="s">
        <v>248</v>
      </c>
      <c r="I11" s="63">
        <v>1226</v>
      </c>
      <c r="J11" s="60" t="s">
        <v>190</v>
      </c>
    </row>
    <row r="12" spans="1:10">
      <c r="A12" s="64">
        <v>4390989</v>
      </c>
      <c r="B12" s="64">
        <v>54000000</v>
      </c>
      <c r="C12" s="64">
        <v>50000000</v>
      </c>
      <c r="D12" s="59" t="s">
        <v>239</v>
      </c>
      <c r="E12" s="60" t="s">
        <v>249</v>
      </c>
      <c r="F12" s="59" t="s">
        <v>236</v>
      </c>
      <c r="G12" s="61" t="s">
        <v>250</v>
      </c>
      <c r="H12" s="62" t="s">
        <v>251</v>
      </c>
      <c r="I12" s="63">
        <v>1226</v>
      </c>
      <c r="J12" s="60" t="s">
        <v>190</v>
      </c>
    </row>
  </sheetData>
  <mergeCells count="1">
    <mergeCell ref="A1:J1"/>
  </mergeCells>
  <conditionalFormatting sqref="H3:H7">
    <cfRule type="duplicateValues" dxfId="2" priority="2"/>
  </conditionalFormatting>
  <conditionalFormatting sqref="H8">
    <cfRule type="duplicateValues" dxfId="1" priority="1"/>
  </conditionalFormatting>
  <conditionalFormatting sqref="H9:H12">
    <cfRule type="duplicateValues" dxfId="0" priority="3"/>
  </conditionalFormatting>
  <pageMargins left="0.7" right="0.7" top="0.75" bottom="0.75" header="0.3" footer="0.3"/>
  <pageSetup paperSize="9" scale="9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BA_Budget</vt:lpstr>
      <vt:lpstr>PSIP</vt:lpstr>
      <vt:lpstr>BA_Budget!Print_Area</vt:lpstr>
      <vt:lpstr>PSIP!Print_Area</vt:lpstr>
      <vt:lpstr>BA_Budget!Print_Titles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Shifna Ali</cp:lastModifiedBy>
  <dcterms:created xsi:type="dcterms:W3CDTF">2019-11-27T19:38:21Z</dcterms:created>
  <dcterms:modified xsi:type="dcterms:W3CDTF">2019-12-15T05:54:44Z</dcterms:modified>
</cp:coreProperties>
</file>