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20" windowWidth="27795" windowHeight="1258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D56" i="1" l="1"/>
  <c r="D57" i="1" s="1"/>
  <c r="D59" i="1"/>
  <c r="D58" i="1"/>
  <c r="B124" i="1" l="1"/>
  <c r="B123" i="1"/>
  <c r="B122" i="1"/>
  <c r="B121" i="1"/>
  <c r="F66" i="1"/>
  <c r="F69" i="1"/>
  <c r="F70" i="1"/>
  <c r="F44" i="1"/>
  <c r="F50" i="1" s="1"/>
  <c r="F121" i="1" s="1"/>
  <c r="B126" i="1" l="1"/>
  <c r="B125" i="1"/>
  <c r="F84" i="1"/>
  <c r="F91" i="1" s="1"/>
  <c r="F78" i="1"/>
  <c r="F80" i="1" s="1"/>
  <c r="F124" i="1" s="1"/>
  <c r="F71" i="1"/>
  <c r="F72" i="1"/>
  <c r="F33" i="1"/>
  <c r="F35" i="1" s="1"/>
  <c r="F120" i="1" s="1"/>
  <c r="F7" i="1"/>
  <c r="F8" i="1"/>
  <c r="F11" i="1"/>
  <c r="F12" i="1"/>
  <c r="F13" i="1"/>
  <c r="F14" i="1"/>
  <c r="F17" i="1"/>
  <c r="F18" i="1"/>
  <c r="F19" i="1"/>
  <c r="F20" i="1"/>
  <c r="F21" i="1"/>
  <c r="F6" i="1"/>
  <c r="F112" i="1"/>
  <c r="F126" i="1" s="1"/>
  <c r="B120" i="1"/>
  <c r="B119" i="1"/>
  <c r="F23" i="1" l="1"/>
  <c r="F119" i="1" s="1"/>
  <c r="F74" i="1"/>
  <c r="F123" i="1" s="1"/>
  <c r="F127" i="1" l="1"/>
  <c r="F128" i="1" s="1"/>
  <c r="F129" i="1" s="1"/>
</calcChain>
</file>

<file path=xl/sharedStrings.xml><?xml version="1.0" encoding="utf-8"?>
<sst xmlns="http://schemas.openxmlformats.org/spreadsheetml/2006/main" count="213" uniqueCount="124">
  <si>
    <t>Item no.</t>
  </si>
  <si>
    <t>Description</t>
  </si>
  <si>
    <t>Unit</t>
  </si>
  <si>
    <t>Qty</t>
  </si>
  <si>
    <t>Rate (MVR)</t>
  </si>
  <si>
    <t>Amount (MVR)</t>
  </si>
  <si>
    <t>Securities, Insurance, etc</t>
  </si>
  <si>
    <t>1.1.1</t>
  </si>
  <si>
    <t>Provision of performance security</t>
  </si>
  <si>
    <t>Provision of insurance (Contractor to specify)</t>
  </si>
  <si>
    <t>Other security bonds, etc (Contractor to specify)</t>
  </si>
  <si>
    <t>Contractors Equipment, Personal and Site Facilities</t>
  </si>
  <si>
    <t>1.2.1</t>
  </si>
  <si>
    <t>1.2.2</t>
  </si>
  <si>
    <t>1.2.3</t>
  </si>
  <si>
    <t>Time related charges for contractor personnel. (Incl. food, lodging, etc)</t>
  </si>
  <si>
    <t>Days</t>
  </si>
  <si>
    <t>1.2.4</t>
  </si>
  <si>
    <t>Establisment and removal of the Contractor's facilities, incl. laboratory, office, workshop, etc</t>
  </si>
  <si>
    <t>Operation and maintenance of Contractor's facilities incl. laboratory, office, workshop, etc</t>
  </si>
  <si>
    <t>Design and others</t>
  </si>
  <si>
    <t>Carryout detailed topographic survey of the selected roads</t>
  </si>
  <si>
    <t>1.3.1</t>
  </si>
  <si>
    <t>Provide as-built drawings, Quality assurance documentation, Material certificates, Technical brochures</t>
  </si>
  <si>
    <t>1.3.2</t>
  </si>
  <si>
    <t>Provide detailed in-survey prior to commencement of physical works</t>
  </si>
  <si>
    <t>1.3.3</t>
  </si>
  <si>
    <t>Provide detailed out-survey upon completion, prior to hand over</t>
  </si>
  <si>
    <t>Total of bill No.1 (Carried to summary of Bills)</t>
  </si>
  <si>
    <t>Stormwater Management System</t>
  </si>
  <si>
    <t>2.1.1</t>
  </si>
  <si>
    <t>3.1.1</t>
  </si>
  <si>
    <t>m</t>
  </si>
  <si>
    <t>4.1.1</t>
  </si>
  <si>
    <t>ENVIRONMENTAL CONTROL</t>
  </si>
  <si>
    <t>Implement necessary mitigation measures as outlined in the technical specifications</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</si>
  <si>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</si>
  <si>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</si>
  <si>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</si>
  <si>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</si>
  <si>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</si>
  <si>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</si>
  <si>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</si>
  <si>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</si>
  <si>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</si>
  <si>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Carriageway</t>
  </si>
  <si>
    <t>3.1.2</t>
  </si>
  <si>
    <t>3.1.3</t>
  </si>
  <si>
    <t>3.1.4</t>
  </si>
  <si>
    <t>3.1.5</t>
  </si>
  <si>
    <t>Supplying and Laying of suitable soil to the required heights in preperation for soil stabilisation.</t>
  </si>
  <si>
    <t>sqm</t>
  </si>
  <si>
    <t>ROAD SAFETY</t>
  </si>
  <si>
    <t>Street Light</t>
  </si>
  <si>
    <t>Road Marking</t>
  </si>
  <si>
    <t>nos</t>
  </si>
  <si>
    <t>Construction of speed breakers using hot mixed Asphalt at road intersections</t>
  </si>
  <si>
    <t xml:space="preserve">Bill No.1 </t>
  </si>
  <si>
    <t>PRELIMINARIES</t>
  </si>
  <si>
    <t xml:space="preserve">Bill No.2 </t>
  </si>
  <si>
    <t>STORM WATER MANAGEMENT SYSTEM</t>
  </si>
  <si>
    <t>Bill No.5</t>
  </si>
  <si>
    <t>Bill No.6</t>
  </si>
  <si>
    <t>Sub Total</t>
  </si>
  <si>
    <t>GST</t>
  </si>
  <si>
    <t>Total</t>
  </si>
  <si>
    <t>CARRIAGEWAY</t>
  </si>
  <si>
    <t>Cement</t>
  </si>
  <si>
    <t>Tonnes</t>
  </si>
  <si>
    <t>Aggregate (0-6mm)</t>
  </si>
  <si>
    <t>Aggregate (6-14mm)</t>
  </si>
  <si>
    <t>Aggregate (14-20mm)</t>
  </si>
  <si>
    <t>Prime Coat MC30</t>
  </si>
  <si>
    <t>Bitumen 60/70</t>
  </si>
  <si>
    <t>Bill No.7</t>
  </si>
  <si>
    <t>Rate shall include supply and installation of all pumps, switches, etc.</t>
  </si>
  <si>
    <t>Rate shall include supply and installation of all required UPVC pipe lines including all civil works (excavations of trenches, backfilling after laying and testing, jointing of pipes, connections if required, dewatering, etc.)</t>
  </si>
  <si>
    <t>Rate shall include all civil works inclusive of excavation, formworks, reinforcement, casting, backfilling for Lifting Station, Collecting Tanks, etc. including all required materials for civil works and covers for Lifting Station, Collecting Tanks, etc.</t>
  </si>
  <si>
    <t>Rate shall include all mechanical and electrical works including installation of cables, control panels, testing and comissioning of all electrical system.</t>
  </si>
  <si>
    <t>Rate shall include supply and installation of all outfall HDPE pipes lines  including all civil works (excavations of trenches, backfilling after laying and testing, jointing of pipes, connections if required, dewatering, etc.)</t>
  </si>
  <si>
    <t>2.1.2</t>
  </si>
  <si>
    <t>2.1.3</t>
  </si>
  <si>
    <t>2.1.4</t>
  </si>
  <si>
    <t>2.1.5</t>
  </si>
  <si>
    <t>Mobilisation and demobilisation of Contractor's personnel, plant, equipment and machineries</t>
  </si>
  <si>
    <t>Prepare detailed design for carriagway and stormwater management system from the obtained data</t>
  </si>
  <si>
    <t>LS</t>
  </si>
  <si>
    <t>1.3.4</t>
  </si>
  <si>
    <t>1.3.5</t>
  </si>
  <si>
    <t>Cut, fill, shape the  subgrade and compact to get the specified cross elevation and required CBR for the Subgrade.</t>
  </si>
  <si>
    <t xml:space="preserve">Stabilise cement and compaction to a depth of 150mm. Rate shall include all required materials excluding Cement. </t>
  </si>
  <si>
    <t>Laying of 50mm thick Hot mix Asphalt Wearing Course using 60/70 4.8% to 5.2% Bitumen inclusive of all necessary plant and equipment as required to complete the job. Rate shall include compaction of Hot Mix Asplaht Wearing Course as per the specification. Rate shall include all required materials excluding Aggregates and Bitumen.</t>
  </si>
  <si>
    <t>Application of Prime Coat MC-30. Rate shall include all required materials excluding MC-30.</t>
  </si>
  <si>
    <t>Road marking continuous line, 100mm wide using thermoplastic material. Rate shall include all required machineries for road marking. Rate shall include all materials excluding paint and reflective beads.</t>
  </si>
  <si>
    <t>Road marking broken line, 100mm wide using thermoplastic material. Rate shall include all required machineries for road marking. Rate shall include all materials excluding paint and reflective beads.</t>
  </si>
  <si>
    <t>Marking Zebra crossings at all Road intersections. Rate shall include all required machineries for road marking. Rate shall include all materials excluding paint and reflective beads.</t>
  </si>
  <si>
    <t>Supply and installation of LED street lights with columns as per the technical specifications. Rate shall include supply and laying of all electrical cables and casting RC foundation for Light installation.</t>
  </si>
  <si>
    <t>4.1.2</t>
  </si>
  <si>
    <t>4.1.3</t>
  </si>
  <si>
    <t>4.1.4</t>
  </si>
  <si>
    <t xml:space="preserve">Bill No.3 </t>
  </si>
  <si>
    <t>Supply and Laying of 8" PVC Pipe. Rate to include excavation, backfill, supply, lay &amp; jointing PVC pipes for ducting.</t>
  </si>
  <si>
    <t>Supply and Laying of 6" PVC Pipe. Rate to include excavation, backfill, supply, lay &amp; jointing PVC pipes for ducting.</t>
  </si>
  <si>
    <t>Supply and Laying of 4" PVC Pipe. Rate to include excavation, backfill, supply, lay &amp; jointing PVC pipes for ducting.</t>
  </si>
  <si>
    <t>Supply and Installation of Settlement Tanks (1000X450X800mm) @ every 6m on both sides of the road. Rates shall include formowrks, casting, curing, handling and placing of settlement tanks including all excavations and backfilling, RC covers along with supporting stone.</t>
  </si>
  <si>
    <t>Supply and Installation of Cable Junctions (900X900X900mm) @ every 25m on both sides of the road. Rates shall include formowrks, casting, curing, handling and placing of junctions including all excavations and backfilling along with RC covers</t>
  </si>
  <si>
    <t>Side Walk Paving</t>
  </si>
  <si>
    <t>Service Lines and Drainage</t>
  </si>
  <si>
    <t>Cut, fill, shape and compact to get the required CBR for the footpath</t>
  </si>
  <si>
    <t>Supply and placement of paving blocks at footpath area</t>
  </si>
  <si>
    <t>3.2.1</t>
  </si>
  <si>
    <t>3.2.2</t>
  </si>
  <si>
    <t>Bill No.4</t>
  </si>
  <si>
    <t>4.1.5</t>
  </si>
  <si>
    <t>5.1.1</t>
  </si>
  <si>
    <t>5.2.1</t>
  </si>
  <si>
    <t>5.2.2</t>
  </si>
  <si>
    <t>5.2.3</t>
  </si>
  <si>
    <t>5.2.4</t>
  </si>
  <si>
    <t>SIDEWALK</t>
  </si>
  <si>
    <t>3.2.3</t>
  </si>
  <si>
    <t>Supply and laying of curbstone (1000X150X300mm). Rates shall include casting, curing and placing of curbstone. Rates shall also inlcude drymix layer/ lean below curbstone</t>
  </si>
  <si>
    <t>Construction of S.Hulhumeedhoo Bahaaudheen Magu</t>
  </si>
  <si>
    <t>MATERIALS FOR CONSTRUCTION OF CARRIAGEWAY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</si>
</sst>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MVR&quot;\ * #,##0.00_-;\-&quot;MVR&quot;\ * #,##0.00_-;_-&quot;MVR&quot;\ * &quot;-&quot;??_-;_-@_-"/>
    <numFmt numFmtId="43" formatCode="_-* #,##0.00_-;\-* #,##0.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4"/>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43" fontId="1" fillId="0" borderId="0" applyFont="0" applyFill="0" applyBorder="0" applyAlignment="0" applyProtection="0"/>
  </cellStyleXfs>
  <cellXfs count="77">
    <xf numFmtId="0" fontId="0" fillId="0" borderId="0" xfId="0"/>
    <xf numFmtId="0" fontId="2" fillId="0" borderId="6" xfId="0" applyFont="1" applyBorder="1" applyAlignment="1">
      <alignment horizontal="center" vertical="center"/>
    </xf>
    <xf numFmtId="0" fontId="0" fillId="0" borderId="0" xfId="0"/>
    <xf numFmtId="0" fontId="0" fillId="0" borderId="0" xfId="0"/>
    <xf numFmtId="0" fontId="2" fillId="0" borderId="0" xfId="0" applyFont="1"/>
    <xf numFmtId="0" fontId="2" fillId="0" borderId="0" xfId="0" applyFont="1" applyAlignment="1">
      <alignment vertical="center"/>
    </xf>
    <xf numFmtId="0" fontId="0" fillId="0" borderId="0" xfId="0" applyAlignment="1">
      <alignment horizontal="center" vertical="center"/>
    </xf>
    <xf numFmtId="0" fontId="3" fillId="0" borderId="1" xfId="0" applyFont="1" applyBorder="1" applyAlignment="1">
      <alignment vertical="center"/>
    </xf>
    <xf numFmtId="0" fontId="3" fillId="0" borderId="1" xfId="0" applyFont="1" applyBorder="1"/>
    <xf numFmtId="0" fontId="2"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2" fontId="0" fillId="0" borderId="1" xfId="0" applyNumberFormat="1" applyBorder="1" applyAlignment="1">
      <alignment vertical="center"/>
    </xf>
    <xf numFmtId="43" fontId="0" fillId="0" borderId="1" xfId="0" applyNumberFormat="1" applyBorder="1" applyAlignment="1">
      <alignment vertical="center"/>
    </xf>
    <xf numFmtId="0" fontId="0" fillId="0" borderId="1" xfId="0" applyBorder="1" applyAlignment="1">
      <alignment wrapText="1"/>
    </xf>
    <xf numFmtId="0" fontId="2" fillId="0" borderId="1" xfId="0" applyFont="1" applyBorder="1" applyAlignment="1">
      <alignment wrapText="1"/>
    </xf>
    <xf numFmtId="43" fontId="2" fillId="0" borderId="1" xfId="0" applyNumberFormat="1" applyFont="1" applyBorder="1" applyAlignment="1">
      <alignment vertical="center"/>
    </xf>
    <xf numFmtId="0" fontId="2" fillId="0" borderId="0" xfId="0" applyFont="1" applyBorder="1" applyAlignment="1">
      <alignment horizontal="center" vertical="center"/>
    </xf>
    <xf numFmtId="43" fontId="2" fillId="0" borderId="0" xfId="0" applyNumberFormat="1" applyFont="1" applyBorder="1" applyAlignment="1">
      <alignment vertical="center"/>
    </xf>
    <xf numFmtId="0" fontId="0" fillId="0" borderId="1" xfId="0"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43" fontId="2" fillId="0" borderId="1" xfId="1" applyFont="1" applyBorder="1" applyAlignment="1">
      <alignment vertical="center"/>
    </xf>
    <xf numFmtId="0" fontId="2" fillId="0" borderId="1" xfId="0" applyFont="1" applyBorder="1" applyAlignment="1">
      <alignment horizontal="center" vertical="center"/>
    </xf>
    <xf numFmtId="0" fontId="3" fillId="0" borderId="1" xfId="0" applyFont="1" applyFill="1" applyBorder="1" applyAlignment="1">
      <alignment vertical="center"/>
    </xf>
    <xf numFmtId="0" fontId="0" fillId="0" borderId="1" xfId="0" applyFill="1" applyBorder="1" applyAlignment="1">
      <alignment vertical="center"/>
    </xf>
    <xf numFmtId="2" fontId="0" fillId="0" borderId="1" xfId="0" applyNumberFormat="1" applyFill="1" applyBorder="1" applyAlignment="1">
      <alignment vertical="center"/>
    </xf>
    <xf numFmtId="43" fontId="0" fillId="0" borderId="1" xfId="1" applyFont="1" applyFill="1" applyBorder="1" applyAlignment="1">
      <alignment vertical="center"/>
    </xf>
    <xf numFmtId="0" fontId="2" fillId="0" borderId="0" xfId="0" applyFont="1" applyFill="1" applyBorder="1" applyAlignment="1">
      <alignment horizontal="center" vertical="center"/>
    </xf>
    <xf numFmtId="2" fontId="0" fillId="0" borderId="0" xfId="0" applyNumberFormat="1" applyFill="1" applyAlignment="1">
      <alignment vertical="center"/>
    </xf>
    <xf numFmtId="0" fontId="0" fillId="0" borderId="1" xfId="0" applyFont="1" applyBorder="1" applyAlignment="1">
      <alignment wrapText="1"/>
    </xf>
    <xf numFmtId="0" fontId="4" fillId="0" borderId="0" xfId="0" applyFont="1" applyAlignment="1">
      <alignment vertical="center"/>
    </xf>
    <xf numFmtId="0" fontId="0" fillId="0" borderId="1" xfId="0" applyFont="1" applyBorder="1" applyAlignment="1">
      <alignment vertical="center"/>
    </xf>
    <xf numFmtId="2" fontId="0" fillId="0" borderId="1" xfId="0" applyNumberFormat="1" applyFont="1" applyFill="1" applyBorder="1" applyAlignment="1">
      <alignment vertical="center"/>
    </xf>
    <xf numFmtId="0" fontId="0" fillId="0" borderId="1" xfId="0" applyFont="1" applyFill="1" applyBorder="1" applyAlignment="1">
      <alignment vertical="center"/>
    </xf>
    <xf numFmtId="0" fontId="0" fillId="0" borderId="0" xfId="0"/>
    <xf numFmtId="0" fontId="2" fillId="0" borderId="0" xfId="0" applyFont="1" applyBorder="1" applyAlignment="1">
      <alignment horizontal="center" vertical="center"/>
    </xf>
    <xf numFmtId="43" fontId="2" fillId="0" borderId="0" xfId="0" applyNumberFormat="1" applyFont="1" applyBorder="1" applyAlignment="1">
      <alignment vertical="center"/>
    </xf>
    <xf numFmtId="0" fontId="0" fillId="0" borderId="0" xfId="0"/>
    <xf numFmtId="0" fontId="3" fillId="0" borderId="1" xfId="0" applyFont="1" applyBorder="1" applyAlignment="1">
      <alignment vertical="center"/>
    </xf>
    <xf numFmtId="0" fontId="3"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43" fontId="0" fillId="0" borderId="1" xfId="0" applyNumberFormat="1" applyBorder="1" applyAlignment="1">
      <alignment vertical="center"/>
    </xf>
    <xf numFmtId="43" fontId="2" fillId="0" borderId="1" xfId="0" applyNumberFormat="1" applyFont="1" applyBorder="1" applyAlignment="1">
      <alignment vertical="center"/>
    </xf>
    <xf numFmtId="0" fontId="0" fillId="0" borderId="1" xfId="0"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0" fontId="3" fillId="0" borderId="1" xfId="0" applyFont="1" applyFill="1" applyBorder="1" applyAlignment="1">
      <alignment vertical="center"/>
    </xf>
    <xf numFmtId="0" fontId="0" fillId="0" borderId="1" xfId="0" applyFill="1" applyBorder="1" applyAlignment="1">
      <alignment vertical="center"/>
    </xf>
    <xf numFmtId="2" fontId="0" fillId="0" borderId="1" xfId="0" applyNumberFormat="1" applyFill="1" applyBorder="1" applyAlignment="1">
      <alignment vertical="center"/>
    </xf>
    <xf numFmtId="43" fontId="0" fillId="0" borderId="1" xfId="1" applyFont="1" applyFill="1" applyBorder="1" applyAlignment="1">
      <alignment vertical="center"/>
    </xf>
    <xf numFmtId="0" fontId="0" fillId="0" borderId="0" xfId="0" applyBorder="1" applyAlignment="1">
      <alignment vertical="center"/>
    </xf>
    <xf numFmtId="2" fontId="0" fillId="0" borderId="0" xfId="0" applyNumberFormat="1" applyFill="1" applyBorder="1" applyAlignment="1">
      <alignment vertical="center"/>
    </xf>
    <xf numFmtId="0" fontId="0" fillId="0" borderId="0" xfId="0" applyFill="1" applyBorder="1" applyAlignment="1">
      <alignment vertical="center"/>
    </xf>
    <xf numFmtId="0" fontId="2" fillId="0" borderId="0" xfId="0" applyFont="1" applyBorder="1" applyAlignment="1">
      <alignment vertical="center"/>
    </xf>
    <xf numFmtId="0" fontId="2" fillId="0" borderId="5" xfId="0" applyFont="1" applyBorder="1" applyAlignment="1">
      <alignment horizontal="center" vertical="center"/>
    </xf>
    <xf numFmtId="0" fontId="2" fillId="0" borderId="5" xfId="0" applyFont="1" applyBorder="1"/>
    <xf numFmtId="0" fontId="0" fillId="0" borderId="5" xfId="0" applyBorder="1" applyAlignment="1">
      <alignment vertical="center"/>
    </xf>
    <xf numFmtId="2" fontId="0" fillId="0" borderId="5" xfId="0" applyNumberFormat="1" applyFill="1" applyBorder="1" applyAlignment="1">
      <alignment vertical="center"/>
    </xf>
    <xf numFmtId="0" fontId="0" fillId="0" borderId="5" xfId="0" applyFill="1" applyBorder="1" applyAlignment="1">
      <alignment vertical="center"/>
    </xf>
    <xf numFmtId="0" fontId="0" fillId="0" borderId="1" xfId="0" applyFont="1" applyBorder="1" applyAlignment="1">
      <alignment wrapText="1"/>
    </xf>
    <xf numFmtId="0" fontId="2" fillId="0" borderId="0" xfId="0" applyFont="1" applyBorder="1"/>
    <xf numFmtId="44" fontId="0" fillId="0" borderId="1" xfId="0" applyNumberFormat="1" applyFill="1" applyBorder="1" applyAlignment="1">
      <alignment vertical="center"/>
    </xf>
    <xf numFmtId="0" fontId="0" fillId="0" borderId="1" xfId="0"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0" xfId="0" applyFont="1" applyAlignment="1">
      <alignment horizontal="center" vertical="center"/>
    </xf>
    <xf numFmtId="0" fontId="2" fillId="0" borderId="1" xfId="0" applyFont="1" applyBorder="1" applyAlignment="1">
      <alignment horizontal="right" vertical="center"/>
    </xf>
    <xf numFmtId="0" fontId="3" fillId="0" borderId="1" xfId="0" applyFont="1" applyBorder="1" applyAlignment="1">
      <alignment horizontal="left"/>
    </xf>
    <xf numFmtId="0" fontId="0" fillId="0" borderId="1" xfId="0" applyBorder="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9"/>
  <sheetViews>
    <sheetView tabSelected="1" topLeftCell="A67" workbookViewId="0">
      <selection activeCell="N71" sqref="N71"/>
    </sheetView>
  </sheetViews>
  <sheetFormatPr defaultRowHeight="15" x14ac:dyDescent="0.25"/>
  <cols>
    <col min="2" max="2" width="52.140625" customWidth="1"/>
    <col min="3" max="3" width="10.140625" bestFit="1" customWidth="1"/>
    <col min="4" max="4" width="10.42578125" customWidth="1"/>
    <col min="5" max="5" width="11.7109375" bestFit="1" customWidth="1"/>
    <col min="6" max="6" width="15" bestFit="1" customWidth="1"/>
    <col min="12" max="12" width="9.140625" customWidth="1"/>
  </cols>
  <sheetData>
    <row r="1" spans="1:6" ht="18.75" x14ac:dyDescent="0.25">
      <c r="A1" s="32" t="s">
        <v>122</v>
      </c>
      <c r="B1" s="3"/>
      <c r="C1" s="3"/>
      <c r="D1" s="3"/>
      <c r="E1" s="3"/>
      <c r="F1" s="3"/>
    </row>
    <row r="2" spans="1:6" x14ac:dyDescent="0.25">
      <c r="A2" s="5"/>
      <c r="B2" s="3"/>
      <c r="C2" s="3"/>
      <c r="D2" s="3"/>
      <c r="E2" s="3"/>
      <c r="F2" s="3"/>
    </row>
    <row r="3" spans="1:6" x14ac:dyDescent="0.25">
      <c r="A3" s="5" t="s">
        <v>57</v>
      </c>
      <c r="B3" s="4" t="s">
        <v>58</v>
      </c>
      <c r="C3" s="3"/>
      <c r="D3" s="3"/>
      <c r="E3" s="3"/>
      <c r="F3" s="3"/>
    </row>
    <row r="4" spans="1:6" x14ac:dyDescent="0.25">
      <c r="A4" s="7" t="s">
        <v>0</v>
      </c>
      <c r="B4" s="8" t="s">
        <v>1</v>
      </c>
      <c r="C4" s="7" t="s">
        <v>2</v>
      </c>
      <c r="D4" s="25" t="s">
        <v>3</v>
      </c>
      <c r="E4" s="25" t="s">
        <v>4</v>
      </c>
      <c r="F4" s="7" t="s">
        <v>5</v>
      </c>
    </row>
    <row r="5" spans="1:6" x14ac:dyDescent="0.25">
      <c r="A5" s="24">
        <v>1.1000000000000001</v>
      </c>
      <c r="B5" s="9" t="s">
        <v>6</v>
      </c>
      <c r="C5" s="10"/>
      <c r="D5" s="26"/>
      <c r="E5" s="26"/>
      <c r="F5" s="10"/>
    </row>
    <row r="6" spans="1:6" x14ac:dyDescent="0.25">
      <c r="A6" s="11" t="s">
        <v>7</v>
      </c>
      <c r="B6" s="12" t="s">
        <v>8</v>
      </c>
      <c r="C6" s="10" t="s">
        <v>86</v>
      </c>
      <c r="D6" s="27">
        <v>1</v>
      </c>
      <c r="E6" s="28"/>
      <c r="F6" s="14">
        <f>D6*E6</f>
        <v>0</v>
      </c>
    </row>
    <row r="7" spans="1:6" x14ac:dyDescent="0.25">
      <c r="A7" s="11"/>
      <c r="B7" s="12" t="s">
        <v>9</v>
      </c>
      <c r="C7" s="10" t="s">
        <v>86</v>
      </c>
      <c r="D7" s="27">
        <v>1</v>
      </c>
      <c r="E7" s="28"/>
      <c r="F7" s="14">
        <f t="shared" ref="F7:F21" si="0">D7*E7</f>
        <v>0</v>
      </c>
    </row>
    <row r="8" spans="1:6" x14ac:dyDescent="0.25">
      <c r="A8" s="11"/>
      <c r="B8" s="12" t="s">
        <v>10</v>
      </c>
      <c r="C8" s="10" t="s">
        <v>86</v>
      </c>
      <c r="D8" s="27">
        <v>1</v>
      </c>
      <c r="E8" s="28"/>
      <c r="F8" s="14">
        <f t="shared" si="0"/>
        <v>0</v>
      </c>
    </row>
    <row r="9" spans="1:6" x14ac:dyDescent="0.25">
      <c r="A9" s="11"/>
      <c r="B9" s="12"/>
      <c r="C9" s="10"/>
      <c r="D9" s="27"/>
      <c r="E9" s="28"/>
      <c r="F9" s="14"/>
    </row>
    <row r="10" spans="1:6" x14ac:dyDescent="0.25">
      <c r="A10" s="24">
        <v>1.2</v>
      </c>
      <c r="B10" s="9" t="s">
        <v>11</v>
      </c>
      <c r="C10" s="10"/>
      <c r="D10" s="27"/>
      <c r="E10" s="28"/>
      <c r="F10" s="14"/>
    </row>
    <row r="11" spans="1:6" ht="30" x14ac:dyDescent="0.25">
      <c r="A11" s="11" t="s">
        <v>12</v>
      </c>
      <c r="B11" s="15" t="s">
        <v>84</v>
      </c>
      <c r="C11" s="10" t="s">
        <v>86</v>
      </c>
      <c r="D11" s="27">
        <v>1</v>
      </c>
      <c r="E11" s="28"/>
      <c r="F11" s="14">
        <f t="shared" si="0"/>
        <v>0</v>
      </c>
    </row>
    <row r="12" spans="1:6" ht="30" x14ac:dyDescent="0.25">
      <c r="A12" s="11" t="s">
        <v>13</v>
      </c>
      <c r="B12" s="15" t="s">
        <v>15</v>
      </c>
      <c r="C12" s="10" t="s">
        <v>16</v>
      </c>
      <c r="D12" s="27">
        <v>240</v>
      </c>
      <c r="E12" s="28"/>
      <c r="F12" s="14">
        <f t="shared" si="0"/>
        <v>0</v>
      </c>
    </row>
    <row r="13" spans="1:6" ht="30" x14ac:dyDescent="0.25">
      <c r="A13" s="11" t="s">
        <v>14</v>
      </c>
      <c r="B13" s="15" t="s">
        <v>18</v>
      </c>
      <c r="C13" s="10" t="s">
        <v>86</v>
      </c>
      <c r="D13" s="27">
        <v>1</v>
      </c>
      <c r="E13" s="28"/>
      <c r="F13" s="14">
        <f t="shared" si="0"/>
        <v>0</v>
      </c>
    </row>
    <row r="14" spans="1:6" ht="30" x14ac:dyDescent="0.25">
      <c r="A14" s="11" t="s">
        <v>17</v>
      </c>
      <c r="B14" s="15" t="s">
        <v>19</v>
      </c>
      <c r="C14" s="10" t="s">
        <v>16</v>
      </c>
      <c r="D14" s="27">
        <v>240</v>
      </c>
      <c r="E14" s="28"/>
      <c r="F14" s="14">
        <f t="shared" si="0"/>
        <v>0</v>
      </c>
    </row>
    <row r="15" spans="1:6" x14ac:dyDescent="0.25">
      <c r="A15" s="11"/>
      <c r="B15" s="12"/>
      <c r="C15" s="10"/>
      <c r="D15" s="27"/>
      <c r="E15" s="28"/>
      <c r="F15" s="14"/>
    </row>
    <row r="16" spans="1:6" x14ac:dyDescent="0.25">
      <c r="A16" s="24">
        <v>1.3</v>
      </c>
      <c r="B16" s="16" t="s">
        <v>20</v>
      </c>
      <c r="C16" s="10"/>
      <c r="D16" s="27"/>
      <c r="E16" s="28"/>
      <c r="F16" s="14"/>
    </row>
    <row r="17" spans="1:6" ht="30" x14ac:dyDescent="0.25">
      <c r="A17" s="21" t="s">
        <v>22</v>
      </c>
      <c r="B17" s="15" t="s">
        <v>21</v>
      </c>
      <c r="C17" s="10" t="s">
        <v>86</v>
      </c>
      <c r="D17" s="27">
        <v>1</v>
      </c>
      <c r="E17" s="28"/>
      <c r="F17" s="14">
        <f t="shared" si="0"/>
        <v>0</v>
      </c>
    </row>
    <row r="18" spans="1:6" ht="30" x14ac:dyDescent="0.25">
      <c r="A18" s="21" t="s">
        <v>24</v>
      </c>
      <c r="B18" s="15" t="s">
        <v>85</v>
      </c>
      <c r="C18" s="10" t="s">
        <v>86</v>
      </c>
      <c r="D18" s="27">
        <v>1</v>
      </c>
      <c r="E18" s="28"/>
      <c r="F18" s="14">
        <f t="shared" si="0"/>
        <v>0</v>
      </c>
    </row>
    <row r="19" spans="1:6" ht="45" x14ac:dyDescent="0.25">
      <c r="A19" s="21" t="s">
        <v>26</v>
      </c>
      <c r="B19" s="20" t="s">
        <v>23</v>
      </c>
      <c r="C19" s="10" t="s">
        <v>86</v>
      </c>
      <c r="D19" s="27">
        <v>1</v>
      </c>
      <c r="E19" s="28"/>
      <c r="F19" s="14">
        <f t="shared" si="0"/>
        <v>0</v>
      </c>
    </row>
    <row r="20" spans="1:6" ht="30" x14ac:dyDescent="0.25">
      <c r="A20" s="21" t="s">
        <v>87</v>
      </c>
      <c r="B20" s="15" t="s">
        <v>25</v>
      </c>
      <c r="C20" s="10" t="s">
        <v>86</v>
      </c>
      <c r="D20" s="27">
        <v>1</v>
      </c>
      <c r="E20" s="28"/>
      <c r="F20" s="14">
        <f t="shared" si="0"/>
        <v>0</v>
      </c>
    </row>
    <row r="21" spans="1:6" ht="30" x14ac:dyDescent="0.25">
      <c r="A21" s="21" t="s">
        <v>88</v>
      </c>
      <c r="B21" s="15" t="s">
        <v>27</v>
      </c>
      <c r="C21" s="10" t="s">
        <v>86</v>
      </c>
      <c r="D21" s="27">
        <v>1</v>
      </c>
      <c r="E21" s="28"/>
      <c r="F21" s="14">
        <f t="shared" si="0"/>
        <v>0</v>
      </c>
    </row>
    <row r="22" spans="1:6" x14ac:dyDescent="0.25">
      <c r="A22" s="11"/>
      <c r="B22" s="12"/>
      <c r="C22" s="10"/>
      <c r="D22" s="27"/>
      <c r="E22" s="28"/>
      <c r="F22" s="10"/>
    </row>
    <row r="23" spans="1:6" x14ac:dyDescent="0.25">
      <c r="A23" s="66" t="s">
        <v>28</v>
      </c>
      <c r="B23" s="66"/>
      <c r="C23" s="66"/>
      <c r="D23" s="66"/>
      <c r="E23" s="66"/>
      <c r="F23" s="17">
        <f>SUM(F5:F21)</f>
        <v>0</v>
      </c>
    </row>
    <row r="24" spans="1:6" x14ac:dyDescent="0.25">
      <c r="A24" s="18"/>
      <c r="B24" s="18"/>
      <c r="C24" s="18"/>
      <c r="D24" s="29"/>
      <c r="E24" s="29"/>
      <c r="F24" s="19"/>
    </row>
    <row r="25" spans="1:6" x14ac:dyDescent="0.25">
      <c r="A25" s="6"/>
      <c r="B25" s="3"/>
      <c r="C25" s="3"/>
      <c r="D25" s="30"/>
      <c r="E25" s="3"/>
      <c r="F25" s="3"/>
    </row>
    <row r="26" spans="1:6" x14ac:dyDescent="0.25">
      <c r="A26" s="5" t="s">
        <v>59</v>
      </c>
      <c r="B26" s="4" t="s">
        <v>60</v>
      </c>
      <c r="C26" s="3"/>
      <c r="D26" s="30"/>
      <c r="E26" s="3"/>
      <c r="F26" s="3"/>
    </row>
    <row r="27" spans="1:6" x14ac:dyDescent="0.25">
      <c r="A27" s="7" t="s">
        <v>0</v>
      </c>
      <c r="B27" s="8" t="s">
        <v>1</v>
      </c>
      <c r="C27" s="7" t="s">
        <v>2</v>
      </c>
      <c r="D27" s="25" t="s">
        <v>3</v>
      </c>
      <c r="E27" s="25" t="s">
        <v>4</v>
      </c>
      <c r="F27" s="7" t="s">
        <v>5</v>
      </c>
    </row>
    <row r="28" spans="1:6" x14ac:dyDescent="0.25">
      <c r="A28" s="24">
        <v>2.1</v>
      </c>
      <c r="B28" s="9" t="s">
        <v>29</v>
      </c>
      <c r="C28" s="10"/>
      <c r="D28" s="27"/>
      <c r="E28" s="26"/>
      <c r="F28" s="10"/>
    </row>
    <row r="29" spans="1:6" s="3" customFormat="1" ht="75" x14ac:dyDescent="0.25">
      <c r="A29" s="21" t="s">
        <v>30</v>
      </c>
      <c r="B29" s="31" t="s">
        <v>77</v>
      </c>
      <c r="C29" s="10" t="s">
        <v>86</v>
      </c>
      <c r="D29" s="27">
        <v>1</v>
      </c>
      <c r="E29" s="26"/>
      <c r="F29" s="10"/>
    </row>
    <row r="30" spans="1:6" s="3" customFormat="1" ht="30" x14ac:dyDescent="0.25">
      <c r="A30" s="21" t="s">
        <v>80</v>
      </c>
      <c r="B30" s="31" t="s">
        <v>75</v>
      </c>
      <c r="C30" s="10" t="s">
        <v>86</v>
      </c>
      <c r="D30" s="27">
        <v>1</v>
      </c>
      <c r="E30" s="26"/>
      <c r="F30" s="10"/>
    </row>
    <row r="31" spans="1:6" s="3" customFormat="1" ht="45" x14ac:dyDescent="0.25">
      <c r="A31" s="21" t="s">
        <v>81</v>
      </c>
      <c r="B31" s="31" t="s">
        <v>78</v>
      </c>
      <c r="C31" s="10" t="s">
        <v>86</v>
      </c>
      <c r="D31" s="27">
        <v>1</v>
      </c>
      <c r="E31" s="26"/>
      <c r="F31" s="10"/>
    </row>
    <row r="32" spans="1:6" s="3" customFormat="1" ht="60" x14ac:dyDescent="0.25">
      <c r="A32" s="21" t="s">
        <v>82</v>
      </c>
      <c r="B32" s="31" t="s">
        <v>76</v>
      </c>
      <c r="C32" s="10" t="s">
        <v>86</v>
      </c>
      <c r="D32" s="27">
        <v>1</v>
      </c>
      <c r="E32" s="26"/>
      <c r="F32" s="10"/>
    </row>
    <row r="33" spans="1:6" ht="60" x14ac:dyDescent="0.25">
      <c r="A33" s="21" t="s">
        <v>83</v>
      </c>
      <c r="B33" s="22" t="s">
        <v>79</v>
      </c>
      <c r="C33" s="10" t="s">
        <v>86</v>
      </c>
      <c r="D33" s="27">
        <v>1</v>
      </c>
      <c r="E33" s="26"/>
      <c r="F33" s="14">
        <f>E33*D33</f>
        <v>0</v>
      </c>
    </row>
    <row r="34" spans="1:6" x14ac:dyDescent="0.25">
      <c r="A34" s="11"/>
      <c r="B34" s="12"/>
      <c r="C34" s="10"/>
      <c r="D34" s="27"/>
      <c r="E34" s="26"/>
      <c r="F34" s="10"/>
    </row>
    <row r="35" spans="1:6" x14ac:dyDescent="0.25">
      <c r="A35" s="67" t="s">
        <v>28</v>
      </c>
      <c r="B35" s="68"/>
      <c r="C35" s="68"/>
      <c r="D35" s="68"/>
      <c r="E35" s="69"/>
      <c r="F35" s="17">
        <f>SUM(F33)</f>
        <v>0</v>
      </c>
    </row>
    <row r="36" spans="1:6" x14ac:dyDescent="0.25">
      <c r="A36" s="1"/>
      <c r="B36" s="18"/>
      <c r="C36" s="18"/>
      <c r="D36" s="18"/>
      <c r="E36" s="18"/>
      <c r="F36" s="19"/>
    </row>
    <row r="37" spans="1:6" x14ac:dyDescent="0.25">
      <c r="A37" s="5" t="s">
        <v>100</v>
      </c>
      <c r="B37" s="4" t="s">
        <v>119</v>
      </c>
      <c r="C37" s="3"/>
      <c r="D37" s="30"/>
      <c r="E37" s="3"/>
      <c r="F37" s="3"/>
    </row>
    <row r="38" spans="1:6" x14ac:dyDescent="0.25">
      <c r="A38" s="7" t="s">
        <v>0</v>
      </c>
      <c r="B38" s="8" t="s">
        <v>1</v>
      </c>
      <c r="C38" s="7" t="s">
        <v>2</v>
      </c>
      <c r="D38" s="25" t="s">
        <v>3</v>
      </c>
      <c r="E38" s="25" t="s">
        <v>4</v>
      </c>
      <c r="F38" s="7" t="s">
        <v>5</v>
      </c>
    </row>
    <row r="39" spans="1:6" x14ac:dyDescent="0.25">
      <c r="A39" s="24">
        <v>3.1</v>
      </c>
      <c r="B39" s="9" t="s">
        <v>107</v>
      </c>
      <c r="C39" s="10"/>
      <c r="D39" s="27"/>
      <c r="E39" s="26"/>
      <c r="F39" s="10"/>
    </row>
    <row r="40" spans="1:6" ht="90" x14ac:dyDescent="0.25">
      <c r="A40" s="21" t="s">
        <v>31</v>
      </c>
      <c r="B40" s="22" t="s">
        <v>104</v>
      </c>
      <c r="C40" s="10" t="s">
        <v>55</v>
      </c>
      <c r="D40" s="27">
        <v>290</v>
      </c>
      <c r="E40" s="26"/>
      <c r="F40" s="10"/>
    </row>
    <row r="41" spans="1:6" ht="75" x14ac:dyDescent="0.25">
      <c r="A41" s="21" t="s">
        <v>46</v>
      </c>
      <c r="B41" s="31" t="s">
        <v>105</v>
      </c>
      <c r="C41" s="10" t="s">
        <v>55</v>
      </c>
      <c r="D41" s="27">
        <v>74</v>
      </c>
      <c r="E41" s="26"/>
      <c r="F41" s="10"/>
    </row>
    <row r="42" spans="1:6" ht="45" x14ac:dyDescent="0.25">
      <c r="A42" s="21" t="s">
        <v>47</v>
      </c>
      <c r="B42" s="31" t="s">
        <v>101</v>
      </c>
      <c r="C42" s="10" t="s">
        <v>55</v>
      </c>
      <c r="D42" s="27">
        <v>168</v>
      </c>
      <c r="E42" s="26"/>
      <c r="F42" s="10"/>
    </row>
    <row r="43" spans="1:6" ht="45" x14ac:dyDescent="0.25">
      <c r="A43" s="21" t="s">
        <v>48</v>
      </c>
      <c r="B43" s="31" t="s">
        <v>102</v>
      </c>
      <c r="C43" s="10" t="s">
        <v>55</v>
      </c>
      <c r="D43" s="27">
        <v>146</v>
      </c>
      <c r="E43" s="26"/>
      <c r="F43" s="10"/>
    </row>
    <row r="44" spans="1:6" ht="45" x14ac:dyDescent="0.25">
      <c r="A44" s="21" t="s">
        <v>49</v>
      </c>
      <c r="B44" s="31" t="s">
        <v>103</v>
      </c>
      <c r="C44" s="10" t="s">
        <v>55</v>
      </c>
      <c r="D44" s="27">
        <v>346</v>
      </c>
      <c r="E44" s="26"/>
      <c r="F44" s="14">
        <f>E44*D44</f>
        <v>0</v>
      </c>
    </row>
    <row r="45" spans="1:6" s="3" customFormat="1" x14ac:dyDescent="0.25">
      <c r="A45" s="24">
        <v>3.2</v>
      </c>
      <c r="B45" s="9" t="s">
        <v>106</v>
      </c>
      <c r="C45" s="10"/>
      <c r="D45" s="27"/>
      <c r="E45" s="26"/>
      <c r="F45" s="10"/>
    </row>
    <row r="46" spans="1:6" s="39" customFormat="1" ht="60" x14ac:dyDescent="0.25">
      <c r="A46" s="47" t="s">
        <v>110</v>
      </c>
      <c r="B46" s="62" t="s">
        <v>121</v>
      </c>
      <c r="C46" s="33" t="s">
        <v>55</v>
      </c>
      <c r="D46" s="34">
        <v>5737</v>
      </c>
      <c r="E46" s="35"/>
      <c r="F46" s="33"/>
    </row>
    <row r="47" spans="1:6" s="3" customFormat="1" ht="30" x14ac:dyDescent="0.25">
      <c r="A47" s="47" t="s">
        <v>111</v>
      </c>
      <c r="B47" s="31" t="s">
        <v>108</v>
      </c>
      <c r="C47" s="33" t="s">
        <v>51</v>
      </c>
      <c r="D47" s="34">
        <v>6060</v>
      </c>
      <c r="E47" s="35"/>
      <c r="F47" s="33"/>
    </row>
    <row r="48" spans="1:6" s="3" customFormat="1" x14ac:dyDescent="0.25">
      <c r="A48" s="47" t="s">
        <v>120</v>
      </c>
      <c r="B48" s="31" t="s">
        <v>109</v>
      </c>
      <c r="C48" s="33" t="s">
        <v>51</v>
      </c>
      <c r="D48" s="34">
        <v>6060</v>
      </c>
      <c r="E48" s="35"/>
      <c r="F48" s="33"/>
    </row>
    <row r="49" spans="1:6" x14ac:dyDescent="0.25">
      <c r="A49" s="11"/>
      <c r="B49" s="12"/>
      <c r="C49" s="10"/>
      <c r="D49" s="27"/>
      <c r="E49" s="26"/>
      <c r="F49" s="10"/>
    </row>
    <row r="50" spans="1:6" x14ac:dyDescent="0.25">
      <c r="A50" s="67" t="s">
        <v>28</v>
      </c>
      <c r="B50" s="68"/>
      <c r="C50" s="68"/>
      <c r="D50" s="68"/>
      <c r="E50" s="69"/>
      <c r="F50" s="17">
        <f>SUM(F44)</f>
        <v>0</v>
      </c>
    </row>
    <row r="51" spans="1:6" s="36" customFormat="1" x14ac:dyDescent="0.25">
      <c r="A51" s="37"/>
      <c r="B51" s="37"/>
      <c r="C51" s="37"/>
      <c r="D51" s="37"/>
      <c r="E51" s="37"/>
      <c r="F51" s="38"/>
    </row>
    <row r="52" spans="1:6" s="36" customFormat="1" x14ac:dyDescent="0.25">
      <c r="A52" s="56" t="s">
        <v>112</v>
      </c>
      <c r="B52" s="63" t="s">
        <v>66</v>
      </c>
      <c r="C52" s="53"/>
      <c r="D52" s="54"/>
      <c r="E52" s="55"/>
      <c r="F52" s="53"/>
    </row>
    <row r="53" spans="1:6" s="36" customFormat="1" x14ac:dyDescent="0.25">
      <c r="A53" s="40" t="s">
        <v>0</v>
      </c>
      <c r="B53" s="41" t="s">
        <v>1</v>
      </c>
      <c r="C53" s="40" t="s">
        <v>2</v>
      </c>
      <c r="D53" s="49" t="s">
        <v>3</v>
      </c>
      <c r="E53" s="49" t="s">
        <v>4</v>
      </c>
      <c r="F53" s="40" t="s">
        <v>5</v>
      </c>
    </row>
    <row r="54" spans="1:6" s="36" customFormat="1" x14ac:dyDescent="0.25">
      <c r="A54" s="57">
        <v>4.0999999999999996</v>
      </c>
      <c r="B54" s="58" t="s">
        <v>45</v>
      </c>
      <c r="C54" s="59"/>
      <c r="D54" s="60"/>
      <c r="E54" s="61"/>
      <c r="F54" s="59"/>
    </row>
    <row r="55" spans="1:6" s="36" customFormat="1" ht="45" x14ac:dyDescent="0.25">
      <c r="A55" s="47" t="s">
        <v>33</v>
      </c>
      <c r="B55" s="62" t="s">
        <v>89</v>
      </c>
      <c r="C55" s="65" t="s">
        <v>51</v>
      </c>
      <c r="D55" s="52">
        <v>18180</v>
      </c>
      <c r="E55" s="64"/>
      <c r="F55" s="44">
        <v>0</v>
      </c>
    </row>
    <row r="56" spans="1:6" s="36" customFormat="1" ht="30" x14ac:dyDescent="0.25">
      <c r="A56" s="47" t="s">
        <v>97</v>
      </c>
      <c r="B56" s="62" t="s">
        <v>50</v>
      </c>
      <c r="C56" s="65" t="s">
        <v>51</v>
      </c>
      <c r="D56" s="52">
        <f>D55</f>
        <v>18180</v>
      </c>
      <c r="E56" s="64"/>
      <c r="F56" s="44">
        <v>0</v>
      </c>
    </row>
    <row r="57" spans="1:6" s="36" customFormat="1" ht="45" x14ac:dyDescent="0.25">
      <c r="A57" s="47" t="s">
        <v>98</v>
      </c>
      <c r="B57" s="62" t="s">
        <v>90</v>
      </c>
      <c r="C57" s="65" t="s">
        <v>51</v>
      </c>
      <c r="D57" s="52">
        <f>D56</f>
        <v>18180</v>
      </c>
      <c r="E57" s="64"/>
      <c r="F57" s="44">
        <v>0</v>
      </c>
    </row>
    <row r="58" spans="1:6" s="36" customFormat="1" ht="30" x14ac:dyDescent="0.25">
      <c r="A58" s="47" t="s">
        <v>99</v>
      </c>
      <c r="B58" s="62" t="s">
        <v>92</v>
      </c>
      <c r="C58" s="65" t="s">
        <v>51</v>
      </c>
      <c r="D58" s="52">
        <f>D56</f>
        <v>18180</v>
      </c>
      <c r="E58" s="64"/>
      <c r="F58" s="44">
        <v>0</v>
      </c>
    </row>
    <row r="59" spans="1:6" s="36" customFormat="1" ht="105" x14ac:dyDescent="0.25">
      <c r="A59" s="47" t="s">
        <v>113</v>
      </c>
      <c r="B59" s="48" t="s">
        <v>91</v>
      </c>
      <c r="C59" s="65" t="s">
        <v>51</v>
      </c>
      <c r="D59" s="52">
        <f>D56</f>
        <v>18180</v>
      </c>
      <c r="E59" s="64"/>
      <c r="F59" s="44">
        <v>0</v>
      </c>
    </row>
    <row r="60" spans="1:6" s="36" customFormat="1" x14ac:dyDescent="0.25">
      <c r="A60" s="43"/>
      <c r="B60" s="46"/>
      <c r="C60" s="42"/>
      <c r="D60" s="51"/>
      <c r="E60" s="50"/>
      <c r="F60" s="44"/>
    </row>
    <row r="61" spans="1:6" s="36" customFormat="1" x14ac:dyDescent="0.25">
      <c r="A61" s="67" t="s">
        <v>28</v>
      </c>
      <c r="B61" s="68"/>
      <c r="C61" s="68"/>
      <c r="D61" s="68"/>
      <c r="E61" s="69"/>
      <c r="F61" s="45">
        <v>0</v>
      </c>
    </row>
    <row r="62" spans="1:6" s="36" customFormat="1" x14ac:dyDescent="0.25">
      <c r="A62" s="37"/>
      <c r="B62" s="37"/>
      <c r="C62" s="37"/>
      <c r="D62" s="37"/>
      <c r="E62" s="37"/>
      <c r="F62" s="38"/>
    </row>
    <row r="63" spans="1:6" x14ac:dyDescent="0.25">
      <c r="A63" s="5" t="s">
        <v>61</v>
      </c>
      <c r="B63" s="4" t="s">
        <v>52</v>
      </c>
      <c r="C63" s="3"/>
      <c r="D63" s="30"/>
      <c r="E63" s="3"/>
      <c r="F63" s="3"/>
    </row>
    <row r="64" spans="1:6" x14ac:dyDescent="0.25">
      <c r="A64" s="7" t="s">
        <v>0</v>
      </c>
      <c r="B64" s="8" t="s">
        <v>1</v>
      </c>
      <c r="C64" s="7" t="s">
        <v>2</v>
      </c>
      <c r="D64" s="25" t="s">
        <v>3</v>
      </c>
      <c r="E64" s="25" t="s">
        <v>4</v>
      </c>
      <c r="F64" s="7" t="s">
        <v>5</v>
      </c>
    </row>
    <row r="65" spans="1:6" x14ac:dyDescent="0.25">
      <c r="A65" s="24">
        <v>5.0999999999999996</v>
      </c>
      <c r="B65" s="9" t="s">
        <v>53</v>
      </c>
      <c r="C65" s="10"/>
      <c r="D65" s="27"/>
      <c r="E65" s="26"/>
      <c r="F65" s="10"/>
    </row>
    <row r="66" spans="1:6" ht="60" x14ac:dyDescent="0.25">
      <c r="A66" s="11" t="s">
        <v>114</v>
      </c>
      <c r="B66" s="20" t="s">
        <v>96</v>
      </c>
      <c r="C66" s="10" t="s">
        <v>55</v>
      </c>
      <c r="D66" s="27">
        <v>92</v>
      </c>
      <c r="E66" s="28"/>
      <c r="F66" s="14">
        <f>D66*E66</f>
        <v>0</v>
      </c>
    </row>
    <row r="67" spans="1:6" x14ac:dyDescent="0.25">
      <c r="A67" s="11"/>
      <c r="B67" s="20"/>
      <c r="C67" s="10"/>
      <c r="D67" s="27"/>
      <c r="E67" s="28"/>
      <c r="F67" s="14"/>
    </row>
    <row r="68" spans="1:6" x14ac:dyDescent="0.25">
      <c r="A68" s="24">
        <v>5.2</v>
      </c>
      <c r="B68" s="9" t="s">
        <v>54</v>
      </c>
      <c r="C68" s="10"/>
      <c r="D68" s="27"/>
      <c r="E68" s="26"/>
      <c r="F68" s="14"/>
    </row>
    <row r="69" spans="1:6" ht="60" x14ac:dyDescent="0.25">
      <c r="A69" s="11" t="s">
        <v>115</v>
      </c>
      <c r="B69" s="15" t="s">
        <v>93</v>
      </c>
      <c r="C69" s="10" t="s">
        <v>32</v>
      </c>
      <c r="D69" s="27">
        <v>8080</v>
      </c>
      <c r="E69" s="28"/>
      <c r="F69" s="14">
        <f t="shared" ref="F69:F72" si="1">D69*E69</f>
        <v>0</v>
      </c>
    </row>
    <row r="70" spans="1:6" ht="60" x14ac:dyDescent="0.25">
      <c r="A70" s="43" t="s">
        <v>116</v>
      </c>
      <c r="B70" s="15" t="s">
        <v>94</v>
      </c>
      <c r="C70" s="10" t="s">
        <v>32</v>
      </c>
      <c r="D70" s="27">
        <v>4040</v>
      </c>
      <c r="E70" s="26"/>
      <c r="F70" s="14">
        <f t="shared" si="1"/>
        <v>0</v>
      </c>
    </row>
    <row r="71" spans="1:6" s="3" customFormat="1" ht="60" x14ac:dyDescent="0.25">
      <c r="A71" s="43" t="s">
        <v>117</v>
      </c>
      <c r="B71" s="15" t="s">
        <v>95</v>
      </c>
      <c r="C71" s="10" t="s">
        <v>86</v>
      </c>
      <c r="D71" s="27">
        <v>1</v>
      </c>
      <c r="E71" s="26"/>
      <c r="F71" s="14">
        <f t="shared" si="1"/>
        <v>0</v>
      </c>
    </row>
    <row r="72" spans="1:6" s="3" customFormat="1" ht="30" x14ac:dyDescent="0.25">
      <c r="A72" s="43" t="s">
        <v>118</v>
      </c>
      <c r="B72" s="15" t="s">
        <v>56</v>
      </c>
      <c r="C72" s="10" t="s">
        <v>86</v>
      </c>
      <c r="D72" s="27">
        <v>1</v>
      </c>
      <c r="E72" s="26"/>
      <c r="F72" s="14">
        <f t="shared" si="1"/>
        <v>0</v>
      </c>
    </row>
    <row r="73" spans="1:6" x14ac:dyDescent="0.25">
      <c r="A73" s="11"/>
      <c r="B73" s="15"/>
      <c r="C73" s="10"/>
      <c r="D73" s="27"/>
      <c r="E73" s="26"/>
      <c r="F73" s="14"/>
    </row>
    <row r="74" spans="1:6" x14ac:dyDescent="0.25">
      <c r="A74" s="66" t="s">
        <v>28</v>
      </c>
      <c r="B74" s="66"/>
      <c r="C74" s="66"/>
      <c r="D74" s="66"/>
      <c r="E74" s="66"/>
      <c r="F74" s="17">
        <f>SUM(F66:F72)</f>
        <v>0</v>
      </c>
    </row>
    <row r="75" spans="1:6" x14ac:dyDescent="0.25">
      <c r="A75" s="2"/>
      <c r="B75" s="2"/>
      <c r="C75" s="2"/>
      <c r="D75" s="2"/>
      <c r="E75" s="2"/>
      <c r="F75" s="2"/>
    </row>
    <row r="76" spans="1:6" x14ac:dyDescent="0.25">
      <c r="A76" s="5" t="s">
        <v>62</v>
      </c>
      <c r="B76" s="4" t="s">
        <v>34</v>
      </c>
      <c r="C76" s="3"/>
      <c r="D76" s="30"/>
      <c r="E76" s="3"/>
      <c r="F76" s="3"/>
    </row>
    <row r="77" spans="1:6" x14ac:dyDescent="0.25">
      <c r="A77" s="7" t="s">
        <v>0</v>
      </c>
      <c r="B77" s="8" t="s">
        <v>1</v>
      </c>
      <c r="C77" s="7" t="s">
        <v>2</v>
      </c>
      <c r="D77" s="25" t="s">
        <v>3</v>
      </c>
      <c r="E77" s="25" t="s">
        <v>4</v>
      </c>
      <c r="F77" s="7" t="s">
        <v>5</v>
      </c>
    </row>
    <row r="78" spans="1:6" ht="30" x14ac:dyDescent="0.25">
      <c r="A78" s="11">
        <v>6.1</v>
      </c>
      <c r="B78" s="20" t="s">
        <v>35</v>
      </c>
      <c r="C78" s="10" t="s">
        <v>86</v>
      </c>
      <c r="D78" s="27">
        <v>1</v>
      </c>
      <c r="E78" s="28"/>
      <c r="F78" s="14">
        <f>E78*D78</f>
        <v>0</v>
      </c>
    </row>
    <row r="79" spans="1:6" x14ac:dyDescent="0.25">
      <c r="A79" s="11"/>
      <c r="B79" s="15"/>
      <c r="C79" s="10"/>
      <c r="D79" s="27"/>
      <c r="E79" s="26"/>
      <c r="F79" s="14"/>
    </row>
    <row r="80" spans="1:6" x14ac:dyDescent="0.25">
      <c r="A80" s="66" t="s">
        <v>28</v>
      </c>
      <c r="B80" s="66"/>
      <c r="C80" s="66"/>
      <c r="D80" s="66"/>
      <c r="E80" s="66"/>
      <c r="F80" s="17">
        <f>F78</f>
        <v>0</v>
      </c>
    </row>
    <row r="81" spans="1:6" x14ac:dyDescent="0.25">
      <c r="A81" s="2"/>
      <c r="B81" s="2"/>
      <c r="C81" s="2"/>
      <c r="D81" s="2"/>
      <c r="E81" s="2"/>
      <c r="F81" s="2"/>
    </row>
    <row r="82" spans="1:6" s="3" customFormat="1" x14ac:dyDescent="0.25">
      <c r="A82" s="5" t="s">
        <v>74</v>
      </c>
      <c r="B82" s="4" t="s">
        <v>123</v>
      </c>
      <c r="D82" s="30"/>
    </row>
    <row r="83" spans="1:6" s="3" customFormat="1" x14ac:dyDescent="0.25">
      <c r="A83" s="7" t="s">
        <v>0</v>
      </c>
      <c r="B83" s="8" t="s">
        <v>1</v>
      </c>
      <c r="C83" s="7" t="s">
        <v>2</v>
      </c>
      <c r="D83" s="25" t="s">
        <v>3</v>
      </c>
      <c r="E83" s="25" t="s">
        <v>4</v>
      </c>
      <c r="F83" s="7" t="s">
        <v>5</v>
      </c>
    </row>
    <row r="84" spans="1:6" s="3" customFormat="1" x14ac:dyDescent="0.25">
      <c r="A84" s="11">
        <v>7.1</v>
      </c>
      <c r="B84" s="20" t="s">
        <v>67</v>
      </c>
      <c r="C84" s="10" t="s">
        <v>68</v>
      </c>
      <c r="D84" s="27">
        <v>367</v>
      </c>
      <c r="E84" s="28"/>
      <c r="F84" s="14">
        <f>E84*D84</f>
        <v>0</v>
      </c>
    </row>
    <row r="85" spans="1:6" s="3" customFormat="1" x14ac:dyDescent="0.25">
      <c r="A85" s="11">
        <v>7.2</v>
      </c>
      <c r="B85" s="15" t="s">
        <v>69</v>
      </c>
      <c r="C85" s="10" t="s">
        <v>68</v>
      </c>
      <c r="D85" s="27">
        <v>1699</v>
      </c>
      <c r="E85" s="26"/>
      <c r="F85" s="14"/>
    </row>
    <row r="86" spans="1:6" s="3" customFormat="1" x14ac:dyDescent="0.25">
      <c r="A86" s="11">
        <v>7.3</v>
      </c>
      <c r="B86" s="15" t="s">
        <v>70</v>
      </c>
      <c r="C86" s="10" t="s">
        <v>68</v>
      </c>
      <c r="D86" s="27">
        <v>1081</v>
      </c>
      <c r="E86" s="26"/>
      <c r="F86" s="14"/>
    </row>
    <row r="87" spans="1:6" s="3" customFormat="1" x14ac:dyDescent="0.25">
      <c r="A87" s="11">
        <v>7.4</v>
      </c>
      <c r="B87" s="15" t="s">
        <v>71</v>
      </c>
      <c r="C87" s="10" t="s">
        <v>68</v>
      </c>
      <c r="D87" s="27">
        <v>309</v>
      </c>
      <c r="E87" s="26"/>
      <c r="F87" s="14"/>
    </row>
    <row r="88" spans="1:6" s="3" customFormat="1" x14ac:dyDescent="0.25">
      <c r="A88" s="11">
        <v>7.5</v>
      </c>
      <c r="B88" s="15" t="s">
        <v>72</v>
      </c>
      <c r="C88" s="10" t="s">
        <v>68</v>
      </c>
      <c r="D88" s="27">
        <v>22.2</v>
      </c>
      <c r="E88" s="26"/>
      <c r="F88" s="14"/>
    </row>
    <row r="89" spans="1:6" s="3" customFormat="1" x14ac:dyDescent="0.25">
      <c r="A89" s="11">
        <v>7.6</v>
      </c>
      <c r="B89" s="15" t="s">
        <v>73</v>
      </c>
      <c r="C89" s="10" t="s">
        <v>68</v>
      </c>
      <c r="D89" s="27">
        <v>139</v>
      </c>
      <c r="E89" s="26"/>
      <c r="F89" s="14"/>
    </row>
    <row r="90" spans="1:6" s="3" customFormat="1" x14ac:dyDescent="0.25">
      <c r="A90" s="11"/>
      <c r="B90" s="15"/>
      <c r="C90" s="10"/>
      <c r="D90" s="27"/>
      <c r="E90" s="26"/>
      <c r="F90" s="14"/>
    </row>
    <row r="91" spans="1:6" s="3" customFormat="1" x14ac:dyDescent="0.25">
      <c r="A91" s="66" t="s">
        <v>28</v>
      </c>
      <c r="B91" s="66"/>
      <c r="C91" s="66"/>
      <c r="D91" s="66"/>
      <c r="E91" s="66"/>
      <c r="F91" s="17">
        <f>F84</f>
        <v>0</v>
      </c>
    </row>
    <row r="92" spans="1:6" s="3" customFormat="1" x14ac:dyDescent="0.25"/>
    <row r="93" spans="1:6" x14ac:dyDescent="0.25">
      <c r="A93" s="5" t="s">
        <v>61</v>
      </c>
      <c r="B93" s="4" t="s">
        <v>36</v>
      </c>
      <c r="C93" s="3"/>
      <c r="D93" s="30"/>
      <c r="E93" s="3"/>
      <c r="F93" s="3"/>
    </row>
    <row r="94" spans="1:6" x14ac:dyDescent="0.25">
      <c r="A94" s="7" t="s">
        <v>0</v>
      </c>
      <c r="B94" s="8" t="s">
        <v>1</v>
      </c>
      <c r="C94" s="7" t="s">
        <v>2</v>
      </c>
      <c r="D94" s="25" t="s">
        <v>3</v>
      </c>
      <c r="E94" s="25" t="s">
        <v>4</v>
      </c>
      <c r="F94" s="7" t="s">
        <v>5</v>
      </c>
    </row>
    <row r="95" spans="1:6" ht="45" x14ac:dyDescent="0.25">
      <c r="A95" s="11" t="s">
        <v>37</v>
      </c>
      <c r="B95" s="20" t="s">
        <v>38</v>
      </c>
      <c r="C95" s="10"/>
      <c r="D95" s="27"/>
      <c r="E95" s="28"/>
      <c r="F95" s="14"/>
    </row>
    <row r="96" spans="1:6" ht="60" x14ac:dyDescent="0.25">
      <c r="A96" s="11" t="s">
        <v>39</v>
      </c>
      <c r="B96" s="20" t="s">
        <v>40</v>
      </c>
      <c r="C96" s="10"/>
      <c r="D96" s="27"/>
      <c r="E96" s="28"/>
      <c r="F96" s="14"/>
    </row>
    <row r="97" spans="1:6" x14ac:dyDescent="0.25">
      <c r="A97" s="11"/>
      <c r="B97" s="20"/>
      <c r="C97" s="10"/>
      <c r="D97" s="27"/>
      <c r="E97" s="28"/>
      <c r="F97" s="14"/>
    </row>
    <row r="98" spans="1:6" x14ac:dyDescent="0.25">
      <c r="A98" s="11"/>
      <c r="B98" s="20" t="s">
        <v>41</v>
      </c>
      <c r="C98" s="10"/>
      <c r="D98" s="27"/>
      <c r="E98" s="28"/>
      <c r="F98" s="14"/>
    </row>
    <row r="99" spans="1:6" x14ac:dyDescent="0.25">
      <c r="A99" s="13">
        <v>1</v>
      </c>
      <c r="B99" s="20"/>
      <c r="C99" s="10"/>
      <c r="D99" s="27"/>
      <c r="E99" s="28"/>
      <c r="F99" s="14"/>
    </row>
    <row r="100" spans="1:6" x14ac:dyDescent="0.25">
      <c r="A100" s="13">
        <v>2</v>
      </c>
      <c r="B100" s="20"/>
      <c r="C100" s="10"/>
      <c r="D100" s="27"/>
      <c r="E100" s="28"/>
      <c r="F100" s="14"/>
    </row>
    <row r="101" spans="1:6" x14ac:dyDescent="0.25">
      <c r="A101" s="13">
        <v>3</v>
      </c>
      <c r="B101" s="20"/>
      <c r="C101" s="10"/>
      <c r="D101" s="27"/>
      <c r="E101" s="28"/>
      <c r="F101" s="14"/>
    </row>
    <row r="102" spans="1:6" x14ac:dyDescent="0.25">
      <c r="A102" s="13">
        <v>4</v>
      </c>
      <c r="B102" s="20"/>
      <c r="C102" s="10"/>
      <c r="D102" s="27"/>
      <c r="E102" s="28"/>
      <c r="F102" s="14"/>
    </row>
    <row r="103" spans="1:6" x14ac:dyDescent="0.25">
      <c r="A103" s="13">
        <v>5</v>
      </c>
      <c r="B103" s="20"/>
      <c r="C103" s="10"/>
      <c r="D103" s="27"/>
      <c r="E103" s="28"/>
      <c r="F103" s="14"/>
    </row>
    <row r="104" spans="1:6" x14ac:dyDescent="0.25">
      <c r="A104" s="11"/>
      <c r="B104" s="20"/>
      <c r="C104" s="10"/>
      <c r="D104" s="27"/>
      <c r="E104" s="28"/>
      <c r="F104" s="14"/>
    </row>
    <row r="105" spans="1:6" x14ac:dyDescent="0.25">
      <c r="A105" s="11"/>
      <c r="B105" s="20" t="s">
        <v>42</v>
      </c>
      <c r="C105" s="10"/>
      <c r="D105" s="27"/>
      <c r="E105" s="28"/>
      <c r="F105" s="14"/>
    </row>
    <row r="106" spans="1:6" x14ac:dyDescent="0.25">
      <c r="A106" s="13">
        <v>1</v>
      </c>
      <c r="B106" s="20"/>
      <c r="C106" s="10"/>
      <c r="D106" s="27"/>
      <c r="E106" s="28"/>
      <c r="F106" s="14"/>
    </row>
    <row r="107" spans="1:6" x14ac:dyDescent="0.25">
      <c r="A107" s="13">
        <v>2</v>
      </c>
      <c r="B107" s="20"/>
      <c r="C107" s="10"/>
      <c r="D107" s="27"/>
      <c r="E107" s="28"/>
      <c r="F107" s="14"/>
    </row>
    <row r="108" spans="1:6" x14ac:dyDescent="0.25">
      <c r="A108" s="13">
        <v>3</v>
      </c>
      <c r="B108" s="20"/>
      <c r="C108" s="10"/>
      <c r="D108" s="27"/>
      <c r="E108" s="28"/>
      <c r="F108" s="14"/>
    </row>
    <row r="109" spans="1:6" x14ac:dyDescent="0.25">
      <c r="A109" s="13">
        <v>4</v>
      </c>
      <c r="B109" s="20"/>
      <c r="C109" s="10"/>
      <c r="D109" s="27"/>
      <c r="E109" s="28"/>
      <c r="F109" s="14"/>
    </row>
    <row r="110" spans="1:6" x14ac:dyDescent="0.25">
      <c r="A110" s="13">
        <v>5</v>
      </c>
      <c r="B110" s="20"/>
      <c r="C110" s="10"/>
      <c r="D110" s="27"/>
      <c r="E110" s="28"/>
      <c r="F110" s="14"/>
    </row>
    <row r="111" spans="1:6" x14ac:dyDescent="0.25">
      <c r="A111" s="11"/>
      <c r="B111" s="20"/>
      <c r="C111" s="10"/>
      <c r="D111" s="27"/>
      <c r="E111" s="28"/>
      <c r="F111" s="14"/>
    </row>
    <row r="112" spans="1:6" x14ac:dyDescent="0.25">
      <c r="A112" s="66" t="s">
        <v>28</v>
      </c>
      <c r="B112" s="66"/>
      <c r="C112" s="66"/>
      <c r="D112" s="66"/>
      <c r="E112" s="66"/>
      <c r="F112" s="17">
        <f>SUM(F95:F111)</f>
        <v>0</v>
      </c>
    </row>
    <row r="113" spans="1:6" x14ac:dyDescent="0.25">
      <c r="A113" s="3"/>
      <c r="B113" s="3"/>
      <c r="C113" s="3"/>
      <c r="D113" s="3"/>
      <c r="E113" s="3"/>
      <c r="F113" s="3"/>
    </row>
    <row r="114" spans="1:6" x14ac:dyDescent="0.25">
      <c r="A114" s="2"/>
      <c r="B114" s="2"/>
      <c r="C114" s="2"/>
      <c r="D114" s="2"/>
      <c r="E114" s="2"/>
      <c r="F114" s="2"/>
    </row>
    <row r="115" spans="1:6" x14ac:dyDescent="0.25">
      <c r="A115" s="73" t="s">
        <v>122</v>
      </c>
      <c r="B115" s="73"/>
      <c r="C115" s="73"/>
      <c r="D115" s="73"/>
      <c r="E115" s="73"/>
      <c r="F115" s="73"/>
    </row>
    <row r="116" spans="1:6" x14ac:dyDescent="0.25">
      <c r="A116" s="67" t="s">
        <v>43</v>
      </c>
      <c r="B116" s="68"/>
      <c r="C116" s="68"/>
      <c r="D116" s="68"/>
      <c r="E116" s="68"/>
      <c r="F116" s="69"/>
    </row>
    <row r="117" spans="1:6" x14ac:dyDescent="0.25">
      <c r="A117" s="2"/>
      <c r="B117" s="2"/>
      <c r="C117" s="2"/>
      <c r="D117" s="2"/>
      <c r="E117" s="2"/>
      <c r="F117" s="2"/>
    </row>
    <row r="118" spans="1:6" x14ac:dyDescent="0.25">
      <c r="A118" s="7" t="s">
        <v>44</v>
      </c>
      <c r="B118" s="75" t="s">
        <v>1</v>
      </c>
      <c r="C118" s="75"/>
      <c r="D118" s="75"/>
      <c r="E118" s="75"/>
      <c r="F118" s="7" t="s">
        <v>5</v>
      </c>
    </row>
    <row r="119" spans="1:6" x14ac:dyDescent="0.25">
      <c r="A119" s="11">
        <v>1</v>
      </c>
      <c r="B119" s="76" t="str">
        <f>B3</f>
        <v>PRELIMINARIES</v>
      </c>
      <c r="C119" s="76"/>
      <c r="D119" s="76"/>
      <c r="E119" s="76"/>
      <c r="F119" s="14">
        <f>F23</f>
        <v>0</v>
      </c>
    </row>
    <row r="120" spans="1:6" x14ac:dyDescent="0.25">
      <c r="A120" s="11">
        <v>2</v>
      </c>
      <c r="B120" s="76" t="str">
        <f>B26</f>
        <v>STORM WATER MANAGEMENT SYSTEM</v>
      </c>
      <c r="C120" s="76"/>
      <c r="D120" s="76"/>
      <c r="E120" s="76"/>
      <c r="F120" s="14">
        <f>F35</f>
        <v>0</v>
      </c>
    </row>
    <row r="121" spans="1:6" x14ac:dyDescent="0.25">
      <c r="A121" s="11">
        <v>3</v>
      </c>
      <c r="B121" s="76" t="str">
        <f>B37</f>
        <v>SIDEWALK</v>
      </c>
      <c r="C121" s="76"/>
      <c r="D121" s="76"/>
      <c r="E121" s="76"/>
      <c r="F121" s="14">
        <f>F50</f>
        <v>0</v>
      </c>
    </row>
    <row r="122" spans="1:6" s="39" customFormat="1" x14ac:dyDescent="0.25">
      <c r="A122" s="43">
        <v>4</v>
      </c>
      <c r="B122" s="70" t="str">
        <f>B52</f>
        <v>CARRIAGEWAY</v>
      </c>
      <c r="C122" s="71"/>
      <c r="D122" s="71"/>
      <c r="E122" s="72"/>
      <c r="F122" s="44"/>
    </row>
    <row r="123" spans="1:6" x14ac:dyDescent="0.25">
      <c r="A123" s="11">
        <v>5</v>
      </c>
      <c r="B123" s="76" t="str">
        <f>B63</f>
        <v>ROAD SAFETY</v>
      </c>
      <c r="C123" s="76"/>
      <c r="D123" s="76"/>
      <c r="E123" s="76"/>
      <c r="F123" s="14">
        <f>F74</f>
        <v>0</v>
      </c>
    </row>
    <row r="124" spans="1:6" x14ac:dyDescent="0.25">
      <c r="A124" s="11">
        <v>6</v>
      </c>
      <c r="B124" s="76" t="str">
        <f>B76</f>
        <v>ENVIRONMENTAL CONTROL</v>
      </c>
      <c r="C124" s="76"/>
      <c r="D124" s="76"/>
      <c r="E124" s="76"/>
      <c r="F124" s="14">
        <f>F80</f>
        <v>0</v>
      </c>
    </row>
    <row r="125" spans="1:6" s="3" customFormat="1" x14ac:dyDescent="0.25">
      <c r="A125" s="11">
        <v>7</v>
      </c>
      <c r="B125" s="70" t="str">
        <f>B82</f>
        <v>MATERIALS FOR CONSTRUCTION OF CARRIAGEWAY</v>
      </c>
      <c r="C125" s="71"/>
      <c r="D125" s="71"/>
      <c r="E125" s="72"/>
      <c r="F125" s="14"/>
    </row>
    <row r="126" spans="1:6" x14ac:dyDescent="0.25">
      <c r="A126" s="11">
        <v>8</v>
      </c>
      <c r="B126" s="70" t="str">
        <f>B93</f>
        <v>ADDITIONS AND / OR OMISSIONS</v>
      </c>
      <c r="C126" s="71"/>
      <c r="D126" s="71"/>
      <c r="E126" s="72"/>
      <c r="F126" s="14">
        <f>F112</f>
        <v>0</v>
      </c>
    </row>
    <row r="127" spans="1:6" s="3" customFormat="1" x14ac:dyDescent="0.25">
      <c r="A127" s="74" t="s">
        <v>63</v>
      </c>
      <c r="B127" s="74"/>
      <c r="C127" s="74"/>
      <c r="D127" s="74"/>
      <c r="E127" s="74"/>
      <c r="F127" s="14">
        <f>SUM(F119:F126)</f>
        <v>0</v>
      </c>
    </row>
    <row r="128" spans="1:6" x14ac:dyDescent="0.25">
      <c r="A128" s="74" t="s">
        <v>64</v>
      </c>
      <c r="B128" s="74"/>
      <c r="C128" s="74"/>
      <c r="D128" s="74"/>
      <c r="E128" s="74"/>
      <c r="F128" s="23">
        <f>F127*0.06</f>
        <v>0</v>
      </c>
    </row>
    <row r="129" spans="1:6" x14ac:dyDescent="0.25">
      <c r="A129" s="74" t="s">
        <v>65</v>
      </c>
      <c r="B129" s="74"/>
      <c r="C129" s="74"/>
      <c r="D129" s="74"/>
      <c r="E129" s="74"/>
      <c r="F129" s="23">
        <f>SUM(F127:F128)</f>
        <v>0</v>
      </c>
    </row>
  </sheetData>
  <mergeCells count="22">
    <mergeCell ref="A128:E128"/>
    <mergeCell ref="A129:E129"/>
    <mergeCell ref="A127:E127"/>
    <mergeCell ref="B125:E125"/>
    <mergeCell ref="B118:E118"/>
    <mergeCell ref="B119:E119"/>
    <mergeCell ref="B120:E120"/>
    <mergeCell ref="B123:E123"/>
    <mergeCell ref="B124:E124"/>
    <mergeCell ref="B121:E121"/>
    <mergeCell ref="B122:E122"/>
    <mergeCell ref="A23:E23"/>
    <mergeCell ref="A35:E35"/>
    <mergeCell ref="A74:E74"/>
    <mergeCell ref="A80:E80"/>
    <mergeCell ref="B126:E126"/>
    <mergeCell ref="A112:E112"/>
    <mergeCell ref="A115:F115"/>
    <mergeCell ref="A116:F116"/>
    <mergeCell ref="A50:E50"/>
    <mergeCell ref="A61:E61"/>
    <mergeCell ref="A91:E9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Jinan</dc:creator>
  <cp:lastModifiedBy>Mohamed Jinan</cp:lastModifiedBy>
  <dcterms:created xsi:type="dcterms:W3CDTF">2019-01-31T04:07:13Z</dcterms:created>
  <dcterms:modified xsi:type="dcterms:W3CDTF">2019-02-04T10:06:38Z</dcterms:modified>
</cp:coreProperties>
</file>