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moftstorage\Data\Government Annual Budget 2014\Government Annual Budget 2025\2025 Proposed Budget Tables\"/>
    </mc:Choice>
  </mc:AlternateContent>
  <xr:revisionPtr revIDLastSave="0" documentId="13_ncr:1_{E698BCD6-4886-401D-8290-70EF114944CF}" xr6:coauthVersionLast="47" xr6:coauthVersionMax="47" xr10:uidLastSave="{00000000-0000-0000-0000-000000000000}"/>
  <bookViews>
    <workbookView xWindow="-98" yWindow="-98" windowWidth="21795" windowHeight="12975" xr2:uid="{279B88CA-EFF3-4D80-B3CB-2147EE69B226}"/>
  </bookViews>
  <sheets>
    <sheet name="Report" sheetId="1" r:id="rId1"/>
  </sheets>
  <definedNames>
    <definedName name="EPMWorkbookOptions_1" hidden="1">"dgEAAB+LCAAAAAAABACF0MEOgjAMBuC7ie+w7C4DTTwYwINeTCQYTdRrhQKL0JFtOh9fokGjHrz+/dqmDee3pmZX1EYqinjg+ZwhZSqXVEb8YotRMOXzeDgID0qfT0qd09Z21LCuj8zsZvKIV9a2MyGcc56beEqXYuz7gTgm611WYQP8heV/PJJkLFCGvNvKWLjFQqOpUkpbpLiA2mAoPsOHW9QIegkWUtrBFXv5HT9sf8tGK4uZxbzXv4VP"</definedName>
    <definedName name="EPMWorkbookOptions_2" hidden="1">"73ImntHK7EFLONWYoC7fE37y7nXi63fxHS3iv392AQAA"</definedName>
    <definedName name="EPMWorkbookOptions_3">"9DGMSF5b3z3TjvsdnM488o1M4BF1gfEdBNjB7gwSbDKjAnMQc0Q6txCH0YGcUvtOoM2gX+b7WFQeZyP4cwESIkVJ0mzVEpgy46EY6QSSetFguXqbywUom9rEV8NjgDuswKQ3pdHDwHOedewHAEfPHa7RbEzAaFJtNMd8la9NrqrtBgBV1gE1fjxq8a1RPe656FUSuO+Em4kbgPmIVMASWFHjpQACSf1zND2uSfxOP+qiIavWHUduaxxH6sAe"</definedName>
    <definedName name="EPMWorkbookOptions_4" hidden="1">"+IWgmZqet9AKKaDXCHo3VKwaamc1Hp7X43wF5nfD/YN8WJol9ofyF11WTdm8ULNHjSHfy6otv3dmBOaYxZarF3+ttkmiJfc04+vpxY1lefLkP762cedX2zISiUzjosZyV8PPdrcnWxedlqZ5gk5JGVCs01VarzcaPM8fr9La+ak0pbBYVeM9+kWjZWmeoNFbW+0Ou8rgZJU2WxzbbreOV2n9/FSakVj29E9skqz0FbV3kW1pmifIVjN6oqp8"</definedName>
    <definedName name="EPMWorkbookOptions_5" hidden="1">"Ey1FU98kX7IVaDbr9VfsBfjz0+8um0Udi/3+0JQlSzPe/e7+/xGwbmg9Qxy8TbuvfkdvnJ92c0QWZaubV1cs+Vw0W5rmCZo1dEuyDUKw9IZXr1drtnl+ms0Rmb5+ybZxkWlpmifI1FIG8j/UZ+v89BkzWCymiqrbFp3saN+7UP8cKTWydzwPTv6fxTuQRdM2ZPMfLuD2+S3gjMX06aLLhqJ1Femi0teACtmUgwSm7Oi20JrBSbT9I+584/6x"</definedName>
    <definedName name="EPMWorkbookOptions_6" hidden="1">"uGCACQbhTENaAFB2XllsTHCSBxwcB9WQ6SxBhtxtTrDZ+T/RZpTQmKH3DUX8aryeNUEJ7x0MnZEHBgBPtxH22j9+2IZd/9+g8ws+8o6bqiAAAA=="</definedName>
    <definedName name="_xlnm.Print_Area" localSheetId="0">Report!$A$1:$F$80</definedName>
    <definedName name="_xlnm.Print_Titles" localSheetId="0">Report!$6:$8</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 l="1"/>
  <c r="E77" i="1" l="1"/>
  <c r="D77" i="1"/>
  <c r="C77" i="1"/>
  <c r="B77" i="1"/>
  <c r="A77" i="1"/>
  <c r="E76" i="1"/>
  <c r="D76" i="1"/>
  <c r="C76" i="1"/>
  <c r="B76" i="1"/>
  <c r="A76" i="1"/>
  <c r="E75" i="1"/>
  <c r="D75" i="1"/>
  <c r="C75" i="1"/>
  <c r="B75" i="1"/>
  <c r="A75" i="1"/>
  <c r="E64" i="1"/>
  <c r="E74" i="1" s="1"/>
  <c r="D64" i="1"/>
  <c r="D74" i="1" s="1"/>
  <c r="C64" i="1"/>
  <c r="C74" i="1" s="1"/>
  <c r="B64" i="1"/>
  <c r="B74" i="1" s="1"/>
  <c r="A64" i="1"/>
  <c r="A74" i="1" s="1"/>
  <c r="B56" i="1"/>
  <c r="A56" i="1"/>
  <c r="A55" i="1"/>
  <c r="D53" i="1"/>
  <c r="B53" i="1"/>
  <c r="E48" i="1"/>
  <c r="A48" i="1"/>
  <c r="D48" i="1"/>
  <c r="C48" i="1"/>
  <c r="B48" i="1"/>
  <c r="D46" i="1"/>
  <c r="D42" i="1" s="1"/>
  <c r="C46" i="1"/>
  <c r="C42" i="1" s="1"/>
  <c r="B46" i="1"/>
  <c r="B42" i="1" s="1"/>
  <c r="A46" i="1"/>
  <c r="A42" i="1" s="1"/>
  <c r="E56" i="1"/>
  <c r="D56" i="1"/>
  <c r="C55" i="1"/>
  <c r="B55" i="1"/>
  <c r="E46" i="1"/>
  <c r="E53" i="1"/>
  <c r="A53" i="1"/>
  <c r="D25" i="1"/>
  <c r="C25" i="1"/>
  <c r="E25" i="1"/>
  <c r="A15" i="1"/>
  <c r="E15" i="1"/>
  <c r="D15" i="1"/>
  <c r="C15" i="1"/>
  <c r="B15" i="1"/>
  <c r="B12" i="1"/>
  <c r="A12" i="1"/>
  <c r="D12" i="1"/>
  <c r="C12" i="1"/>
  <c r="A17" i="1" l="1"/>
  <c r="A33" i="1" s="1"/>
  <c r="B17" i="1"/>
  <c r="C17" i="1"/>
  <c r="C33" i="1" s="1"/>
  <c r="D17" i="1"/>
  <c r="D33" i="1" s="1"/>
  <c r="E42" i="1"/>
  <c r="C30" i="1"/>
  <c r="B47" i="1"/>
  <c r="B57" i="1" s="1"/>
  <c r="A47" i="1"/>
  <c r="A57" i="1" s="1"/>
  <c r="B33" i="1"/>
  <c r="D30" i="1"/>
  <c r="E30" i="1"/>
  <c r="A25" i="1"/>
  <c r="D55" i="1"/>
  <c r="D47" i="1" s="1"/>
  <c r="D57" i="1" s="1"/>
  <c r="B25" i="1"/>
  <c r="C53" i="1"/>
  <c r="E55" i="1"/>
  <c r="E47" i="1" s="1"/>
  <c r="E57" i="1" s="1"/>
  <c r="C56" i="1"/>
  <c r="E12" i="1"/>
  <c r="E17" i="1" s="1"/>
  <c r="C47" i="1" l="1"/>
  <c r="C57" i="1" s="1"/>
  <c r="B30" i="1"/>
  <c r="D71" i="1"/>
  <c r="D34" i="1"/>
  <c r="D35" i="1" s="1"/>
  <c r="C71" i="1"/>
  <c r="C34" i="1"/>
  <c r="C35" i="1" s="1"/>
  <c r="E33" i="1"/>
  <c r="B70" i="1"/>
  <c r="A30" i="1"/>
  <c r="D70" i="1"/>
  <c r="A70" i="1"/>
  <c r="E34" i="1"/>
  <c r="E71" i="1"/>
  <c r="C70" i="1"/>
  <c r="D38" i="1" l="1"/>
  <c r="D37" i="1" s="1"/>
  <c r="D73" i="1" s="1"/>
  <c r="D72" i="1"/>
  <c r="A34" i="1"/>
  <c r="A35" i="1" s="1"/>
  <c r="A71" i="1"/>
  <c r="C38" i="1"/>
  <c r="C37" i="1" s="1"/>
  <c r="C73" i="1" s="1"/>
  <c r="C72" i="1"/>
  <c r="E70" i="1"/>
  <c r="E35" i="1"/>
  <c r="B34" i="1"/>
  <c r="B35" i="1" s="1"/>
  <c r="B71" i="1"/>
  <c r="B38" i="1" l="1"/>
  <c r="B37" i="1" s="1"/>
  <c r="B73" i="1" s="1"/>
  <c r="B72" i="1"/>
  <c r="E72" i="1"/>
  <c r="E38" i="1"/>
  <c r="E37" i="1" s="1"/>
  <c r="E73" i="1" s="1"/>
  <c r="A38" i="1"/>
  <c r="A37" i="1" s="1"/>
  <c r="A73" i="1" s="1"/>
  <c r="A72" i="1"/>
</calcChain>
</file>

<file path=xl/sharedStrings.xml><?xml version="1.0" encoding="utf-8"?>
<sst xmlns="http://schemas.openxmlformats.org/spreadsheetml/2006/main" count="70" uniqueCount="55">
  <si>
    <t>ދައުލަތުގެ ބަޖެޓުގެ ޚުލާސާ</t>
  </si>
  <si>
    <t>(އަދަދުތައް ރުފިޔާއިން)</t>
  </si>
  <si>
    <t>ފާސްކުރި</t>
  </si>
  <si>
    <t>ރިވައިޒްކުރި</t>
  </si>
  <si>
    <t>އެކްޗުއަލް</t>
  </si>
  <si>
    <t xml:space="preserve">ދައުލަތަށް ލިބޭ އާމްދަނީ </t>
  </si>
  <si>
    <t>އޮފީސްތަކަށް ލިބޭ އާމްދަނީ</t>
  </si>
  <si>
    <t>ޓްރަސްޓް ފަންޑުތަކަށް ލިބޭ އާމްދަނީ</t>
  </si>
  <si>
    <t>ޖުމުލަ އާމްދަނީ</t>
  </si>
  <si>
    <t>ހިލޭ އެހީގެ ގޮތުގައި ފައިސާއިން ލިބޭ</t>
  </si>
  <si>
    <t>މަޝްރޫއުތަކަށް ހިލޭ އެހީގެ ގޮތުގައި ލިބޭ</t>
  </si>
  <si>
    <t>ޖުމުލަ ހިލޭ އެހީ</t>
  </si>
  <si>
    <t>ޖުމުލަ އާމްދަނީއާއި ހިލޭ އެހީ</t>
  </si>
  <si>
    <t xml:space="preserve">ދައުލަތުގެ ޚަރަދު </t>
  </si>
  <si>
    <t>އޮފީސްތަކުގެ ބަޖެޓުގެ ޖުމުލަ</t>
  </si>
  <si>
    <t>ޓްރަސްޓް ފަންޑުތަކުން ކުރާ ޚަރަދު</t>
  </si>
  <si>
    <t>ހިލޭ އެހީގެ ގޮތުގައި ލިބޭ ފައިސާއިން ކުރާ ޚަރަދު</t>
  </si>
  <si>
    <t>މަޝްރޫއުތަކަށް ލިބޭ ހިލޭ އެހީއިން ކުރާ ޚަރަދު</t>
  </si>
  <si>
    <t>ލޯނުން ކުރާ ޚަރަދު</t>
  </si>
  <si>
    <t>ޖުމުލަ ބަޖެޓު</t>
  </si>
  <si>
    <t>ކަނޑަން: ލޯނު އަނބުރާދެއްކުން (ޑޮމެސްޓިކް)</t>
  </si>
  <si>
    <t xml:space="preserve">ލޯނު އަނބުރާދެއްކުން (ފޮރިން) </t>
  </si>
  <si>
    <t>ލޯނު ދޫކުރުން</t>
  </si>
  <si>
    <t>ކެޕިޓަލް ދޫކުރުމާއި އިންވެސްޓްމަންޓްސް</t>
  </si>
  <si>
    <t>ޖުމުލަ ޚަރަދު</t>
  </si>
  <si>
    <t xml:space="preserve">ބަޖެޓް ބެލެންސް </t>
  </si>
  <si>
    <t>ކަނޑަން: ޖުމުލަ ޚަރަދު</t>
  </si>
  <si>
    <t>އޯވަރޯލް ބެލެންސް (ޑެފިސިޓް) / ސަރޕްލަސް</t>
  </si>
  <si>
    <t>ޕްރައިމަރީ ބެލެންސް (ޑެފިސިޓް) / ސަރޕްލަސް</t>
  </si>
  <si>
    <t>ލޯނުގެ ޚިދުމަތުގެ ޚަރަދު</t>
  </si>
  <si>
    <t xml:space="preserve">ފައިނޭންސިންގ </t>
  </si>
  <si>
    <t>ބޭރުގެ ފަރާތްތަކުން</t>
  </si>
  <si>
    <t>ލޯނުގެ ގޮތުގައި ލިބޭ</t>
  </si>
  <si>
    <t>ބަޖެޓް ސަޕޯޓް ލޯނު</t>
  </si>
  <si>
    <t>ބޭރުގެ ފަރާތްތަކަށް ވިއްކާ ސުކޫކް / ބޮންޑް ފަދަ ތަކެތި</t>
  </si>
  <si>
    <t>ކަނޑަން: ލޯނު އަނބުރާދެއްކުން (ފޮރިން)</t>
  </si>
  <si>
    <t>ރާއްޖޭގެ ފަރާތްތަކުން</t>
  </si>
  <si>
    <t>ޑޮމެސްޓިކް ސެކިއުރިޓީޒް، އަދި ލޯނު ފަދަ ތަކެތި</t>
  </si>
  <si>
    <t>ޓީ-ބިލް</t>
  </si>
  <si>
    <t>ޑޮމެސްޓިކް ލޯނާއި އެހެނިހެން</t>
  </si>
  <si>
    <t>ސޮވްރިން ޑިވެލޮޕްމަންޓް ފަންޑުން ޓްރާންސްފަރ ކުރާ</t>
  </si>
  <si>
    <t>ދޫކޮށްފައިވާ ލޯނުތަކުން އަނބުރާ ލިބޭ</t>
  </si>
  <si>
    <t>ސޮވްރިން ޑިވެލޮޕްމަންޓް ފަންޑަށް ޓްރާންސްފަރ ކުރާ</t>
  </si>
  <si>
    <t>ޖުމުލަ ފައިނޭންސިންގ</t>
  </si>
  <si>
    <t>މެމޮރެންޑަމް އައިޓަމް</t>
  </si>
  <si>
    <t>ޖީޑީޕީ</t>
  </si>
  <si>
    <t>ނޮމިނަލް ޖީޑީޕީ</t>
  </si>
  <si>
    <t>ރިއަލް ޖީޑީޕީ</t>
  </si>
  <si>
    <t>ޖުމުލަ ދަރަނި</t>
  </si>
  <si>
    <t>ބޭރުގެ ދަރަނި</t>
  </si>
  <si>
    <t>އެތެރޭގެ ދަރަނި</t>
  </si>
  <si>
    <t>ގެރެންޓީދީފައިވާ ދަރަނި</t>
  </si>
  <si>
    <t>ޖީޑީޕީގެ އިންސައްތައިން</t>
  </si>
  <si>
    <t>ނޯޓު</t>
  </si>
  <si>
    <t xml:space="preserve">ދައުލަތުގެ ޚަރަދުތައް ކަނޑައެޅުމުގައި ގަވަމަންޓް ފައިނޭންސް ސްޓެޓިސްޓިކް (ޖީއެފްއެސް) ގެ މިންގަނޑުތަކަށް ރިއާޔަތްކޮށް، ޖުމުލަ ޚަރަދު ބަލައި ގޮތް ވަނީ ބަދަލުކޮށްފައެވެ. މިގޮތުން ބަޖެޓުގެ ތެރެއިން ސަރުކާރު ހިއްސާވާ ކުންފުނިތަކަށް ދޫކުރާ ރައުސުލްމާލާއި އެހެނިހެން އިންވެސްޓްމަންޓްތަކާއި ސަރުކާރުން ދޫކުރާ ލޯނު ވާނީ ޚަރަދުގެ ބައިން އުނިކޮށް ފައިނޭންސިންގގެ ބައިގައި ހިމަނާފައެވެ.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</si>
</sst>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_);\(#,##0.0\)"/>
    <numFmt numFmtId="165" formatCode="_(* #,##0_);_(* \(#,##0\);_(* &quot;-&quot;??_);_(@_)"/>
    <numFmt numFmtId="166" formatCode="0.0%"/>
    <numFmt numFmtId="167" formatCode="_-* #,##0.0_-;\-* #,##0.0_-;_-* &quot;-&quot;??_-;_-@_-"/>
  </numFmts>
  <fonts count="38" x14ac:knownFonts="1">
    <font>
      <sz val="12"/>
      <color theme="1"/>
      <name val="Century Gothic"/>
      <family val="2"/>
    </font>
    <font>
      <sz val="11"/>
      <color theme="1"/>
      <name val="Calibri"/>
      <family val="2"/>
      <scheme val="minor"/>
    </font>
    <font>
      <sz val="12"/>
      <color theme="1"/>
      <name val="Century Gothic"/>
      <family val="2"/>
    </font>
    <font>
      <sz val="18"/>
      <color theme="1"/>
      <name val="Faruma"/>
      <family val="3"/>
    </font>
    <font>
      <sz val="11"/>
      <color rgb="FFE94646"/>
      <name val="Calibri"/>
      <family val="2"/>
      <scheme val="minor"/>
    </font>
    <font>
      <sz val="24"/>
      <color rgb="FFAD81A0"/>
      <name val="Mv Eamaan XP"/>
      <family val="3"/>
    </font>
    <font>
      <sz val="12"/>
      <color rgb="FF595959"/>
      <name val="Faruma"/>
      <family val="3"/>
    </font>
    <font>
      <sz val="12"/>
      <color theme="1"/>
      <name val="Calibri"/>
      <family val="2"/>
      <scheme val="minor"/>
    </font>
    <font>
      <b/>
      <sz val="20"/>
      <color rgb="FF00AABC"/>
      <name val="MV Typewriter"/>
    </font>
    <font>
      <sz val="12"/>
      <color rgb="FF454545"/>
      <name val="MV Typewriter"/>
    </font>
    <font>
      <sz val="10"/>
      <name val="Times New Roman"/>
      <family val="1"/>
    </font>
    <font>
      <b/>
      <sz val="14"/>
      <name val="Aptos ExtraBold"/>
      <family val="2"/>
    </font>
    <font>
      <b/>
      <sz val="14"/>
      <color rgb="FF00AABC"/>
      <name val="Aptos ExtraBold"/>
      <family val="2"/>
    </font>
    <font>
      <b/>
      <sz val="24"/>
      <color theme="1"/>
      <name val="Faruma"/>
      <family val="3"/>
    </font>
    <font>
      <b/>
      <sz val="12"/>
      <color theme="1"/>
      <name val="MV Typewriter"/>
    </font>
    <font>
      <b/>
      <sz val="12"/>
      <color rgb="FF00AABC"/>
      <name val="MV Typewriter"/>
    </font>
    <font>
      <b/>
      <sz val="12"/>
      <color theme="1"/>
      <name val="Faruma"/>
      <family val="3"/>
    </font>
    <font>
      <sz val="12"/>
      <color rgb="FF00AABC"/>
      <name val="Century Gothic"/>
      <family val="2"/>
    </font>
    <font>
      <sz val="20"/>
      <color rgb="FF595959"/>
      <name val="Mv Eamaan XP"/>
      <family val="3"/>
    </font>
    <font>
      <sz val="20"/>
      <color rgb="FF00AABC"/>
      <name val="Mv Eamaan XP"/>
      <family val="3"/>
    </font>
    <font>
      <b/>
      <sz val="16"/>
      <color theme="1"/>
      <name val="MV Typewriter"/>
    </font>
    <font>
      <sz val="12.5"/>
      <color rgb="FF454545"/>
      <name val="Aptos"/>
      <family val="2"/>
    </font>
    <font>
      <sz val="12.5"/>
      <color rgb="FF00AABC"/>
      <name val="Aptos"/>
      <family val="2"/>
    </font>
    <font>
      <b/>
      <sz val="12.5"/>
      <color theme="1"/>
      <name val="Aptos"/>
      <family val="2"/>
    </font>
    <font>
      <b/>
      <sz val="12.5"/>
      <color rgb="FF00AABC"/>
      <name val="Aptos"/>
      <family val="2"/>
    </font>
    <font>
      <b/>
      <sz val="12.5"/>
      <name val="Aptos"/>
      <family val="2"/>
    </font>
    <font>
      <b/>
      <sz val="12"/>
      <name val="MV Typewriter"/>
    </font>
    <font>
      <b/>
      <sz val="12"/>
      <name val="Faruma"/>
      <family val="3"/>
    </font>
    <font>
      <sz val="8"/>
      <color theme="1"/>
      <name val="Century Gothic"/>
      <family val="2"/>
    </font>
    <font>
      <sz val="12.5"/>
      <color theme="1"/>
      <name val="Aptos"/>
      <family val="2"/>
    </font>
    <font>
      <sz val="12.5"/>
      <color rgb="FF595959"/>
      <name val="Aptos"/>
      <family val="2"/>
    </font>
    <font>
      <sz val="11"/>
      <color theme="1"/>
      <name val="Century Gothic"/>
      <family val="2"/>
    </font>
    <font>
      <sz val="12"/>
      <color rgb="FF454545"/>
      <name val="Aptos"/>
      <family val="2"/>
    </font>
    <font>
      <sz val="12"/>
      <color rgb="FF00AABC"/>
      <name val="Aptos"/>
      <family val="2"/>
    </font>
    <font>
      <b/>
      <sz val="12"/>
      <color theme="1"/>
      <name val="Aptos"/>
      <family val="2"/>
    </font>
    <font>
      <b/>
      <sz val="12"/>
      <color rgb="FF00AABC"/>
      <name val="Aptos"/>
      <family val="2"/>
    </font>
    <font>
      <sz val="11.5"/>
      <color rgb="FF6D6875"/>
      <name val="MV Typewriter"/>
    </font>
    <font>
      <sz val="11.5"/>
      <color theme="1"/>
      <name val="Century Gothic"/>
      <family val="2"/>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top style="medium">
        <color rgb="FF00AABC"/>
      </top>
      <bottom style="medium">
        <color rgb="FF00AABC"/>
      </bottom>
      <diagonal/>
    </border>
    <border>
      <left/>
      <right/>
      <top style="thin">
        <color theme="0" tint="-0.14996795556505021"/>
      </top>
      <bottom/>
      <diagonal/>
    </border>
    <border>
      <left/>
      <right/>
      <top/>
      <bottom style="thin">
        <color rgb="FF00AABC"/>
      </bottom>
      <diagonal/>
    </border>
    <border>
      <left/>
      <right/>
      <top/>
      <bottom style="thin">
        <color theme="0" tint="-0.14993743705557422"/>
      </bottom>
      <diagonal/>
    </border>
    <border>
      <left/>
      <right/>
      <top style="thin">
        <color theme="0" tint="-0.14996795556505021"/>
      </top>
      <bottom style="thin">
        <color rgb="FF00AABC"/>
      </bottom>
      <diagonal/>
    </border>
  </borders>
  <cellStyleXfs count="7">
    <xf numFmtId="0" fontId="0" fillId="0" borderId="0"/>
    <xf numFmtId="43"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0" fontId="1" fillId="0" borderId="0"/>
  </cellStyleXfs>
  <cellXfs count="104">
    <xf numFmtId="0" fontId="0" fillId="0" borderId="0" xfId="0"/>
    <xf numFmtId="0" fontId="0" fillId="0" borderId="0" xfId="0" applyAlignment="1">
      <alignment vertical="center"/>
    </xf>
    <xf numFmtId="0" fontId="3" fillId="0" borderId="0" xfId="0" applyFont="1" applyAlignment="1">
      <alignment horizontal="centerContinuous" vertical="center"/>
    </xf>
    <xf numFmtId="0" fontId="0" fillId="0" borderId="0" xfId="0" applyAlignment="1">
      <alignment horizontal="center" vertical="center"/>
    </xf>
    <xf numFmtId="0" fontId="0" fillId="0" borderId="0" xfId="0" applyAlignment="1">
      <alignment horizontal="centerContinuous" vertical="center"/>
    </xf>
    <xf numFmtId="0" fontId="4" fillId="0" borderId="0" xfId="0" applyFont="1" applyAlignment="1">
      <alignment horizontal="centerContinuous" vertical="center"/>
    </xf>
    <xf numFmtId="0" fontId="5" fillId="0" borderId="0" xfId="3" applyNumberFormat="1" applyFont="1" applyBorder="1" applyAlignment="1">
      <alignment horizontal="right" vertical="center" readingOrder="2"/>
    </xf>
    <xf numFmtId="0" fontId="0" fillId="0" borderId="0" xfId="0" applyAlignment="1">
      <alignment horizontal="left" vertical="center"/>
    </xf>
    <xf numFmtId="0" fontId="6" fillId="0" borderId="0" xfId="0" applyFont="1" applyAlignment="1">
      <alignment horizontal="right" vertical="center"/>
    </xf>
    <xf numFmtId="0" fontId="7" fillId="0" borderId="0" xfId="0" applyFont="1" applyAlignment="1">
      <alignment horizontal="center" vertical="center"/>
    </xf>
    <xf numFmtId="0" fontId="8" fillId="0" borderId="0" xfId="4" applyNumberFormat="1" applyFont="1" applyBorder="1" applyAlignment="1">
      <alignment horizontal="right" vertical="center" readingOrder="2"/>
    </xf>
    <xf numFmtId="0" fontId="9" fillId="0" borderId="0" xfId="0" applyFont="1" applyAlignment="1">
      <alignment horizontal="right" vertical="center" readingOrder="2"/>
    </xf>
    <xf numFmtId="0" fontId="6" fillId="0" borderId="0" xfId="0" applyFont="1" applyAlignment="1">
      <alignment horizontal="right" vertical="center" readingOrder="2"/>
    </xf>
    <xf numFmtId="0" fontId="11" fillId="0" borderId="0" xfId="5" applyNumberFormat="1" applyFont="1" applyFill="1" applyBorder="1" applyAlignment="1">
      <alignment horizontal="center" vertical="center"/>
    </xf>
    <xf numFmtId="0" fontId="12" fillId="0" borderId="0" xfId="5" applyNumberFormat="1" applyFont="1" applyFill="1" applyBorder="1" applyAlignment="1">
      <alignment horizontal="center" vertical="center"/>
    </xf>
    <xf numFmtId="0" fontId="11" fillId="0" borderId="0" xfId="1" applyNumberFormat="1" applyFont="1" applyFill="1" applyBorder="1" applyAlignment="1" applyProtection="1">
      <alignment horizontal="center" vertical="center" readingOrder="2"/>
    </xf>
    <xf numFmtId="0" fontId="13" fillId="0" borderId="0" xfId="0" applyFont="1" applyAlignment="1">
      <alignment horizontal="centerContinuous" vertical="center"/>
    </xf>
    <xf numFmtId="0" fontId="14" fillId="0" borderId="0" xfId="6" applyFont="1" applyAlignment="1">
      <alignment horizontal="centerContinuous" vertical="center" readingOrder="2"/>
    </xf>
    <xf numFmtId="0" fontId="15" fillId="0" borderId="0" xfId="6" applyFont="1" applyAlignment="1">
      <alignment horizontal="center" vertical="center" readingOrder="2"/>
    </xf>
    <xf numFmtId="0" fontId="14" fillId="0" borderId="0" xfId="6" applyFont="1" applyAlignment="1">
      <alignment horizontal="center" vertical="center" readingOrder="2"/>
    </xf>
    <xf numFmtId="0" fontId="16" fillId="0" borderId="0" xfId="1" applyNumberFormat="1" applyFont="1" applyFill="1" applyBorder="1" applyAlignment="1">
      <alignment horizontal="center" vertical="center" wrapText="1" readingOrder="2"/>
    </xf>
    <xf numFmtId="0" fontId="17" fillId="0" borderId="0" xfId="0" applyFont="1" applyAlignment="1">
      <alignment vertical="center"/>
    </xf>
    <xf numFmtId="164" fontId="18" fillId="0" borderId="0" xfId="1" applyNumberFormat="1" applyFont="1" applyFill="1" applyBorder="1" applyAlignment="1">
      <alignment horizontal="right" vertical="center"/>
    </xf>
    <xf numFmtId="164" fontId="19" fillId="0" borderId="0" xfId="1" applyNumberFormat="1" applyFont="1" applyFill="1" applyBorder="1" applyAlignment="1">
      <alignment horizontal="right" vertical="center"/>
    </xf>
    <xf numFmtId="164" fontId="20" fillId="0" borderId="0" xfId="1" applyNumberFormat="1" applyFont="1" applyFill="1" applyBorder="1" applyAlignment="1">
      <alignment horizontal="right" vertical="center" indent="2"/>
    </xf>
    <xf numFmtId="165" fontId="21" fillId="0" borderId="1" xfId="1" applyNumberFormat="1" applyFont="1" applyFill="1" applyBorder="1" applyAlignment="1">
      <alignment horizontal="right" vertical="center"/>
    </xf>
    <xf numFmtId="165" fontId="22" fillId="0" borderId="1" xfId="1" applyNumberFormat="1" applyFont="1" applyFill="1" applyBorder="1" applyAlignment="1">
      <alignment horizontal="right" vertical="center"/>
    </xf>
    <xf numFmtId="164" fontId="9" fillId="0" borderId="1" xfId="1" applyNumberFormat="1" applyFont="1" applyFill="1" applyBorder="1" applyAlignment="1">
      <alignment horizontal="right" vertical="center" indent="2"/>
    </xf>
    <xf numFmtId="165" fontId="0" fillId="0" borderId="0" xfId="0" applyNumberFormat="1" applyAlignment="1">
      <alignment horizontal="center" vertical="center"/>
    </xf>
    <xf numFmtId="165" fontId="0" fillId="0" borderId="0" xfId="0" applyNumberFormat="1" applyAlignment="1">
      <alignment vertical="center"/>
    </xf>
    <xf numFmtId="165" fontId="21" fillId="0" borderId="2" xfId="1" applyNumberFormat="1" applyFont="1" applyFill="1" applyBorder="1" applyAlignment="1">
      <alignment horizontal="right" vertical="center"/>
    </xf>
    <xf numFmtId="165" fontId="22" fillId="0" borderId="2" xfId="1" applyNumberFormat="1" applyFont="1" applyFill="1" applyBorder="1" applyAlignment="1">
      <alignment horizontal="right" vertical="center"/>
    </xf>
    <xf numFmtId="164" fontId="9" fillId="0" borderId="2" xfId="1" applyNumberFormat="1" applyFont="1" applyFill="1" applyBorder="1" applyAlignment="1">
      <alignment horizontal="right" vertical="center" indent="2"/>
    </xf>
    <xf numFmtId="165" fontId="23" fillId="0" borderId="3" xfId="1" applyNumberFormat="1" applyFont="1" applyFill="1" applyBorder="1" applyAlignment="1">
      <alignment horizontal="right" vertical="center"/>
    </xf>
    <xf numFmtId="165" fontId="24" fillId="0" borderId="3" xfId="1" applyNumberFormat="1" applyFont="1" applyFill="1" applyBorder="1" applyAlignment="1">
      <alignment horizontal="right" vertical="center"/>
    </xf>
    <xf numFmtId="164" fontId="14" fillId="0" borderId="3" xfId="1" applyNumberFormat="1" applyFont="1" applyFill="1" applyBorder="1" applyAlignment="1">
      <alignment horizontal="left" vertical="center" indent="2"/>
    </xf>
    <xf numFmtId="165" fontId="21" fillId="0" borderId="0" xfId="1" applyNumberFormat="1" applyFont="1" applyFill="1" applyBorder="1" applyAlignment="1">
      <alignment horizontal="right" vertical="center"/>
    </xf>
    <xf numFmtId="165" fontId="22" fillId="0" borderId="0" xfId="1" applyNumberFormat="1" applyFont="1" applyFill="1" applyBorder="1" applyAlignment="1">
      <alignment horizontal="right" vertical="center"/>
    </xf>
    <xf numFmtId="164" fontId="9" fillId="0" borderId="0" xfId="1" applyNumberFormat="1" applyFont="1" applyFill="1" applyBorder="1" applyAlignment="1">
      <alignment horizontal="right" vertical="center" indent="2"/>
    </xf>
    <xf numFmtId="165" fontId="25" fillId="0" borderId="3" xfId="1" applyNumberFormat="1" applyFont="1" applyFill="1" applyBorder="1" applyAlignment="1">
      <alignment horizontal="right" vertical="center"/>
    </xf>
    <xf numFmtId="164" fontId="26" fillId="0" borderId="3" xfId="1" applyNumberFormat="1" applyFont="1" applyFill="1" applyBorder="1" applyAlignment="1">
      <alignment horizontal="left" vertical="center" indent="2"/>
    </xf>
    <xf numFmtId="165" fontId="0" fillId="0" borderId="0" xfId="1" applyNumberFormat="1" applyFont="1" applyAlignment="1">
      <alignment vertical="center"/>
    </xf>
    <xf numFmtId="165" fontId="25" fillId="0" borderId="0" xfId="1" applyNumberFormat="1" applyFont="1" applyFill="1" applyBorder="1" applyAlignment="1">
      <alignment horizontal="right" vertical="center"/>
    </xf>
    <xf numFmtId="165" fontId="24" fillId="0" borderId="0" xfId="1" applyNumberFormat="1" applyFont="1" applyFill="1" applyBorder="1" applyAlignment="1">
      <alignment horizontal="right" vertical="center"/>
    </xf>
    <xf numFmtId="164" fontId="27" fillId="0" borderId="0" xfId="1" applyNumberFormat="1" applyFont="1" applyFill="1" applyBorder="1" applyAlignment="1">
      <alignment horizontal="left" vertical="center" indent="2"/>
    </xf>
    <xf numFmtId="165" fontId="28" fillId="0" borderId="0" xfId="1" applyNumberFormat="1" applyFont="1" applyAlignment="1">
      <alignment horizontal="center" vertical="center"/>
    </xf>
    <xf numFmtId="0" fontId="29" fillId="0" borderId="0" xfId="0" applyFont="1" applyAlignment="1">
      <alignment vertical="center"/>
    </xf>
    <xf numFmtId="0" fontId="22" fillId="0" borderId="0" xfId="0" applyFont="1" applyAlignment="1">
      <alignment vertical="center"/>
    </xf>
    <xf numFmtId="43" fontId="30" fillId="0" borderId="0" xfId="1" applyFont="1" applyFill="1" applyBorder="1" applyAlignment="1">
      <alignment horizontal="right" vertical="center"/>
    </xf>
    <xf numFmtId="43" fontId="22" fillId="0" borderId="0" xfId="1" applyFont="1" applyFill="1" applyBorder="1" applyAlignment="1">
      <alignment horizontal="right" vertical="center"/>
    </xf>
    <xf numFmtId="164" fontId="30" fillId="0" borderId="0" xfId="1" applyNumberFormat="1" applyFont="1" applyFill="1" applyBorder="1" applyAlignment="1">
      <alignment horizontal="right" vertical="center"/>
    </xf>
    <xf numFmtId="43" fontId="2" fillId="0" borderId="0" xfId="1" applyFont="1" applyAlignment="1">
      <alignment vertical="center"/>
    </xf>
    <xf numFmtId="165" fontId="31" fillId="0" borderId="0" xfId="1" applyNumberFormat="1" applyFont="1" applyAlignment="1">
      <alignment horizontal="center" vertical="center"/>
    </xf>
    <xf numFmtId="165" fontId="2" fillId="0" borderId="0" xfId="1" applyNumberFormat="1" applyFont="1" applyAlignment="1">
      <alignment vertical="center"/>
    </xf>
    <xf numFmtId="164" fontId="9" fillId="0" borderId="2" xfId="1" applyNumberFormat="1" applyFont="1" applyFill="1" applyBorder="1" applyAlignment="1">
      <alignment horizontal="right" vertical="center" indent="7"/>
    </xf>
    <xf numFmtId="165" fontId="2" fillId="0" borderId="0" xfId="1" applyNumberFormat="1" applyFont="1" applyAlignment="1">
      <alignment horizontal="center" vertical="center"/>
    </xf>
    <xf numFmtId="9" fontId="22" fillId="0" borderId="0" xfId="2" applyFont="1" applyFill="1" applyBorder="1" applyAlignment="1">
      <alignment horizontal="right" vertical="center"/>
    </xf>
    <xf numFmtId="165" fontId="21" fillId="0" borderId="4" xfId="1" applyNumberFormat="1" applyFont="1" applyFill="1" applyBorder="1" applyAlignment="1">
      <alignment horizontal="right" vertical="center"/>
    </xf>
    <xf numFmtId="165" fontId="22" fillId="0" borderId="4" xfId="1" applyNumberFormat="1" applyFont="1" applyFill="1" applyBorder="1" applyAlignment="1">
      <alignment horizontal="right" vertical="center"/>
    </xf>
    <xf numFmtId="164" fontId="9" fillId="0" borderId="4" xfId="1" applyNumberFormat="1" applyFont="1" applyFill="1" applyBorder="1" applyAlignment="1">
      <alignment horizontal="right" vertical="center" indent="2"/>
    </xf>
    <xf numFmtId="165" fontId="23" fillId="0" borderId="5" xfId="1" applyNumberFormat="1" applyFont="1" applyFill="1" applyBorder="1" applyAlignment="1">
      <alignment horizontal="right" vertical="center"/>
    </xf>
    <xf numFmtId="165" fontId="24" fillId="0" borderId="5" xfId="1" applyNumberFormat="1" applyFont="1" applyFill="1" applyBorder="1" applyAlignment="1">
      <alignment horizontal="right" vertical="center"/>
    </xf>
    <xf numFmtId="164" fontId="26" fillId="0" borderId="5" xfId="1" applyNumberFormat="1" applyFont="1" applyFill="1" applyBorder="1" applyAlignment="1">
      <alignment horizontal="right" vertical="center" indent="1"/>
    </xf>
    <xf numFmtId="165" fontId="21" fillId="0" borderId="6" xfId="1" applyNumberFormat="1" applyFont="1" applyFill="1" applyBorder="1" applyAlignment="1">
      <alignment horizontal="right" vertical="center"/>
    </xf>
    <xf numFmtId="165" fontId="22" fillId="0" borderId="6" xfId="1" applyNumberFormat="1" applyFont="1" applyFill="1" applyBorder="1" applyAlignment="1">
      <alignment horizontal="right" vertical="center"/>
    </xf>
    <xf numFmtId="164" fontId="9" fillId="0" borderId="6" xfId="1" applyNumberFormat="1" applyFont="1" applyFill="1" applyBorder="1" applyAlignment="1">
      <alignment horizontal="right" vertical="center" indent="4"/>
    </xf>
    <xf numFmtId="164" fontId="9" fillId="0" borderId="2" xfId="1" applyNumberFormat="1" applyFont="1" applyFill="1" applyBorder="1" applyAlignment="1">
      <alignment horizontal="right" vertical="center" indent="4"/>
    </xf>
    <xf numFmtId="165" fontId="23" fillId="0" borderId="7" xfId="1" applyNumberFormat="1" applyFont="1" applyFill="1" applyBorder="1" applyAlignment="1">
      <alignment horizontal="right" vertical="center"/>
    </xf>
    <xf numFmtId="165" fontId="24" fillId="0" borderId="7" xfId="1" applyNumberFormat="1" applyFont="1" applyFill="1" applyBorder="1" applyAlignment="1">
      <alignment horizontal="right" vertical="center"/>
    </xf>
    <xf numFmtId="164" fontId="26" fillId="0" borderId="7" xfId="1" applyNumberFormat="1" applyFont="1" applyFill="1" applyBorder="1" applyAlignment="1">
      <alignment horizontal="right" vertical="center" indent="1"/>
    </xf>
    <xf numFmtId="164" fontId="9" fillId="0" borderId="1" xfId="1" applyNumberFormat="1" applyFont="1" applyFill="1" applyBorder="1" applyAlignment="1">
      <alignment horizontal="right" vertical="center" indent="4"/>
    </xf>
    <xf numFmtId="165" fontId="21" fillId="2" borderId="2" xfId="1" applyNumberFormat="1" applyFont="1" applyFill="1" applyBorder="1" applyAlignment="1">
      <alignment horizontal="right" vertical="center"/>
    </xf>
    <xf numFmtId="165" fontId="22" fillId="2" borderId="2" xfId="1" applyNumberFormat="1" applyFont="1" applyFill="1" applyBorder="1" applyAlignment="1">
      <alignment horizontal="right" vertical="center"/>
    </xf>
    <xf numFmtId="164" fontId="9" fillId="2" borderId="2" xfId="1" applyNumberFormat="1" applyFont="1" applyFill="1" applyBorder="1" applyAlignment="1">
      <alignment horizontal="right" vertical="center" indent="4"/>
    </xf>
    <xf numFmtId="164" fontId="9" fillId="0" borderId="1" xfId="1" applyNumberFormat="1" applyFont="1" applyFill="1" applyBorder="1" applyAlignment="1">
      <alignment horizontal="right" vertical="center" indent="9"/>
    </xf>
    <xf numFmtId="164" fontId="9" fillId="0" borderId="0" xfId="1" applyNumberFormat="1" applyFont="1" applyFill="1" applyBorder="1" applyAlignment="1">
      <alignment horizontal="right" vertical="center" indent="9"/>
    </xf>
    <xf numFmtId="165" fontId="30" fillId="0" borderId="0" xfId="1" applyNumberFormat="1" applyFont="1" applyFill="1" applyBorder="1" applyAlignment="1">
      <alignment horizontal="right" vertical="center"/>
    </xf>
    <xf numFmtId="37" fontId="30" fillId="0" borderId="0" xfId="1" applyNumberFormat="1" applyFont="1" applyFill="1" applyBorder="1" applyAlignment="1">
      <alignment horizontal="right" vertical="center"/>
    </xf>
    <xf numFmtId="165" fontId="32" fillId="0" borderId="1" xfId="1" applyNumberFormat="1" applyFont="1" applyFill="1" applyBorder="1" applyAlignment="1">
      <alignment horizontal="right" vertical="center"/>
    </xf>
    <xf numFmtId="165" fontId="33" fillId="0" borderId="1" xfId="1" applyNumberFormat="1" applyFont="1" applyFill="1" applyBorder="1" applyAlignment="1">
      <alignment horizontal="right" vertical="center"/>
    </xf>
    <xf numFmtId="0" fontId="9" fillId="0" borderId="0" xfId="1" applyNumberFormat="1" applyFont="1" applyBorder="1" applyAlignment="1">
      <alignment horizontal="right" vertical="center" indent="2" readingOrder="2"/>
    </xf>
    <xf numFmtId="0" fontId="9" fillId="0" borderId="2" xfId="1" applyNumberFormat="1" applyFont="1" applyBorder="1" applyAlignment="1">
      <alignment horizontal="right" vertical="center" indent="2" readingOrder="2"/>
    </xf>
    <xf numFmtId="165" fontId="32" fillId="0" borderId="0" xfId="1" applyNumberFormat="1" applyFont="1" applyFill="1" applyBorder="1" applyAlignment="1">
      <alignment horizontal="right" vertical="center"/>
    </xf>
    <xf numFmtId="165" fontId="33" fillId="0" borderId="0" xfId="1" applyNumberFormat="1" applyFont="1" applyFill="1" applyBorder="1" applyAlignment="1">
      <alignment horizontal="right" vertical="center"/>
    </xf>
    <xf numFmtId="0" fontId="9" fillId="0" borderId="2" xfId="1" applyNumberFormat="1" applyFont="1" applyBorder="1" applyAlignment="1">
      <alignment horizontal="right" vertical="center" indent="4" readingOrder="2"/>
    </xf>
    <xf numFmtId="0" fontId="9" fillId="0" borderId="0" xfId="1" applyNumberFormat="1" applyFont="1" applyBorder="1" applyAlignment="1">
      <alignment horizontal="right" vertical="center" indent="4"/>
    </xf>
    <xf numFmtId="0" fontId="9" fillId="0" borderId="4" xfId="1" applyNumberFormat="1" applyFont="1" applyBorder="1" applyAlignment="1">
      <alignment horizontal="right" vertical="center" indent="4" readingOrder="2"/>
    </xf>
    <xf numFmtId="166" fontId="32" fillId="0" borderId="0" xfId="2" applyNumberFormat="1" applyFont="1" applyBorder="1" applyAlignment="1">
      <alignment vertical="center"/>
    </xf>
    <xf numFmtId="166" fontId="33" fillId="0" borderId="0" xfId="2" applyNumberFormat="1" applyFont="1" applyFill="1" applyBorder="1" applyAlignment="1">
      <alignment vertical="center"/>
    </xf>
    <xf numFmtId="167" fontId="9" fillId="0" borderId="0" xfId="1" applyNumberFormat="1" applyFont="1" applyBorder="1" applyAlignment="1">
      <alignment horizontal="right" vertical="center" indent="2"/>
    </xf>
    <xf numFmtId="166" fontId="32" fillId="0" borderId="2" xfId="2" applyNumberFormat="1" applyFont="1" applyBorder="1" applyAlignment="1">
      <alignment vertical="center"/>
    </xf>
    <xf numFmtId="166" fontId="33" fillId="0" borderId="2" xfId="2" applyNumberFormat="1" applyFont="1" applyFill="1" applyBorder="1" applyAlignment="1">
      <alignment vertical="center"/>
    </xf>
    <xf numFmtId="167" fontId="9" fillId="0" borderId="2" xfId="1" applyNumberFormat="1" applyFont="1" applyBorder="1" applyAlignment="1">
      <alignment horizontal="right" vertical="center" indent="2"/>
    </xf>
    <xf numFmtId="166" fontId="34" fillId="0" borderId="0" xfId="2" applyNumberFormat="1" applyFont="1" applyBorder="1" applyAlignment="1">
      <alignment vertical="center"/>
    </xf>
    <xf numFmtId="166" fontId="35" fillId="0" borderId="0" xfId="2" applyNumberFormat="1" applyFont="1" applyFill="1" applyBorder="1" applyAlignment="1">
      <alignment vertical="center"/>
    </xf>
    <xf numFmtId="167" fontId="26" fillId="0" borderId="0" xfId="1" applyNumberFormat="1" applyFont="1" applyBorder="1" applyAlignment="1">
      <alignment horizontal="right" vertical="center" indent="2"/>
    </xf>
    <xf numFmtId="167" fontId="9" fillId="0" borderId="2" xfId="1" applyNumberFormat="1" applyFont="1" applyBorder="1" applyAlignment="1">
      <alignment horizontal="right" vertical="center" indent="4"/>
    </xf>
    <xf numFmtId="167" fontId="9" fillId="0" borderId="0" xfId="1" applyNumberFormat="1" applyFont="1" applyBorder="1" applyAlignment="1">
      <alignment horizontal="right" vertical="center" indent="4"/>
    </xf>
    <xf numFmtId="0" fontId="37" fillId="0" borderId="0" xfId="0" applyFont="1" applyAlignment="1">
      <alignment horizontal="center" vertical="center"/>
    </xf>
    <xf numFmtId="167" fontId="15" fillId="0" borderId="0" xfId="1" applyNumberFormat="1" applyFont="1" applyBorder="1" applyAlignment="1">
      <alignment horizontal="right" vertical="center"/>
    </xf>
    <xf numFmtId="0" fontId="36" fillId="0" borderId="0" xfId="0" applyFont="1" applyAlignment="1">
      <alignment horizontal="right" vertical="top" wrapText="1" readingOrder="2"/>
    </xf>
    <xf numFmtId="166" fontId="30" fillId="0" borderId="0" xfId="2" applyNumberFormat="1" applyFont="1" applyFill="1" applyBorder="1" applyAlignment="1">
      <alignment horizontal="right" vertical="center"/>
    </xf>
    <xf numFmtId="166" fontId="0" fillId="0" borderId="0" xfId="2" applyNumberFormat="1" applyFont="1" applyAlignment="1">
      <alignment vertical="center"/>
    </xf>
    <xf numFmtId="43" fontId="0" fillId="0" borderId="0" xfId="1" applyFont="1" applyAlignment="1">
      <alignment horizontal="center" vertical="center"/>
    </xf>
  </cellXfs>
  <cellStyles count="7">
    <cellStyle name="Comma" xfId="1" builtinId="3"/>
    <cellStyle name="Comma 12" xfId="3" xr:uid="{65273628-47D7-4E61-B6F5-7086E8CD69DD}"/>
    <cellStyle name="Comma 3" xfId="4" xr:uid="{A1123803-C86D-48FD-9765-FF0F8A81EA7F}"/>
    <cellStyle name="Comma 6" xfId="5" xr:uid="{5AAD90F5-01E8-4DA9-8E20-30FD022231FB}"/>
    <cellStyle name="Normal" xfId="0" builtinId="0"/>
    <cellStyle name="Normal 2 2" xfId="6" xr:uid="{3E7688E2-FF6B-470D-90D5-B7007026D0E3}"/>
    <cellStyle name="Percent" xfId="2" builtinId="5"/>
  </cellStyles>
  <dxfs count="0"/>
  <tableStyles count="0" defaultTableStyle="TableStyleMedium2" defaultPivotStyle="PivotStyleLight16"/>
  <colors>
    <mruColors>
      <color rgb="FF00AA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1</xdr:col>
          <xdr:colOff>914400</xdr:colOff>
          <xdr:row>0</xdr:row>
          <xdr:rowOff>0</xdr:rowOff>
        </xdr:to>
        <xdr:sp macro="" textlink="">
          <xdr:nvSpPr>
            <xdr:cNvPr id="1025" name="FPMExcelClientSheetOptionstb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57150</xdr:colOff>
      <xdr:row>6</xdr:row>
      <xdr:rowOff>9525</xdr:rowOff>
    </xdr:from>
    <xdr:to>
      <xdr:col>2</xdr:col>
      <xdr:colOff>1285494</xdr:colOff>
      <xdr:row>6</xdr:row>
      <xdr:rowOff>469353</xdr:rowOff>
    </xdr:to>
    <xdr:sp macro="" textlink="">
      <xdr:nvSpPr>
        <xdr:cNvPr id="3" name="Rectangle: Rounded Corners 2">
          <a:extLst>
            <a:ext uri="{FF2B5EF4-FFF2-40B4-BE49-F238E27FC236}">
              <a16:creationId xmlns:a16="http://schemas.microsoft.com/office/drawing/2014/main" id="{00000000-0008-0000-0000-000003000000}"/>
            </a:ext>
          </a:extLst>
        </xdr:cNvPr>
        <xdr:cNvSpPr/>
      </xdr:nvSpPr>
      <xdr:spPr>
        <a:xfrm>
          <a:off x="57150" y="1247775"/>
          <a:ext cx="3895344" cy="459828"/>
        </a:xfrm>
        <a:prstGeom prst="roundRect">
          <a:avLst>
            <a:gd name="adj" fmla="val 50000"/>
          </a:avLst>
        </a:prstGeom>
        <a:solidFill>
          <a:srgbClr val="00AAB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ލަފާކުރި</a:t>
          </a:r>
          <a:endParaRPr lang="en-US" sz="1200" b="1">
            <a:latin typeface="MV Typewriter" panose="02000500030200090000" pitchFamily="2" charset="0"/>
            <a:cs typeface="MV Typewriter" panose="02000500030200090000" pitchFamily="2" charset="0"/>
          </a:endParaRPr>
        </a:p>
      </xdr:txBody>
    </xdr:sp>
    <xdr:clientData/>
  </xdr:twoCellAnchor>
  <xdr:twoCellAnchor>
    <xdr:from>
      <xdr:col>3</xdr:col>
      <xdr:colOff>39511</xdr:colOff>
      <xdr:row>6</xdr:row>
      <xdr:rowOff>9525</xdr:rowOff>
    </xdr:from>
    <xdr:to>
      <xdr:col>3</xdr:col>
      <xdr:colOff>1292239</xdr:colOff>
      <xdr:row>6</xdr:row>
      <xdr:rowOff>469353</xdr:rowOff>
    </xdr:to>
    <xdr:sp macro="" textlink="">
      <xdr:nvSpPr>
        <xdr:cNvPr id="4" name="Rectangle: Rounded Corners 3">
          <a:extLst>
            <a:ext uri="{FF2B5EF4-FFF2-40B4-BE49-F238E27FC236}">
              <a16:creationId xmlns:a16="http://schemas.microsoft.com/office/drawing/2014/main" id="{00000000-0008-0000-0000-000004000000}"/>
            </a:ext>
          </a:extLst>
        </xdr:cNvPr>
        <xdr:cNvSpPr/>
      </xdr:nvSpPr>
      <xdr:spPr>
        <a:xfrm>
          <a:off x="4040011" y="1247775"/>
          <a:ext cx="1252728" cy="459828"/>
        </a:xfrm>
        <a:prstGeom prst="roundRect">
          <a:avLst>
            <a:gd name="adj" fmla="val 50000"/>
          </a:avLst>
        </a:prstGeom>
        <a:solidFill>
          <a:srgbClr val="00AAB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ރިވައިޒްކުރި</a:t>
          </a:r>
          <a:endParaRPr lang="en-US" sz="1200" b="1">
            <a:latin typeface="MV Typewriter" panose="02000500030200090000" pitchFamily="2" charset="0"/>
            <a:cs typeface="MV Typewriter" panose="02000500030200090000" pitchFamily="2" charset="0"/>
          </a:endParaRPr>
        </a:p>
      </xdr:txBody>
    </xdr:sp>
    <xdr:clientData/>
  </xdr:twoCellAnchor>
  <xdr:twoCellAnchor>
    <xdr:from>
      <xdr:col>4</xdr:col>
      <xdr:colOff>39511</xdr:colOff>
      <xdr:row>6</xdr:row>
      <xdr:rowOff>9525</xdr:rowOff>
    </xdr:from>
    <xdr:to>
      <xdr:col>4</xdr:col>
      <xdr:colOff>1292239</xdr:colOff>
      <xdr:row>6</xdr:row>
      <xdr:rowOff>469353</xdr:rowOff>
    </xdr:to>
    <xdr:sp macro="" textlink="">
      <xdr:nvSpPr>
        <xdr:cNvPr id="5" name="Rectangle: Rounded Corners 4">
          <a:extLst>
            <a:ext uri="{FF2B5EF4-FFF2-40B4-BE49-F238E27FC236}">
              <a16:creationId xmlns:a16="http://schemas.microsoft.com/office/drawing/2014/main" id="{00000000-0008-0000-0000-000005000000}"/>
            </a:ext>
          </a:extLst>
        </xdr:cNvPr>
        <xdr:cNvSpPr/>
      </xdr:nvSpPr>
      <xdr:spPr>
        <a:xfrm>
          <a:off x="5373511" y="1247775"/>
          <a:ext cx="1252728" cy="459828"/>
        </a:xfrm>
        <a:prstGeom prst="roundRect">
          <a:avLst>
            <a:gd name="adj" fmla="val 50000"/>
          </a:avLst>
        </a:prstGeom>
        <a:solidFill>
          <a:srgbClr val="00AAB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v-MV" sz="1200" b="1">
              <a:latin typeface="MV Typewriter" panose="02000500030200090000" pitchFamily="2" charset="0"/>
              <a:cs typeface="MV Typewriter" panose="02000500030200090000" pitchFamily="2" charset="0"/>
            </a:rPr>
            <a:t>އެކްޗުއަލް</a:t>
          </a:r>
          <a:endParaRPr lang="en-US" sz="1200" b="1">
            <a:latin typeface="MV Typewriter" panose="02000500030200090000" pitchFamily="2" charset="0"/>
            <a:cs typeface="MV Typewriter" panose="02000500030200090000" pitchFamily="2" charset="0"/>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customProperty" Target="../customProperty2.bin"/><Relationship Id="rId7" Type="http://schemas.openxmlformats.org/officeDocument/2006/relationships/control" Target="../activeX/activeX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45219-DE0F-4B31-9AE7-A598F76855B1}">
  <sheetPr codeName="Sheet1">
    <tabColor theme="4" tint="-0.499984740745262"/>
    <pageSetUpPr fitToPage="1"/>
  </sheetPr>
  <dimension ref="A1:Q85"/>
  <sheetViews>
    <sheetView showGridLines="0" tabSelected="1" view="pageBreakPreview" topLeftCell="A61" zoomScaleNormal="100" zoomScaleSheetLayoutView="100" workbookViewId="0">
      <selection activeCell="C41" sqref="C41:E41"/>
    </sheetView>
  </sheetViews>
  <sheetFormatPr defaultColWidth="8.88671875" defaultRowHeight="15.4" outlineLevelRow="1" x14ac:dyDescent="0.4"/>
  <cols>
    <col min="1" max="5" width="16.6640625" style="1" customWidth="1"/>
    <col min="6" max="6" width="48.33203125" style="1" customWidth="1"/>
    <col min="7" max="7" width="16.109375" style="3" bestFit="1" customWidth="1"/>
    <col min="8" max="12" width="14.77734375" style="1" bestFit="1" customWidth="1"/>
    <col min="13" max="13" width="14.88671875" style="1" customWidth="1"/>
    <col min="14" max="15" width="15.5546875" style="1" customWidth="1"/>
    <col min="16" max="16384" width="8.88671875" style="1"/>
  </cols>
  <sheetData>
    <row r="1" spans="1:17" ht="18.75" hidden="1" customHeight="1" x14ac:dyDescent="0.4">
      <c r="F1" s="2"/>
    </row>
    <row r="2" spans="1:17" ht="18.75" hidden="1" customHeight="1" x14ac:dyDescent="0.4">
      <c r="A2" s="4"/>
      <c r="B2" s="5"/>
      <c r="C2" s="6"/>
      <c r="D2" s="6"/>
      <c r="E2" s="7"/>
      <c r="F2" s="8"/>
      <c r="G2" s="9"/>
    </row>
    <row r="3" spans="1:17" ht="37.5" customHeight="1" x14ac:dyDescent="0.4">
      <c r="F3" s="10" t="s">
        <v>0</v>
      </c>
    </row>
    <row r="4" spans="1:17" ht="18.75" customHeight="1" x14ac:dyDescent="0.4">
      <c r="F4" s="11" t="s">
        <v>1</v>
      </c>
    </row>
    <row r="5" spans="1:17" ht="11.25" customHeight="1" x14ac:dyDescent="0.4">
      <c r="F5" s="12"/>
    </row>
    <row r="6" spans="1:17" ht="30" customHeight="1" x14ac:dyDescent="0.4">
      <c r="A6" s="13">
        <v>2027</v>
      </c>
      <c r="B6" s="13">
        <v>2026</v>
      </c>
      <c r="C6" s="14">
        <v>2025</v>
      </c>
      <c r="D6" s="13">
        <v>2024</v>
      </c>
      <c r="E6" s="15">
        <v>2023</v>
      </c>
      <c r="F6" s="16"/>
    </row>
    <row r="7" spans="1:17" ht="37.5" customHeight="1" x14ac:dyDescent="0.4">
      <c r="A7" s="17" t="s">
        <v>2</v>
      </c>
      <c r="B7" s="17" t="s">
        <v>2</v>
      </c>
      <c r="C7" s="18" t="s">
        <v>2</v>
      </c>
      <c r="D7" s="19" t="s">
        <v>3</v>
      </c>
      <c r="E7" s="19" t="s">
        <v>4</v>
      </c>
      <c r="F7" s="20"/>
    </row>
    <row r="8" spans="1:17" ht="11.25" customHeight="1" x14ac:dyDescent="0.4">
      <c r="C8" s="21"/>
    </row>
    <row r="9" spans="1:17" ht="37.5" customHeight="1" x14ac:dyDescent="0.4">
      <c r="A9" s="22"/>
      <c r="B9" s="22"/>
      <c r="C9" s="23"/>
      <c r="D9" s="22"/>
      <c r="E9" s="22"/>
      <c r="F9" s="24" t="s">
        <v>5</v>
      </c>
    </row>
    <row r="10" spans="1:17" ht="33.75" customHeight="1" x14ac:dyDescent="0.4">
      <c r="A10" s="25">
        <v>41011114007</v>
      </c>
      <c r="B10" s="25">
        <v>38673251028</v>
      </c>
      <c r="C10" s="26">
        <v>34955459058</v>
      </c>
      <c r="D10" s="25">
        <v>31448841982</v>
      </c>
      <c r="E10" s="25">
        <v>31931179048</v>
      </c>
      <c r="F10" s="27" t="s">
        <v>6</v>
      </c>
      <c r="G10" s="28"/>
      <c r="H10" s="29"/>
      <c r="I10" s="29"/>
      <c r="J10" s="29"/>
      <c r="K10" s="29"/>
      <c r="L10" s="29"/>
      <c r="M10" s="29"/>
      <c r="N10" s="29"/>
      <c r="O10" s="29"/>
      <c r="P10" s="29"/>
      <c r="Q10" s="29"/>
    </row>
    <row r="11" spans="1:17" ht="33.75" customHeight="1" thickBot="1" x14ac:dyDescent="0.45">
      <c r="A11" s="30">
        <v>2670627361</v>
      </c>
      <c r="B11" s="30">
        <v>2515640136</v>
      </c>
      <c r="C11" s="31">
        <v>2240186290</v>
      </c>
      <c r="D11" s="30">
        <v>1223996609</v>
      </c>
      <c r="E11" s="30">
        <v>1203264437</v>
      </c>
      <c r="F11" s="32" t="s">
        <v>7</v>
      </c>
      <c r="G11" s="28"/>
      <c r="H11" s="29"/>
      <c r="I11" s="29"/>
      <c r="J11" s="29"/>
      <c r="K11" s="29"/>
      <c r="L11" s="29"/>
      <c r="M11" s="29"/>
      <c r="N11" s="29"/>
      <c r="O11" s="29"/>
      <c r="P11" s="29"/>
      <c r="Q11" s="29"/>
    </row>
    <row r="12" spans="1:17" ht="33.75" customHeight="1" thickBot="1" x14ac:dyDescent="0.45">
      <c r="A12" s="33">
        <f t="shared" ref="A12:D12" si="0">SUM(A10:A11)</f>
        <v>43681741368</v>
      </c>
      <c r="B12" s="33">
        <f t="shared" si="0"/>
        <v>41188891164</v>
      </c>
      <c r="C12" s="34">
        <f t="shared" si="0"/>
        <v>37195645348</v>
      </c>
      <c r="D12" s="33">
        <f t="shared" si="0"/>
        <v>32672838591</v>
      </c>
      <c r="E12" s="33">
        <f>SUM(E10:E11)</f>
        <v>33134443485</v>
      </c>
      <c r="F12" s="35" t="s">
        <v>8</v>
      </c>
      <c r="G12" s="28"/>
      <c r="H12" s="29"/>
      <c r="J12" s="29"/>
    </row>
    <row r="13" spans="1:17" ht="33.75" customHeight="1" x14ac:dyDescent="0.4">
      <c r="A13" s="25">
        <v>312862827</v>
      </c>
      <c r="B13" s="25">
        <v>776189583</v>
      </c>
      <c r="C13" s="26">
        <v>1858071925</v>
      </c>
      <c r="D13" s="25">
        <v>939762211</v>
      </c>
      <c r="E13" s="25">
        <v>510634511</v>
      </c>
      <c r="F13" s="27" t="s">
        <v>9</v>
      </c>
      <c r="G13" s="28"/>
      <c r="H13" s="29"/>
      <c r="I13" s="29"/>
      <c r="J13" s="29"/>
      <c r="K13" s="29"/>
      <c r="L13" s="29"/>
      <c r="M13" s="29"/>
      <c r="N13" s="29"/>
      <c r="O13" s="29"/>
      <c r="P13" s="29"/>
      <c r="Q13" s="29"/>
    </row>
    <row r="14" spans="1:17" ht="33.75" customHeight="1" thickBot="1" x14ac:dyDescent="0.45">
      <c r="A14" s="36">
        <v>955041168</v>
      </c>
      <c r="B14" s="36">
        <v>1423008196</v>
      </c>
      <c r="C14" s="37">
        <v>736247954</v>
      </c>
      <c r="D14" s="36">
        <v>529699542</v>
      </c>
      <c r="E14" s="36">
        <v>506250160</v>
      </c>
      <c r="F14" s="38" t="s">
        <v>10</v>
      </c>
      <c r="G14" s="28"/>
      <c r="H14" s="29"/>
      <c r="I14" s="29"/>
      <c r="J14" s="29"/>
      <c r="K14" s="29"/>
      <c r="L14" s="29"/>
      <c r="M14" s="29"/>
      <c r="N14" s="29"/>
      <c r="O14" s="29"/>
      <c r="P14" s="29"/>
      <c r="Q14" s="29"/>
    </row>
    <row r="15" spans="1:17" ht="33.75" customHeight="1" thickBot="1" x14ac:dyDescent="0.45">
      <c r="A15" s="39">
        <f t="shared" ref="A15:C15" si="1">SUM(A13:A14)</f>
        <v>1267903995</v>
      </c>
      <c r="B15" s="39">
        <f t="shared" si="1"/>
        <v>2199197779</v>
      </c>
      <c r="C15" s="34">
        <f t="shared" si="1"/>
        <v>2594319879</v>
      </c>
      <c r="D15" s="39">
        <f t="shared" ref="D15" si="2">SUM(D13:D14)</f>
        <v>1469461753</v>
      </c>
      <c r="E15" s="39">
        <f>SUM(E13:E14)</f>
        <v>1016884671</v>
      </c>
      <c r="F15" s="40" t="s">
        <v>11</v>
      </c>
      <c r="G15" s="28"/>
      <c r="H15" s="29"/>
      <c r="I15" s="29"/>
      <c r="J15" s="29"/>
      <c r="K15" s="29"/>
      <c r="L15" s="29"/>
    </row>
    <row r="16" spans="1:17" ht="11.25" customHeight="1" thickBot="1" x14ac:dyDescent="0.45">
      <c r="A16" s="42"/>
      <c r="B16" s="42"/>
      <c r="C16" s="43"/>
      <c r="D16" s="42"/>
      <c r="E16" s="42"/>
      <c r="F16" s="44"/>
      <c r="G16" s="28"/>
      <c r="H16" s="29"/>
      <c r="J16" s="29"/>
    </row>
    <row r="17" spans="1:17" ht="33.75" customHeight="1" thickBot="1" x14ac:dyDescent="0.45">
      <c r="A17" s="39">
        <f t="shared" ref="A17:C17" si="3">A15+A12</f>
        <v>44949645363</v>
      </c>
      <c r="B17" s="39">
        <f t="shared" si="3"/>
        <v>43388088943</v>
      </c>
      <c r="C17" s="34">
        <f t="shared" si="3"/>
        <v>39789965227</v>
      </c>
      <c r="D17" s="39">
        <f>D15+D12</f>
        <v>34142300344</v>
      </c>
      <c r="E17" s="39">
        <f>E15+E12</f>
        <v>34151328156</v>
      </c>
      <c r="F17" s="40" t="s">
        <v>12</v>
      </c>
      <c r="G17" s="45"/>
      <c r="H17" s="29"/>
      <c r="J17" s="29"/>
    </row>
    <row r="18" spans="1:17" ht="11.25" customHeight="1" x14ac:dyDescent="0.4">
      <c r="A18" s="46"/>
      <c r="B18" s="46"/>
      <c r="C18" s="47"/>
      <c r="D18" s="46"/>
      <c r="E18" s="46"/>
      <c r="G18" s="45"/>
      <c r="H18" s="29"/>
      <c r="J18" s="29"/>
    </row>
    <row r="19" spans="1:17" ht="37.5" customHeight="1" x14ac:dyDescent="0.4">
      <c r="A19" s="48"/>
      <c r="B19" s="48"/>
      <c r="C19" s="49"/>
      <c r="D19" s="50"/>
      <c r="E19" s="50"/>
      <c r="F19" s="24" t="s">
        <v>13</v>
      </c>
      <c r="G19" s="28"/>
      <c r="H19" s="29"/>
      <c r="I19" s="29"/>
      <c r="J19" s="29"/>
      <c r="K19" s="51"/>
    </row>
    <row r="20" spans="1:17" ht="33.75" customHeight="1" x14ac:dyDescent="0.4">
      <c r="A20" s="25">
        <v>48616705512</v>
      </c>
      <c r="B20" s="25">
        <v>57271127349</v>
      </c>
      <c r="C20" s="26">
        <v>49578197481</v>
      </c>
      <c r="D20" s="25">
        <v>48128331582</v>
      </c>
      <c r="E20" s="25">
        <v>43553752710</v>
      </c>
      <c r="F20" s="27" t="s">
        <v>14</v>
      </c>
      <c r="G20" s="28"/>
      <c r="H20" s="29"/>
      <c r="I20" s="29"/>
      <c r="J20" s="29"/>
      <c r="K20" s="29"/>
      <c r="L20" s="29"/>
      <c r="M20" s="29"/>
      <c r="N20" s="29"/>
      <c r="O20" s="29"/>
      <c r="P20" s="29"/>
      <c r="Q20" s="29"/>
    </row>
    <row r="21" spans="1:17" ht="33.75" customHeight="1" x14ac:dyDescent="0.4">
      <c r="A21" s="30">
        <v>467580973</v>
      </c>
      <c r="B21" s="30">
        <v>609138599</v>
      </c>
      <c r="C21" s="31">
        <v>1186127710</v>
      </c>
      <c r="D21" s="30">
        <v>764401888</v>
      </c>
      <c r="E21" s="30">
        <v>836118651</v>
      </c>
      <c r="F21" s="32" t="s">
        <v>15</v>
      </c>
      <c r="G21" s="28"/>
      <c r="H21" s="29"/>
      <c r="I21" s="29"/>
      <c r="J21" s="29"/>
      <c r="K21" s="29"/>
      <c r="L21" s="29"/>
      <c r="M21" s="29"/>
      <c r="N21" s="29"/>
      <c r="O21" s="29"/>
      <c r="P21" s="29"/>
      <c r="Q21" s="29"/>
    </row>
    <row r="22" spans="1:17" ht="33.75" customHeight="1" x14ac:dyDescent="0.4">
      <c r="A22" s="30">
        <v>10260025</v>
      </c>
      <c r="B22" s="30">
        <v>10017554</v>
      </c>
      <c r="C22" s="31">
        <v>10365745</v>
      </c>
      <c r="D22" s="30">
        <v>23006646</v>
      </c>
      <c r="E22" s="30">
        <v>23450736</v>
      </c>
      <c r="F22" s="32" t="s">
        <v>16</v>
      </c>
      <c r="G22" s="28"/>
      <c r="H22" s="29"/>
      <c r="I22" s="29"/>
      <c r="J22" s="29"/>
      <c r="K22" s="29"/>
      <c r="L22" s="29"/>
      <c r="M22" s="29"/>
      <c r="N22" s="29"/>
      <c r="O22" s="29"/>
      <c r="P22" s="29"/>
      <c r="Q22" s="29"/>
    </row>
    <row r="23" spans="1:17" ht="33.75" customHeight="1" x14ac:dyDescent="0.4">
      <c r="A23" s="30">
        <v>955041168</v>
      </c>
      <c r="B23" s="30">
        <v>1423008196</v>
      </c>
      <c r="C23" s="31">
        <v>736247954</v>
      </c>
      <c r="D23" s="30">
        <v>529699520</v>
      </c>
      <c r="E23" s="30">
        <v>462969682</v>
      </c>
      <c r="F23" s="32" t="s">
        <v>17</v>
      </c>
      <c r="G23" s="28"/>
      <c r="H23" s="29"/>
      <c r="I23" s="29"/>
      <c r="J23" s="29"/>
      <c r="K23" s="29"/>
      <c r="L23" s="29"/>
      <c r="M23" s="29"/>
      <c r="N23" s="29"/>
      <c r="O23" s="29"/>
      <c r="P23" s="29"/>
      <c r="Q23" s="29"/>
    </row>
    <row r="24" spans="1:17" ht="33.75" customHeight="1" thickBot="1" x14ac:dyDescent="0.45">
      <c r="A24" s="30">
        <v>4162354979</v>
      </c>
      <c r="B24" s="30">
        <v>4755361267</v>
      </c>
      <c r="C24" s="31">
        <v>5136661969</v>
      </c>
      <c r="D24" s="30">
        <v>5529892146</v>
      </c>
      <c r="E24" s="30">
        <v>6002670158</v>
      </c>
      <c r="F24" s="32" t="s">
        <v>18</v>
      </c>
      <c r="G24" s="28"/>
      <c r="H24" s="29"/>
      <c r="I24" s="29"/>
      <c r="J24" s="29"/>
      <c r="K24" s="29"/>
      <c r="L24" s="29"/>
      <c r="M24" s="29"/>
      <c r="N24" s="29"/>
      <c r="O24" s="29"/>
      <c r="P24" s="29"/>
      <c r="Q24" s="29"/>
    </row>
    <row r="25" spans="1:17" ht="33.75" customHeight="1" thickBot="1" x14ac:dyDescent="0.45">
      <c r="A25" s="39">
        <f t="shared" ref="A25:D25" si="4">SUM(A20:A24)</f>
        <v>54211942657</v>
      </c>
      <c r="B25" s="39">
        <f t="shared" si="4"/>
        <v>64068652965</v>
      </c>
      <c r="C25" s="34">
        <f t="shared" si="4"/>
        <v>56647600859</v>
      </c>
      <c r="D25" s="39">
        <f t="shared" si="4"/>
        <v>54975331782</v>
      </c>
      <c r="E25" s="39">
        <f>SUM(E20:E24)</f>
        <v>50878961937</v>
      </c>
      <c r="F25" s="40" t="s">
        <v>19</v>
      </c>
      <c r="G25" s="52"/>
      <c r="H25" s="53"/>
      <c r="I25" s="53"/>
      <c r="J25" s="53"/>
      <c r="K25" s="53"/>
      <c r="L25" s="53"/>
      <c r="M25" s="29"/>
      <c r="N25" s="29"/>
    </row>
    <row r="26" spans="1:17" ht="33.75" customHeight="1" x14ac:dyDescent="0.4">
      <c r="A26" s="25">
        <v>-403585486</v>
      </c>
      <c r="B26" s="25">
        <v>-398102439</v>
      </c>
      <c r="C26" s="26">
        <v>-1181818962</v>
      </c>
      <c r="D26" s="25">
        <v>-994088424</v>
      </c>
      <c r="E26" s="25">
        <v>-441784320</v>
      </c>
      <c r="F26" s="27" t="s">
        <v>20</v>
      </c>
      <c r="G26" s="52"/>
      <c r="H26" s="29"/>
      <c r="I26" s="29"/>
      <c r="J26" s="29"/>
      <c r="K26" s="29"/>
      <c r="L26" s="29"/>
      <c r="M26" s="29"/>
    </row>
    <row r="27" spans="1:17" ht="33.75" customHeight="1" x14ac:dyDescent="0.4">
      <c r="A27" s="30">
        <v>-1314818000</v>
      </c>
      <c r="B27" s="30">
        <v>-8926949000</v>
      </c>
      <c r="C27" s="31">
        <v>-2691145000</v>
      </c>
      <c r="D27" s="30">
        <v>-1793255000</v>
      </c>
      <c r="E27" s="30">
        <v>-1658898673</v>
      </c>
      <c r="F27" s="54" t="s">
        <v>21</v>
      </c>
      <c r="G27" s="52"/>
      <c r="H27" s="29"/>
      <c r="I27" s="29"/>
      <c r="J27" s="29"/>
      <c r="K27" s="29"/>
      <c r="L27" s="29"/>
      <c r="M27" s="29"/>
    </row>
    <row r="28" spans="1:17" ht="33.75" customHeight="1" x14ac:dyDescent="0.4">
      <c r="A28" s="25">
        <v>-1870813892</v>
      </c>
      <c r="B28" s="25">
        <v>-2546051694</v>
      </c>
      <c r="C28" s="26">
        <v>-3217844472</v>
      </c>
      <c r="D28" s="25">
        <v>-2036455652</v>
      </c>
      <c r="E28" s="25">
        <v>-2489824342</v>
      </c>
      <c r="F28" s="54" t="s">
        <v>22</v>
      </c>
      <c r="G28" s="45"/>
      <c r="H28" s="29"/>
      <c r="I28" s="29"/>
      <c r="J28" s="29"/>
      <c r="K28" s="29"/>
      <c r="L28" s="29"/>
      <c r="M28" s="29"/>
    </row>
    <row r="29" spans="1:17" ht="33.75" customHeight="1" thickBot="1" x14ac:dyDescent="0.45">
      <c r="A29" s="25">
        <v>-352288271</v>
      </c>
      <c r="B29" s="25">
        <v>-500064271</v>
      </c>
      <c r="C29" s="26">
        <v>-378276519</v>
      </c>
      <c r="D29" s="25">
        <v>-2391513514</v>
      </c>
      <c r="E29" s="25">
        <v>-1394841774</v>
      </c>
      <c r="F29" s="54" t="s">
        <v>23</v>
      </c>
      <c r="G29" s="55"/>
      <c r="H29" s="29"/>
      <c r="I29" s="29"/>
      <c r="J29" s="29"/>
      <c r="K29" s="29"/>
      <c r="L29" s="29"/>
      <c r="M29" s="29"/>
    </row>
    <row r="30" spans="1:17" ht="33.75" customHeight="1" thickBot="1" x14ac:dyDescent="0.45">
      <c r="A30" s="39">
        <f>SUM(A25:A29)</f>
        <v>50270437008</v>
      </c>
      <c r="B30" s="39">
        <f>SUM(B25:B29)</f>
        <v>51697485561</v>
      </c>
      <c r="C30" s="34">
        <f>SUM(C25:C29)</f>
        <v>49178515906</v>
      </c>
      <c r="D30" s="39">
        <f>SUM(D25:D29)</f>
        <v>47760019192</v>
      </c>
      <c r="E30" s="39">
        <f>SUM(E25:E29)</f>
        <v>44893612828</v>
      </c>
      <c r="F30" s="40" t="s">
        <v>24</v>
      </c>
      <c r="G30" s="45"/>
      <c r="H30" s="29"/>
    </row>
    <row r="31" spans="1:17" ht="11.25" customHeight="1" x14ac:dyDescent="0.4">
      <c r="A31" s="46"/>
      <c r="B31" s="46"/>
      <c r="C31" s="47"/>
      <c r="D31" s="46"/>
      <c r="E31" s="46"/>
      <c r="G31" s="29"/>
      <c r="H31" s="29"/>
    </row>
    <row r="32" spans="1:17" ht="37.5" customHeight="1" x14ac:dyDescent="0.4">
      <c r="A32" s="50"/>
      <c r="B32" s="50"/>
      <c r="C32" s="56"/>
      <c r="D32" s="50"/>
      <c r="E32" s="50"/>
      <c r="F32" s="24" t="s">
        <v>25</v>
      </c>
      <c r="G32" s="45"/>
      <c r="H32" s="29"/>
    </row>
    <row r="33" spans="1:13" ht="33.75" customHeight="1" x14ac:dyDescent="0.4">
      <c r="A33" s="25">
        <f>A17</f>
        <v>44949645363</v>
      </c>
      <c r="B33" s="25">
        <f>B17</f>
        <v>43388088943</v>
      </c>
      <c r="C33" s="26">
        <f>C17</f>
        <v>39789965227</v>
      </c>
      <c r="D33" s="25">
        <f>D17</f>
        <v>34142300344</v>
      </c>
      <c r="E33" s="25">
        <f>E17</f>
        <v>34151328156</v>
      </c>
      <c r="F33" s="27" t="s">
        <v>12</v>
      </c>
      <c r="G33" s="28"/>
      <c r="H33" s="29"/>
    </row>
    <row r="34" spans="1:13" ht="33.75" customHeight="1" thickBot="1" x14ac:dyDescent="0.45">
      <c r="A34" s="57">
        <f>-A30</f>
        <v>-50270437008</v>
      </c>
      <c r="B34" s="57">
        <f>-B30</f>
        <v>-51697485561</v>
      </c>
      <c r="C34" s="58">
        <f>-C30</f>
        <v>-49178515906</v>
      </c>
      <c r="D34" s="57">
        <f>-D30</f>
        <v>-47760019192</v>
      </c>
      <c r="E34" s="57">
        <f>-E30</f>
        <v>-44893612828</v>
      </c>
      <c r="F34" s="59" t="s">
        <v>26</v>
      </c>
      <c r="G34" s="28"/>
      <c r="H34" s="29"/>
    </row>
    <row r="35" spans="1:13" ht="33.75" customHeight="1" thickBot="1" x14ac:dyDescent="0.45">
      <c r="A35" s="39">
        <f t="shared" ref="A35:C35" si="5">SUM(A33:A34)</f>
        <v>-5320791645</v>
      </c>
      <c r="B35" s="39">
        <f t="shared" si="5"/>
        <v>-8309396618</v>
      </c>
      <c r="C35" s="34">
        <f t="shared" si="5"/>
        <v>-9388550679</v>
      </c>
      <c r="D35" s="39">
        <f>SUM(D33:D34)</f>
        <v>-13617718848</v>
      </c>
      <c r="E35" s="39">
        <f>SUM(E33:E34)</f>
        <v>-10742284672</v>
      </c>
      <c r="F35" s="40" t="s">
        <v>27</v>
      </c>
      <c r="G35" s="28"/>
      <c r="H35" s="29"/>
    </row>
    <row r="36" spans="1:13" ht="11.25" customHeight="1" thickBot="1" x14ac:dyDescent="0.45">
      <c r="A36" s="46"/>
      <c r="B36" s="46"/>
      <c r="C36" s="47"/>
      <c r="D36" s="46"/>
      <c r="E36" s="46"/>
      <c r="H36" s="29"/>
    </row>
    <row r="37" spans="1:13" ht="33.75" customHeight="1" thickBot="1" x14ac:dyDescent="0.45">
      <c r="A37" s="39">
        <f t="shared" ref="A37:D37" si="6">SUM(A38:A39)</f>
        <v>72015402</v>
      </c>
      <c r="B37" s="39">
        <f t="shared" si="6"/>
        <v>-2810229429</v>
      </c>
      <c r="C37" s="34">
        <f t="shared" si="6"/>
        <v>-3838431480</v>
      </c>
      <c r="D37" s="39">
        <f t="shared" si="6"/>
        <v>-8431163092</v>
      </c>
      <c r="E37" s="39">
        <f>SUM(E38:E39)</f>
        <v>-6547038561</v>
      </c>
      <c r="F37" s="40" t="s">
        <v>28</v>
      </c>
      <c r="G37" s="28"/>
      <c r="H37" s="29"/>
    </row>
    <row r="38" spans="1:13" ht="33.75" customHeight="1" x14ac:dyDescent="0.4">
      <c r="A38" s="25">
        <f t="shared" ref="A38:D38" si="7">A35</f>
        <v>-5320791645</v>
      </c>
      <c r="B38" s="25">
        <f t="shared" si="7"/>
        <v>-8309396618</v>
      </c>
      <c r="C38" s="26">
        <f t="shared" si="7"/>
        <v>-9388550679</v>
      </c>
      <c r="D38" s="25">
        <f t="shared" si="7"/>
        <v>-13617718848</v>
      </c>
      <c r="E38" s="25">
        <f>E35</f>
        <v>-10742284672</v>
      </c>
      <c r="F38" s="27" t="s">
        <v>27</v>
      </c>
      <c r="G38" s="28"/>
      <c r="H38" s="29"/>
    </row>
    <row r="39" spans="1:13" ht="33.75" customHeight="1" x14ac:dyDescent="0.4">
      <c r="A39" s="25">
        <v>5392807047</v>
      </c>
      <c r="B39" s="25">
        <v>5499167189</v>
      </c>
      <c r="C39" s="31">
        <v>5550119199</v>
      </c>
      <c r="D39" s="30">
        <v>5186555756</v>
      </c>
      <c r="E39" s="30">
        <v>4195246111</v>
      </c>
      <c r="F39" s="32" t="s">
        <v>29</v>
      </c>
      <c r="H39" s="29"/>
      <c r="I39" s="29"/>
      <c r="J39" s="29"/>
      <c r="K39" s="29"/>
      <c r="L39" s="29"/>
      <c r="M39" s="29"/>
    </row>
    <row r="40" spans="1:13" ht="11.25" customHeight="1" x14ac:dyDescent="0.4">
      <c r="A40" s="46"/>
      <c r="B40" s="46"/>
      <c r="C40" s="47"/>
      <c r="D40" s="46"/>
      <c r="E40" s="46"/>
      <c r="H40" s="29"/>
    </row>
    <row r="41" spans="1:13" ht="37.5" customHeight="1" x14ac:dyDescent="0.4">
      <c r="A41" s="50"/>
      <c r="B41" s="50"/>
      <c r="C41" s="37"/>
      <c r="D41" s="50"/>
      <c r="E41" s="101"/>
      <c r="F41" s="24" t="s">
        <v>30</v>
      </c>
      <c r="H41" s="29"/>
    </row>
    <row r="42" spans="1:13" ht="33.75" customHeight="1" x14ac:dyDescent="0.4">
      <c r="A42" s="60">
        <f>SUM(A43:A46)</f>
        <v>4401872979</v>
      </c>
      <c r="B42" s="60">
        <f>SUM(B43:B46)</f>
        <v>6634748267</v>
      </c>
      <c r="C42" s="61">
        <f>SUM(C43:C46)</f>
        <v>9120834969</v>
      </c>
      <c r="D42" s="60">
        <f>SUM(D43:D46)</f>
        <v>7900037146</v>
      </c>
      <c r="E42" s="60">
        <f>SUM(E43:E46)</f>
        <v>5550891769</v>
      </c>
      <c r="F42" s="62" t="s">
        <v>31</v>
      </c>
      <c r="H42" s="29">
        <f>34+5+14+52</f>
        <v>105</v>
      </c>
    </row>
    <row r="43" spans="1:13" ht="33.75" customHeight="1" x14ac:dyDescent="0.4">
      <c r="A43" s="63">
        <v>4162354979</v>
      </c>
      <c r="B43" s="63">
        <v>4755361267</v>
      </c>
      <c r="C43" s="64">
        <v>5136661969</v>
      </c>
      <c r="D43" s="63">
        <v>5529892146</v>
      </c>
      <c r="E43" s="63">
        <v>6363275442</v>
      </c>
      <c r="F43" s="65" t="s">
        <v>32</v>
      </c>
      <c r="G43" s="29"/>
      <c r="H43" s="29"/>
    </row>
    <row r="44" spans="1:13" ht="33.75" customHeight="1" x14ac:dyDescent="0.4">
      <c r="A44" s="30">
        <v>1554336000</v>
      </c>
      <c r="B44" s="30">
        <v>3096336000</v>
      </c>
      <c r="C44" s="31">
        <v>6675318000</v>
      </c>
      <c r="D44" s="30">
        <v>4163400000</v>
      </c>
      <c r="E44" s="30">
        <v>846515000</v>
      </c>
      <c r="F44" s="66" t="s">
        <v>33</v>
      </c>
      <c r="G44" s="103"/>
      <c r="H44" s="29"/>
    </row>
    <row r="45" spans="1:13" ht="33.75" customHeight="1" x14ac:dyDescent="0.4">
      <c r="A45" s="30">
        <v>0</v>
      </c>
      <c r="B45" s="30">
        <v>7710000000</v>
      </c>
      <c r="C45" s="31">
        <v>0</v>
      </c>
      <c r="D45" s="30">
        <v>0</v>
      </c>
      <c r="E45" s="30">
        <v>0</v>
      </c>
      <c r="F45" s="66" t="s">
        <v>34</v>
      </c>
      <c r="G45" s="28"/>
      <c r="H45" s="29"/>
    </row>
    <row r="46" spans="1:13" ht="33.75" customHeight="1" x14ac:dyDescent="0.4">
      <c r="A46" s="30">
        <f>A27</f>
        <v>-1314818000</v>
      </c>
      <c r="B46" s="30">
        <f>B27</f>
        <v>-8926949000</v>
      </c>
      <c r="C46" s="31">
        <f>C27</f>
        <v>-2691145000</v>
      </c>
      <c r="D46" s="30">
        <f>D27</f>
        <v>-1793255000</v>
      </c>
      <c r="E46" s="30">
        <f>E27</f>
        <v>-1658898673</v>
      </c>
      <c r="F46" s="66" t="s">
        <v>35</v>
      </c>
      <c r="G46" s="28"/>
      <c r="H46" s="29"/>
    </row>
    <row r="47" spans="1:13" ht="33.75" customHeight="1" x14ac:dyDescent="0.4">
      <c r="A47" s="67">
        <f>SUM(A48,A51:A56)</f>
        <v>918918666</v>
      </c>
      <c r="B47" s="67">
        <f>SUM(B48,B51:B56)</f>
        <v>1674648351</v>
      </c>
      <c r="C47" s="68">
        <f>SUM(C48,C51:C56)</f>
        <v>267715710</v>
      </c>
      <c r="D47" s="67">
        <f>SUM(D48,D51:D56)</f>
        <v>5717681702</v>
      </c>
      <c r="E47" s="67">
        <f>SUM(E48,E51:E56)</f>
        <v>8070457872</v>
      </c>
      <c r="F47" s="69" t="s">
        <v>36</v>
      </c>
      <c r="G47" s="28"/>
      <c r="H47" s="29"/>
    </row>
    <row r="48" spans="1:13" ht="33.75" customHeight="1" x14ac:dyDescent="0.4">
      <c r="A48" s="25">
        <f t="shared" ref="A48:D48" si="8">SUM(A49:A50)</f>
        <v>3457412831</v>
      </c>
      <c r="B48" s="25">
        <f t="shared" si="8"/>
        <v>5019715329</v>
      </c>
      <c r="C48" s="26">
        <f t="shared" si="8"/>
        <v>5029107114</v>
      </c>
      <c r="D48" s="25">
        <f t="shared" si="8"/>
        <v>12145232939</v>
      </c>
      <c r="E48" s="25">
        <f>SUM(E49:E50)</f>
        <v>14777262322</v>
      </c>
      <c r="F48" s="70" t="s">
        <v>37</v>
      </c>
      <c r="G48" s="102"/>
      <c r="H48" s="29"/>
      <c r="I48" s="29"/>
      <c r="J48" s="29"/>
      <c r="K48" s="29"/>
      <c r="L48" s="29"/>
      <c r="M48" s="29"/>
    </row>
    <row r="49" spans="1:13" ht="33.75" hidden="1" customHeight="1" outlineLevel="1" x14ac:dyDescent="0.4">
      <c r="A49" s="71">
        <v>2000000000</v>
      </c>
      <c r="B49" s="71">
        <v>4000000000</v>
      </c>
      <c r="C49" s="72">
        <v>4000000000</v>
      </c>
      <c r="D49" s="71">
        <v>4571216132</v>
      </c>
      <c r="E49" s="71">
        <v>6353872322</v>
      </c>
      <c r="F49" s="73" t="s">
        <v>38</v>
      </c>
      <c r="G49" s="29"/>
      <c r="H49" s="29"/>
      <c r="I49" s="29"/>
      <c r="J49" s="29"/>
      <c r="K49" s="29"/>
      <c r="L49" s="29"/>
      <c r="M49" s="29"/>
    </row>
    <row r="50" spans="1:13" ht="33.75" hidden="1" customHeight="1" outlineLevel="1" x14ac:dyDescent="0.4">
      <c r="A50" s="71">
        <v>1457412831</v>
      </c>
      <c r="B50" s="71">
        <v>1019715329</v>
      </c>
      <c r="C50" s="72">
        <v>1029107114</v>
      </c>
      <c r="D50" s="71">
        <v>7574016807</v>
      </c>
      <c r="E50" s="71">
        <v>8423390000</v>
      </c>
      <c r="F50" s="73" t="s">
        <v>39</v>
      </c>
      <c r="G50" s="41"/>
      <c r="H50" s="29"/>
      <c r="I50" s="29"/>
      <c r="J50" s="29"/>
      <c r="K50" s="29"/>
      <c r="L50" s="29"/>
      <c r="M50" s="29"/>
    </row>
    <row r="51" spans="1:13" ht="33.75" customHeight="1" collapsed="1" x14ac:dyDescent="0.4">
      <c r="A51" s="25">
        <v>2467200000</v>
      </c>
      <c r="B51" s="25">
        <v>2313000000</v>
      </c>
      <c r="C51" s="26">
        <v>2004600000</v>
      </c>
      <c r="D51" s="25">
        <v>0</v>
      </c>
      <c r="E51" s="25">
        <v>0</v>
      </c>
      <c r="F51" s="70" t="s">
        <v>40</v>
      </c>
      <c r="G51" s="41"/>
      <c r="H51" s="29"/>
      <c r="I51" s="29"/>
      <c r="J51" s="29"/>
      <c r="K51" s="29"/>
      <c r="L51" s="29"/>
      <c r="M51" s="29"/>
    </row>
    <row r="52" spans="1:13" ht="33.75" customHeight="1" x14ac:dyDescent="0.4">
      <c r="A52" s="25">
        <v>143647443</v>
      </c>
      <c r="B52" s="25">
        <v>139442389</v>
      </c>
      <c r="C52" s="26">
        <v>135439111</v>
      </c>
      <c r="D52" s="25">
        <v>186692125</v>
      </c>
      <c r="E52" s="25">
        <v>331927776</v>
      </c>
      <c r="F52" s="70" t="s">
        <v>41</v>
      </c>
      <c r="G52" s="28"/>
      <c r="H52" s="29"/>
    </row>
    <row r="53" spans="1:13" ht="33.75" customHeight="1" x14ac:dyDescent="0.4">
      <c r="A53" s="25">
        <f>A26</f>
        <v>-403585486</v>
      </c>
      <c r="B53" s="25">
        <f>B26</f>
        <v>-398102439</v>
      </c>
      <c r="C53" s="26">
        <f>C26</f>
        <v>-1181818962</v>
      </c>
      <c r="D53" s="25">
        <f>D26</f>
        <v>-994088424</v>
      </c>
      <c r="E53" s="25">
        <f>E26</f>
        <v>-441784320</v>
      </c>
      <c r="F53" s="70" t="s">
        <v>20</v>
      </c>
      <c r="G53" s="28"/>
      <c r="H53" s="29"/>
    </row>
    <row r="54" spans="1:13" ht="33.75" customHeight="1" x14ac:dyDescent="0.4">
      <c r="A54" s="25">
        <v>-2522653959</v>
      </c>
      <c r="B54" s="25">
        <v>-2353290963</v>
      </c>
      <c r="C54" s="26">
        <v>-2123490562</v>
      </c>
      <c r="D54" s="25">
        <v>-1192185772</v>
      </c>
      <c r="E54" s="25">
        <v>-2712281790</v>
      </c>
      <c r="F54" s="74" t="s">
        <v>42</v>
      </c>
      <c r="G54" s="28"/>
      <c r="H54" s="29"/>
    </row>
    <row r="55" spans="1:13" ht="33.75" customHeight="1" x14ac:dyDescent="0.4">
      <c r="A55" s="25">
        <f t="shared" ref="A55:E56" si="9">A28</f>
        <v>-1870813892</v>
      </c>
      <c r="B55" s="25">
        <f t="shared" si="9"/>
        <v>-2546051694</v>
      </c>
      <c r="C55" s="26">
        <f t="shared" si="9"/>
        <v>-3217844472</v>
      </c>
      <c r="D55" s="25">
        <f t="shared" si="9"/>
        <v>-2036455652</v>
      </c>
      <c r="E55" s="25">
        <f t="shared" si="9"/>
        <v>-2489824342</v>
      </c>
      <c r="F55" s="74" t="s">
        <v>22</v>
      </c>
      <c r="G55" s="28"/>
      <c r="H55" s="29"/>
    </row>
    <row r="56" spans="1:13" ht="33.75" customHeight="1" thickBot="1" x14ac:dyDescent="0.45">
      <c r="A56" s="36">
        <f t="shared" si="9"/>
        <v>-352288271</v>
      </c>
      <c r="B56" s="36">
        <f t="shared" si="9"/>
        <v>-500064271</v>
      </c>
      <c r="C56" s="37">
        <f t="shared" si="9"/>
        <v>-378276519</v>
      </c>
      <c r="D56" s="36">
        <f t="shared" si="9"/>
        <v>-2391513514</v>
      </c>
      <c r="E56" s="36">
        <f t="shared" si="9"/>
        <v>-1394841774</v>
      </c>
      <c r="F56" s="75" t="s">
        <v>23</v>
      </c>
      <c r="G56" s="28"/>
      <c r="H56" s="29"/>
    </row>
    <row r="57" spans="1:13" ht="33.75" customHeight="1" thickBot="1" x14ac:dyDescent="0.45">
      <c r="A57" s="39">
        <f>A47+A42</f>
        <v>5320791645</v>
      </c>
      <c r="B57" s="39">
        <f>B47+B42</f>
        <v>8309396618</v>
      </c>
      <c r="C57" s="34">
        <f>C47+C42</f>
        <v>9388550679</v>
      </c>
      <c r="D57" s="39">
        <f>D47+D42</f>
        <v>13617718848</v>
      </c>
      <c r="E57" s="39">
        <f>E47+E42</f>
        <v>13621349641</v>
      </c>
      <c r="F57" s="40" t="s">
        <v>43</v>
      </c>
      <c r="G57" s="28"/>
      <c r="H57" s="29"/>
    </row>
    <row r="58" spans="1:13" ht="11.25" customHeight="1" x14ac:dyDescent="0.4">
      <c r="A58" s="46"/>
      <c r="B58" s="46"/>
      <c r="C58" s="47"/>
      <c r="D58" s="46"/>
      <c r="E58" s="46"/>
    </row>
    <row r="59" spans="1:13" ht="37.5" customHeight="1" x14ac:dyDescent="0.4">
      <c r="A59" s="48"/>
      <c r="B59" s="48"/>
      <c r="C59" s="76"/>
      <c r="D59" s="48"/>
      <c r="E59" s="77"/>
      <c r="F59" s="24" t="s">
        <v>44</v>
      </c>
    </row>
    <row r="60" spans="1:13" s="3" customFormat="1" ht="33.75" customHeight="1" x14ac:dyDescent="0.4">
      <c r="A60" s="60"/>
      <c r="B60" s="60"/>
      <c r="C60" s="61"/>
      <c r="D60" s="60"/>
      <c r="E60" s="60"/>
      <c r="F60" s="62" t="s">
        <v>45</v>
      </c>
    </row>
    <row r="61" spans="1:13" ht="33.75" customHeight="1" x14ac:dyDescent="0.4">
      <c r="A61" s="78">
        <v>140821799483.84613</v>
      </c>
      <c r="B61" s="78">
        <v>130361092863.90259</v>
      </c>
      <c r="C61" s="79">
        <v>120153495892.0108</v>
      </c>
      <c r="D61" s="78">
        <v>108950291096.07132</v>
      </c>
      <c r="E61" s="78">
        <v>101412732868.99826</v>
      </c>
      <c r="F61" s="80" t="s">
        <v>46</v>
      </c>
    </row>
    <row r="62" spans="1:13" ht="33.75" customHeight="1" x14ac:dyDescent="0.4">
      <c r="A62" s="78">
        <v>121404372333.55511</v>
      </c>
      <c r="B62" s="78">
        <v>115082803386.32178</v>
      </c>
      <c r="C62" s="79">
        <v>108758942296.76624</v>
      </c>
      <c r="D62" s="78">
        <v>102178752374.50241</v>
      </c>
      <c r="E62" s="78">
        <v>96864226020.9095</v>
      </c>
      <c r="F62" s="81" t="s">
        <v>47</v>
      </c>
    </row>
    <row r="63" spans="1:13" ht="15" customHeight="1" x14ac:dyDescent="0.4">
      <c r="A63" s="82"/>
      <c r="B63" s="82"/>
      <c r="C63" s="83"/>
      <c r="D63" s="82"/>
      <c r="E63" s="82"/>
      <c r="F63" s="80"/>
    </row>
    <row r="64" spans="1:13" ht="33.75" customHeight="1" x14ac:dyDescent="0.4">
      <c r="A64" s="60">
        <f t="shared" ref="A64:C64" si="10">SUM(A65:A67)</f>
        <v>165394607454.84937</v>
      </c>
      <c r="B64" s="60">
        <f t="shared" si="10"/>
        <v>159380940130.8494</v>
      </c>
      <c r="C64" s="61">
        <f t="shared" si="10"/>
        <v>149998424932.84937</v>
      </c>
      <c r="D64" s="60">
        <f>SUM(D65:D67)</f>
        <v>138612449406.84937</v>
      </c>
      <c r="E64" s="60">
        <f>SUM(E65:E67)</f>
        <v>125230933235.47304</v>
      </c>
      <c r="F64" s="62" t="s">
        <v>48</v>
      </c>
    </row>
    <row r="65" spans="1:7" ht="33.75" customHeight="1" x14ac:dyDescent="0.4">
      <c r="A65" s="78">
        <v>64884153479.999992</v>
      </c>
      <c r="B65" s="78">
        <v>59487805317.000008</v>
      </c>
      <c r="C65" s="79">
        <v>54830056375</v>
      </c>
      <c r="D65" s="78">
        <v>42471600000</v>
      </c>
      <c r="E65" s="78">
        <v>38022700000</v>
      </c>
      <c r="F65" s="84" t="s">
        <v>49</v>
      </c>
      <c r="G65" s="28"/>
    </row>
    <row r="66" spans="1:7" ht="33.75" customHeight="1" x14ac:dyDescent="0.4">
      <c r="A66" s="78">
        <v>92359053974.84938</v>
      </c>
      <c r="B66" s="78">
        <v>89588134813.84938</v>
      </c>
      <c r="C66" s="79">
        <v>82823768557.84938</v>
      </c>
      <c r="D66" s="78">
        <v>82221549406.849365</v>
      </c>
      <c r="E66" s="78">
        <v>72550933235.473038</v>
      </c>
      <c r="F66" s="85" t="s">
        <v>50</v>
      </c>
      <c r="G66" s="28"/>
    </row>
    <row r="67" spans="1:7" ht="33.75" customHeight="1" x14ac:dyDescent="0.4">
      <c r="A67" s="82">
        <v>8151400000</v>
      </c>
      <c r="B67" s="82">
        <v>10305000000</v>
      </c>
      <c r="C67" s="83">
        <v>12344600000</v>
      </c>
      <c r="D67" s="82">
        <v>13919300000</v>
      </c>
      <c r="E67" s="82">
        <v>14657300000</v>
      </c>
      <c r="F67" s="86" t="s">
        <v>51</v>
      </c>
      <c r="G67" s="28"/>
    </row>
    <row r="68" spans="1:7" ht="15" customHeight="1" x14ac:dyDescent="0.4">
      <c r="A68" s="82"/>
      <c r="B68" s="82"/>
      <c r="C68" s="83"/>
      <c r="D68" s="82"/>
      <c r="E68" s="82"/>
      <c r="F68" s="80"/>
    </row>
    <row r="69" spans="1:7" ht="33.75" customHeight="1" x14ac:dyDescent="0.4">
      <c r="A69" s="60"/>
      <c r="B69" s="60"/>
      <c r="C69" s="61"/>
      <c r="D69" s="60"/>
      <c r="E69" s="60"/>
      <c r="F69" s="62" t="s">
        <v>52</v>
      </c>
      <c r="G69" s="29"/>
    </row>
    <row r="70" spans="1:7" ht="33.75" customHeight="1" x14ac:dyDescent="0.4">
      <c r="A70" s="87">
        <f>A33/A61</f>
        <v>0.31919522068141332</v>
      </c>
      <c r="B70" s="87">
        <f>B33/B61</f>
        <v>0.33283004913358089</v>
      </c>
      <c r="C70" s="88">
        <f>C33/C61</f>
        <v>0.33115944676933612</v>
      </c>
      <c r="D70" s="87">
        <f>D33/D61</f>
        <v>0.31337502635852205</v>
      </c>
      <c r="E70" s="87">
        <f>E33/E61</f>
        <v>0.33675582138305649</v>
      </c>
      <c r="F70" s="89" t="s">
        <v>12</v>
      </c>
    </row>
    <row r="71" spans="1:7" ht="33.75" customHeight="1" x14ac:dyDescent="0.4">
      <c r="A71" s="90">
        <f>A30/A61</f>
        <v>0.35697908414930168</v>
      </c>
      <c r="B71" s="90">
        <f>B30/B61</f>
        <v>0.3965714342006349</v>
      </c>
      <c r="C71" s="91">
        <f>C30/C61</f>
        <v>0.40929742027813903</v>
      </c>
      <c r="D71" s="90">
        <f>D30/D61</f>
        <v>0.43836522795414723</v>
      </c>
      <c r="E71" s="90">
        <f>E30/E61</f>
        <v>0.44268221117748735</v>
      </c>
      <c r="F71" s="92" t="s">
        <v>24</v>
      </c>
    </row>
    <row r="72" spans="1:7" ht="33.75" customHeight="1" x14ac:dyDescent="0.4">
      <c r="A72" s="87">
        <f>A35/A61</f>
        <v>-3.7783863467888402E-2</v>
      </c>
      <c r="B72" s="87">
        <f>B35/B61</f>
        <v>-6.3741385067053999E-2</v>
      </c>
      <c r="C72" s="88">
        <f>C35/C61</f>
        <v>-7.8137973508802916E-2</v>
      </c>
      <c r="D72" s="87">
        <f>D35/D61</f>
        <v>-0.12499020159562517</v>
      </c>
      <c r="E72" s="87">
        <f>E35/E61</f>
        <v>-0.10592638979443085</v>
      </c>
      <c r="F72" s="89" t="s">
        <v>27</v>
      </c>
      <c r="G72" s="98"/>
    </row>
    <row r="73" spans="1:7" ht="33.75" customHeight="1" x14ac:dyDescent="0.4">
      <c r="A73" s="90">
        <f>A37/A61</f>
        <v>5.1139384856576124E-4</v>
      </c>
      <c r="B73" s="90">
        <f>B37/B61</f>
        <v>-2.1557271170884466E-2</v>
      </c>
      <c r="C73" s="91">
        <f>C37/C61</f>
        <v>-3.1946065751177394E-2</v>
      </c>
      <c r="D73" s="90">
        <f>D37/D61</f>
        <v>-7.7385411339245355E-2</v>
      </c>
      <c r="E73" s="90">
        <f>E37/E61</f>
        <v>-6.4558348599650262E-2</v>
      </c>
      <c r="F73" s="92" t="s">
        <v>28</v>
      </c>
    </row>
    <row r="74" spans="1:7" ht="33.75" customHeight="1" x14ac:dyDescent="0.4">
      <c r="A74" s="93">
        <f t="shared" ref="A74:E74" si="11">+A64/A61</f>
        <v>1.1744957674242902</v>
      </c>
      <c r="B74" s="93">
        <f t="shared" si="11"/>
        <v>1.2226112609936741</v>
      </c>
      <c r="C74" s="94">
        <f t="shared" si="11"/>
        <v>1.2483900182784695</v>
      </c>
      <c r="D74" s="93">
        <f t="shared" si="11"/>
        <v>1.2722540528562907</v>
      </c>
      <c r="E74" s="93">
        <f t="shared" si="11"/>
        <v>1.2348640027011437</v>
      </c>
      <c r="F74" s="95" t="s">
        <v>48</v>
      </c>
    </row>
    <row r="75" spans="1:7" ht="33.75" customHeight="1" x14ac:dyDescent="0.4">
      <c r="A75" s="90">
        <f t="shared" ref="A75:E75" si="12">+A65/A61</f>
        <v>0.46075361710913904</v>
      </c>
      <c r="B75" s="90">
        <f t="shared" si="12"/>
        <v>0.45633098043375159</v>
      </c>
      <c r="C75" s="91">
        <f t="shared" si="12"/>
        <v>0.45633342557322742</v>
      </c>
      <c r="D75" s="90">
        <f t="shared" si="12"/>
        <v>0.38982548438121151</v>
      </c>
      <c r="E75" s="90">
        <f t="shared" si="12"/>
        <v>0.37493023730182395</v>
      </c>
      <c r="F75" s="96" t="s">
        <v>49</v>
      </c>
    </row>
    <row r="76" spans="1:7" ht="33.75" customHeight="1" x14ac:dyDescent="0.4">
      <c r="A76" s="90">
        <f t="shared" ref="A76:E76" si="13">+A66/A61</f>
        <v>0.65585764642528954</v>
      </c>
      <c r="B76" s="90">
        <f t="shared" si="13"/>
        <v>0.68723062108247046</v>
      </c>
      <c r="C76" s="91">
        <f t="shared" si="13"/>
        <v>0.689316344422372</v>
      </c>
      <c r="D76" s="90">
        <f t="shared" si="13"/>
        <v>0.75467030495904952</v>
      </c>
      <c r="E76" s="90">
        <f t="shared" si="13"/>
        <v>0.71540260461368321</v>
      </c>
      <c r="F76" s="96" t="s">
        <v>50</v>
      </c>
    </row>
    <row r="77" spans="1:7" s="3" customFormat="1" ht="33.75" customHeight="1" x14ac:dyDescent="0.4">
      <c r="A77" s="90">
        <f t="shared" ref="A77:D77" si="14">+A67/A61</f>
        <v>5.7884503889861591E-2</v>
      </c>
      <c r="B77" s="90">
        <f t="shared" si="14"/>
        <v>7.9049659477452017E-2</v>
      </c>
      <c r="C77" s="91">
        <f t="shared" si="14"/>
        <v>0.10274024828287008</v>
      </c>
      <c r="D77" s="90">
        <f t="shared" si="14"/>
        <v>0.12775826351602948</v>
      </c>
      <c r="E77" s="90">
        <f>+E67/E61</f>
        <v>0.14453116078563658</v>
      </c>
      <c r="F77" s="96" t="s">
        <v>51</v>
      </c>
    </row>
    <row r="78" spans="1:7" s="3" customFormat="1" ht="33.75" customHeight="1" x14ac:dyDescent="0.4">
      <c r="A78" s="87"/>
      <c r="B78" s="87"/>
      <c r="C78" s="88"/>
      <c r="D78" s="87"/>
      <c r="E78" s="87"/>
      <c r="F78" s="97"/>
    </row>
    <row r="79" spans="1:7" s="3" customFormat="1" ht="33.75" customHeight="1" x14ac:dyDescent="0.4">
      <c r="A79" s="87"/>
      <c r="B79" s="87"/>
      <c r="C79" s="88"/>
      <c r="D79" s="87"/>
      <c r="E79" s="87"/>
      <c r="F79" s="99" t="s">
        <v>53</v>
      </c>
    </row>
    <row r="80" spans="1:7" s="3" customFormat="1" ht="46.5" customHeight="1" x14ac:dyDescent="0.4">
      <c r="A80" s="100" t="s">
        <v>54</v>
      </c>
      <c r="B80" s="100"/>
      <c r="C80" s="100"/>
      <c r="D80" s="100"/>
      <c r="E80" s="100"/>
      <c r="F80" s="100"/>
    </row>
    <row r="82" spans="1:5" ht="44.25" customHeight="1" x14ac:dyDescent="0.4"/>
    <row r="83" spans="1:5" x14ac:dyDescent="0.4">
      <c r="A83" s="29"/>
      <c r="B83" s="29"/>
      <c r="C83" s="29"/>
      <c r="D83" s="29"/>
      <c r="E83" s="29"/>
    </row>
    <row r="84" spans="1:5" x14ac:dyDescent="0.4">
      <c r="A84" s="29"/>
      <c r="B84" s="29"/>
      <c r="C84" s="29"/>
    </row>
    <row r="85" spans="1:5" x14ac:dyDescent="0.4">
      <c r="A85" s="29"/>
      <c r="B85" s="29"/>
      <c r="C85" s="29"/>
    </row>
  </sheetData>
  <mergeCells count="1">
    <mergeCell ref="A80:F80"/>
  </mergeCells>
  <printOptions horizontalCentered="1"/>
  <pageMargins left="0.82677165354330695" right="0.82677165354330695" top="0.90551181102362199" bottom="0.90551181102362199" header="0.31496062992126" footer="0.31496062992126"/>
  <pageSetup paperSize="9" scale="54" fitToHeight="0" orientation="portrait" r:id="rId1"/>
  <rowBreaks count="1" manualBreakCount="1">
    <brk id="39" max="5" man="1"/>
  </rowBreaks>
  <customProperties>
    <customPr name="_pios_id" r:id="rId2"/>
    <customPr name="CofWorksheetType" r:id="rId3"/>
    <customPr name="EpmWorksheetKeyString_GUID" r:id="rId4"/>
  </customProperties>
  <drawing r:id="rId5"/>
  <legacyDrawing r:id="rId6"/>
  <controls>
    <mc:AlternateContent xmlns:mc="http://schemas.openxmlformats.org/markup-compatibility/2006">
      <mc:Choice Requires="x14">
        <control shapeId="1025" r:id="rId7" name="FPMExcelClientSheetOptionstb1">
          <controlPr defaultSize="0" autoLine="0" autoPict="0" r:id="rId8">
            <anchor moveWithCells="1" sizeWithCells="1">
              <from>
                <xdr:col>0</xdr:col>
                <xdr:colOff>0</xdr:colOff>
                <xdr:row>0</xdr:row>
                <xdr:rowOff>0</xdr:rowOff>
              </from>
              <to>
                <xdr:col>1</xdr:col>
                <xdr:colOff>914400</xdr:colOff>
                <xdr:row>0</xdr:row>
                <xdr:rowOff>0</xdr:rowOff>
              </to>
            </anchor>
          </controlPr>
        </control>
      </mc:Choice>
      <mc:Fallback>
        <control shapeId="1025" r:id="rId7" name="FPMExcelClientSheetOptionstb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Report</vt:lpstr>
      <vt:lpstr>Report!Print_Area</vt:lpstr>
      <vt:lpstr>Report!Print_Titles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Zunain Shareef</dc:creator>
  <cp:lastModifiedBy>Hasna Ahmed</cp:lastModifiedBy>
  <cp:lastPrinted>2024-11-01T14:13:07Z</cp:lastPrinted>
  <dcterms:created xsi:type="dcterms:W3CDTF">2024-10-30T00:50:15Z</dcterms:created>
  <dcterms:modified xsi:type="dcterms:W3CDTF">2024-11-04T11:32:22Z</dcterms:modified>
</cp:coreProperties>
</file>