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Proposed Budget Tables\"/>
    </mc:Choice>
  </mc:AlternateContent>
  <xr:revisionPtr revIDLastSave="0" documentId="13_ncr:1_{A63D392E-014A-47B2-89C4-F088DC4B90FF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" sheetId="2" r:id="rId1"/>
  </sheets>
  <definedNames>
    <definedName name="_xlnm._FilterDatabase" localSheetId="0" hidden="1">Report!$A$7:$H$55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Report!$A$1:$G$55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" l="1"/>
  <c r="H55" i="2"/>
  <c r="H54" i="2"/>
  <c r="H53" i="2"/>
  <c r="H51" i="2"/>
  <c r="H49" i="2"/>
  <c r="H48" i="2"/>
  <c r="H46" i="2"/>
  <c r="H45" i="2"/>
  <c r="H44" i="2"/>
  <c r="H43" i="2"/>
  <c r="H41" i="2"/>
  <c r="H39" i="2"/>
  <c r="H38" i="2"/>
  <c r="H36" i="2"/>
  <c r="H35" i="2"/>
  <c r="H34" i="2"/>
  <c r="H33" i="2"/>
  <c r="H32" i="2"/>
  <c r="H30" i="2"/>
  <c r="H29" i="2"/>
  <c r="H28" i="2"/>
  <c r="H25" i="2"/>
  <c r="H24" i="2"/>
  <c r="H23" i="2"/>
  <c r="H22" i="2"/>
  <c r="H20" i="2"/>
  <c r="H19" i="2"/>
  <c r="H17" i="2"/>
  <c r="H15" i="2"/>
  <c r="H14" i="2"/>
  <c r="H13" i="2"/>
  <c r="H12" i="2"/>
  <c r="H11" i="2"/>
  <c r="H10" i="2"/>
  <c r="C52" i="2" l="1"/>
  <c r="A27" i="2" l="1"/>
  <c r="A52" i="2" l="1"/>
  <c r="B52" i="2"/>
  <c r="D52" i="2"/>
  <c r="E52" i="2"/>
  <c r="A50" i="2"/>
  <c r="B50" i="2"/>
  <c r="C50" i="2"/>
  <c r="D50" i="2"/>
  <c r="E50" i="2"/>
  <c r="A47" i="2"/>
  <c r="B47" i="2"/>
  <c r="C47" i="2"/>
  <c r="D47" i="2"/>
  <c r="E47" i="2"/>
  <c r="A42" i="2"/>
  <c r="B42" i="2"/>
  <c r="C42" i="2"/>
  <c r="D42" i="2"/>
  <c r="E42" i="2"/>
  <c r="A40" i="2"/>
  <c r="B40" i="2"/>
  <c r="C40" i="2"/>
  <c r="D40" i="2"/>
  <c r="E40" i="2"/>
  <c r="A37" i="2"/>
  <c r="B37" i="2"/>
  <c r="C37" i="2"/>
  <c r="D37" i="2"/>
  <c r="E37" i="2"/>
  <c r="A31" i="2"/>
  <c r="B31" i="2"/>
  <c r="C31" i="2"/>
  <c r="D31" i="2"/>
  <c r="E31" i="2"/>
  <c r="B27" i="2"/>
  <c r="C27" i="2"/>
  <c r="D27" i="2"/>
  <c r="E27" i="2"/>
  <c r="A21" i="2"/>
  <c r="B21" i="2"/>
  <c r="C21" i="2"/>
  <c r="D21" i="2"/>
  <c r="E21" i="2"/>
  <c r="A18" i="2"/>
  <c r="B18" i="2"/>
  <c r="C18" i="2"/>
  <c r="D18" i="2"/>
  <c r="E18" i="2"/>
  <c r="A16" i="2"/>
  <c r="B16" i="2"/>
  <c r="C16" i="2"/>
  <c r="D16" i="2"/>
  <c r="E16" i="2"/>
  <c r="E9" i="2"/>
  <c r="D9" i="2"/>
  <c r="C9" i="2"/>
  <c r="B9" i="2"/>
  <c r="A9" i="2"/>
  <c r="H27" i="2" l="1"/>
  <c r="H40" i="2"/>
  <c r="H18" i="2"/>
  <c r="H9" i="2"/>
  <c r="H47" i="2"/>
  <c r="H31" i="2"/>
  <c r="H50" i="2"/>
  <c r="H21" i="2"/>
  <c r="H37" i="2"/>
  <c r="H52" i="2"/>
  <c r="H42" i="2"/>
  <c r="H16" i="2"/>
  <c r="B7" i="2"/>
  <c r="C7" i="2"/>
  <c r="E7" i="2"/>
  <c r="D7" i="2"/>
  <c r="A7" i="2"/>
</calcChain>
</file>

<file path=xl/sharedStrings.xml><?xml version="1.0" encoding="utf-8"?>
<sst xmlns="http://schemas.openxmlformats.org/spreadsheetml/2006/main" count="50" uniqueCount="49">
  <si>
    <t>ޖުމުލަ</t>
  </si>
  <si>
    <t>(އަދަދުތައް ރުފިޔާއިން)</t>
  </si>
  <si>
    <t xml:space="preserve">ޕީއެސްއައިޕީ ބަހާލެވިފައިވާ ގޮތް
</t>
  </si>
  <si>
    <t>ގައުމީ ސަލާމަތާއި ސުލްހަ މަސަލަސްކަން ގާއިމްކުރުން</t>
  </si>
  <si>
    <t>ޕޮލިސް</t>
  </si>
  <si>
    <t>ޤައުމީ ސަލާމަތް</t>
  </si>
  <si>
    <t>ޕެނިޓެންޝަރީ</t>
  </si>
  <si>
    <t>ކޯޓް ޢިމާރާތްކުރުން</t>
  </si>
  <si>
    <t>ރިހެބިލިޓޭޝަން</t>
  </si>
  <si>
    <t>ކަސްޓަމްސް</t>
  </si>
  <si>
    <t>ސިއްހީ ޚިދުމަތް ތަރައްގީކުރުން</t>
  </si>
  <si>
    <t>ސިއްޙީ ދާއިރާ</t>
  </si>
  <si>
    <t>ތަޢުލީމާއި ގުޅޭ ވަޞީލަތްތައް ތަރައްގީކުރުން</t>
  </si>
  <si>
    <t>ޔުނިވަރސިޓީ</t>
  </si>
  <si>
    <t>ތަޢުލީމީ ދާއިރާ</t>
  </si>
  <si>
    <t>ތިމާވެށި ރައްކާތެރި ކުރުން</t>
  </si>
  <si>
    <t>ކުނި ނައްތާލުން</t>
  </si>
  <si>
    <t>ކޯސްޓަލް ޕްރޮޓެކްޝަން</t>
  </si>
  <si>
    <t>ފެންހިންދާ ނިޒާމް</t>
  </si>
  <si>
    <t>އިއާދަކުރަނިވި ހަކަތަ</t>
  </si>
  <si>
    <t>ތިމާވެށި</t>
  </si>
  <si>
    <t xml:space="preserve"> ފެނާއި ނަރުދަމާ ނިޒާމް ގާއިމްކުރުން</t>
  </si>
  <si>
    <t>ނަރުދަމާ ނިޒާމް</t>
  </si>
  <si>
    <t>ފެނާއި ނަރުދަމާ</t>
  </si>
  <si>
    <t>ފެނުގެ ނިޒާމް</t>
  </si>
  <si>
    <t>ލަފާ ފުރުމުގެ ދަތިކަން ހައްލުކުރުން</t>
  </si>
  <si>
    <t>ބަނދަރު ހެދުން</t>
  </si>
  <si>
    <t>ބްރިޖު އެޅުން</t>
  </si>
  <si>
    <t>ވައިގެ ބަނދަރު</t>
  </si>
  <si>
    <t>ދަތުރުފަތުރު</t>
  </si>
  <si>
    <t>ޕޯޓު ހެދުން</t>
  </si>
  <si>
    <t>އިދާރީ ވަސީލަތްތައް ތަރައްގީ ކުރުން</t>
  </si>
  <si>
    <t>އޮފީސް ޢިމާރާތް</t>
  </si>
  <si>
    <t>ކައުންސިލްތައް ތަރައްޤީކުރުން</t>
  </si>
  <si>
    <t>ބޯހިޔާވަހިކަން ފޯރުކޮށްދިނުން</t>
  </si>
  <si>
    <t>ބޯހިޔާވަހިކަން</t>
  </si>
  <si>
    <t>އިޖުތިމާއީ އަދި ދީނީ ޚިދުމަތް</t>
  </si>
  <si>
    <t>މިސްކިތް ޢިމާރާތްކުރުން</t>
  </si>
  <si>
    <t>އިޖްތިމާއީ ދާއިރާ</t>
  </si>
  <si>
    <t>ކުޅިވަރު</t>
  </si>
  <si>
    <t>ސަގާފަތް</t>
  </si>
  <si>
    <t>ބިން ހިއްކުމާއި މަގުހެދުން</t>
  </si>
  <si>
    <t>މަގުހެދުން</t>
  </si>
  <si>
    <t>ބިން ހިއްކުން</t>
  </si>
  <si>
    <t>މަސްވެރިކަމާއި ދަނޑުވެރިކަން ތަރައްގީކުރުން</t>
  </si>
  <si>
    <t>ދަނޑުވެރިކަން/މަސްވެރިކަން</t>
  </si>
  <si>
    <t>އެހެނިހެން</t>
  </si>
  <si>
    <t>ވިޔަފާރިއާއި ސިނާޔަތް</t>
  </si>
  <si>
    <t>ކަރަންޓް ނިޒާމް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</si>
</sst>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b/>
      <sz val="12"/>
      <name val="MV Typewriter"/>
    </font>
    <font>
      <sz val="12"/>
      <color rgb="FF454545"/>
      <name val="MV Typewriter"/>
    </font>
    <font>
      <sz val="10"/>
      <name val="Times New Roman"/>
      <family val="1"/>
    </font>
    <font>
      <sz val="12"/>
      <color rgb="FFEF903A"/>
      <name val="Roboto Condensed"/>
      <family val="2"/>
    </font>
    <font>
      <sz val="12.5"/>
      <color rgb="FF454545"/>
      <name val="Aptos"/>
      <family val="2"/>
    </font>
    <font>
      <b/>
      <sz val="12.5"/>
      <name val="Aptos"/>
      <family val="2"/>
    </font>
    <font>
      <b/>
      <i/>
      <sz val="12"/>
      <name val="Faruma"/>
    </font>
    <font>
      <b/>
      <sz val="14"/>
      <name val="Aptos ExtraBold"/>
      <family val="2"/>
    </font>
    <font>
      <b/>
      <sz val="13"/>
      <name val="Roboto Condensed"/>
    </font>
    <font>
      <b/>
      <sz val="13"/>
      <color rgb="FF0ECC96"/>
      <name val="Roboto Condensed"/>
    </font>
    <font>
      <sz val="12"/>
      <color rgb="FF85C178"/>
      <name val="Roboto Condensed"/>
      <family val="2"/>
    </font>
    <font>
      <b/>
      <sz val="20"/>
      <color rgb="FF85C178"/>
      <name val="MV Typewriter"/>
    </font>
    <font>
      <b/>
      <sz val="14"/>
      <color rgb="FF85C178"/>
      <name val="Aptos ExtraBold"/>
      <family val="2"/>
    </font>
    <font>
      <sz val="12.5"/>
      <color theme="1"/>
      <name val="Aptos"/>
      <family val="2"/>
    </font>
    <font>
      <sz val="12"/>
      <color theme="1" tint="0.249977111117893"/>
      <name val="Roboto Condensed"/>
      <family val="2"/>
    </font>
    <font>
      <b/>
      <sz val="12.5"/>
      <color rgb="FF85C178"/>
      <name val="Aptos"/>
      <family val="2"/>
    </font>
    <font>
      <sz val="12.5"/>
      <color rgb="FF85C178"/>
      <name val="Aptos"/>
      <family val="2"/>
    </font>
    <font>
      <sz val="12.5"/>
      <name val="Aptos"/>
      <family val="2"/>
    </font>
    <font>
      <sz val="11"/>
      <color theme="1"/>
      <name val="Roboto Light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85C178"/>
      </top>
      <bottom style="medium">
        <color rgb="FF85C178"/>
      </bottom>
      <diagonal/>
    </border>
    <border>
      <left/>
      <right/>
      <top/>
      <bottom style="thin">
        <color rgb="FF85C178"/>
      </bottom>
      <diagonal/>
    </border>
    <border>
      <left/>
      <right/>
      <top style="thin">
        <color theme="0" tint="-0.14996795556505021"/>
      </top>
      <bottom style="thin">
        <color rgb="FF85C17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43" fontId="5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 readingOrder="2"/>
    </xf>
    <xf numFmtId="164" fontId="7" fillId="0" borderId="2" xfId="1" applyNumberFormat="1" applyFont="1" applyFill="1" applyBorder="1" applyAlignment="1" applyProtection="1">
      <alignment vertical="center"/>
      <protection hidden="1"/>
    </xf>
    <xf numFmtId="0" fontId="4" fillId="0" borderId="2" xfId="0" applyFont="1" applyBorder="1" applyAlignment="1">
      <alignment horizontal="right" vertical="center"/>
    </xf>
    <xf numFmtId="0" fontId="10" fillId="0" borderId="0" xfId="4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 applyProtection="1">
      <alignment horizontal="center" vertical="center" readingOrder="2"/>
    </xf>
    <xf numFmtId="164" fontId="7" fillId="0" borderId="1" xfId="1" applyNumberFormat="1" applyFont="1" applyFill="1" applyBorder="1" applyAlignment="1" applyProtection="1">
      <alignment vertical="center"/>
      <protection hidden="1"/>
    </xf>
    <xf numFmtId="0" fontId="4" fillId="0" borderId="1" xfId="0" applyFont="1" applyBorder="1" applyAlignment="1">
      <alignment horizontal="right" vertical="center"/>
    </xf>
    <xf numFmtId="0" fontId="11" fillId="0" borderId="0" xfId="3" applyFont="1" applyAlignment="1">
      <alignment horizontal="center" vertical="center" readingOrder="2"/>
    </xf>
    <xf numFmtId="0" fontId="12" fillId="0" borderId="0" xfId="3" applyFont="1" applyAlignment="1">
      <alignment horizontal="center" vertical="center" readingOrder="2"/>
    </xf>
    <xf numFmtId="164" fontId="0" fillId="0" borderId="0" xfId="0" applyNumberFormat="1"/>
    <xf numFmtId="0" fontId="13" fillId="0" borderId="0" xfId="0" applyFont="1" applyAlignment="1">
      <alignment vertical="center"/>
    </xf>
    <xf numFmtId="0" fontId="14" fillId="0" borderId="0" xfId="1" applyNumberFormat="1" applyFont="1" applyBorder="1" applyAlignment="1">
      <alignment horizontal="right" vertical="center" readingOrder="2"/>
    </xf>
    <xf numFmtId="0" fontId="15" fillId="0" borderId="0" xfId="4" applyNumberFormat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 applyProtection="1">
      <alignment vertical="center"/>
      <protection hidden="1"/>
    </xf>
    <xf numFmtId="0" fontId="3" fillId="0" borderId="3" xfId="0" applyFont="1" applyBorder="1" applyAlignment="1">
      <alignment horizontal="left" vertical="center" indent="5"/>
    </xf>
    <xf numFmtId="0" fontId="9" fillId="0" borderId="3" xfId="0" applyFont="1" applyBorder="1" applyAlignment="1">
      <alignment horizontal="right" vertical="center"/>
    </xf>
    <xf numFmtId="164" fontId="8" fillId="0" borderId="4" xfId="1" applyNumberFormat="1" applyFont="1" applyFill="1" applyBorder="1" applyAlignment="1" applyProtection="1">
      <alignment vertical="center"/>
      <protection hidden="1"/>
    </xf>
    <xf numFmtId="0" fontId="3" fillId="0" borderId="4" xfId="0" applyFont="1" applyBorder="1" applyAlignment="1">
      <alignment vertical="center"/>
    </xf>
    <xf numFmtId="164" fontId="8" fillId="0" borderId="5" xfId="1" applyNumberFormat="1" applyFont="1" applyFill="1" applyBorder="1" applyAlignment="1" applyProtection="1">
      <alignment vertical="center"/>
      <protection hidden="1"/>
    </xf>
    <xf numFmtId="0" fontId="3" fillId="0" borderId="5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8" fillId="0" borderId="4" xfId="0" applyFont="1" applyBorder="1" applyAlignment="1">
      <alignment horizontal="center" vertical="center" readingOrder="2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readingOrder="2"/>
    </xf>
    <xf numFmtId="0" fontId="8" fillId="0" borderId="0" xfId="0" applyFont="1" applyAlignment="1">
      <alignment horizontal="center" vertical="center" readingOrder="2"/>
    </xf>
    <xf numFmtId="0" fontId="17" fillId="0" borderId="0" xfId="0" applyFont="1" applyAlignment="1">
      <alignment vertical="center"/>
    </xf>
    <xf numFmtId="164" fontId="18" fillId="0" borderId="4" xfId="1" applyNumberFormat="1" applyFont="1" applyFill="1" applyBorder="1" applyAlignment="1" applyProtection="1">
      <alignment vertical="center"/>
      <protection hidden="1"/>
    </xf>
    <xf numFmtId="164" fontId="19" fillId="0" borderId="1" xfId="1" applyNumberFormat="1" applyFont="1" applyFill="1" applyBorder="1" applyAlignment="1" applyProtection="1">
      <alignment vertical="center"/>
      <protection hidden="1"/>
    </xf>
    <xf numFmtId="164" fontId="19" fillId="0" borderId="2" xfId="1" applyNumberFormat="1" applyFont="1" applyFill="1" applyBorder="1" applyAlignment="1" applyProtection="1">
      <alignment vertical="center"/>
      <protection hidden="1"/>
    </xf>
    <xf numFmtId="164" fontId="18" fillId="0" borderId="5" xfId="1" applyNumberFormat="1" applyFont="1" applyFill="1" applyBorder="1" applyAlignment="1" applyProtection="1">
      <alignment vertical="center"/>
      <protection hidden="1"/>
    </xf>
    <xf numFmtId="164" fontId="20" fillId="0" borderId="0" xfId="1" applyNumberFormat="1" applyFont="1" applyFill="1" applyBorder="1" applyAlignment="1" applyProtection="1">
      <alignment vertical="center"/>
      <protection hidden="1"/>
    </xf>
    <xf numFmtId="164" fontId="19" fillId="0" borderId="0" xfId="1" applyNumberFormat="1" applyFont="1" applyFill="1" applyBorder="1" applyAlignment="1" applyProtection="1">
      <alignment vertical="center"/>
      <protection hidden="1"/>
    </xf>
    <xf numFmtId="164" fontId="21" fillId="0" borderId="0" xfId="0" applyNumberFormat="1" applyFont="1" applyAlignment="1">
      <alignment vertical="center"/>
    </xf>
    <xf numFmtId="164" fontId="18" fillId="0" borderId="3" xfId="1" applyNumberFormat="1" applyFont="1" applyFill="1" applyBorder="1" applyAlignment="1" applyProtection="1">
      <alignment vertical="center"/>
      <protection hidden="1"/>
    </xf>
  </cellXfs>
  <cellStyles count="5">
    <cellStyle name="Comma" xfId="1" builtinId="3"/>
    <cellStyle name="Comma 6" xfId="4" xr:uid="{CC863635-374A-4C9D-9C92-0A34A3134F45}"/>
    <cellStyle name="Normal" xfId="0" builtinId="0"/>
    <cellStyle name="Normal 2 2" xfId="2" xr:uid="{00000000-0005-0000-0000-000002000000}"/>
    <cellStyle name="Normal 9" xfId="3" xr:uid="{D6EA9CEB-EE65-4E29-8FF8-E2155A5E38EC}"/>
  </cellStyles>
  <dxfs count="0"/>
  <tableStyles count="0" defaultTableStyle="TableStyleMedium2" defaultPivotStyle="PivotStyleLight16"/>
  <colors>
    <mruColors>
      <color rgb="FF85C178"/>
      <color rgb="FFEF903A"/>
      <color rgb="FFFFF5E1"/>
      <color rgb="FF454545"/>
      <color rgb="FF99C355"/>
      <color rgb="FFF8FBF3"/>
      <color rgb="FFBA5199"/>
      <color rgb="FFF8ECF5"/>
      <color rgb="FFE6773F"/>
      <color rgb="FF77876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54097</xdr:colOff>
      <xdr:row>4</xdr:row>
      <xdr:rowOff>13138</xdr:rowOff>
    </xdr:from>
    <xdr:to>
      <xdr:col>2</xdr:col>
      <xdr:colOff>1285748</xdr:colOff>
      <xdr:row>4</xdr:row>
      <xdr:rowOff>472966</xdr:rowOff>
    </xdr:to>
    <xdr:sp macro="" textlink="">
      <xdr:nvSpPr>
        <xdr:cNvPr id="6" name="Rectangle: Rounded Corners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4097" y="1251388"/>
          <a:ext cx="3898651" cy="459828"/>
        </a:xfrm>
        <a:prstGeom prst="roundRect">
          <a:avLst>
            <a:gd name="adj" fmla="val 50000"/>
          </a:avLst>
        </a:prstGeom>
        <a:solidFill>
          <a:srgbClr val="85C17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ލަފާކުރި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45983</xdr:colOff>
      <xdr:row>4</xdr:row>
      <xdr:rowOff>13138</xdr:rowOff>
    </xdr:from>
    <xdr:to>
      <xdr:col>3</xdr:col>
      <xdr:colOff>1298886</xdr:colOff>
      <xdr:row>4</xdr:row>
      <xdr:rowOff>472966</xdr:rowOff>
    </xdr:to>
    <xdr:sp macro="" textlink="">
      <xdr:nvSpPr>
        <xdr:cNvPr id="7" name="Rectangle: Rounded Corners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046483" y="1251388"/>
          <a:ext cx="1252903" cy="459828"/>
        </a:xfrm>
        <a:prstGeom prst="roundRect">
          <a:avLst>
            <a:gd name="adj" fmla="val 50000"/>
          </a:avLst>
        </a:prstGeom>
        <a:solidFill>
          <a:srgbClr val="85C17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45983</xdr:colOff>
      <xdr:row>4</xdr:row>
      <xdr:rowOff>13138</xdr:rowOff>
    </xdr:from>
    <xdr:to>
      <xdr:col>4</xdr:col>
      <xdr:colOff>1298886</xdr:colOff>
      <xdr:row>4</xdr:row>
      <xdr:rowOff>472966</xdr:rowOff>
    </xdr:to>
    <xdr:sp macro="" textlink="">
      <xdr:nvSpPr>
        <xdr:cNvPr id="8" name="Rectangle: Rounded Corners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5379983" y="1251388"/>
          <a:ext cx="1252903" cy="459828"/>
        </a:xfrm>
        <a:prstGeom prst="roundRect">
          <a:avLst>
            <a:gd name="adj" fmla="val 50000"/>
          </a:avLst>
        </a:prstGeom>
        <a:solidFill>
          <a:srgbClr val="85C17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 filterMode="1">
    <pageSetUpPr fitToPage="1"/>
  </sheetPr>
  <dimension ref="A1:I55"/>
  <sheetViews>
    <sheetView showGridLines="0" tabSelected="1" view="pageBreakPreview" zoomScaleNormal="100" zoomScaleSheetLayoutView="100" workbookViewId="0">
      <selection activeCell="C7" sqref="C7"/>
    </sheetView>
  </sheetViews>
  <sheetFormatPr defaultColWidth="9" defaultRowHeight="30" customHeight="1"/>
  <cols>
    <col min="1" max="2" width="17.5" style="1" customWidth="1"/>
    <col min="3" max="3" width="17.5" style="2" customWidth="1"/>
    <col min="4" max="5" width="17.5" style="1" customWidth="1"/>
    <col min="6" max="6" width="46.75" style="1" customWidth="1"/>
    <col min="7" max="7" width="5.125" style="1" customWidth="1"/>
    <col min="8" max="9" width="9" style="29"/>
    <col min="10" max="16384" width="9" style="1"/>
  </cols>
  <sheetData>
    <row r="1" spans="1:8" ht="37.5" customHeight="1">
      <c r="A1" s="13"/>
      <c r="B1" s="13"/>
      <c r="C1" s="13"/>
      <c r="D1" s="13"/>
      <c r="E1" s="13"/>
      <c r="F1" s="13"/>
      <c r="G1" s="14" t="s">
        <v>2</v>
      </c>
    </row>
    <row r="2" spans="1:8" ht="18.75" customHeight="1">
      <c r="C2" s="15"/>
      <c r="G2" s="3" t="s">
        <v>1</v>
      </c>
    </row>
    <row r="3" spans="1:8" ht="11.25" customHeight="1"/>
    <row r="4" spans="1:8" ht="30" customHeight="1">
      <c r="A4" s="6">
        <v>2027</v>
      </c>
      <c r="B4" s="6">
        <v>2026</v>
      </c>
      <c r="C4" s="15">
        <v>2025</v>
      </c>
      <c r="D4" s="6">
        <v>2024</v>
      </c>
      <c r="E4" s="7">
        <v>2023</v>
      </c>
      <c r="F4"/>
    </row>
    <row r="5" spans="1:8" ht="37.5" customHeight="1">
      <c r="A5" s="10"/>
      <c r="B5" s="10"/>
      <c r="C5" s="11"/>
      <c r="D5" s="10"/>
      <c r="E5" s="10"/>
      <c r="F5" s="12"/>
    </row>
    <row r="6" spans="1:8" ht="11.25" customHeight="1" thickBot="1">
      <c r="C6" s="1"/>
    </row>
    <row r="7" spans="1:8" ht="30" customHeight="1" thickBot="1">
      <c r="A7" s="16">
        <f t="shared" ref="A7:D7" si="0">A9+A16+A18+A21+A27+A31+A37+A40+A42+A47+A50+A52</f>
        <v>11223272778</v>
      </c>
      <c r="B7" s="16">
        <f>B9+B16+B18+B21+B27+B31+B37+B40+B42+B47+B50+B52</f>
        <v>13509662879</v>
      </c>
      <c r="C7" s="37">
        <f>C9+C16+C18+C21+C27+C31+C37+C40+C42+C47+C50+C52</f>
        <v>12378659021</v>
      </c>
      <c r="D7" s="16">
        <f t="shared" si="0"/>
        <v>11015940503</v>
      </c>
      <c r="E7" s="16">
        <f>E9+E16+E18+E21+E27+E31+E37+E40+E42+E47+E50+E52</f>
        <v>13562860904</v>
      </c>
      <c r="F7" s="17" t="s">
        <v>0</v>
      </c>
      <c r="G7" s="18"/>
    </row>
    <row r="8" spans="1:8" ht="11.25" customHeight="1">
      <c r="A8" s="23"/>
      <c r="B8" s="23"/>
      <c r="C8" s="23"/>
      <c r="D8" s="23"/>
      <c r="E8" s="23"/>
    </row>
    <row r="9" spans="1:8" ht="30" customHeight="1">
      <c r="A9" s="19">
        <f t="shared" ref="A9:D9" si="1">SUM(A10:A15)</f>
        <v>322033333</v>
      </c>
      <c r="B9" s="19">
        <f t="shared" si="1"/>
        <v>327733545</v>
      </c>
      <c r="C9" s="30">
        <f t="shared" si="1"/>
        <v>142127489</v>
      </c>
      <c r="D9" s="19">
        <f t="shared" si="1"/>
        <v>193223605</v>
      </c>
      <c r="E9" s="19">
        <f>SUM(E10:E15)</f>
        <v>160922833</v>
      </c>
      <c r="F9" s="20" t="s">
        <v>3</v>
      </c>
      <c r="G9" s="24">
        <v>1</v>
      </c>
      <c r="H9" s="36" t="str">
        <f>IF(SUM(A9:G9)&lt;&gt;0,"SHOW","HIDE")</f>
        <v>SHOW</v>
      </c>
    </row>
    <row r="10" spans="1:8" ht="30" customHeight="1">
      <c r="A10" s="8">
        <v>5400000</v>
      </c>
      <c r="B10" s="8">
        <v>8357455</v>
      </c>
      <c r="C10" s="31">
        <v>46078908</v>
      </c>
      <c r="D10" s="8">
        <v>89080499</v>
      </c>
      <c r="E10" s="8">
        <v>86629100</v>
      </c>
      <c r="F10" s="9" t="s">
        <v>4</v>
      </c>
      <c r="G10" s="25"/>
      <c r="H10" s="36" t="str">
        <f t="shared" ref="H10:H55" si="2">IF(SUM(A10:G10)&lt;&gt;0,"SHOW","HIDE")</f>
        <v>SHOW</v>
      </c>
    </row>
    <row r="11" spans="1:8" ht="30" customHeight="1">
      <c r="A11" s="4">
        <v>0</v>
      </c>
      <c r="B11" s="4">
        <v>0</v>
      </c>
      <c r="C11" s="32">
        <v>14065900</v>
      </c>
      <c r="D11" s="4">
        <v>49043735</v>
      </c>
      <c r="E11" s="4">
        <v>0</v>
      </c>
      <c r="F11" s="5" t="s">
        <v>5</v>
      </c>
      <c r="G11" s="26"/>
      <c r="H11" s="36" t="str">
        <f t="shared" si="2"/>
        <v>SHOW</v>
      </c>
    </row>
    <row r="12" spans="1:8" ht="30" customHeight="1">
      <c r="A12" s="4">
        <v>102800000</v>
      </c>
      <c r="B12" s="4">
        <v>102200000</v>
      </c>
      <c r="C12" s="32">
        <v>1743847</v>
      </c>
      <c r="D12" s="4">
        <v>4722440</v>
      </c>
      <c r="E12" s="4">
        <v>25247675</v>
      </c>
      <c r="F12" s="5" t="s">
        <v>6</v>
      </c>
      <c r="G12" s="26"/>
      <c r="H12" s="36" t="str">
        <f t="shared" si="2"/>
        <v>SHOW</v>
      </c>
    </row>
    <row r="13" spans="1:8" ht="30" customHeight="1">
      <c r="A13" s="4">
        <v>212500000</v>
      </c>
      <c r="B13" s="4">
        <v>212842757</v>
      </c>
      <c r="C13" s="32">
        <v>73653387</v>
      </c>
      <c r="D13" s="4">
        <v>42642951</v>
      </c>
      <c r="E13" s="4">
        <v>37290672</v>
      </c>
      <c r="F13" s="5" t="s">
        <v>7</v>
      </c>
      <c r="G13" s="26"/>
      <c r="H13" s="36" t="str">
        <f t="shared" si="2"/>
        <v>SHOW</v>
      </c>
    </row>
    <row r="14" spans="1:8" ht="30" customHeight="1">
      <c r="A14" s="4">
        <v>1333333</v>
      </c>
      <c r="B14" s="4">
        <v>4333333</v>
      </c>
      <c r="C14" s="32">
        <v>4500000</v>
      </c>
      <c r="D14" s="4">
        <v>1987403</v>
      </c>
      <c r="E14" s="4">
        <v>78864</v>
      </c>
      <c r="F14" s="5" t="s">
        <v>8</v>
      </c>
      <c r="G14" s="26"/>
      <c r="H14" s="36" t="str">
        <f t="shared" si="2"/>
        <v>SHOW</v>
      </c>
    </row>
    <row r="15" spans="1:8" ht="30" customHeight="1">
      <c r="A15" s="4">
        <v>0</v>
      </c>
      <c r="B15" s="4">
        <v>0</v>
      </c>
      <c r="C15" s="32">
        <v>2085447</v>
      </c>
      <c r="D15" s="4">
        <v>5746577</v>
      </c>
      <c r="E15" s="4">
        <v>11676522</v>
      </c>
      <c r="F15" s="5" t="s">
        <v>9</v>
      </c>
      <c r="G15" s="26"/>
      <c r="H15" s="36" t="str">
        <f t="shared" si="2"/>
        <v>SHOW</v>
      </c>
    </row>
    <row r="16" spans="1:8" ht="30" customHeight="1">
      <c r="A16" s="21">
        <f t="shared" ref="A16:D16" si="3">SUM(A17)</f>
        <v>2126597177</v>
      </c>
      <c r="B16" s="21">
        <f t="shared" si="3"/>
        <v>1955539792</v>
      </c>
      <c r="C16" s="33">
        <f t="shared" si="3"/>
        <v>964335965</v>
      </c>
      <c r="D16" s="21">
        <f t="shared" si="3"/>
        <v>285752596</v>
      </c>
      <c r="E16" s="21">
        <f>SUM(E17)</f>
        <v>413839182</v>
      </c>
      <c r="F16" s="22" t="s">
        <v>10</v>
      </c>
      <c r="G16" s="27">
        <v>2</v>
      </c>
      <c r="H16" s="36" t="str">
        <f t="shared" si="2"/>
        <v>SHOW</v>
      </c>
    </row>
    <row r="17" spans="1:8" ht="30" customHeight="1">
      <c r="A17" s="8">
        <v>2126597177</v>
      </c>
      <c r="B17" s="8">
        <v>1955539792</v>
      </c>
      <c r="C17" s="31">
        <v>964335965</v>
      </c>
      <c r="D17" s="8">
        <v>285752596</v>
      </c>
      <c r="E17" s="8">
        <v>413839182</v>
      </c>
      <c r="F17" s="9" t="s">
        <v>11</v>
      </c>
      <c r="G17" s="25"/>
      <c r="H17" s="36" t="str">
        <f t="shared" si="2"/>
        <v>SHOW</v>
      </c>
    </row>
    <row r="18" spans="1:8" ht="30" customHeight="1">
      <c r="A18" s="21">
        <f t="shared" ref="A18:D18" si="4">SUM(A19:A20)</f>
        <v>513279832</v>
      </c>
      <c r="B18" s="21">
        <f t="shared" si="4"/>
        <v>661868333</v>
      </c>
      <c r="C18" s="33">
        <f t="shared" si="4"/>
        <v>516953896</v>
      </c>
      <c r="D18" s="21">
        <f t="shared" si="4"/>
        <v>372358589</v>
      </c>
      <c r="E18" s="21">
        <f>SUM(E19:E20)</f>
        <v>561396170</v>
      </c>
      <c r="F18" s="22" t="s">
        <v>12</v>
      </c>
      <c r="G18" s="27">
        <v>3</v>
      </c>
      <c r="H18" s="36" t="str">
        <f t="shared" si="2"/>
        <v>SHOW</v>
      </c>
    </row>
    <row r="19" spans="1:8" ht="30" customHeight="1">
      <c r="A19" s="34">
        <v>263762163</v>
      </c>
      <c r="B19" s="34">
        <v>280711204</v>
      </c>
      <c r="C19" s="35">
        <v>51310978</v>
      </c>
      <c r="D19" s="34">
        <v>52986192</v>
      </c>
      <c r="E19" s="34">
        <v>27203051</v>
      </c>
      <c r="F19" s="9" t="s">
        <v>13</v>
      </c>
      <c r="G19" s="28"/>
      <c r="H19" s="36" t="str">
        <f t="shared" si="2"/>
        <v>SHOW</v>
      </c>
    </row>
    <row r="20" spans="1:8" ht="30" customHeight="1">
      <c r="A20" s="4">
        <v>249517669</v>
      </c>
      <c r="B20" s="4">
        <v>381157129</v>
      </c>
      <c r="C20" s="32">
        <v>465642918</v>
      </c>
      <c r="D20" s="4">
        <v>319372397</v>
      </c>
      <c r="E20" s="4">
        <v>534193119</v>
      </c>
      <c r="F20" s="5" t="s">
        <v>14</v>
      </c>
      <c r="G20" s="26"/>
      <c r="H20" s="36" t="str">
        <f t="shared" si="2"/>
        <v>SHOW</v>
      </c>
    </row>
    <row r="21" spans="1:8" ht="30" customHeight="1">
      <c r="A21" s="21">
        <f t="shared" ref="A21:D21" si="5">SUM(A22:A26)</f>
        <v>1018258686</v>
      </c>
      <c r="B21" s="21">
        <f t="shared" si="5"/>
        <v>1387595444</v>
      </c>
      <c r="C21" s="33">
        <f t="shared" si="5"/>
        <v>1537617425</v>
      </c>
      <c r="D21" s="21">
        <f t="shared" si="5"/>
        <v>1090731326</v>
      </c>
      <c r="E21" s="21">
        <f>SUM(E22:E26)</f>
        <v>912582960</v>
      </c>
      <c r="F21" s="22" t="s">
        <v>15</v>
      </c>
      <c r="G21" s="27">
        <v>4</v>
      </c>
      <c r="H21" s="36" t="str">
        <f t="shared" si="2"/>
        <v>SHOW</v>
      </c>
    </row>
    <row r="22" spans="1:8" ht="30" customHeight="1">
      <c r="A22" s="4">
        <v>416628961</v>
      </c>
      <c r="B22" s="4">
        <v>465285963</v>
      </c>
      <c r="C22" s="32">
        <v>778239957</v>
      </c>
      <c r="D22" s="4">
        <v>519938318</v>
      </c>
      <c r="E22" s="4">
        <v>275163299</v>
      </c>
      <c r="F22" s="5" t="s">
        <v>16</v>
      </c>
      <c r="G22" s="26"/>
      <c r="H22" s="36" t="str">
        <f t="shared" si="2"/>
        <v>SHOW</v>
      </c>
    </row>
    <row r="23" spans="1:8" ht="30" customHeight="1">
      <c r="A23" s="4">
        <v>143774447</v>
      </c>
      <c r="B23" s="4">
        <v>269296169</v>
      </c>
      <c r="C23" s="32">
        <v>235755465</v>
      </c>
      <c r="D23" s="4">
        <v>337985674</v>
      </c>
      <c r="E23" s="4">
        <v>241678267</v>
      </c>
      <c r="F23" s="5" t="s">
        <v>17</v>
      </c>
      <c r="G23" s="26"/>
      <c r="H23" s="36" t="str">
        <f t="shared" si="2"/>
        <v>SHOW</v>
      </c>
    </row>
    <row r="24" spans="1:8" ht="30" customHeight="1">
      <c r="A24" s="4">
        <v>0</v>
      </c>
      <c r="B24" s="4">
        <v>0</v>
      </c>
      <c r="C24" s="32">
        <v>821000</v>
      </c>
      <c r="D24" s="4">
        <v>5531961</v>
      </c>
      <c r="E24" s="4">
        <v>26447001</v>
      </c>
      <c r="F24" s="5" t="s">
        <v>18</v>
      </c>
      <c r="G24" s="26"/>
      <c r="H24" s="36" t="str">
        <f t="shared" si="2"/>
        <v>SHOW</v>
      </c>
    </row>
    <row r="25" spans="1:8" ht="30" customHeight="1">
      <c r="A25" s="4">
        <v>457855278</v>
      </c>
      <c r="B25" s="4">
        <v>653013312</v>
      </c>
      <c r="C25" s="32">
        <v>522801003</v>
      </c>
      <c r="D25" s="4">
        <v>227275373</v>
      </c>
      <c r="E25" s="4">
        <v>368253633</v>
      </c>
      <c r="F25" s="5" t="s">
        <v>19</v>
      </c>
      <c r="G25" s="26"/>
      <c r="H25" s="36" t="str">
        <f t="shared" si="2"/>
        <v>SHOW</v>
      </c>
    </row>
    <row r="26" spans="1:8" ht="30" hidden="1" customHeight="1">
      <c r="A26" s="4">
        <v>0</v>
      </c>
      <c r="B26" s="4">
        <v>0</v>
      </c>
      <c r="C26" s="32">
        <v>0</v>
      </c>
      <c r="D26" s="4">
        <v>0</v>
      </c>
      <c r="E26" s="4">
        <v>1040760</v>
      </c>
      <c r="F26" s="5" t="s">
        <v>20</v>
      </c>
      <c r="G26" s="26"/>
      <c r="H26" s="36" t="str">
        <f>IF(SUM(A26:G26)&lt;&gt;0,"SHOW","HIDE")</f>
        <v>SHOW</v>
      </c>
    </row>
    <row r="27" spans="1:8" ht="30" customHeight="1">
      <c r="A27" s="21">
        <f>SUM(A28:A30)</f>
        <v>481483867</v>
      </c>
      <c r="B27" s="21">
        <f t="shared" ref="B27:D27" si="6">SUM(B28:B30)</f>
        <v>852653199</v>
      </c>
      <c r="C27" s="33">
        <f t="shared" si="6"/>
        <v>1161004396</v>
      </c>
      <c r="D27" s="21">
        <f t="shared" si="6"/>
        <v>606572899</v>
      </c>
      <c r="E27" s="21">
        <f>SUM(E28:E30)</f>
        <v>1539360211</v>
      </c>
      <c r="F27" s="22" t="s">
        <v>21</v>
      </c>
      <c r="G27" s="27">
        <v>5</v>
      </c>
      <c r="H27" s="36" t="str">
        <f t="shared" si="2"/>
        <v>SHOW</v>
      </c>
    </row>
    <row r="28" spans="1:8" ht="30" customHeight="1">
      <c r="A28" s="4">
        <v>60774458</v>
      </c>
      <c r="B28" s="4">
        <v>82968515</v>
      </c>
      <c r="C28" s="32">
        <v>139930179</v>
      </c>
      <c r="D28" s="4">
        <v>28436906</v>
      </c>
      <c r="E28" s="4">
        <v>74841475</v>
      </c>
      <c r="F28" s="5" t="s">
        <v>22</v>
      </c>
      <c r="G28" s="26"/>
      <c r="H28" s="36" t="str">
        <f t="shared" si="2"/>
        <v>SHOW</v>
      </c>
    </row>
    <row r="29" spans="1:8" ht="30" customHeight="1">
      <c r="A29" s="4">
        <v>420709409</v>
      </c>
      <c r="B29" s="4">
        <v>749949891</v>
      </c>
      <c r="C29" s="32">
        <v>832762294</v>
      </c>
      <c r="D29" s="4">
        <v>515523787</v>
      </c>
      <c r="E29" s="4">
        <v>1286772746</v>
      </c>
      <c r="F29" s="5" t="s">
        <v>23</v>
      </c>
      <c r="G29" s="26"/>
      <c r="H29" s="36" t="str">
        <f t="shared" si="2"/>
        <v>SHOW</v>
      </c>
    </row>
    <row r="30" spans="1:8" ht="30" customHeight="1">
      <c r="A30" s="4">
        <v>0</v>
      </c>
      <c r="B30" s="4">
        <v>19734793</v>
      </c>
      <c r="C30" s="32">
        <v>188311923</v>
      </c>
      <c r="D30" s="4">
        <v>62612206</v>
      </c>
      <c r="E30" s="4">
        <v>177745990</v>
      </c>
      <c r="F30" s="5" t="s">
        <v>24</v>
      </c>
      <c r="G30" s="26"/>
      <c r="H30" s="36" t="str">
        <f t="shared" si="2"/>
        <v>SHOW</v>
      </c>
    </row>
    <row r="31" spans="1:8" ht="30" customHeight="1">
      <c r="A31" s="21">
        <f t="shared" ref="A31:D31" si="7">SUM(A32:A36)</f>
        <v>2238499116</v>
      </c>
      <c r="B31" s="21">
        <f t="shared" si="7"/>
        <v>3295752630</v>
      </c>
      <c r="C31" s="33">
        <f t="shared" si="7"/>
        <v>4166701438</v>
      </c>
      <c r="D31" s="21">
        <f t="shared" si="7"/>
        <v>3621917261</v>
      </c>
      <c r="E31" s="21">
        <f>SUM(E32:E36)</f>
        <v>4297946620</v>
      </c>
      <c r="F31" s="22" t="s">
        <v>25</v>
      </c>
      <c r="G31" s="27">
        <v>6</v>
      </c>
      <c r="H31" s="36" t="str">
        <f t="shared" si="2"/>
        <v>SHOW</v>
      </c>
    </row>
    <row r="32" spans="1:8" ht="30" customHeight="1">
      <c r="A32" s="4">
        <v>296252939</v>
      </c>
      <c r="B32" s="4">
        <v>349659575</v>
      </c>
      <c r="C32" s="32">
        <v>356713766</v>
      </c>
      <c r="D32" s="4">
        <v>466244545</v>
      </c>
      <c r="E32" s="4">
        <v>1146140532</v>
      </c>
      <c r="F32" s="5" t="s">
        <v>26</v>
      </c>
      <c r="G32" s="26"/>
      <c r="H32" s="36" t="str">
        <f t="shared" si="2"/>
        <v>SHOW</v>
      </c>
    </row>
    <row r="33" spans="1:8" ht="30" customHeight="1">
      <c r="A33" s="4">
        <v>1020898248</v>
      </c>
      <c r="B33" s="4">
        <v>1015830250</v>
      </c>
      <c r="C33" s="32">
        <v>1444245735</v>
      </c>
      <c r="D33" s="4">
        <v>1061791759</v>
      </c>
      <c r="E33" s="4">
        <v>985166386</v>
      </c>
      <c r="F33" s="5" t="s">
        <v>27</v>
      </c>
      <c r="G33" s="26"/>
      <c r="H33" s="36" t="str">
        <f t="shared" si="2"/>
        <v>SHOW</v>
      </c>
    </row>
    <row r="34" spans="1:8" ht="30" customHeight="1">
      <c r="A34" s="4">
        <v>821347929</v>
      </c>
      <c r="B34" s="4">
        <v>1730262805</v>
      </c>
      <c r="C34" s="32">
        <v>2364241937</v>
      </c>
      <c r="D34" s="4">
        <v>1840225026</v>
      </c>
      <c r="E34" s="4">
        <v>2163201935</v>
      </c>
      <c r="F34" s="5" t="s">
        <v>28</v>
      </c>
      <c r="G34" s="26"/>
      <c r="H34" s="36" t="str">
        <f t="shared" si="2"/>
        <v>SHOW</v>
      </c>
    </row>
    <row r="35" spans="1:8" ht="30" customHeight="1">
      <c r="A35" s="4">
        <v>100000000</v>
      </c>
      <c r="B35" s="4">
        <v>200000000</v>
      </c>
      <c r="C35" s="32">
        <v>1500000</v>
      </c>
      <c r="D35" s="4">
        <v>1530467</v>
      </c>
      <c r="E35" s="4">
        <v>2502195</v>
      </c>
      <c r="F35" s="5" t="s">
        <v>29</v>
      </c>
      <c r="G35" s="26"/>
      <c r="H35" s="36" t="str">
        <f t="shared" si="2"/>
        <v>SHOW</v>
      </c>
    </row>
    <row r="36" spans="1:8" ht="30" customHeight="1">
      <c r="A36" s="4">
        <v>0</v>
      </c>
      <c r="B36" s="4">
        <v>0</v>
      </c>
      <c r="C36" s="32">
        <v>0</v>
      </c>
      <c r="D36" s="4">
        <v>252125464</v>
      </c>
      <c r="E36" s="4">
        <v>935572</v>
      </c>
      <c r="F36" s="5" t="s">
        <v>30</v>
      </c>
      <c r="G36" s="26"/>
      <c r="H36" s="36" t="str">
        <f t="shared" si="2"/>
        <v>SHOW</v>
      </c>
    </row>
    <row r="37" spans="1:8" ht="30" customHeight="1">
      <c r="A37" s="21">
        <f t="shared" ref="A37:D37" si="8">SUM(A38:A39)</f>
        <v>178753967</v>
      </c>
      <c r="B37" s="21">
        <f t="shared" si="8"/>
        <v>180353967</v>
      </c>
      <c r="C37" s="33">
        <f t="shared" si="8"/>
        <v>49456998</v>
      </c>
      <c r="D37" s="21">
        <f t="shared" si="8"/>
        <v>80297691</v>
      </c>
      <c r="E37" s="21">
        <f>SUM(E38:E39)</f>
        <v>118712826</v>
      </c>
      <c r="F37" s="22" t="s">
        <v>31</v>
      </c>
      <c r="G37" s="27">
        <v>7</v>
      </c>
      <c r="H37" s="36" t="str">
        <f t="shared" si="2"/>
        <v>SHOW</v>
      </c>
    </row>
    <row r="38" spans="1:8" ht="30" customHeight="1">
      <c r="A38" s="34">
        <v>1700000</v>
      </c>
      <c r="B38" s="34">
        <v>3300000</v>
      </c>
      <c r="C38" s="35">
        <v>17147317</v>
      </c>
      <c r="D38" s="34">
        <v>45670889</v>
      </c>
      <c r="E38" s="34">
        <v>77294470</v>
      </c>
      <c r="F38" s="5" t="s">
        <v>32</v>
      </c>
      <c r="G38" s="28"/>
      <c r="H38" s="36" t="str">
        <f t="shared" si="2"/>
        <v>SHOW</v>
      </c>
    </row>
    <row r="39" spans="1:8" ht="30" customHeight="1">
      <c r="A39" s="4">
        <v>177053967</v>
      </c>
      <c r="B39" s="4">
        <v>177053967</v>
      </c>
      <c r="C39" s="32">
        <v>32309681</v>
      </c>
      <c r="D39" s="4">
        <v>34626802</v>
      </c>
      <c r="E39" s="4">
        <v>41418356</v>
      </c>
      <c r="F39" s="5" t="s">
        <v>33</v>
      </c>
      <c r="G39" s="26"/>
      <c r="H39" s="36" t="str">
        <f t="shared" si="2"/>
        <v>SHOW</v>
      </c>
    </row>
    <row r="40" spans="1:8" ht="30" customHeight="1">
      <c r="A40" s="21">
        <f t="shared" ref="A40:D40" si="9">SUM(A41)</f>
        <v>1804576800</v>
      </c>
      <c r="B40" s="21">
        <f t="shared" si="9"/>
        <v>1803365780</v>
      </c>
      <c r="C40" s="33">
        <f t="shared" si="9"/>
        <v>1801795760</v>
      </c>
      <c r="D40" s="21">
        <f t="shared" si="9"/>
        <v>824802712</v>
      </c>
      <c r="E40" s="21">
        <f>SUM(E41)</f>
        <v>927185034</v>
      </c>
      <c r="F40" s="22" t="s">
        <v>34</v>
      </c>
      <c r="G40" s="27">
        <v>8</v>
      </c>
      <c r="H40" s="36" t="str">
        <f t="shared" si="2"/>
        <v>SHOW</v>
      </c>
    </row>
    <row r="41" spans="1:8" ht="30" customHeight="1">
      <c r="A41" s="4">
        <v>1804576800</v>
      </c>
      <c r="B41" s="4">
        <v>1803365780</v>
      </c>
      <c r="C41" s="32">
        <v>1801795760</v>
      </c>
      <c r="D41" s="4">
        <v>824802712</v>
      </c>
      <c r="E41" s="4">
        <v>927185034</v>
      </c>
      <c r="F41" s="5" t="s">
        <v>35</v>
      </c>
      <c r="G41" s="26"/>
      <c r="H41" s="36" t="str">
        <f t="shared" si="2"/>
        <v>SHOW</v>
      </c>
    </row>
    <row r="42" spans="1:8" ht="30" customHeight="1">
      <c r="A42" s="21">
        <f t="shared" ref="A42:D42" si="10">SUM(A43:A46)</f>
        <v>487928461</v>
      </c>
      <c r="B42" s="21">
        <f t="shared" si="10"/>
        <v>619867744</v>
      </c>
      <c r="C42" s="33">
        <f t="shared" si="10"/>
        <v>296454584</v>
      </c>
      <c r="D42" s="21">
        <f t="shared" si="10"/>
        <v>375300035</v>
      </c>
      <c r="E42" s="21">
        <f>SUM(E43:E46)</f>
        <v>464063844</v>
      </c>
      <c r="F42" s="22" t="s">
        <v>36</v>
      </c>
      <c r="G42" s="27">
        <v>9</v>
      </c>
      <c r="H42" s="36" t="str">
        <f t="shared" si="2"/>
        <v>SHOW</v>
      </c>
    </row>
    <row r="43" spans="1:8" ht="30" customHeight="1">
      <c r="A43" s="4">
        <v>28084095</v>
      </c>
      <c r="B43" s="4">
        <v>40968987</v>
      </c>
      <c r="C43" s="32">
        <v>22961209</v>
      </c>
      <c r="D43" s="4">
        <v>88830578</v>
      </c>
      <c r="E43" s="4">
        <v>93158760</v>
      </c>
      <c r="F43" s="5" t="s">
        <v>37</v>
      </c>
      <c r="G43" s="26"/>
      <c r="H43" s="36" t="str">
        <f t="shared" si="2"/>
        <v>SHOW</v>
      </c>
    </row>
    <row r="44" spans="1:8" ht="30" customHeight="1">
      <c r="A44" s="4">
        <v>105400000</v>
      </c>
      <c r="B44" s="4">
        <v>96611740</v>
      </c>
      <c r="C44" s="32">
        <v>51234371</v>
      </c>
      <c r="D44" s="4">
        <v>82657455</v>
      </c>
      <c r="E44" s="4">
        <v>97764222</v>
      </c>
      <c r="F44" s="5" t="s">
        <v>38</v>
      </c>
      <c r="G44" s="26"/>
      <c r="H44" s="36" t="str">
        <f t="shared" si="2"/>
        <v>SHOW</v>
      </c>
    </row>
    <row r="45" spans="1:8" ht="30" customHeight="1">
      <c r="A45" s="4">
        <v>301640776</v>
      </c>
      <c r="B45" s="4">
        <v>426450886</v>
      </c>
      <c r="C45" s="32">
        <v>212906903</v>
      </c>
      <c r="D45" s="4">
        <v>202692550</v>
      </c>
      <c r="E45" s="4">
        <v>272807443</v>
      </c>
      <c r="F45" s="5" t="s">
        <v>39</v>
      </c>
      <c r="G45" s="26"/>
      <c r="H45" s="36" t="str">
        <f t="shared" si="2"/>
        <v>SHOW</v>
      </c>
    </row>
    <row r="46" spans="1:8" ht="30" customHeight="1">
      <c r="A46" s="4">
        <v>52803590</v>
      </c>
      <c r="B46" s="4">
        <v>55836131</v>
      </c>
      <c r="C46" s="32">
        <v>9352101</v>
      </c>
      <c r="D46" s="4">
        <v>1119452</v>
      </c>
      <c r="E46" s="4">
        <v>333419</v>
      </c>
      <c r="F46" s="5" t="s">
        <v>40</v>
      </c>
      <c r="G46" s="26"/>
      <c r="H46" s="36" t="str">
        <f t="shared" si="2"/>
        <v>SHOW</v>
      </c>
    </row>
    <row r="47" spans="1:8" ht="30" customHeight="1">
      <c r="A47" s="21">
        <f t="shared" ref="A47:D47" si="11">SUM(A48:A49)</f>
        <v>1101147939</v>
      </c>
      <c r="B47" s="21">
        <f t="shared" si="11"/>
        <v>1752083420</v>
      </c>
      <c r="C47" s="33">
        <f t="shared" si="11"/>
        <v>1356731891</v>
      </c>
      <c r="D47" s="21">
        <f t="shared" si="11"/>
        <v>3333184859</v>
      </c>
      <c r="E47" s="21">
        <f>SUM(E48:E49)</f>
        <v>3879728722</v>
      </c>
      <c r="F47" s="22" t="s">
        <v>41</v>
      </c>
      <c r="G47" s="27">
        <v>10</v>
      </c>
      <c r="H47" s="36" t="str">
        <f t="shared" si="2"/>
        <v>SHOW</v>
      </c>
    </row>
    <row r="48" spans="1:8" ht="30" customHeight="1">
      <c r="A48" s="34">
        <v>886607649</v>
      </c>
      <c r="B48" s="34">
        <v>1025994656</v>
      </c>
      <c r="C48" s="35">
        <v>644007360</v>
      </c>
      <c r="D48" s="34">
        <v>786310238</v>
      </c>
      <c r="E48" s="34">
        <v>1413993327</v>
      </c>
      <c r="F48" s="5" t="s">
        <v>42</v>
      </c>
      <c r="G48" s="28"/>
      <c r="H48" s="36" t="str">
        <f t="shared" si="2"/>
        <v>SHOW</v>
      </c>
    </row>
    <row r="49" spans="1:8" ht="30" customHeight="1">
      <c r="A49" s="4">
        <v>214540290</v>
      </c>
      <c r="B49" s="4">
        <v>726088764</v>
      </c>
      <c r="C49" s="32">
        <v>712724531</v>
      </c>
      <c r="D49" s="4">
        <v>2546874621</v>
      </c>
      <c r="E49" s="4">
        <v>2465735395</v>
      </c>
      <c r="F49" s="5" t="s">
        <v>43</v>
      </c>
      <c r="G49" s="26"/>
      <c r="H49" s="36" t="str">
        <f t="shared" si="2"/>
        <v>SHOW</v>
      </c>
    </row>
    <row r="50" spans="1:8" ht="30" customHeight="1">
      <c r="A50" s="21">
        <f t="shared" ref="A50:D50" si="12">SUM(A51)</f>
        <v>404974054</v>
      </c>
      <c r="B50" s="21">
        <f t="shared" si="12"/>
        <v>352093721</v>
      </c>
      <c r="C50" s="33">
        <f t="shared" si="12"/>
        <v>122707936</v>
      </c>
      <c r="D50" s="21">
        <f t="shared" si="12"/>
        <v>129995043</v>
      </c>
      <c r="E50" s="21">
        <f>SUM(E51)</f>
        <v>159355345</v>
      </c>
      <c r="F50" s="22" t="s">
        <v>44</v>
      </c>
      <c r="G50" s="27">
        <v>11</v>
      </c>
      <c r="H50" s="36" t="str">
        <f t="shared" si="2"/>
        <v>SHOW</v>
      </c>
    </row>
    <row r="51" spans="1:8" ht="30" customHeight="1">
      <c r="A51" s="4">
        <v>404974054</v>
      </c>
      <c r="B51" s="4">
        <v>352093721</v>
      </c>
      <c r="C51" s="32">
        <v>122707936</v>
      </c>
      <c r="D51" s="4">
        <v>129995043</v>
      </c>
      <c r="E51" s="4">
        <v>159355345</v>
      </c>
      <c r="F51" s="5" t="s">
        <v>45</v>
      </c>
      <c r="G51" s="26"/>
      <c r="H51" s="36" t="str">
        <f t="shared" si="2"/>
        <v>SHOW</v>
      </c>
    </row>
    <row r="52" spans="1:8" ht="30" customHeight="1">
      <c r="A52" s="21">
        <f t="shared" ref="A52:D52" si="13">SUM(A53:A55)</f>
        <v>545739546</v>
      </c>
      <c r="B52" s="21">
        <f t="shared" si="13"/>
        <v>320755304</v>
      </c>
      <c r="C52" s="33">
        <f>SUM(C53:C55)</f>
        <v>262771243</v>
      </c>
      <c r="D52" s="21">
        <f t="shared" si="13"/>
        <v>101803887</v>
      </c>
      <c r="E52" s="21">
        <f>SUM(E53:E55)</f>
        <v>127767157</v>
      </c>
      <c r="F52" s="22" t="s">
        <v>46</v>
      </c>
      <c r="G52" s="27">
        <v>12</v>
      </c>
      <c r="H52" s="36" t="str">
        <f t="shared" si="2"/>
        <v>SHOW</v>
      </c>
    </row>
    <row r="53" spans="1:8" ht="30" customHeight="1">
      <c r="A53" s="34">
        <v>0</v>
      </c>
      <c r="B53" s="34">
        <v>0</v>
      </c>
      <c r="C53" s="35">
        <v>4328798</v>
      </c>
      <c r="D53" s="34">
        <v>181904</v>
      </c>
      <c r="E53" s="34">
        <v>0</v>
      </c>
      <c r="F53" s="5" t="s">
        <v>47</v>
      </c>
      <c r="G53" s="28"/>
      <c r="H53" s="36" t="str">
        <f t="shared" si="2"/>
        <v>SHOW</v>
      </c>
    </row>
    <row r="54" spans="1:8" ht="30" customHeight="1">
      <c r="A54" s="4">
        <v>0</v>
      </c>
      <c r="B54" s="4">
        <v>5500000</v>
      </c>
      <c r="C54" s="32">
        <v>5500000</v>
      </c>
      <c r="D54" s="4">
        <v>0</v>
      </c>
      <c r="E54" s="4">
        <v>0</v>
      </c>
      <c r="F54" s="5" t="s">
        <v>48</v>
      </c>
      <c r="G54" s="26"/>
      <c r="H54" s="36" t="str">
        <f t="shared" si="2"/>
        <v>SHOW</v>
      </c>
    </row>
    <row r="55" spans="1:8" ht="30" customHeight="1">
      <c r="A55" s="4">
        <v>545739546</v>
      </c>
      <c r="B55" s="4">
        <v>315255304</v>
      </c>
      <c r="C55" s="32">
        <v>252942445</v>
      </c>
      <c r="D55" s="4">
        <v>101621983</v>
      </c>
      <c r="E55" s="4">
        <v>127767157</v>
      </c>
      <c r="F55" s="5" t="s">
        <v>46</v>
      </c>
      <c r="G55" s="26"/>
      <c r="H55" s="36" t="str">
        <f t="shared" si="2"/>
        <v>SHOW</v>
      </c>
    </row>
  </sheetData>
  <autoFilter ref="A7:H55" xr:uid="{00000000-0001-0000-0000-000000000000}">
    <filterColumn colId="7">
      <filters blank="1">
        <filter val="SHOW"/>
      </filters>
    </filterColumn>
  </autoFilter>
  <printOptions horizontalCentered="1"/>
  <pageMargins left="0.70866141732283472" right="0.70866141732283472" top="0.9055118110236221" bottom="0.9055118110236221" header="0.31496062992125984" footer="0.31496062992125984"/>
  <pageSetup paperSize="9" scale="60" fitToHeight="0" orientation="portrait" r:id="rId1"/>
  <rowBreaks count="1" manualBreakCount="1">
    <brk id="41" max="6" man="1"/>
  </rowBreaks>
  <customProperties>
    <customPr name="_pios_id" r:id="rId2"/>
    <customPr name="CofWorksheetType" r:id="rId3"/>
    <customPr name="EpmWorksheetKeyString_GUID" r:id="rId4"/>
    <customPr name="FPMExcelClientCellBasedFunctionStatus" r:id="rId5"/>
    <customPr name="FPMExcelClientRefreshTime" r:id="rId6"/>
  </customProperties>
  <drawing r:id="rId7"/>
  <legacyDrawing r:id="rId8"/>
  <controls>
    <mc:AlternateContent xmlns:mc="http://schemas.openxmlformats.org/markup-compatibility/2006">
      <mc:Choice Requires="x14">
        <control shapeId="2049" r:id="rId9" name="FPMExcelClientSheetOptionstb1">
          <controlPr defaultSize="0" autoLine="0" r:id="rId10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2049" r:id="rId9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Shifna Ali</cp:lastModifiedBy>
  <cp:lastPrinted>2022-11-18T09:16:16Z</cp:lastPrinted>
  <dcterms:created xsi:type="dcterms:W3CDTF">2020-10-17T09:29:52Z</dcterms:created>
  <dcterms:modified xsi:type="dcterms:W3CDTF">2024-10-31T00:16:44Z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