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Z:\Tender\Projects\International\2017\1. Works\Harbour\TES2017W11-Harbor Construction Project - ADh.Mahibadhoo\4. Amendment\"/>
    </mc:Choice>
  </mc:AlternateContent>
  <bookViews>
    <workbookView xWindow="0" yWindow="0" windowWidth="28800" windowHeight="11835"/>
  </bookViews>
  <sheets>
    <sheet name="Breakwater BoQ" sheetId="6" r:id="rId1"/>
    <sheet name="Summary" sheetId="7" r:id="rId2"/>
  </sheets>
  <calcPr calcId="152511"/>
</workbook>
</file>

<file path=xl/calcChain.xml><?xml version="1.0" encoding="utf-8"?>
<calcChain xmlns="http://schemas.openxmlformats.org/spreadsheetml/2006/main">
  <c r="D4" i="7" l="1"/>
  <c r="D10" i="7" l="1"/>
  <c r="D9" i="7" l="1"/>
  <c r="D56" i="6"/>
  <c r="D52" i="6"/>
  <c r="D54" i="6"/>
  <c r="D49" i="6"/>
  <c r="D70" i="6" l="1"/>
  <c r="D68" i="6"/>
  <c r="D8" i="7"/>
  <c r="D6" i="7"/>
  <c r="D5" i="7"/>
  <c r="D7" i="7"/>
  <c r="D12" i="7" l="1"/>
  <c r="D13" i="7" s="1"/>
  <c r="D14" i="7" l="1"/>
  <c r="D15" i="7" s="1"/>
</calcChain>
</file>

<file path=xl/sharedStrings.xml><?xml version="1.0" encoding="utf-8"?>
<sst xmlns="http://schemas.openxmlformats.org/spreadsheetml/2006/main" count="123" uniqueCount="78">
  <si>
    <t>BILL NO. 1 - PRELIMINARIES</t>
  </si>
  <si>
    <t>Item</t>
  </si>
  <si>
    <t>Description</t>
  </si>
  <si>
    <t>Unit</t>
  </si>
  <si>
    <t>Qty</t>
  </si>
  <si>
    <t>No</t>
  </si>
  <si>
    <t>Total of bill No.1 (Carried to summary of Bills)</t>
  </si>
  <si>
    <t>3.1.1</t>
  </si>
  <si>
    <r>
      <t>m</t>
    </r>
    <r>
      <rPr>
        <vertAlign val="superscript"/>
        <sz val="10"/>
        <rFont val="Arial"/>
        <family val="2"/>
      </rPr>
      <t>3</t>
    </r>
  </si>
  <si>
    <t>3.2.1</t>
  </si>
  <si>
    <t>Total of bill No.3 (Carried to summary of Bills)</t>
  </si>
  <si>
    <t>m</t>
  </si>
  <si>
    <t>BILL NO. 2 - DREDGING, EXCAVATION &amp; EARTHWORKS</t>
  </si>
  <si>
    <t>2.1 Dredging &amp; Excavation</t>
  </si>
  <si>
    <t>BILL NO. 3 - BREAKWATER AND REVETMENTS</t>
  </si>
  <si>
    <t>3.1 Breakwaters</t>
  </si>
  <si>
    <t xml:space="preserve">3.2 Revetment </t>
  </si>
  <si>
    <t>3.3 Beacons, Supply and Installing</t>
  </si>
  <si>
    <t>3.3.1</t>
  </si>
  <si>
    <t>Total of bill No.2 (Carried to summary of Bills)</t>
  </si>
  <si>
    <t>Rate(MVR)</t>
  </si>
  <si>
    <t>Amount(MVR)</t>
  </si>
  <si>
    <t>Supply and placing navigational aids as shown on harbour layout drawing and as directed by Engineer.</t>
  </si>
  <si>
    <t>Total of bill No.6 (Carried to summary of Bills)</t>
  </si>
  <si>
    <t>Implement necessary mitigation measures as outlined in the technical specifications</t>
  </si>
  <si>
    <t>2.1.1</t>
  </si>
  <si>
    <t>A</t>
  </si>
  <si>
    <t>The accuracy of the quantities given in this Bills of Quantities is not guaranteed and the Contractor should satisfy himself as to their accuracy</t>
  </si>
  <si>
    <t>B</t>
  </si>
  <si>
    <t>Any adjustments that he may consider necessary should be written below and on similar continuation sheets if required, and the net amount of the adjustments is to be carried to the Summary</t>
  </si>
  <si>
    <t>Additions</t>
  </si>
  <si>
    <t>Omissions</t>
  </si>
  <si>
    <t xml:space="preserve">Rock Armour laid to the slopes with backfilled material and geotextile material as defined in drawings </t>
  </si>
  <si>
    <t>Dredging / Excavation of any material for the new harbour basin, Maximum specified depth -3m MSL</t>
  </si>
  <si>
    <t>Armour rocks laid to the slopes defined in
drawings and to lines and levels indicated in the cross section drawings. Rate shall include levelling and placing armour rocks</t>
  </si>
  <si>
    <t>BILL NO. 4 - QUAY WALL STRUCTURE</t>
  </si>
  <si>
    <t>Supply and install precast RC quay wall unit as per detail drawing.</t>
  </si>
  <si>
    <t>Supply and install precast RC anchor blocks and fix anchor rods as per detail drawing .</t>
  </si>
  <si>
    <t>4.1.2</t>
  </si>
  <si>
    <t>Cast in-situ concrete coping in quaywall to grades, levels, as indicated in the drawing</t>
  </si>
  <si>
    <t>4.1.1</t>
  </si>
  <si>
    <t>4.1.3</t>
  </si>
  <si>
    <t>4.1.4</t>
  </si>
  <si>
    <t>Supply and fix mooring rings in 5m intervals as per the detail drawing</t>
  </si>
  <si>
    <t>4.1.5</t>
  </si>
  <si>
    <t>Supply and placing geotextile material to the full
length of the quawall blocks covering the entire span of the quawall length as shown in the cross section drawing</t>
  </si>
  <si>
    <t>no</t>
  </si>
  <si>
    <t>Surveying , compacting and leveling the harbor area grounds as specified in the drawing</t>
  </si>
  <si>
    <t>Supply and placement of interlocking blocks in the area given in the harbor layout drawing.
fix anchor rods as per detail drawing .</t>
  </si>
  <si>
    <t>SQM</t>
  </si>
  <si>
    <t>Total of bill No.4 (Carried to summary of Bills)</t>
  </si>
  <si>
    <t>Total of bill No.5 (Carried to summary of Bills)</t>
  </si>
  <si>
    <t>BILL NO. 5 - HARBOUR PAVEMENT AND LIGHTS</t>
  </si>
  <si>
    <t>5.1.3</t>
  </si>
  <si>
    <t>5.1.1</t>
  </si>
  <si>
    <t>5.1.2</t>
  </si>
  <si>
    <t>BILL NO. 6 - Environmental Control</t>
  </si>
  <si>
    <r>
      <rPr>
        <b/>
        <sz val="14"/>
        <rFont val="Times New Roman"/>
        <family val="18"/>
      </rPr>
      <t>SUMMARY OF BILLS</t>
    </r>
  </si>
  <si>
    <r>
      <rPr>
        <b/>
        <i/>
        <sz val="10"/>
        <rFont val="Times New Roman"/>
        <family val="18"/>
      </rPr>
      <t>Bill No.   Description                                                                           Amount (MVR)</t>
    </r>
  </si>
  <si>
    <t>Sub-total</t>
  </si>
  <si>
    <t>BILL NO. 7 - Additions and/or Omissions</t>
  </si>
  <si>
    <t>4.1 Quaywall</t>
  </si>
  <si>
    <t>3.1 Pavement</t>
  </si>
  <si>
    <t>Additions and/or Omissions</t>
  </si>
  <si>
    <t>Harbour Pavements and Lights</t>
  </si>
  <si>
    <r>
      <rPr>
        <b/>
        <sz val="10"/>
        <rFont val="Times New Roman"/>
        <family val="1"/>
      </rPr>
      <t>Preliminaries</t>
    </r>
  </si>
  <si>
    <r>
      <rPr>
        <b/>
        <sz val="10"/>
        <rFont val="Times New Roman"/>
        <family val="1"/>
      </rPr>
      <t>Dredging, excavation &amp; earthwork</t>
    </r>
  </si>
  <si>
    <r>
      <rPr>
        <b/>
        <sz val="10"/>
        <rFont val="Times New Roman"/>
        <family val="1"/>
      </rPr>
      <t>Breakwaters and revetments</t>
    </r>
  </si>
  <si>
    <r>
      <rPr>
        <b/>
        <sz val="10"/>
        <rFont val="Times New Roman"/>
        <family val="1"/>
      </rPr>
      <t>Quay wall structure</t>
    </r>
  </si>
  <si>
    <r>
      <rPr>
        <b/>
        <sz val="10"/>
        <rFont val="Times New Roman"/>
        <family val="1"/>
      </rPr>
      <t>Environmental control</t>
    </r>
  </si>
  <si>
    <r>
      <rPr>
        <b/>
        <sz val="10"/>
        <rFont val="Times New Roman"/>
        <family val="1"/>
      </rPr>
      <t>Goods and Services Tax</t>
    </r>
  </si>
  <si>
    <r>
      <rPr>
        <b/>
        <sz val="10"/>
        <rFont val="Times New Roman"/>
        <family val="1"/>
      </rPr>
      <t>Grand Total of Bills</t>
    </r>
  </si>
  <si>
    <t>L.S</t>
  </si>
  <si>
    <t>1.1 Preliminaries</t>
  </si>
  <si>
    <t>Rate shall include Insurnce, Contractors personel, Mobilization and Equipment costs.</t>
  </si>
  <si>
    <t>Estimated Variations</t>
  </si>
  <si>
    <t>ADH.MAHIBADHOO</t>
  </si>
  <si>
    <t>Road lights in Harbour at every 25m intervals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</si>
</sst>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
    <numFmt numFmtId="166" formatCode="#,##0.00;#,##0.00"/>
    <numFmt numFmtId="167" formatCode="###0;###0"/>
  </numFmts>
  <fonts count="13" x14ac:knownFonts="1">
    <font>
      <sz val="11"/>
      <color theme="1"/>
      <name val="Calibri"/>
      <family val="2"/>
      <scheme val="minor"/>
    </font>
    <font>
      <sz val="11"/>
      <color theme="1"/>
      <name val="Calibri"/>
      <family val="2"/>
      <scheme val="minor"/>
    </font>
    <font>
      <b/>
      <sz val="10"/>
      <name val="Arial"/>
      <family val="2"/>
    </font>
    <font>
      <sz val="10"/>
      <name val="Arial"/>
      <family val="2"/>
    </font>
    <font>
      <b/>
      <u/>
      <sz val="10"/>
      <name val="Arial"/>
      <family val="2"/>
    </font>
    <font>
      <vertAlign val="superscript"/>
      <sz val="10"/>
      <name val="Arial"/>
      <family val="2"/>
    </font>
    <font>
      <b/>
      <sz val="14"/>
      <name val="Arial"/>
      <family val="2"/>
    </font>
    <font>
      <b/>
      <sz val="14"/>
      <name val="Times New Roman"/>
      <family val="18"/>
    </font>
    <font>
      <b/>
      <i/>
      <sz val="10"/>
      <name val="Times New Roman"/>
      <family val="18"/>
    </font>
    <font>
      <b/>
      <sz val="10"/>
      <color rgb="FF000000"/>
      <name val="Times New Roman"/>
      <family val="1"/>
    </font>
    <font>
      <sz val="10"/>
      <color theme="1"/>
      <name val="Times New Roman"/>
      <family val="1"/>
    </font>
    <font>
      <b/>
      <sz val="10"/>
      <name val="Times New Roman"/>
      <family val="1"/>
    </font>
    <font>
      <b/>
      <sz val="10"/>
      <color theme="1"/>
      <name val="Times New Roman"/>
      <family val="1"/>
    </font>
  </fonts>
  <fills count="3">
    <fill>
      <patternFill patternType="none"/>
    </fill>
    <fill>
      <patternFill patternType="gray125"/>
    </fill>
    <fill>
      <patternFill patternType="solid">
        <fgColor rgb="FFFFFFFF"/>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rgb="FF000000"/>
      </left>
      <right style="thin">
        <color indexed="64"/>
      </right>
      <top style="thin">
        <color rgb="FF000000"/>
      </top>
      <bottom/>
      <diagonal/>
    </border>
  </borders>
  <cellStyleXfs count="3">
    <xf numFmtId="0" fontId="0" fillId="0" borderId="0"/>
    <xf numFmtId="164" fontId="1" fillId="0" borderId="0" applyFont="0" applyFill="0" applyBorder="0" applyAlignment="0" applyProtection="0"/>
    <xf numFmtId="0" fontId="3" fillId="0" borderId="0"/>
  </cellStyleXfs>
  <cellXfs count="128">
    <xf numFmtId="0" fontId="0" fillId="0" borderId="0" xfId="0"/>
    <xf numFmtId="0" fontId="3" fillId="0" borderId="4" xfId="0" applyFont="1" applyBorder="1"/>
    <xf numFmtId="0" fontId="3" fillId="0" borderId="0" xfId="0" applyFont="1"/>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165" fontId="2" fillId="0" borderId="4" xfId="0" applyNumberFormat="1" applyFont="1" applyFill="1" applyBorder="1" applyAlignment="1">
      <alignment horizontal="left" vertical="center"/>
    </xf>
    <xf numFmtId="0" fontId="2" fillId="0" borderId="4" xfId="0" applyFont="1" applyFill="1" applyBorder="1" applyAlignment="1">
      <alignment horizontal="left"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165" fontId="3" fillId="0" borderId="4" xfId="0" applyNumberFormat="1" applyFont="1" applyFill="1" applyBorder="1" applyAlignment="1">
      <alignment horizontal="left" vertical="center"/>
    </xf>
    <xf numFmtId="0" fontId="4" fillId="0" borderId="4" xfId="0" applyFont="1" applyFill="1" applyBorder="1" applyAlignment="1">
      <alignment horizontal="justify"/>
    </xf>
    <xf numFmtId="0" fontId="3" fillId="0" borderId="4" xfId="0" applyFont="1" applyFill="1" applyBorder="1" applyAlignment="1">
      <alignment horizontal="center" vertical="center"/>
    </xf>
    <xf numFmtId="4" fontId="3" fillId="0" borderId="6" xfId="0" applyNumberFormat="1" applyFont="1" applyFill="1" applyBorder="1" applyAlignment="1">
      <alignment horizontal="center" vertical="center"/>
    </xf>
    <xf numFmtId="4" fontId="3" fillId="0" borderId="7" xfId="0" applyNumberFormat="1" applyFont="1" applyFill="1" applyBorder="1" applyAlignment="1">
      <alignment horizontal="center" vertical="center"/>
    </xf>
    <xf numFmtId="0" fontId="3" fillId="0" borderId="4" xfId="0" applyFont="1" applyFill="1" applyBorder="1" applyAlignment="1">
      <alignment horizontal="justify"/>
    </xf>
    <xf numFmtId="0" fontId="3" fillId="0" borderId="4" xfId="0" applyFont="1" applyFill="1" applyBorder="1"/>
    <xf numFmtId="0" fontId="4" fillId="0" borderId="4" xfId="0" applyFont="1" applyFill="1" applyBorder="1"/>
    <xf numFmtId="0" fontId="3" fillId="0" borderId="4" xfId="0" applyFont="1" applyBorder="1" applyAlignment="1">
      <alignment horizontal="left"/>
    </xf>
    <xf numFmtId="0" fontId="3" fillId="0" borderId="4" xfId="0" applyFont="1" applyBorder="1" applyAlignment="1">
      <alignment horizontal="center"/>
    </xf>
    <xf numFmtId="0" fontId="3" fillId="0" borderId="6" xfId="0" applyFont="1" applyBorder="1"/>
    <xf numFmtId="0" fontId="3" fillId="0" borderId="7" xfId="0" applyFont="1" applyBorder="1"/>
    <xf numFmtId="0" fontId="3" fillId="0" borderId="0" xfId="0" applyFont="1" applyBorder="1"/>
    <xf numFmtId="165" fontId="3" fillId="0" borderId="4" xfId="0" applyNumberFormat="1" applyFont="1" applyFill="1" applyBorder="1" applyAlignment="1">
      <alignment horizontal="left" vertical="justify"/>
    </xf>
    <xf numFmtId="0" fontId="3" fillId="0" borderId="4" xfId="0" applyFont="1" applyFill="1" applyBorder="1" applyAlignment="1">
      <alignment horizontal="center" vertical="justify"/>
    </xf>
    <xf numFmtId="0" fontId="3" fillId="0" borderId="0" xfId="0" applyFont="1" applyFill="1" applyBorder="1" applyAlignment="1">
      <alignment horizontal="center" vertical="center"/>
    </xf>
    <xf numFmtId="2" fontId="3" fillId="0" borderId="4" xfId="0" applyNumberFormat="1" applyFont="1" applyFill="1" applyBorder="1" applyAlignment="1">
      <alignment horizontal="left" vertical="center"/>
    </xf>
    <xf numFmtId="2" fontId="3" fillId="0" borderId="1" xfId="0" applyNumberFormat="1" applyFont="1" applyFill="1" applyBorder="1" applyAlignment="1">
      <alignment horizontal="left" vertical="center"/>
    </xf>
    <xf numFmtId="0" fontId="3" fillId="0" borderId="1" xfId="0" applyFont="1" applyFill="1" applyBorder="1" applyAlignment="1">
      <alignment horizontal="justify"/>
    </xf>
    <xf numFmtId="0" fontId="3" fillId="0" borderId="1" xfId="0" applyFont="1" applyFill="1" applyBorder="1" applyAlignment="1">
      <alignment horizontal="center" vertical="center"/>
    </xf>
    <xf numFmtId="4" fontId="3" fillId="0" borderId="5"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3" fillId="0" borderId="9" xfId="0" applyNumberFormat="1" applyFont="1" applyFill="1" applyBorder="1" applyAlignment="1">
      <alignment horizontal="center" vertical="center"/>
    </xf>
    <xf numFmtId="2" fontId="3" fillId="0" borderId="0" xfId="0" applyNumberFormat="1" applyFont="1" applyFill="1" applyBorder="1" applyAlignment="1">
      <alignment horizontal="left" vertical="center"/>
    </xf>
    <xf numFmtId="0" fontId="3" fillId="0" borderId="0" xfId="0" applyFont="1" applyFill="1" applyBorder="1" applyAlignment="1">
      <alignment horizontal="justify"/>
    </xf>
    <xf numFmtId="4" fontId="3" fillId="0" borderId="0" xfId="0" applyNumberFormat="1" applyFont="1" applyFill="1" applyBorder="1" applyAlignment="1">
      <alignment horizontal="center" vertical="center"/>
    </xf>
    <xf numFmtId="165" fontId="2" fillId="0" borderId="10" xfId="0" applyNumberFormat="1" applyFont="1" applyFill="1" applyBorder="1" applyAlignment="1">
      <alignment horizontal="left" vertical="top"/>
    </xf>
    <xf numFmtId="2" fontId="3" fillId="0" borderId="6" xfId="0" applyNumberFormat="1" applyFont="1" applyFill="1" applyBorder="1" applyAlignment="1">
      <alignment horizontal="left" vertical="justify"/>
    </xf>
    <xf numFmtId="165" fontId="2" fillId="0" borderId="4" xfId="0" applyNumberFormat="1" applyFont="1" applyFill="1" applyBorder="1" applyAlignment="1">
      <alignment horizontal="left" vertical="top"/>
    </xf>
    <xf numFmtId="0" fontId="2" fillId="0" borderId="4" xfId="0" applyFont="1" applyFill="1" applyBorder="1" applyAlignment="1">
      <alignment horizontal="justify"/>
    </xf>
    <xf numFmtId="0" fontId="3" fillId="0" borderId="4" xfId="0" applyFont="1" applyFill="1" applyBorder="1" applyAlignment="1">
      <alignment horizontal="left" vertical="justify"/>
    </xf>
    <xf numFmtId="0" fontId="3" fillId="0" borderId="2" xfId="0" applyFont="1" applyFill="1" applyBorder="1" applyAlignment="1">
      <alignment horizontal="justify"/>
    </xf>
    <xf numFmtId="0" fontId="3" fillId="0" borderId="2" xfId="0" applyFont="1" applyFill="1" applyBorder="1" applyAlignment="1">
      <alignment horizontal="center" vertical="center"/>
    </xf>
    <xf numFmtId="0" fontId="3" fillId="0" borderId="1" xfId="0" applyFont="1" applyFill="1" applyBorder="1"/>
    <xf numFmtId="165" fontId="2" fillId="0" borderId="5" xfId="0" applyNumberFormat="1" applyFont="1" applyFill="1" applyBorder="1" applyAlignment="1">
      <alignment horizontal="center" vertical="center"/>
    </xf>
    <xf numFmtId="0" fontId="2" fillId="0" borderId="5" xfId="0" applyFont="1" applyFill="1" applyBorder="1" applyAlignment="1">
      <alignment horizontal="center"/>
    </xf>
    <xf numFmtId="0" fontId="3" fillId="0" borderId="0" xfId="0" applyFont="1" applyBorder="1" applyAlignment="1">
      <alignment horizontal="left"/>
    </xf>
    <xf numFmtId="0" fontId="3" fillId="0" borderId="0" xfId="0" applyFont="1" applyBorder="1" applyAlignment="1">
      <alignment horizontal="center"/>
    </xf>
    <xf numFmtId="0" fontId="3" fillId="0" borderId="4" xfId="0" applyFont="1" applyFill="1" applyBorder="1" applyAlignment="1">
      <alignment wrapText="1"/>
    </xf>
    <xf numFmtId="165" fontId="2" fillId="0" borderId="0" xfId="0" applyNumberFormat="1" applyFont="1" applyFill="1" applyBorder="1" applyAlignment="1">
      <alignment horizontal="left" vertical="top"/>
    </xf>
    <xf numFmtId="165" fontId="2" fillId="0" borderId="7" xfId="0" applyNumberFormat="1" applyFont="1" applyFill="1" applyBorder="1" applyAlignment="1">
      <alignment horizontal="left" vertical="top"/>
    </xf>
    <xf numFmtId="0" fontId="3" fillId="0" borderId="0" xfId="0" applyFont="1" applyFill="1" applyBorder="1" applyAlignment="1">
      <alignment wrapText="1"/>
    </xf>
    <xf numFmtId="165" fontId="3" fillId="0" borderId="6" xfId="0" applyNumberFormat="1" applyFont="1" applyFill="1" applyBorder="1" applyAlignment="1">
      <alignment horizontal="left" vertical="top"/>
    </xf>
    <xf numFmtId="165" fontId="3" fillId="0" borderId="4" xfId="0" applyNumberFormat="1" applyFont="1" applyFill="1" applyBorder="1" applyAlignment="1">
      <alignment horizontal="left" vertical="top"/>
    </xf>
    <xf numFmtId="1" fontId="2" fillId="0" borderId="1" xfId="0" applyNumberFormat="1" applyFont="1" applyFill="1" applyBorder="1" applyAlignment="1">
      <alignment horizontal="center" vertical="center"/>
    </xf>
    <xf numFmtId="1" fontId="2" fillId="0" borderId="4"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1" fontId="3" fillId="0" borderId="4" xfId="0" applyNumberFormat="1" applyFont="1" applyFill="1" applyBorder="1" applyAlignment="1">
      <alignment horizontal="center" vertical="justify"/>
    </xf>
    <xf numFmtId="1" fontId="3" fillId="0" borderId="1" xfId="0" applyNumberFormat="1" applyFont="1" applyFill="1" applyBorder="1" applyAlignment="1">
      <alignment horizontal="center" vertical="center"/>
    </xf>
    <xf numFmtId="1" fontId="3" fillId="0" borderId="4" xfId="1"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1" fontId="2" fillId="0" borderId="5" xfId="0" applyNumberFormat="1" applyFont="1" applyFill="1" applyBorder="1" applyAlignment="1">
      <alignment horizontal="center" vertical="center"/>
    </xf>
    <xf numFmtId="1" fontId="2" fillId="0" borderId="11" xfId="0" applyNumberFormat="1" applyFont="1" applyFill="1" applyBorder="1" applyAlignment="1">
      <alignment horizontal="center" vertical="top"/>
    </xf>
    <xf numFmtId="1" fontId="3" fillId="0" borderId="4" xfId="0" applyNumberFormat="1" applyFont="1" applyFill="1" applyBorder="1" applyAlignment="1">
      <alignment horizontal="center" vertical="top"/>
    </xf>
    <xf numFmtId="1" fontId="3" fillId="0" borderId="0" xfId="0" applyNumberFormat="1" applyFont="1" applyBorder="1" applyAlignment="1">
      <alignment horizontal="center"/>
    </xf>
    <xf numFmtId="1" fontId="3" fillId="0" borderId="4" xfId="0" applyNumberFormat="1" applyFont="1" applyBorder="1" applyAlignment="1">
      <alignment horizontal="center"/>
    </xf>
    <xf numFmtId="4" fontId="3" fillId="0" borderId="0" xfId="0" applyNumberFormat="1" applyFont="1"/>
    <xf numFmtId="0" fontId="3" fillId="0" borderId="5" xfId="0" applyFont="1" applyFill="1" applyBorder="1" applyAlignment="1">
      <alignment horizontal="center" vertical="center"/>
    </xf>
    <xf numFmtId="1" fontId="3" fillId="0" borderId="5" xfId="0" applyNumberFormat="1" applyFont="1" applyFill="1" applyBorder="1" applyAlignment="1">
      <alignment horizontal="center" vertical="center"/>
    </xf>
    <xf numFmtId="0" fontId="3" fillId="0" borderId="5" xfId="0" applyFont="1" applyFill="1" applyBorder="1"/>
    <xf numFmtId="0" fontId="3" fillId="0" borderId="9" xfId="0" applyFont="1" applyFill="1" applyBorder="1"/>
    <xf numFmtId="2" fontId="3" fillId="0" borderId="8" xfId="0" applyNumberFormat="1" applyFont="1" applyFill="1" applyBorder="1" applyAlignment="1">
      <alignment horizontal="left" vertical="justify"/>
    </xf>
    <xf numFmtId="164" fontId="3" fillId="0" borderId="4" xfId="1" applyFont="1" applyFill="1" applyBorder="1" applyAlignment="1">
      <alignment horizontal="center" vertical="center"/>
    </xf>
    <xf numFmtId="165" fontId="2" fillId="0" borderId="11" xfId="0" applyNumberFormat="1" applyFont="1" applyFill="1" applyBorder="1" applyAlignment="1">
      <alignment horizontal="left" vertical="top"/>
    </xf>
    <xf numFmtId="165" fontId="2" fillId="0" borderId="1" xfId="0" applyNumberFormat="1" applyFont="1" applyFill="1" applyBorder="1" applyAlignment="1">
      <alignment horizontal="left" vertical="top"/>
    </xf>
    <xf numFmtId="4" fontId="3" fillId="0" borderId="0" xfId="0" applyNumberFormat="1" applyFont="1" applyBorder="1"/>
    <xf numFmtId="165" fontId="2" fillId="0" borderId="1" xfId="0" applyNumberFormat="1" applyFont="1" applyFill="1" applyBorder="1" applyAlignment="1">
      <alignment horizontal="left" vertical="top"/>
    </xf>
    <xf numFmtId="164" fontId="3" fillId="0" borderId="0" xfId="1" applyFont="1" applyBorder="1"/>
    <xf numFmtId="0" fontId="2" fillId="0" borderId="10" xfId="0" applyFont="1" applyFill="1" applyBorder="1" applyAlignment="1">
      <alignment horizontal="center" vertical="center"/>
    </xf>
    <xf numFmtId="164" fontId="3" fillId="0" borderId="6" xfId="1" applyFont="1" applyBorder="1"/>
    <xf numFmtId="164" fontId="3" fillId="0" borderId="6" xfId="1" applyFont="1" applyFill="1" applyBorder="1" applyAlignment="1">
      <alignment horizontal="center" vertical="center"/>
    </xf>
    <xf numFmtId="0" fontId="0" fillId="2" borderId="0" xfId="0" applyFill="1" applyBorder="1" applyAlignment="1">
      <alignment horizontal="left" vertical="top"/>
    </xf>
    <xf numFmtId="0" fontId="4" fillId="0" borderId="10" xfId="0" applyFont="1" applyFill="1" applyBorder="1" applyAlignment="1">
      <alignment horizontal="justify"/>
    </xf>
    <xf numFmtId="0" fontId="3" fillId="0" borderId="6" xfId="0" applyFont="1" applyFill="1" applyBorder="1" applyAlignment="1">
      <alignment horizontal="justify"/>
    </xf>
    <xf numFmtId="0" fontId="3" fillId="0" borderId="6" xfId="0" applyFont="1" applyFill="1" applyBorder="1" applyAlignment="1">
      <alignment wrapText="1"/>
    </xf>
    <xf numFmtId="0" fontId="4" fillId="0" borderId="6" xfId="0" applyFont="1" applyFill="1" applyBorder="1" applyAlignment="1">
      <alignment horizontal="justify"/>
    </xf>
    <xf numFmtId="0" fontId="3" fillId="0" borderId="6" xfId="0" applyFont="1" applyFill="1" applyBorder="1"/>
    <xf numFmtId="0" fontId="4" fillId="0" borderId="8" xfId="0" applyFont="1" applyFill="1" applyBorder="1" applyAlignment="1">
      <alignment horizontal="justify"/>
    </xf>
    <xf numFmtId="0" fontId="0" fillId="2" borderId="9" xfId="0" applyFill="1" applyBorder="1" applyAlignment="1">
      <alignment horizontal="left" vertical="top"/>
    </xf>
    <xf numFmtId="0" fontId="0" fillId="2" borderId="12" xfId="0" applyFill="1" applyBorder="1" applyAlignment="1">
      <alignment horizontal="left" vertical="top"/>
    </xf>
    <xf numFmtId="0" fontId="0" fillId="2" borderId="4" xfId="0" applyFill="1" applyBorder="1" applyAlignment="1">
      <alignment horizontal="left" vertical="top"/>
    </xf>
    <xf numFmtId="0" fontId="0" fillId="2" borderId="7" xfId="0" applyFill="1" applyBorder="1" applyAlignment="1">
      <alignment horizontal="left" vertical="top"/>
    </xf>
    <xf numFmtId="0" fontId="0" fillId="2" borderId="11" xfId="0" applyFill="1" applyBorder="1" applyAlignment="1">
      <alignment horizontal="left" vertical="top"/>
    </xf>
    <xf numFmtId="167" fontId="9" fillId="2" borderId="16" xfId="0" applyNumberFormat="1" applyFont="1" applyFill="1" applyBorder="1" applyAlignment="1">
      <alignment horizontal="center" vertical="center" wrapText="1"/>
    </xf>
    <xf numFmtId="166" fontId="9" fillId="2" borderId="17" xfId="0" applyNumberFormat="1" applyFont="1" applyFill="1" applyBorder="1" applyAlignment="1">
      <alignment vertical="center" wrapText="1"/>
    </xf>
    <xf numFmtId="164" fontId="12" fillId="2" borderId="17" xfId="1" applyFont="1" applyFill="1" applyBorder="1" applyAlignment="1">
      <alignment horizontal="right" vertical="center" wrapText="1"/>
    </xf>
    <xf numFmtId="167" fontId="9" fillId="2" borderId="18" xfId="0" applyNumberFormat="1" applyFont="1" applyFill="1" applyBorder="1" applyAlignment="1">
      <alignment horizontal="center" vertical="center" wrapText="1"/>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7" xfId="0" applyFont="1" applyFill="1" applyBorder="1" applyAlignment="1">
      <alignment horizontal="right" vertical="center" wrapText="1"/>
    </xf>
    <xf numFmtId="166" fontId="9" fillId="2" borderId="17" xfId="0" applyNumberFormat="1" applyFont="1" applyFill="1" applyBorder="1" applyAlignment="1">
      <alignment vertical="top" wrapText="1"/>
    </xf>
    <xf numFmtId="166" fontId="9" fillId="2" borderId="21" xfId="0" applyNumberFormat="1" applyFont="1" applyFill="1" applyBorder="1" applyAlignment="1">
      <alignment vertical="top" wrapText="1"/>
    </xf>
    <xf numFmtId="0" fontId="10" fillId="2" borderId="19" xfId="0" applyFont="1" applyFill="1" applyBorder="1" applyAlignment="1">
      <alignment horizontal="left" vertical="top"/>
    </xf>
    <xf numFmtId="0" fontId="10" fillId="2" borderId="20" xfId="0" applyFont="1" applyFill="1" applyBorder="1" applyAlignment="1">
      <alignment horizontal="left" vertical="top"/>
    </xf>
    <xf numFmtId="166" fontId="0" fillId="0" borderId="0" xfId="0" applyNumberFormat="1"/>
    <xf numFmtId="164" fontId="0" fillId="0" borderId="0" xfId="1" applyFont="1"/>
    <xf numFmtId="165" fontId="2" fillId="0" borderId="1" xfId="0" applyNumberFormat="1" applyFont="1" applyFill="1" applyBorder="1" applyAlignment="1">
      <alignment horizontal="left" vertical="top"/>
    </xf>
    <xf numFmtId="165" fontId="2" fillId="0" borderId="2" xfId="0" applyNumberFormat="1" applyFont="1" applyFill="1" applyBorder="1" applyAlignment="1">
      <alignment horizontal="left" vertical="top"/>
    </xf>
    <xf numFmtId="165" fontId="2" fillId="0" borderId="3" xfId="0" applyNumberFormat="1" applyFont="1" applyFill="1" applyBorder="1" applyAlignment="1">
      <alignment horizontal="left" vertical="top"/>
    </xf>
    <xf numFmtId="165" fontId="2" fillId="0" borderId="11" xfId="0" applyNumberFormat="1" applyFont="1" applyFill="1" applyBorder="1" applyAlignment="1">
      <alignment horizontal="left" vertical="top"/>
    </xf>
    <xf numFmtId="165" fontId="2" fillId="0" borderId="9" xfId="0" applyNumberFormat="1" applyFont="1" applyFill="1" applyBorder="1" applyAlignment="1">
      <alignment horizontal="left" vertical="top"/>
    </xf>
    <xf numFmtId="0" fontId="6" fillId="0" borderId="4" xfId="0" applyFont="1" applyBorder="1" applyAlignment="1">
      <alignment horizontal="center"/>
    </xf>
    <xf numFmtId="0" fontId="6" fillId="0" borderId="0" xfId="0" applyFont="1" applyBorder="1" applyAlignment="1">
      <alignment horizontal="center"/>
    </xf>
    <xf numFmtId="0" fontId="6" fillId="0" borderId="7" xfId="0" applyFont="1" applyBorder="1" applyAlignment="1">
      <alignment horizontal="center"/>
    </xf>
    <xf numFmtId="0" fontId="10" fillId="2" borderId="18"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15" xfId="0" applyFont="1" applyFill="1" applyBorder="1" applyAlignment="1">
      <alignment horizontal="left" vertical="top" wrapText="1"/>
    </xf>
    <xf numFmtId="0" fontId="10" fillId="2" borderId="13"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2" fillId="2" borderId="18" xfId="0" applyFont="1" applyFill="1" applyBorder="1" applyAlignment="1">
      <alignment horizontal="left" vertical="top" wrapText="1"/>
    </xf>
    <xf numFmtId="0" fontId="12" fillId="2" borderId="14" xfId="0" applyFont="1" applyFill="1" applyBorder="1" applyAlignment="1">
      <alignment horizontal="left" vertical="top" wrapText="1"/>
    </xf>
    <xf numFmtId="0" fontId="12" fillId="2" borderId="15" xfId="0" applyFont="1" applyFill="1" applyBorder="1" applyAlignment="1">
      <alignment horizontal="left" vertical="top" wrapText="1"/>
    </xf>
    <xf numFmtId="0" fontId="11" fillId="2" borderId="18" xfId="0" applyFont="1" applyFill="1" applyBorder="1" applyAlignment="1">
      <alignment horizontal="left" vertical="top" wrapText="1"/>
    </xf>
    <xf numFmtId="0" fontId="12" fillId="2" borderId="13"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1" fillId="2" borderId="13" xfId="0" applyFont="1" applyFill="1" applyBorder="1" applyAlignment="1">
      <alignment horizontal="left" vertical="center"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tabSelected="1" topLeftCell="A10" workbookViewId="0">
      <selection activeCell="D34" sqref="D34"/>
    </sheetView>
  </sheetViews>
  <sheetFormatPr defaultColWidth="8.85546875" defaultRowHeight="12.75" x14ac:dyDescent="0.2"/>
  <cols>
    <col min="1" max="1" width="5.140625" style="19" customWidth="1"/>
    <col min="2" max="2" width="41" style="1" customWidth="1"/>
    <col min="3" max="3" width="5" style="20" customWidth="1"/>
    <col min="4" max="4" width="10.28515625" style="67" bestFit="1" customWidth="1"/>
    <col min="5" max="5" width="11.7109375" style="21" bestFit="1" customWidth="1"/>
    <col min="6" max="6" width="14" style="22" bestFit="1" customWidth="1"/>
    <col min="7" max="7" width="8.85546875" style="2"/>
    <col min="8" max="8" width="12.5703125" style="68" customWidth="1"/>
    <col min="9" max="9" width="12.7109375" style="2" bestFit="1" customWidth="1"/>
    <col min="10" max="16384" width="8.85546875" style="2"/>
  </cols>
  <sheetData>
    <row r="1" spans="1:8" ht="18" x14ac:dyDescent="0.25">
      <c r="A1" s="113" t="s">
        <v>76</v>
      </c>
      <c r="B1" s="114"/>
      <c r="C1" s="114"/>
      <c r="D1" s="114"/>
      <c r="E1" s="114"/>
      <c r="F1" s="115"/>
      <c r="H1" s="2"/>
    </row>
    <row r="2" spans="1:8" x14ac:dyDescent="0.2">
      <c r="B2" s="23"/>
      <c r="C2" s="48"/>
      <c r="D2" s="66"/>
      <c r="E2" s="23"/>
      <c r="H2" s="2"/>
    </row>
    <row r="3" spans="1:8" x14ac:dyDescent="0.2">
      <c r="A3" s="108" t="s">
        <v>0</v>
      </c>
      <c r="B3" s="109"/>
      <c r="C3" s="109"/>
      <c r="D3" s="109"/>
      <c r="E3" s="109"/>
      <c r="F3" s="110"/>
      <c r="G3" s="1"/>
      <c r="H3" s="2"/>
    </row>
    <row r="4" spans="1:8" x14ac:dyDescent="0.2">
      <c r="A4" s="76" t="s">
        <v>1</v>
      </c>
      <c r="B4" s="3" t="s">
        <v>2</v>
      </c>
      <c r="C4" s="3" t="s">
        <v>3</v>
      </c>
      <c r="D4" s="55" t="s">
        <v>4</v>
      </c>
      <c r="E4" s="4" t="s">
        <v>20</v>
      </c>
      <c r="F4" s="5" t="s">
        <v>21</v>
      </c>
      <c r="H4" s="2"/>
    </row>
    <row r="5" spans="1:8" x14ac:dyDescent="0.2">
      <c r="A5" s="6"/>
      <c r="B5" s="7"/>
      <c r="C5" s="8"/>
      <c r="D5" s="56"/>
      <c r="E5" s="80"/>
      <c r="F5" s="10"/>
      <c r="H5" s="2"/>
    </row>
    <row r="6" spans="1:8" x14ac:dyDescent="0.2">
      <c r="A6" s="11"/>
      <c r="B6" s="12" t="s">
        <v>73</v>
      </c>
      <c r="C6" s="13"/>
      <c r="D6" s="57"/>
      <c r="E6" s="14"/>
      <c r="F6" s="15"/>
      <c r="H6" s="2"/>
    </row>
    <row r="7" spans="1:8" ht="25.5" x14ac:dyDescent="0.2">
      <c r="A7" s="11"/>
      <c r="B7" s="16" t="s">
        <v>74</v>
      </c>
      <c r="C7" s="13" t="s">
        <v>72</v>
      </c>
      <c r="D7" s="57">
        <v>1</v>
      </c>
      <c r="E7" s="14"/>
      <c r="F7" s="15"/>
      <c r="H7" s="2"/>
    </row>
    <row r="8" spans="1:8" x14ac:dyDescent="0.2">
      <c r="A8" s="11"/>
      <c r="B8" s="17"/>
      <c r="C8" s="13"/>
      <c r="D8" s="57"/>
      <c r="E8" s="81"/>
      <c r="F8" s="81"/>
      <c r="H8" s="2"/>
    </row>
    <row r="9" spans="1:8" x14ac:dyDescent="0.2">
      <c r="A9" s="24"/>
      <c r="B9" s="16"/>
      <c r="C9" s="25"/>
      <c r="D9" s="58"/>
      <c r="E9" s="82"/>
      <c r="F9" s="81"/>
      <c r="H9" s="2"/>
    </row>
    <row r="10" spans="1:8" x14ac:dyDescent="0.2">
      <c r="A10" s="28" t="s">
        <v>6</v>
      </c>
      <c r="B10" s="29"/>
      <c r="C10" s="30"/>
      <c r="D10" s="59"/>
      <c r="E10" s="31"/>
      <c r="F10" s="32"/>
      <c r="H10" s="2"/>
    </row>
    <row r="11" spans="1:8" x14ac:dyDescent="0.2">
      <c r="A11" s="34"/>
      <c r="B11" s="35"/>
      <c r="C11" s="26"/>
      <c r="D11" s="62"/>
      <c r="E11" s="36"/>
      <c r="F11" s="36"/>
      <c r="H11" s="2"/>
    </row>
    <row r="12" spans="1:8" x14ac:dyDescent="0.2">
      <c r="A12" s="34"/>
      <c r="B12" s="35"/>
      <c r="C12" s="26"/>
      <c r="D12" s="62"/>
      <c r="E12" s="36"/>
      <c r="F12" s="36"/>
      <c r="H12" s="2"/>
    </row>
    <row r="13" spans="1:8" x14ac:dyDescent="0.2">
      <c r="A13" s="108" t="s">
        <v>12</v>
      </c>
      <c r="B13" s="109"/>
      <c r="C13" s="109"/>
      <c r="D13" s="109"/>
      <c r="E13" s="109"/>
      <c r="F13" s="110"/>
      <c r="H13" s="2"/>
    </row>
    <row r="14" spans="1:8" x14ac:dyDescent="0.2">
      <c r="A14" s="76" t="s">
        <v>1</v>
      </c>
      <c r="B14" s="3" t="s">
        <v>2</v>
      </c>
      <c r="C14" s="3" t="s">
        <v>3</v>
      </c>
      <c r="D14" s="55" t="s">
        <v>4</v>
      </c>
      <c r="E14" s="4" t="s">
        <v>20</v>
      </c>
      <c r="F14" s="5" t="s">
        <v>21</v>
      </c>
      <c r="H14" s="2"/>
    </row>
    <row r="15" spans="1:8" x14ac:dyDescent="0.2">
      <c r="A15" s="39"/>
      <c r="B15" s="8"/>
      <c r="C15" s="8"/>
      <c r="D15" s="56"/>
      <c r="E15" s="9"/>
      <c r="F15" s="10"/>
      <c r="H15" s="2"/>
    </row>
    <row r="16" spans="1:8" x14ac:dyDescent="0.2">
      <c r="A16" s="27"/>
      <c r="B16" s="12" t="s">
        <v>13</v>
      </c>
      <c r="C16" s="13"/>
      <c r="D16" s="57"/>
      <c r="E16" s="14"/>
      <c r="F16" s="15"/>
      <c r="H16" s="2"/>
    </row>
    <row r="17" spans="1:9" x14ac:dyDescent="0.2">
      <c r="A17" s="27"/>
      <c r="B17" s="40"/>
      <c r="C17" s="13"/>
      <c r="D17" s="57"/>
      <c r="E17" s="14"/>
      <c r="F17" s="15"/>
      <c r="H17" s="2"/>
    </row>
    <row r="18" spans="1:9" ht="38.25" x14ac:dyDescent="0.2">
      <c r="A18" s="27" t="s">
        <v>25</v>
      </c>
      <c r="B18" s="41" t="s">
        <v>33</v>
      </c>
      <c r="C18" s="25" t="s">
        <v>8</v>
      </c>
      <c r="D18" s="74">
        <v>12500</v>
      </c>
      <c r="E18" s="14"/>
      <c r="F18" s="15"/>
      <c r="H18" s="2"/>
    </row>
    <row r="19" spans="1:9" x14ac:dyDescent="0.2">
      <c r="A19" s="27"/>
      <c r="B19" s="16"/>
      <c r="C19" s="25"/>
      <c r="D19" s="58"/>
      <c r="E19" s="14"/>
      <c r="F19" s="15"/>
      <c r="H19" s="2"/>
    </row>
    <row r="20" spans="1:9" x14ac:dyDescent="0.2">
      <c r="A20" s="11"/>
      <c r="B20" s="17"/>
      <c r="C20" s="25"/>
      <c r="D20" s="58"/>
      <c r="E20" s="14"/>
      <c r="F20" s="15"/>
      <c r="H20" s="2"/>
    </row>
    <row r="21" spans="1:9" x14ac:dyDescent="0.2">
      <c r="A21" s="28" t="s">
        <v>19</v>
      </c>
      <c r="B21" s="42"/>
      <c r="C21" s="43"/>
      <c r="D21" s="61"/>
      <c r="E21" s="32"/>
      <c r="F21" s="32"/>
      <c r="H21" s="2"/>
    </row>
    <row r="22" spans="1:9" x14ac:dyDescent="0.2">
      <c r="A22" s="34"/>
      <c r="B22" s="35"/>
      <c r="C22" s="26"/>
      <c r="D22" s="62"/>
      <c r="E22" s="36"/>
      <c r="F22" s="36"/>
    </row>
    <row r="23" spans="1:9" x14ac:dyDescent="0.2">
      <c r="A23" s="34"/>
      <c r="B23" s="35"/>
      <c r="C23" s="26"/>
      <c r="D23" s="62"/>
      <c r="E23" s="36"/>
      <c r="F23" s="36"/>
    </row>
    <row r="24" spans="1:9" x14ac:dyDescent="0.2">
      <c r="A24" s="108" t="s">
        <v>14</v>
      </c>
      <c r="B24" s="109"/>
      <c r="C24" s="109"/>
      <c r="D24" s="109"/>
      <c r="E24" s="109"/>
      <c r="F24" s="110"/>
    </row>
    <row r="25" spans="1:9" x14ac:dyDescent="0.2">
      <c r="A25" s="76" t="s">
        <v>1</v>
      </c>
      <c r="B25" s="3" t="s">
        <v>2</v>
      </c>
      <c r="C25" s="3" t="s">
        <v>3</v>
      </c>
      <c r="D25" s="55" t="s">
        <v>4</v>
      </c>
      <c r="E25" s="4" t="s">
        <v>20</v>
      </c>
      <c r="F25" s="5" t="s">
        <v>21</v>
      </c>
    </row>
    <row r="26" spans="1:9" x14ac:dyDescent="0.2">
      <c r="A26" s="27"/>
      <c r="B26" s="12" t="s">
        <v>15</v>
      </c>
      <c r="C26" s="13"/>
      <c r="D26" s="57"/>
      <c r="E26" s="14"/>
      <c r="F26" s="15"/>
    </row>
    <row r="27" spans="1:9" x14ac:dyDescent="0.2">
      <c r="A27" s="27"/>
      <c r="B27" s="16"/>
      <c r="C27" s="13"/>
      <c r="D27" s="57"/>
      <c r="E27" s="14"/>
      <c r="F27" s="15"/>
    </row>
    <row r="28" spans="1:9" ht="51" x14ac:dyDescent="0.2">
      <c r="A28" s="27" t="s">
        <v>7</v>
      </c>
      <c r="B28" s="49" t="s">
        <v>34</v>
      </c>
      <c r="C28" s="13" t="s">
        <v>11</v>
      </c>
      <c r="D28" s="57">
        <v>274</v>
      </c>
      <c r="E28" s="14"/>
      <c r="F28" s="15"/>
      <c r="I28" s="68"/>
    </row>
    <row r="29" spans="1:9" x14ac:dyDescent="0.2">
      <c r="A29" s="27"/>
      <c r="B29" s="49"/>
      <c r="C29" s="13"/>
      <c r="D29" s="57"/>
      <c r="E29" s="14"/>
      <c r="F29" s="15"/>
    </row>
    <row r="30" spans="1:9" x14ac:dyDescent="0.2">
      <c r="A30" s="27"/>
      <c r="B30" s="16"/>
      <c r="C30" s="13"/>
      <c r="D30" s="57"/>
      <c r="E30" s="14"/>
      <c r="F30" s="15"/>
    </row>
    <row r="31" spans="1:9" x14ac:dyDescent="0.2">
      <c r="A31" s="11"/>
      <c r="B31" s="12" t="s">
        <v>16</v>
      </c>
      <c r="C31" s="13"/>
      <c r="D31" s="57"/>
      <c r="E31" s="14"/>
      <c r="F31" s="15"/>
    </row>
    <row r="32" spans="1:9" x14ac:dyDescent="0.2">
      <c r="A32" s="11"/>
      <c r="B32" s="17"/>
      <c r="C32" s="13"/>
      <c r="D32" s="57"/>
      <c r="E32" s="14"/>
      <c r="F32" s="15"/>
    </row>
    <row r="33" spans="1:8" ht="38.25" x14ac:dyDescent="0.2">
      <c r="A33" s="11" t="s">
        <v>9</v>
      </c>
      <c r="B33" s="49" t="s">
        <v>32</v>
      </c>
      <c r="C33" s="13" t="s">
        <v>11</v>
      </c>
      <c r="D33" s="57">
        <v>278</v>
      </c>
      <c r="E33" s="14"/>
      <c r="F33" s="15"/>
      <c r="H33" s="2"/>
    </row>
    <row r="34" spans="1:8" x14ac:dyDescent="0.2">
      <c r="A34" s="11"/>
      <c r="B34" s="17"/>
      <c r="C34" s="13"/>
      <c r="D34" s="57"/>
      <c r="E34" s="14"/>
      <c r="F34" s="15"/>
      <c r="H34" s="2"/>
    </row>
    <row r="35" spans="1:8" x14ac:dyDescent="0.2">
      <c r="A35" s="27"/>
      <c r="B35" s="18" t="s">
        <v>17</v>
      </c>
      <c r="C35" s="13"/>
      <c r="D35" s="57"/>
      <c r="E35" s="14"/>
      <c r="F35" s="15"/>
      <c r="H35" s="2"/>
    </row>
    <row r="36" spans="1:8" x14ac:dyDescent="0.2">
      <c r="A36" s="27"/>
      <c r="B36" s="17"/>
      <c r="C36" s="13"/>
      <c r="D36" s="57"/>
      <c r="E36" s="14"/>
      <c r="F36" s="15"/>
      <c r="H36" s="2"/>
    </row>
    <row r="37" spans="1:8" ht="38.25" x14ac:dyDescent="0.2">
      <c r="A37" s="27" t="s">
        <v>18</v>
      </c>
      <c r="B37" s="49" t="s">
        <v>22</v>
      </c>
      <c r="C37" s="13" t="s">
        <v>5</v>
      </c>
      <c r="D37" s="57">
        <v>2</v>
      </c>
      <c r="E37" s="14"/>
      <c r="F37" s="15"/>
      <c r="H37" s="2"/>
    </row>
    <row r="38" spans="1:8" x14ac:dyDescent="0.2">
      <c r="A38" s="27"/>
      <c r="B38" s="17"/>
      <c r="C38" s="13"/>
      <c r="D38" s="57"/>
      <c r="E38" s="14"/>
      <c r="F38" s="15"/>
      <c r="H38" s="2"/>
    </row>
    <row r="39" spans="1:8" x14ac:dyDescent="0.2">
      <c r="A39" s="11"/>
      <c r="B39" s="12"/>
      <c r="C39" s="13"/>
      <c r="D39" s="57"/>
      <c r="E39" s="14"/>
      <c r="F39" s="15"/>
      <c r="H39" s="2"/>
    </row>
    <row r="40" spans="1:8" x14ac:dyDescent="0.2">
      <c r="A40" s="28" t="s">
        <v>10</v>
      </c>
      <c r="B40" s="44"/>
      <c r="C40" s="30"/>
      <c r="D40" s="59"/>
      <c r="E40" s="31"/>
      <c r="F40" s="32"/>
      <c r="H40" s="2"/>
    </row>
    <row r="41" spans="1:8" x14ac:dyDescent="0.2">
      <c r="A41" s="34"/>
      <c r="B41" s="72"/>
      <c r="C41" s="26"/>
      <c r="D41" s="62"/>
      <c r="E41" s="36"/>
      <c r="F41" s="33"/>
    </row>
    <row r="42" spans="1:8" x14ac:dyDescent="0.2">
      <c r="A42" s="47"/>
      <c r="B42" s="23"/>
      <c r="C42" s="48"/>
      <c r="D42" s="66"/>
      <c r="E42" s="23"/>
      <c r="F42" s="23"/>
    </row>
    <row r="43" spans="1:8" x14ac:dyDescent="0.2">
      <c r="A43" s="108" t="s">
        <v>35</v>
      </c>
      <c r="B43" s="109"/>
      <c r="C43" s="109"/>
      <c r="D43" s="109"/>
      <c r="E43" s="109"/>
      <c r="F43" s="110"/>
    </row>
    <row r="44" spans="1:8" x14ac:dyDescent="0.2">
      <c r="A44" s="78" t="s">
        <v>1</v>
      </c>
      <c r="B44" s="3" t="s">
        <v>2</v>
      </c>
      <c r="C44" s="3" t="s">
        <v>3</v>
      </c>
      <c r="D44" s="55" t="s">
        <v>4</v>
      </c>
      <c r="E44" s="4" t="s">
        <v>20</v>
      </c>
      <c r="F44" s="5" t="s">
        <v>21</v>
      </c>
    </row>
    <row r="45" spans="1:8" x14ac:dyDescent="0.2">
      <c r="A45" s="27"/>
      <c r="B45" s="84" t="s">
        <v>61</v>
      </c>
      <c r="C45" s="26"/>
      <c r="D45" s="57"/>
      <c r="E45" s="14"/>
      <c r="F45" s="15"/>
    </row>
    <row r="46" spans="1:8" x14ac:dyDescent="0.2">
      <c r="A46" s="27"/>
      <c r="B46" s="85"/>
      <c r="C46" s="26"/>
      <c r="D46" s="57"/>
      <c r="E46" s="14"/>
      <c r="F46" s="15"/>
    </row>
    <row r="47" spans="1:8" ht="25.5" x14ac:dyDescent="0.2">
      <c r="A47" s="27" t="s">
        <v>40</v>
      </c>
      <c r="B47" s="86" t="s">
        <v>36</v>
      </c>
      <c r="C47" s="26" t="s">
        <v>11</v>
      </c>
      <c r="D47" s="57">
        <v>242</v>
      </c>
      <c r="E47" s="14"/>
      <c r="F47" s="15"/>
    </row>
    <row r="48" spans="1:8" x14ac:dyDescent="0.2">
      <c r="A48" s="27"/>
      <c r="B48" s="86"/>
      <c r="C48" s="26"/>
      <c r="D48" s="57"/>
      <c r="E48" s="14"/>
      <c r="F48" s="15"/>
    </row>
    <row r="49" spans="1:6" ht="25.5" x14ac:dyDescent="0.2">
      <c r="A49" s="27" t="s">
        <v>38</v>
      </c>
      <c r="B49" s="85" t="s">
        <v>37</v>
      </c>
      <c r="C49" s="26" t="s">
        <v>46</v>
      </c>
      <c r="D49" s="57">
        <f>(D47/4)*1.1</f>
        <v>66.550000000000011</v>
      </c>
      <c r="E49" s="14"/>
      <c r="F49" s="15"/>
    </row>
    <row r="50" spans="1:6" x14ac:dyDescent="0.2">
      <c r="A50" s="11"/>
      <c r="B50" s="87"/>
      <c r="C50" s="26"/>
      <c r="D50" s="57"/>
      <c r="E50" s="14"/>
      <c r="F50" s="15"/>
    </row>
    <row r="51" spans="1:6" x14ac:dyDescent="0.2">
      <c r="A51" s="11"/>
      <c r="B51" s="88"/>
      <c r="C51" s="26"/>
      <c r="D51" s="57"/>
      <c r="E51" s="14"/>
      <c r="F51" s="15"/>
    </row>
    <row r="52" spans="1:6" ht="25.5" x14ac:dyDescent="0.2">
      <c r="A52" s="27" t="s">
        <v>41</v>
      </c>
      <c r="B52" s="86" t="s">
        <v>39</v>
      </c>
      <c r="C52" s="26" t="s">
        <v>11</v>
      </c>
      <c r="D52" s="57">
        <f>D47</f>
        <v>242</v>
      </c>
      <c r="E52" s="14"/>
      <c r="F52" s="15"/>
    </row>
    <row r="53" spans="1:6" x14ac:dyDescent="0.2">
      <c r="A53" s="11"/>
      <c r="B53" s="88"/>
      <c r="C53" s="26"/>
      <c r="D53" s="57"/>
      <c r="E53" s="14"/>
      <c r="F53" s="15"/>
    </row>
    <row r="54" spans="1:6" ht="25.5" x14ac:dyDescent="0.2">
      <c r="A54" s="27" t="s">
        <v>42</v>
      </c>
      <c r="B54" s="86" t="s">
        <v>43</v>
      </c>
      <c r="C54" s="26" t="s">
        <v>5</v>
      </c>
      <c r="D54" s="57">
        <f>D47/5</f>
        <v>48.4</v>
      </c>
      <c r="E54" s="14"/>
      <c r="F54" s="15"/>
    </row>
    <row r="55" spans="1:6" x14ac:dyDescent="0.2">
      <c r="A55" s="27"/>
      <c r="B55" s="88"/>
      <c r="C55" s="26"/>
      <c r="D55" s="57"/>
      <c r="E55" s="14"/>
      <c r="F55" s="15"/>
    </row>
    <row r="56" spans="1:6" ht="63.75" x14ac:dyDescent="0.2">
      <c r="A56" s="27" t="s">
        <v>44</v>
      </c>
      <c r="B56" s="86" t="s">
        <v>45</v>
      </c>
      <c r="C56" s="26" t="s">
        <v>11</v>
      </c>
      <c r="D56" s="57">
        <f>D47</f>
        <v>242</v>
      </c>
      <c r="E56" s="14"/>
      <c r="F56" s="15"/>
    </row>
    <row r="57" spans="1:6" x14ac:dyDescent="0.2">
      <c r="A57" s="27"/>
      <c r="B57" s="88"/>
      <c r="C57" s="26"/>
      <c r="D57" s="57"/>
      <c r="E57" s="14"/>
      <c r="F57" s="15"/>
    </row>
    <row r="58" spans="1:6" x14ac:dyDescent="0.2">
      <c r="A58" s="11"/>
      <c r="B58" s="89"/>
      <c r="C58" s="26"/>
      <c r="D58" s="57"/>
      <c r="E58" s="14"/>
      <c r="F58" s="15"/>
    </row>
    <row r="59" spans="1:6" x14ac:dyDescent="0.2">
      <c r="A59" s="28" t="s">
        <v>50</v>
      </c>
      <c r="B59" s="44"/>
      <c r="C59" s="30"/>
      <c r="D59" s="59"/>
      <c r="E59" s="31"/>
      <c r="F59" s="32"/>
    </row>
    <row r="60" spans="1:6" x14ac:dyDescent="0.2">
      <c r="A60" s="47"/>
      <c r="B60" s="23"/>
      <c r="C60" s="48"/>
      <c r="D60" s="66"/>
      <c r="E60" s="23"/>
      <c r="F60" s="23"/>
    </row>
    <row r="61" spans="1:6" x14ac:dyDescent="0.2">
      <c r="A61" s="47"/>
      <c r="B61" s="23"/>
      <c r="C61" s="48"/>
      <c r="D61" s="66"/>
      <c r="E61" s="23"/>
      <c r="F61" s="23"/>
    </row>
    <row r="62" spans="1:6" x14ac:dyDescent="0.2">
      <c r="A62" s="108" t="s">
        <v>52</v>
      </c>
      <c r="B62" s="109"/>
      <c r="C62" s="109"/>
      <c r="D62" s="109"/>
      <c r="E62" s="109"/>
      <c r="F62" s="110"/>
    </row>
    <row r="63" spans="1:6" x14ac:dyDescent="0.2">
      <c r="A63" s="78" t="s">
        <v>1</v>
      </c>
      <c r="B63" s="3" t="s">
        <v>2</v>
      </c>
      <c r="C63" s="3" t="s">
        <v>3</v>
      </c>
      <c r="D63" s="55" t="s">
        <v>4</v>
      </c>
      <c r="E63" s="4" t="s">
        <v>20</v>
      </c>
      <c r="F63" s="5" t="s">
        <v>21</v>
      </c>
    </row>
    <row r="64" spans="1:6" x14ac:dyDescent="0.2">
      <c r="A64" s="27"/>
      <c r="B64" s="84" t="s">
        <v>62</v>
      </c>
      <c r="C64" s="26"/>
      <c r="D64" s="57"/>
      <c r="E64" s="14"/>
      <c r="F64" s="15"/>
    </row>
    <row r="65" spans="1:6" x14ac:dyDescent="0.2">
      <c r="A65" s="27"/>
      <c r="B65" s="85"/>
      <c r="C65" s="26"/>
      <c r="D65" s="57"/>
      <c r="E65" s="14"/>
      <c r="F65" s="15"/>
    </row>
    <row r="66" spans="1:6" ht="25.5" x14ac:dyDescent="0.2">
      <c r="A66" s="27" t="s">
        <v>54</v>
      </c>
      <c r="B66" s="86" t="s">
        <v>47</v>
      </c>
      <c r="C66" s="26" t="s">
        <v>1</v>
      </c>
      <c r="D66" s="57">
        <v>1</v>
      </c>
      <c r="E66" s="14"/>
      <c r="F66" s="15"/>
    </row>
    <row r="67" spans="1:6" x14ac:dyDescent="0.2">
      <c r="A67" s="27"/>
      <c r="B67" s="86"/>
      <c r="C67" s="26"/>
      <c r="D67" s="57"/>
      <c r="E67" s="14"/>
      <c r="F67" s="15"/>
    </row>
    <row r="68" spans="1:6" ht="38.25" x14ac:dyDescent="0.2">
      <c r="A68" s="27" t="s">
        <v>55</v>
      </c>
      <c r="B68" s="85" t="s">
        <v>48</v>
      </c>
      <c r="C68" s="26" t="s">
        <v>49</v>
      </c>
      <c r="D68" s="57">
        <f>D56*3</f>
        <v>726</v>
      </c>
      <c r="E68" s="14"/>
      <c r="F68" s="15"/>
    </row>
    <row r="69" spans="1:6" x14ac:dyDescent="0.2">
      <c r="A69" s="27"/>
      <c r="B69" s="88"/>
      <c r="C69" s="26"/>
      <c r="D69" s="57"/>
      <c r="E69" s="14"/>
      <c r="F69" s="15"/>
    </row>
    <row r="70" spans="1:6" x14ac:dyDescent="0.2">
      <c r="A70" s="27" t="s">
        <v>53</v>
      </c>
      <c r="B70" s="88" t="s">
        <v>77</v>
      </c>
      <c r="C70" s="26" t="s">
        <v>1</v>
      </c>
      <c r="D70" s="57">
        <f>D56/25</f>
        <v>9.68</v>
      </c>
      <c r="E70" s="14"/>
      <c r="F70" s="15"/>
    </row>
    <row r="71" spans="1:6" x14ac:dyDescent="0.2">
      <c r="A71" s="27"/>
      <c r="B71" s="88"/>
      <c r="C71" s="26"/>
      <c r="D71" s="57"/>
      <c r="E71" s="14"/>
      <c r="F71" s="15"/>
    </row>
    <row r="72" spans="1:6" x14ac:dyDescent="0.2">
      <c r="A72" s="11"/>
      <c r="B72" s="89"/>
      <c r="C72" s="26"/>
      <c r="D72" s="57"/>
      <c r="E72" s="14"/>
      <c r="F72" s="15"/>
    </row>
    <row r="73" spans="1:6" x14ac:dyDescent="0.2">
      <c r="A73" s="28" t="s">
        <v>51</v>
      </c>
      <c r="B73" s="44"/>
      <c r="C73" s="30"/>
      <c r="D73" s="59"/>
      <c r="E73" s="31"/>
      <c r="F73" s="32"/>
    </row>
    <row r="74" spans="1:6" x14ac:dyDescent="0.2">
      <c r="A74" s="47"/>
      <c r="B74" s="23"/>
      <c r="C74" s="48"/>
      <c r="D74" s="66"/>
      <c r="E74" s="23"/>
      <c r="F74" s="23"/>
    </row>
    <row r="75" spans="1:6" x14ac:dyDescent="0.2">
      <c r="A75" s="47"/>
      <c r="B75" s="23"/>
      <c r="C75" s="48"/>
      <c r="D75" s="66"/>
      <c r="E75" s="23"/>
      <c r="F75" s="23"/>
    </row>
    <row r="76" spans="1:6" x14ac:dyDescent="0.2">
      <c r="A76" s="111" t="s">
        <v>56</v>
      </c>
      <c r="B76" s="109"/>
      <c r="C76" s="112"/>
      <c r="D76" s="112"/>
      <c r="E76" s="112"/>
      <c r="F76" s="110"/>
    </row>
    <row r="77" spans="1:6" x14ac:dyDescent="0.2">
      <c r="A77" s="45" t="s">
        <v>1</v>
      </c>
      <c r="B77" s="46" t="s">
        <v>2</v>
      </c>
      <c r="C77" s="4" t="s">
        <v>3</v>
      </c>
      <c r="D77" s="63" t="s">
        <v>5</v>
      </c>
      <c r="E77" s="4" t="s">
        <v>20</v>
      </c>
      <c r="F77" s="5" t="s">
        <v>21</v>
      </c>
    </row>
    <row r="78" spans="1:6" x14ac:dyDescent="0.2">
      <c r="A78" s="37"/>
      <c r="B78" s="50"/>
      <c r="C78" s="75"/>
      <c r="D78" s="64"/>
      <c r="E78" s="37"/>
      <c r="F78" s="51"/>
    </row>
    <row r="79" spans="1:6" ht="25.5" x14ac:dyDescent="0.2">
      <c r="A79" s="53">
        <v>6.1</v>
      </c>
      <c r="B79" s="52" t="s">
        <v>24</v>
      </c>
      <c r="C79" s="54" t="s">
        <v>1</v>
      </c>
      <c r="D79" s="65">
        <v>1</v>
      </c>
      <c r="E79" s="14"/>
      <c r="F79" s="15"/>
    </row>
    <row r="80" spans="1:6" x14ac:dyDescent="0.2">
      <c r="A80" s="38"/>
      <c r="B80" s="35"/>
      <c r="C80" s="13"/>
      <c r="D80" s="60"/>
      <c r="E80" s="14"/>
      <c r="F80" s="15"/>
    </row>
    <row r="81" spans="1:8" x14ac:dyDescent="0.2">
      <c r="A81" s="28" t="s">
        <v>23</v>
      </c>
      <c r="B81" s="71"/>
      <c r="C81" s="69"/>
      <c r="D81" s="70"/>
      <c r="E81" s="31"/>
      <c r="F81" s="32"/>
    </row>
    <row r="82" spans="1:8" x14ac:dyDescent="0.2">
      <c r="A82" s="47"/>
      <c r="B82" s="23"/>
      <c r="C82" s="48"/>
      <c r="D82" s="66"/>
      <c r="E82" s="23"/>
      <c r="F82" s="23"/>
      <c r="H82" s="2"/>
    </row>
    <row r="83" spans="1:8" x14ac:dyDescent="0.2">
      <c r="A83" s="47"/>
      <c r="B83" s="23"/>
      <c r="C83" s="48"/>
      <c r="D83" s="66"/>
      <c r="E83" s="23"/>
      <c r="F83" s="23"/>
      <c r="H83" s="2"/>
    </row>
    <row r="84" spans="1:8" x14ac:dyDescent="0.2">
      <c r="A84" s="47"/>
      <c r="B84" s="23"/>
      <c r="C84" s="48"/>
      <c r="D84" s="66"/>
      <c r="E84" s="23"/>
      <c r="F84" s="23"/>
      <c r="H84" s="2"/>
    </row>
    <row r="85" spans="1:8" x14ac:dyDescent="0.2">
      <c r="A85" s="47"/>
      <c r="B85" s="23"/>
      <c r="C85" s="48"/>
      <c r="D85" s="66"/>
      <c r="E85" s="23"/>
      <c r="F85" s="23"/>
      <c r="H85" s="2"/>
    </row>
    <row r="86" spans="1:8" x14ac:dyDescent="0.2">
      <c r="A86" s="47"/>
      <c r="B86" s="23"/>
      <c r="C86" s="48"/>
      <c r="D86" s="66"/>
      <c r="E86" s="23"/>
      <c r="F86" s="23"/>
      <c r="H86" s="2"/>
    </row>
    <row r="87" spans="1:8" x14ac:dyDescent="0.2">
      <c r="A87" s="111" t="s">
        <v>60</v>
      </c>
      <c r="B87" s="109"/>
      <c r="C87" s="112"/>
      <c r="D87" s="112"/>
      <c r="E87" s="112"/>
      <c r="F87" s="110"/>
      <c r="H87" s="2"/>
    </row>
    <row r="88" spans="1:8" x14ac:dyDescent="0.2">
      <c r="A88" s="45" t="s">
        <v>1</v>
      </c>
      <c r="B88" s="46" t="s">
        <v>2</v>
      </c>
      <c r="C88" s="4" t="s">
        <v>3</v>
      </c>
      <c r="D88" s="63" t="s">
        <v>5</v>
      </c>
      <c r="E88" s="4" t="s">
        <v>20</v>
      </c>
      <c r="F88" s="5" t="s">
        <v>21</v>
      </c>
      <c r="H88" s="2"/>
    </row>
    <row r="89" spans="1:8" x14ac:dyDescent="0.2">
      <c r="A89" s="37"/>
      <c r="B89" s="50"/>
      <c r="C89" s="75"/>
      <c r="D89" s="64"/>
      <c r="E89" s="37"/>
      <c r="F89" s="51"/>
      <c r="G89" s="23"/>
      <c r="H89" s="2"/>
    </row>
    <row r="90" spans="1:8" ht="51" x14ac:dyDescent="0.2">
      <c r="A90" s="53" t="s">
        <v>26</v>
      </c>
      <c r="B90" s="52" t="s">
        <v>27</v>
      </c>
      <c r="C90" s="54"/>
      <c r="D90" s="65"/>
      <c r="E90" s="14"/>
      <c r="F90" s="15"/>
      <c r="G90" s="23"/>
      <c r="H90" s="2"/>
    </row>
    <row r="91" spans="1:8" x14ac:dyDescent="0.2">
      <c r="A91" s="53"/>
      <c r="B91" s="52"/>
      <c r="C91" s="54"/>
      <c r="D91" s="65"/>
      <c r="E91" s="14"/>
      <c r="F91" s="15"/>
      <c r="G91" s="23"/>
      <c r="H91" s="2"/>
    </row>
    <row r="92" spans="1:8" ht="63.75" x14ac:dyDescent="0.2">
      <c r="A92" s="53" t="s">
        <v>28</v>
      </c>
      <c r="B92" s="52" t="s">
        <v>29</v>
      </c>
      <c r="C92" s="54"/>
      <c r="D92" s="65"/>
      <c r="E92" s="14"/>
      <c r="F92" s="15"/>
      <c r="G92" s="23"/>
      <c r="H92" s="2"/>
    </row>
    <row r="93" spans="1:8" x14ac:dyDescent="0.2">
      <c r="A93" s="53"/>
      <c r="B93" s="52"/>
      <c r="C93" s="54"/>
      <c r="D93" s="65"/>
      <c r="E93" s="14"/>
      <c r="F93" s="15"/>
      <c r="G93" s="23"/>
      <c r="H93" s="2"/>
    </row>
    <row r="94" spans="1:8" x14ac:dyDescent="0.2">
      <c r="A94" s="53"/>
      <c r="B94" s="52" t="s">
        <v>30</v>
      </c>
      <c r="C94" s="54"/>
      <c r="D94" s="65"/>
      <c r="E94" s="14"/>
      <c r="F94" s="15"/>
      <c r="G94" s="23"/>
      <c r="H94" s="2"/>
    </row>
    <row r="95" spans="1:8" x14ac:dyDescent="0.2">
      <c r="A95" s="53">
        <v>1</v>
      </c>
      <c r="B95" s="52"/>
      <c r="C95" s="54"/>
      <c r="D95" s="65"/>
      <c r="E95" s="14"/>
      <c r="F95" s="15"/>
      <c r="G95" s="23"/>
      <c r="H95" s="2"/>
    </row>
    <row r="96" spans="1:8" x14ac:dyDescent="0.2">
      <c r="A96" s="53">
        <v>2</v>
      </c>
      <c r="B96" s="52"/>
      <c r="C96" s="54"/>
      <c r="D96" s="65"/>
      <c r="E96" s="14"/>
      <c r="F96" s="15"/>
      <c r="G96" s="23"/>
      <c r="H96" s="2"/>
    </row>
    <row r="97" spans="1:8" x14ac:dyDescent="0.2">
      <c r="A97" s="53">
        <v>3</v>
      </c>
      <c r="B97" s="52"/>
      <c r="C97" s="54"/>
      <c r="D97" s="65"/>
      <c r="E97" s="14"/>
      <c r="F97" s="15"/>
      <c r="G97" s="23"/>
      <c r="H97" s="2"/>
    </row>
    <row r="98" spans="1:8" x14ac:dyDescent="0.2">
      <c r="A98" s="53">
        <v>4</v>
      </c>
      <c r="B98" s="52"/>
      <c r="C98" s="54"/>
      <c r="D98" s="65"/>
      <c r="E98" s="14"/>
      <c r="F98" s="15"/>
      <c r="G98" s="23"/>
      <c r="H98" s="2"/>
    </row>
    <row r="99" spans="1:8" x14ac:dyDescent="0.2">
      <c r="A99" s="53">
        <v>5</v>
      </c>
      <c r="B99" s="52"/>
      <c r="C99" s="54"/>
      <c r="D99" s="65"/>
      <c r="E99" s="14"/>
      <c r="F99" s="15"/>
      <c r="G99" s="23"/>
      <c r="H99" s="2"/>
    </row>
    <row r="100" spans="1:8" x14ac:dyDescent="0.2">
      <c r="A100" s="53"/>
      <c r="B100" s="52"/>
      <c r="C100" s="54"/>
      <c r="D100" s="65"/>
      <c r="E100" s="14"/>
      <c r="F100" s="15"/>
      <c r="G100" s="23"/>
      <c r="H100" s="2"/>
    </row>
    <row r="101" spans="1:8" x14ac:dyDescent="0.2">
      <c r="A101" s="53"/>
      <c r="B101" s="52"/>
      <c r="C101" s="54"/>
      <c r="D101" s="65"/>
      <c r="E101" s="14"/>
      <c r="F101" s="15"/>
      <c r="G101" s="23"/>
      <c r="H101" s="2"/>
    </row>
    <row r="102" spans="1:8" x14ac:dyDescent="0.2">
      <c r="A102" s="53"/>
      <c r="B102" s="52"/>
      <c r="C102" s="54"/>
      <c r="D102" s="65"/>
      <c r="E102" s="14"/>
      <c r="F102" s="15"/>
      <c r="G102" s="23"/>
      <c r="H102" s="2"/>
    </row>
    <row r="103" spans="1:8" x14ac:dyDescent="0.2">
      <c r="A103" s="53"/>
      <c r="B103" s="52" t="s">
        <v>31</v>
      </c>
      <c r="C103" s="54"/>
      <c r="D103" s="65"/>
      <c r="E103" s="14"/>
      <c r="F103" s="15"/>
      <c r="G103" s="23"/>
      <c r="H103" s="2"/>
    </row>
    <row r="104" spans="1:8" x14ac:dyDescent="0.2">
      <c r="A104" s="53">
        <v>1</v>
      </c>
      <c r="B104" s="52"/>
      <c r="C104" s="54"/>
      <c r="D104" s="65"/>
      <c r="E104" s="14"/>
      <c r="F104" s="15"/>
      <c r="G104" s="23"/>
      <c r="H104" s="2"/>
    </row>
    <row r="105" spans="1:8" x14ac:dyDescent="0.2">
      <c r="A105" s="53">
        <v>2</v>
      </c>
      <c r="B105" s="52"/>
      <c r="C105" s="54"/>
      <c r="D105" s="65"/>
      <c r="E105" s="14"/>
      <c r="F105" s="15"/>
      <c r="G105" s="23"/>
      <c r="H105" s="2"/>
    </row>
    <row r="106" spans="1:8" x14ac:dyDescent="0.2">
      <c r="A106" s="53">
        <v>3</v>
      </c>
      <c r="B106" s="35"/>
      <c r="C106" s="13"/>
      <c r="D106" s="60"/>
      <c r="E106" s="14"/>
      <c r="F106" s="15"/>
      <c r="G106" s="23"/>
      <c r="H106" s="2"/>
    </row>
    <row r="107" spans="1:8" x14ac:dyDescent="0.2">
      <c r="A107" s="53">
        <v>4</v>
      </c>
      <c r="B107" s="35"/>
      <c r="C107" s="13"/>
      <c r="D107" s="60"/>
      <c r="E107" s="14"/>
      <c r="F107" s="15"/>
      <c r="G107" s="23"/>
      <c r="H107" s="2"/>
    </row>
    <row r="108" spans="1:8" x14ac:dyDescent="0.2">
      <c r="A108" s="53">
        <v>5</v>
      </c>
      <c r="B108" s="35"/>
      <c r="C108" s="13"/>
      <c r="D108" s="60"/>
      <c r="E108" s="14"/>
      <c r="F108" s="15"/>
      <c r="G108" s="23"/>
      <c r="H108" s="2"/>
    </row>
    <row r="109" spans="1:8" x14ac:dyDescent="0.2">
      <c r="A109" s="53"/>
      <c r="B109" s="35"/>
      <c r="C109" s="13"/>
      <c r="D109" s="60"/>
      <c r="E109" s="14"/>
      <c r="F109" s="15"/>
      <c r="G109" s="23"/>
      <c r="H109" s="2"/>
    </row>
    <row r="110" spans="1:8" x14ac:dyDescent="0.2">
      <c r="A110" s="53"/>
      <c r="B110" s="35"/>
      <c r="C110" s="13"/>
      <c r="D110" s="60"/>
      <c r="E110" s="14"/>
      <c r="F110" s="15"/>
      <c r="G110" s="23"/>
      <c r="H110" s="2"/>
    </row>
    <row r="111" spans="1:8" x14ac:dyDescent="0.2">
      <c r="A111" s="73"/>
      <c r="B111" s="35"/>
      <c r="C111" s="13"/>
      <c r="D111" s="60"/>
      <c r="E111" s="14"/>
      <c r="F111" s="15"/>
      <c r="G111" s="23"/>
      <c r="H111" s="2"/>
    </row>
    <row r="112" spans="1:8" x14ac:dyDescent="0.2">
      <c r="A112" s="28" t="s">
        <v>23</v>
      </c>
      <c r="B112" s="71"/>
      <c r="C112" s="69"/>
      <c r="D112" s="70"/>
      <c r="E112" s="31"/>
      <c r="F112" s="32"/>
      <c r="G112" s="23"/>
      <c r="H112" s="2"/>
    </row>
    <row r="113" spans="1:8" x14ac:dyDescent="0.2">
      <c r="A113" s="47"/>
      <c r="B113" s="23"/>
      <c r="C113" s="48"/>
      <c r="D113" s="66"/>
      <c r="E113" s="23"/>
      <c r="F113" s="23"/>
      <c r="G113" s="23"/>
      <c r="H113" s="2"/>
    </row>
    <row r="114" spans="1:8" x14ac:dyDescent="0.2">
      <c r="A114" s="47"/>
      <c r="B114" s="23"/>
      <c r="C114" s="48"/>
      <c r="D114" s="66"/>
      <c r="E114" s="23"/>
      <c r="F114" s="77"/>
      <c r="G114" s="23"/>
      <c r="H114" s="2"/>
    </row>
    <row r="115" spans="1:8" x14ac:dyDescent="0.2">
      <c r="A115" s="47"/>
      <c r="B115" s="23"/>
      <c r="C115" s="48"/>
      <c r="D115" s="66"/>
      <c r="E115" s="23"/>
      <c r="F115" s="79"/>
      <c r="G115" s="23"/>
      <c r="H115" s="2"/>
    </row>
    <row r="116" spans="1:8" x14ac:dyDescent="0.2">
      <c r="A116" s="47"/>
      <c r="B116" s="23"/>
      <c r="C116" s="48"/>
      <c r="D116" s="66"/>
      <c r="E116" s="23"/>
      <c r="F116" s="23"/>
      <c r="G116" s="23"/>
      <c r="H116" s="2"/>
    </row>
    <row r="117" spans="1:8" x14ac:dyDescent="0.2">
      <c r="A117" s="47"/>
      <c r="B117" s="23"/>
      <c r="C117" s="48"/>
      <c r="D117" s="66"/>
      <c r="E117" s="23"/>
      <c r="F117" s="23"/>
      <c r="G117" s="23"/>
      <c r="H117" s="2"/>
    </row>
    <row r="118" spans="1:8" x14ac:dyDescent="0.2">
      <c r="A118" s="47"/>
      <c r="B118" s="23"/>
      <c r="C118" s="48"/>
      <c r="D118" s="66"/>
      <c r="E118" s="23"/>
      <c r="F118" s="23"/>
      <c r="G118" s="23"/>
      <c r="H118" s="2"/>
    </row>
    <row r="119" spans="1:8" x14ac:dyDescent="0.2">
      <c r="A119" s="47"/>
      <c r="B119" s="23"/>
      <c r="C119" s="48"/>
      <c r="D119" s="66"/>
      <c r="E119" s="23"/>
      <c r="F119" s="23"/>
      <c r="G119" s="23"/>
      <c r="H119" s="2"/>
    </row>
    <row r="120" spans="1:8" x14ac:dyDescent="0.2">
      <c r="A120" s="47"/>
      <c r="B120" s="23"/>
      <c r="C120" s="48"/>
      <c r="D120" s="66"/>
      <c r="E120" s="23"/>
      <c r="F120" s="23"/>
      <c r="G120" s="23"/>
      <c r="H120" s="2"/>
    </row>
    <row r="121" spans="1:8" x14ac:dyDescent="0.2">
      <c r="A121" s="47"/>
      <c r="B121" s="23"/>
      <c r="C121" s="48"/>
      <c r="D121" s="66"/>
      <c r="E121" s="23"/>
      <c r="F121" s="23"/>
      <c r="G121" s="23"/>
      <c r="H121" s="2"/>
    </row>
    <row r="122" spans="1:8" x14ac:dyDescent="0.2">
      <c r="A122" s="47"/>
      <c r="B122" s="23"/>
      <c r="C122" s="48"/>
      <c r="D122" s="66"/>
      <c r="E122" s="23"/>
      <c r="F122" s="23"/>
      <c r="G122" s="23"/>
      <c r="H122" s="2"/>
    </row>
    <row r="123" spans="1:8" x14ac:dyDescent="0.2">
      <c r="A123" s="47"/>
      <c r="B123" s="23"/>
      <c r="C123" s="48"/>
      <c r="D123" s="66"/>
      <c r="E123" s="23"/>
      <c r="F123" s="23"/>
      <c r="G123" s="23"/>
      <c r="H123" s="2"/>
    </row>
    <row r="124" spans="1:8" x14ac:dyDescent="0.2">
      <c r="A124" s="47"/>
      <c r="B124" s="23"/>
      <c r="C124" s="48"/>
      <c r="D124" s="66"/>
      <c r="E124" s="23"/>
      <c r="F124" s="23"/>
      <c r="G124" s="23"/>
      <c r="H124" s="2"/>
    </row>
    <row r="125" spans="1:8" x14ac:dyDescent="0.2">
      <c r="A125" s="47"/>
      <c r="B125" s="23"/>
      <c r="C125" s="48"/>
      <c r="D125" s="66"/>
      <c r="E125" s="23"/>
      <c r="F125" s="23"/>
      <c r="G125" s="23"/>
      <c r="H125" s="2"/>
    </row>
    <row r="126" spans="1:8" x14ac:dyDescent="0.2">
      <c r="A126" s="47"/>
      <c r="B126" s="23"/>
      <c r="C126" s="48"/>
      <c r="D126" s="66"/>
      <c r="E126" s="23"/>
      <c r="F126" s="23"/>
      <c r="G126" s="23"/>
      <c r="H126" s="2"/>
    </row>
    <row r="127" spans="1:8" x14ac:dyDescent="0.2">
      <c r="A127" s="47"/>
      <c r="B127" s="23"/>
      <c r="C127" s="48"/>
      <c r="D127" s="66"/>
      <c r="E127" s="23"/>
      <c r="F127" s="23"/>
      <c r="G127" s="23"/>
      <c r="H127" s="2"/>
    </row>
    <row r="128" spans="1:8" x14ac:dyDescent="0.2">
      <c r="A128" s="47"/>
      <c r="B128" s="23"/>
      <c r="C128" s="48"/>
      <c r="D128" s="66"/>
      <c r="E128" s="23"/>
      <c r="F128" s="23"/>
      <c r="G128" s="23"/>
      <c r="H128" s="2"/>
    </row>
    <row r="129" spans="1:8" x14ac:dyDescent="0.2">
      <c r="A129" s="47"/>
      <c r="B129" s="23"/>
      <c r="C129" s="48"/>
      <c r="D129" s="66"/>
      <c r="E129" s="23"/>
      <c r="F129" s="23"/>
      <c r="G129" s="23"/>
      <c r="H129" s="2"/>
    </row>
    <row r="130" spans="1:8" x14ac:dyDescent="0.2">
      <c r="A130" s="47"/>
      <c r="B130" s="23"/>
      <c r="C130" s="48"/>
      <c r="D130" s="66"/>
      <c r="E130" s="23"/>
      <c r="F130" s="23"/>
      <c r="G130" s="23"/>
      <c r="H130" s="2"/>
    </row>
    <row r="131" spans="1:8" x14ac:dyDescent="0.2">
      <c r="A131" s="47"/>
      <c r="B131" s="23"/>
      <c r="C131" s="48"/>
      <c r="D131" s="66"/>
      <c r="E131" s="23"/>
      <c r="F131" s="23"/>
      <c r="G131" s="23"/>
      <c r="H131" s="2"/>
    </row>
    <row r="132" spans="1:8" x14ac:dyDescent="0.2">
      <c r="A132" s="47"/>
      <c r="B132" s="23"/>
      <c r="C132" s="48"/>
      <c r="D132" s="66"/>
      <c r="E132" s="23"/>
      <c r="F132" s="23"/>
      <c r="G132" s="23"/>
      <c r="H132" s="2"/>
    </row>
    <row r="133" spans="1:8" x14ac:dyDescent="0.2">
      <c r="A133" s="47"/>
      <c r="B133" s="23"/>
      <c r="C133" s="48"/>
      <c r="D133" s="66"/>
      <c r="E133" s="23"/>
      <c r="F133" s="23"/>
      <c r="G133" s="23"/>
      <c r="H133" s="2"/>
    </row>
    <row r="134" spans="1:8" x14ac:dyDescent="0.2">
      <c r="A134" s="47"/>
      <c r="B134" s="23"/>
      <c r="C134" s="48"/>
      <c r="D134" s="66"/>
      <c r="E134" s="23"/>
      <c r="F134" s="23"/>
      <c r="G134" s="23"/>
      <c r="H134" s="2"/>
    </row>
    <row r="135" spans="1:8" x14ac:dyDescent="0.2">
      <c r="A135" s="47"/>
      <c r="B135" s="23"/>
      <c r="C135" s="48"/>
      <c r="D135" s="66"/>
      <c r="E135" s="23"/>
      <c r="F135" s="23"/>
      <c r="G135" s="23"/>
      <c r="H135" s="2"/>
    </row>
    <row r="136" spans="1:8" x14ac:dyDescent="0.2">
      <c r="A136" s="47"/>
      <c r="B136" s="23"/>
      <c r="C136" s="48"/>
      <c r="D136" s="66"/>
      <c r="E136" s="23"/>
      <c r="F136" s="23"/>
      <c r="G136" s="23"/>
      <c r="H136" s="2"/>
    </row>
    <row r="137" spans="1:8" x14ac:dyDescent="0.2">
      <c r="A137" s="47"/>
      <c r="B137" s="23"/>
      <c r="C137" s="48"/>
      <c r="D137" s="66"/>
      <c r="E137" s="23"/>
      <c r="F137" s="23"/>
      <c r="G137" s="23"/>
      <c r="H137" s="2"/>
    </row>
    <row r="138" spans="1:8" x14ac:dyDescent="0.2">
      <c r="A138" s="47"/>
      <c r="B138" s="23"/>
      <c r="C138" s="48"/>
      <c r="D138" s="66"/>
      <c r="E138" s="23"/>
      <c r="F138" s="23"/>
      <c r="G138" s="23"/>
      <c r="H138" s="2"/>
    </row>
    <row r="139" spans="1:8" x14ac:dyDescent="0.2">
      <c r="A139" s="47"/>
      <c r="B139" s="23"/>
      <c r="C139" s="48"/>
      <c r="D139" s="66"/>
      <c r="E139" s="23"/>
      <c r="F139" s="23"/>
      <c r="G139" s="23"/>
      <c r="H139" s="2"/>
    </row>
    <row r="140" spans="1:8" x14ac:dyDescent="0.2">
      <c r="A140" s="47"/>
      <c r="B140" s="23"/>
      <c r="C140" s="48"/>
      <c r="D140" s="66"/>
      <c r="E140" s="23"/>
      <c r="F140" s="23"/>
      <c r="G140" s="23"/>
      <c r="H140" s="2"/>
    </row>
    <row r="141" spans="1:8" x14ac:dyDescent="0.2">
      <c r="A141" s="47"/>
      <c r="B141" s="23"/>
      <c r="C141" s="48"/>
      <c r="D141" s="66"/>
      <c r="E141" s="23"/>
      <c r="F141" s="23"/>
      <c r="G141" s="23"/>
      <c r="H141" s="2"/>
    </row>
    <row r="142" spans="1:8" x14ac:dyDescent="0.2">
      <c r="A142" s="47"/>
      <c r="B142" s="23"/>
      <c r="C142" s="48"/>
      <c r="D142" s="66"/>
      <c r="E142" s="23"/>
      <c r="F142" s="23"/>
      <c r="G142" s="23"/>
      <c r="H142" s="2"/>
    </row>
    <row r="143" spans="1:8" x14ac:dyDescent="0.2">
      <c r="A143" s="47"/>
      <c r="B143" s="23"/>
      <c r="C143" s="48"/>
      <c r="D143" s="66"/>
      <c r="E143" s="23"/>
      <c r="F143" s="23"/>
      <c r="G143" s="23"/>
      <c r="H143" s="2"/>
    </row>
    <row r="144" spans="1:8" x14ac:dyDescent="0.2">
      <c r="A144" s="47"/>
      <c r="B144" s="23"/>
      <c r="C144" s="48"/>
      <c r="D144" s="66"/>
      <c r="E144" s="23"/>
      <c r="F144" s="23"/>
      <c r="G144" s="23"/>
      <c r="H144" s="2"/>
    </row>
    <row r="145" spans="1:8" x14ac:dyDescent="0.2">
      <c r="A145" s="47"/>
      <c r="B145" s="23"/>
      <c r="C145" s="48"/>
      <c r="D145" s="66"/>
      <c r="E145" s="23"/>
      <c r="F145" s="23"/>
      <c r="G145" s="23"/>
      <c r="H145" s="2"/>
    </row>
    <row r="146" spans="1:8" x14ac:dyDescent="0.2">
      <c r="A146" s="47"/>
      <c r="B146" s="23"/>
      <c r="C146" s="48"/>
      <c r="D146" s="66"/>
      <c r="E146" s="23"/>
      <c r="F146" s="23"/>
      <c r="G146" s="23"/>
      <c r="H146" s="2"/>
    </row>
    <row r="147" spans="1:8" x14ac:dyDescent="0.2">
      <c r="A147" s="47"/>
      <c r="B147" s="23"/>
      <c r="C147" s="48"/>
      <c r="D147" s="66"/>
      <c r="E147" s="23"/>
      <c r="F147" s="23"/>
      <c r="G147" s="23"/>
      <c r="H147" s="2"/>
    </row>
    <row r="148" spans="1:8" x14ac:dyDescent="0.2">
      <c r="A148" s="47"/>
      <c r="B148" s="23"/>
      <c r="C148" s="48"/>
      <c r="D148" s="66"/>
      <c r="E148" s="23"/>
      <c r="F148" s="23"/>
      <c r="G148" s="23"/>
      <c r="H148" s="2"/>
    </row>
    <row r="149" spans="1:8" x14ac:dyDescent="0.2">
      <c r="A149" s="47"/>
      <c r="B149" s="23"/>
      <c r="C149" s="48"/>
      <c r="D149" s="66"/>
      <c r="E149" s="23"/>
      <c r="F149" s="23"/>
      <c r="G149" s="23"/>
      <c r="H149" s="2"/>
    </row>
    <row r="150" spans="1:8" x14ac:dyDescent="0.2">
      <c r="A150" s="47"/>
      <c r="B150" s="23"/>
      <c r="C150" s="48"/>
      <c r="D150" s="66"/>
      <c r="E150" s="23"/>
      <c r="F150" s="23"/>
      <c r="G150" s="23"/>
      <c r="H150" s="2"/>
    </row>
  </sheetData>
  <mergeCells count="8">
    <mergeCell ref="A43:F43"/>
    <mergeCell ref="A62:F62"/>
    <mergeCell ref="A76:F76"/>
    <mergeCell ref="A87:F87"/>
    <mergeCell ref="A1:F1"/>
    <mergeCell ref="A3:F3"/>
    <mergeCell ref="A13:F13"/>
    <mergeCell ref="A24:F2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zoomScale="130" zoomScaleNormal="130" workbookViewId="0">
      <selection activeCell="B31" sqref="B31"/>
    </sheetView>
  </sheetViews>
  <sheetFormatPr defaultRowHeight="15" x14ac:dyDescent="0.25"/>
  <cols>
    <col min="3" max="3" width="36.140625" customWidth="1"/>
    <col min="4" max="4" width="23" customWidth="1"/>
    <col min="6" max="6" width="13.7109375" bestFit="1" customWidth="1"/>
  </cols>
  <sheetData>
    <row r="2" spans="1:6" ht="18.75" x14ac:dyDescent="0.25">
      <c r="A2" s="94" t="s">
        <v>57</v>
      </c>
      <c r="B2" s="90"/>
      <c r="C2" s="90"/>
      <c r="D2" s="91"/>
    </row>
    <row r="3" spans="1:6" x14ac:dyDescent="0.25">
      <c r="A3" s="92" t="s">
        <v>58</v>
      </c>
      <c r="B3" s="83"/>
      <c r="C3" s="83"/>
      <c r="D3" s="93"/>
    </row>
    <row r="4" spans="1:6" x14ac:dyDescent="0.25">
      <c r="A4" s="95">
        <v>1</v>
      </c>
      <c r="B4" s="119" t="s">
        <v>65</v>
      </c>
      <c r="C4" s="120"/>
      <c r="D4" s="96">
        <f>'Breakwater BoQ'!F10</f>
        <v>0</v>
      </c>
      <c r="F4" s="106"/>
    </row>
    <row r="5" spans="1:6" x14ac:dyDescent="0.25">
      <c r="A5" s="95">
        <v>2</v>
      </c>
      <c r="B5" s="119" t="s">
        <v>66</v>
      </c>
      <c r="C5" s="120"/>
      <c r="D5" s="96">
        <f>'Breakwater BoQ'!F21</f>
        <v>0</v>
      </c>
      <c r="F5" s="107"/>
    </row>
    <row r="6" spans="1:6" x14ac:dyDescent="0.25">
      <c r="A6" s="95">
        <v>3</v>
      </c>
      <c r="B6" s="119" t="s">
        <v>67</v>
      </c>
      <c r="C6" s="120"/>
      <c r="D6" s="96">
        <f>'Breakwater BoQ'!F40</f>
        <v>0</v>
      </c>
    </row>
    <row r="7" spans="1:6" x14ac:dyDescent="0.25">
      <c r="A7" s="95">
        <v>4</v>
      </c>
      <c r="B7" s="119" t="s">
        <v>68</v>
      </c>
      <c r="C7" s="120"/>
      <c r="D7" s="96">
        <f>'Breakwater BoQ'!F59</f>
        <v>0</v>
      </c>
    </row>
    <row r="8" spans="1:6" x14ac:dyDescent="0.25">
      <c r="A8" s="95">
        <v>5</v>
      </c>
      <c r="B8" s="125" t="s">
        <v>64</v>
      </c>
      <c r="C8" s="126"/>
      <c r="D8" s="96">
        <f>'Breakwater BoQ'!F73</f>
        <v>0</v>
      </c>
    </row>
    <row r="9" spans="1:6" x14ac:dyDescent="0.25">
      <c r="A9" s="95">
        <v>6</v>
      </c>
      <c r="B9" s="119" t="s">
        <v>69</v>
      </c>
      <c r="C9" s="120"/>
      <c r="D9" s="96">
        <f>'Breakwater BoQ'!F81</f>
        <v>0</v>
      </c>
    </row>
    <row r="10" spans="1:6" x14ac:dyDescent="0.25">
      <c r="A10" s="95">
        <v>7</v>
      </c>
      <c r="B10" s="127" t="s">
        <v>63</v>
      </c>
      <c r="C10" s="120"/>
      <c r="D10" s="97">
        <f>'Breakwater BoQ'!F112</f>
        <v>0</v>
      </c>
    </row>
    <row r="11" spans="1:6" x14ac:dyDescent="0.25">
      <c r="A11" s="98"/>
      <c r="B11" s="99"/>
      <c r="C11" s="100"/>
      <c r="D11" s="101"/>
    </row>
    <row r="12" spans="1:6" x14ac:dyDescent="0.25">
      <c r="A12" s="124" t="s">
        <v>59</v>
      </c>
      <c r="B12" s="117"/>
      <c r="C12" s="118"/>
      <c r="D12" s="102">
        <f>SUM(D4:D10)</f>
        <v>0</v>
      </c>
    </row>
    <row r="13" spans="1:6" ht="15.75" customHeight="1" x14ac:dyDescent="0.25">
      <c r="A13" s="121" t="s">
        <v>75</v>
      </c>
      <c r="B13" s="122"/>
      <c r="C13" s="123"/>
      <c r="D13" s="103">
        <f>0.1*D12</f>
        <v>0</v>
      </c>
    </row>
    <row r="14" spans="1:6" x14ac:dyDescent="0.25">
      <c r="A14" s="116" t="s">
        <v>70</v>
      </c>
      <c r="B14" s="117"/>
      <c r="C14" s="118"/>
      <c r="D14" s="103">
        <f>(6/100)*(D12+D13)</f>
        <v>0</v>
      </c>
    </row>
    <row r="15" spans="1:6" x14ac:dyDescent="0.25">
      <c r="A15" s="104" t="s">
        <v>71</v>
      </c>
      <c r="B15" s="105"/>
      <c r="C15" s="105"/>
      <c r="D15" s="102">
        <f>D14+D12+D13</f>
        <v>0</v>
      </c>
    </row>
  </sheetData>
  <mergeCells count="10">
    <mergeCell ref="A14:C14"/>
    <mergeCell ref="B4:C4"/>
    <mergeCell ref="B5:C5"/>
    <mergeCell ref="B6:C6"/>
    <mergeCell ref="A13:C13"/>
    <mergeCell ref="A12:C12"/>
    <mergeCell ref="B8:C8"/>
    <mergeCell ref="B7:C7"/>
    <mergeCell ref="B9:C9"/>
    <mergeCell ref="B10:C1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Breakwater BoQ</vt:lpstr>
      <vt:lpstr>Summary</vt:lpstr>
    </vt:vector>
  </TitlesOfParts>
  <Company>MAX-COM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amir.musthafa</dc:creator>
  <cp:lastModifiedBy>AISHATH NADHEEMA</cp:lastModifiedBy>
  <cp:lastPrinted>2013-02-10T10:13:09Z</cp:lastPrinted>
  <dcterms:created xsi:type="dcterms:W3CDTF">2012-06-18T03:11:10Z</dcterms:created>
  <dcterms:modified xsi:type="dcterms:W3CDTF">2017-05-02T03:57:27Z</dcterms:modified>
</cp:coreProperties>
</file>