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DA54FA31-B1A7-461D-B92A-C8A9A5033954}" xr6:coauthVersionLast="47" xr6:coauthVersionMax="47" xr10:uidLastSave="{00000000-0000-0000-0000-000000000000}"/>
  <bookViews>
    <workbookView xWindow="28680" yWindow="-240" windowWidth="29040" windowHeight="15840" tabRatio="882" activeTab="2" xr2:uid="{00000000-000D-0000-FFFF-FFFF00000000}"/>
  </bookViews>
  <sheets>
    <sheet name="Cover Page" sheetId="3" r:id="rId1"/>
    <sheet name="Summary" sheetId="22" r:id="rId2"/>
    <sheet name="BOQ" sheetId="2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123Graph_A" hidden="1">'[1]Rate Analysis'!#REF!</definedName>
    <definedName name="__123Graph_ACURRENT" hidden="1">[2]FitOutConfCentre!#REF!</definedName>
    <definedName name="__123Graph_B" hidden="1">'[1]Rate Analysis'!#REF!</definedName>
    <definedName name="__123Graph_C" hidden="1">'[1]Rate Analysis'!#REF!</definedName>
    <definedName name="__123Graph_D" hidden="1">'[1]Rate Analysis'!#REF!</definedName>
    <definedName name="__123Graph_E" hidden="1">'[1]Rate Analysis'!#REF!</definedName>
    <definedName name="__123Graph_F" hidden="1">'[1]Rate Analysis'!#REF!</definedName>
    <definedName name="__123Graph_F1" hidden="1">'[1]Rate Analysis'!#REF!</definedName>
    <definedName name="__123Graph_X" hidden="1">'[1]Rate Analysis'!#REF!</definedName>
    <definedName name="__fco2" hidden="1">{#N/A,#N/A,FALSE,"gc (2)"}</definedName>
    <definedName name="__FDS_HYPERLINK_TOGGLE_STATE__" hidden="1">"ON"</definedName>
    <definedName name="__IntlFixup" hidden="1">TRUE</definedName>
    <definedName name="__key1" hidden="1">[3]sheet6!#REF!</definedName>
    <definedName name="__key2" hidden="1">#REF!</definedName>
    <definedName name="__sti02" hidden="1">{#N/A,#N/A,FALSE,"gc (2)"}</definedName>
    <definedName name="_3__123Graph_AChart_1AJ" hidden="1">#REF!</definedName>
    <definedName name="_5_0ACwvu.Pag" hidden="1">[4]Summary!#REF!</definedName>
    <definedName name="_6__123Graph_AChart_1Q" hidden="1">#REF!</definedName>
    <definedName name="_6_0Swvu.Pag" hidden="1">[4]Summary!#REF!</definedName>
    <definedName name="_8_0Rwvu.Pag" hidden="1">[4]Summary!#REF!</definedName>
    <definedName name="_9__123Graph_BChart_1Q" hidden="1">#REF!</definedName>
    <definedName name="_Dist_Values" hidden="1">'[5]MN T.B.'!#REF!</definedName>
    <definedName name="_fco2" hidden="1">{#N/A,#N/A,FALSE,"gc (2)"}</definedName>
    <definedName name="_Fill" hidden="1">#REF!</definedName>
    <definedName name="_Key1" hidden="1">#REF!</definedName>
    <definedName name="_Key2" hidden="1">#REF!</definedName>
    <definedName name="_Order1" hidden="1">255</definedName>
    <definedName name="_Order2" hidden="1">255</definedName>
    <definedName name="_Parse_Out" hidden="1">#REF!</definedName>
    <definedName name="_ram1" hidden="1">{#N/A,#N/A,FALSE,"gc (2)"}</definedName>
    <definedName name="_Regression_X" hidden="1">#REF!</definedName>
    <definedName name="_Sort" hidden="1">#REF!</definedName>
    <definedName name="_sti02" hidden="1">{#N/A,#N/A,FALSE,"gc (2)"}</definedName>
    <definedName name="_Table1_In1" hidden="1">#REF!</definedName>
    <definedName name="_Table2_In1" hidden="1">#REF!</definedName>
    <definedName name="_Table2_In2" hidden="1">#REF!</definedName>
    <definedName name="_Table2_Out" hidden="1">#REF!</definedName>
    <definedName name="abdul" hidden="1">#REF!</definedName>
    <definedName name="AccessDatabase" hidden="1">"C:\data\excel\temp.mdb"</definedName>
    <definedName name="amit" hidden="1">{"dep. full detail",#N/A,FALSE,"annex";"3cd annex",#N/A,FALSE,"annex";"co. dep.",#N/A,FALSE,"annex"}</definedName>
    <definedName name="anscount" hidden="1">1</definedName>
    <definedName name="AQWE" hidden="1">{#N/A,#N/A,FALSE,"mpph1";#N/A,#N/A,FALSE,"mpmseb";#N/A,#N/A,FALSE,"mpph2"}</definedName>
    <definedName name="BADWE" hidden="1">{#N/A,#N/A,FALSE,"mpph1";#N/A,#N/A,FALSE,"mpmseb";#N/A,#N/A,FALSE,"mpph2"}</definedName>
    <definedName name="BB" hidden="1">[6]analysis!#REF!</definedName>
    <definedName name="BC" hidden="1">[6]analysis!#REF!</definedName>
    <definedName name="BD" hidden="1">[6]analysis!#REF!</definedName>
    <definedName name="BE" hidden="1">[6]analysis!#REF!</definedName>
    <definedName name="beh1245632">'[7]TOS-F'!#REF!</definedName>
    <definedName name="BF" hidden="1">[6]analysis!#REF!</definedName>
    <definedName name="BG" hidden="1">[6]analysis!#REF!</definedName>
    <definedName name="BH" hidden="1">[6]analysis!#REF!</definedName>
    <definedName name="BJ" hidden="1">[6]analysis!#REF!</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3" hidden="1">[8]Sheet1!$AI$6</definedName>
    <definedName name="Blank4" hidden="1">[8]Sheet1!$AJ$6</definedName>
    <definedName name="Blank5" hidden="1">[8]Sheet1!$AK$6</definedName>
    <definedName name="Blank6" hidden="1">[8]Sheet1!$AL$6</definedName>
    <definedName name="Blank7" hidden="1">[8]Sheet1!$AM$6</definedName>
    <definedName name="Blank8" hidden="1">[8]Sheet1!$AN$6</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cb_sChart10D6460A_opts" hidden="1">"1, 1, 1, False, 2, True, False, , 0, False, False, 1, 1"</definedName>
    <definedName name="cb_sChart10D65256_opts" hidden="1">"1, 1, 1, False, 2, True, False, , 0, False, False, 1, 1"</definedName>
    <definedName name="cb_sChart10D653EB_opts" hidden="1">"1, 1, 1, False, 2, True, False, , 0, False, False, 1, 1"</definedName>
    <definedName name="cb_sChart10D65893_opts" hidden="1">"1, 1, 1, False, 2, True, False, , 0, False, False, 1, 1"</definedName>
    <definedName name="cb_sChartEE4CE1B_opts" hidden="1">"1, 4, 1, False, 2, False, False, , 0, False, False, 1, 1"</definedName>
    <definedName name="cb_sChartEE4CF99_opts" hidden="1">"1, 1, 1, False, 2, False, False, , 0, False, False, 1, 1"</definedName>
    <definedName name="cb_sChartEE4DD06_opts" hidden="1">"1, 1, 1, False, 2, False, False, , 0, False, False, 1, 2"</definedName>
    <definedName name="cb_sChartEE4E93B_opts" hidden="1">"1, 1, 1, False, 2, False, False, , 0, False, False, 1, 1"</definedName>
    <definedName name="cb_sChartEE51E95_opts" hidden="1">"1, 1, 1, False, 2, False, False, , 0, False, False, 1, 1"</definedName>
    <definedName name="cb_sChartEED7645_opts" hidden="1">"1, 1, 1, False, 2, False, False, , 0, False, False, 1, 1"</definedName>
    <definedName name="cb_sChartEEDA195_opts" hidden="1">"1, 1, 1, False, 2, False, False, , 0, False, False, 1, 1"</definedName>
    <definedName name="cb_sChartEEDC338_opts" hidden="1">"1, 1, 1, False, 2, False, False, , 0, False, False, 1, 1"</definedName>
    <definedName name="cb_sChartEEDEDB8_opts" hidden="1">"1, 1, 1, False, 2, False, False, , 0, False, True, 1, 1"</definedName>
    <definedName name="cb_sChartEEDEE5A_opts" hidden="1">"1, 3, 1, False, 2, True, False, , 0, False, True, 1, 1"</definedName>
    <definedName name="cb_sChartEEDF178_opts" hidden="1">"1, 3, 1, False, 2, False, False, , 0, False, True, 1, 1"</definedName>
    <definedName name="cb_sChartF6A6B11_opts" hidden="1">"1, 1, 1, False, 2, True, False, , 0, False, False, 1, 1"</definedName>
    <definedName name="cb_sChartFD191DC_opts" hidden="1">"1, 3, 1, False, 2, True, False, , 0, False, True, 1, 1"</definedName>
    <definedName name="cb_sChartFD1A245_opts" hidden="1">"1, 3, 1, False, 2, True, False, , 0, False, True, 1, 1"</definedName>
    <definedName name="cb_sChartFD3F0E9_opts" hidden="1">"1, 3, 1, False, 2, True, False, , 0, False, False, 1, 1"</definedName>
    <definedName name="cb_sChartFD3F27E_opts" hidden="1">"1, 3, 1, False, 2, True, False, , 0, False, True, 1, 1"</definedName>
    <definedName name="cb_sChartFD58483_opts" hidden="1">"1, 1, 1, False, 2, True, False, , 0, False, False, 1, 1"</definedName>
    <definedName name="cb_sChartFD5C4CD_opts" hidden="1">"1, 1, 1, False, 2, True, False, , 0, False, False, 1, 1"</definedName>
    <definedName name="cb_sChartFD5D4CE_opts" hidden="1">"1, 1, 1, False, 2, True, False, , 0, False, False, 1, 1"</definedName>
    <definedName name="cb_sChartFD5DF34_opts" hidden="1">"1, 1, 1, False, 2, True, False, , 0, False, False, 1, 1"</definedName>
    <definedName name="cb_sChartFD5EFC0_opts" hidden="1">"1, 1, 1, False, 2, True, False, , 0, False, False, 1, 1"</definedName>
    <definedName name="cb_sChartFD5FDB9_opts" hidden="1">"1, 1, 1, False, 2, True, False, , 0, False, False, 1, 1"</definedName>
    <definedName name="cb_sChartFE54712_opts" hidden="1">"1, 3, 1, False, 2, True, False, , 0, False, True, 1, 1"</definedName>
    <definedName name="Cha" hidden="1">{#N/A,#N/A,FALSE,"gc (2)"}</definedName>
    <definedName name="COAD">'[9]Civil Works'!$K$7</definedName>
    <definedName name="CompanyName2" hidden="1">[8]Sheet1!$J$6</definedName>
    <definedName name="COMPARISON" hidden="1">{#N/A,#N/A,FALSE,"mpph1";#N/A,#N/A,FALSE,"mpmseb";#N/A,#N/A,FALSE,"mpph2"}</definedName>
    <definedName name="CompRange" hidden="1">OFFSET(CompRange1Main,9,0,COUNTA(CompRange1Main)-COUNTA([10]Sheet1!$H$1:$H$9),1)</definedName>
    <definedName name="CompRange1" hidden="1">OFFSET(CompRange1Main,9,0,COUNTA(CompRange1Main)-COUNTA([10]Sheet1!$H$1:$H$9),1)</definedName>
    <definedName name="CompRange1Main" hidden="1">[8]Sheet1!$H$1:$H$65536</definedName>
    <definedName name="CompRange2" hidden="1">OFFSET(CompRange2Main,9,0,COUNTA(CompRange2Main)-COUNTA([10]Sheet1!$K$1:$K$9),1)</definedName>
    <definedName name="CompRange2Main" hidden="1">[8]Sheet1!$K$1:$K$65536</definedName>
    <definedName name="crsr" hidden="1">[6]analysis!#REF!</definedName>
    <definedName name="crsr1" hidden="1">[6]analysis!#REF!</definedName>
    <definedName name="crsr2" hidden="1">[6]analysis!#REF!</definedName>
    <definedName name="crsr3" hidden="1">[6]analysis!#REF!</definedName>
    <definedName name="DateRangeComp" hidden="1">OFFSET(DateRangeCompMain,9,0,COUNTA(DateRangeCompMain)-COUNTA([10]Sheet1!$F$1:$F$9),1)</definedName>
    <definedName name="DateRangeCompMain" hidden="1">[8]Sheet1!$F$1:$F$65536</definedName>
    <definedName name="dfg" hidden="1">{#N/A,#N/A,FALSE,"gc (2)"}</definedName>
    <definedName name="dfgg" hidden="1">{#N/A,#N/A,FALSE,"gc (2)"}</definedName>
    <definedName name="ELECTRICAL" hidden="1">{#N/A,#N/A,FALSE,"mpph1";#N/A,#N/A,FALSE,"mpmseb";#N/A,#N/A,FALSE,"mpph2"}</definedName>
    <definedName name="Excel_BuiltIn_Print_Area_1">#REF!</definedName>
    <definedName name="Excel_BuiltIn_Print_Area_2">#REF!</definedName>
    <definedName name="Excel_BuiltIn_Print_Area_2_1">#REF!</definedName>
    <definedName name="Excel_BuiltIn_Print_Titles_2">#REF!</definedName>
    <definedName name="FC" hidden="1">{#N/A,#N/A,FALSE,"gc (2)"}</definedName>
    <definedName name="fg" hidden="1">{#N/A,"Good",TRUE,"Sheet1";#N/A,"Normal",TRUE,"Sheet1";#N/A,"Bad",TRUE,"Sheet1"}</definedName>
    <definedName name="fgh" hidden="1">{"office ltcg",#N/A,FALSE,"gain01";"IT LTCG",#N/A,FALSE,"gain01"}</definedName>
    <definedName name="fil" hidden="1">#REF!</definedName>
    <definedName name="fill." hidden="1">[11]Set!#REF!</definedName>
    <definedName name="gb" hidden="1">{TRUE,TRUE,-2,-16.25,774,494.25,FALSE,TRUE,TRUE,TRUE,0,1,#N/A,1,#N/A,27.1,63.6451612903226,1,FALSE,FALSE,3,TRUE,1,FALSE,75,"Swvu.Page1.","ACwvu.Page1.",#N/A,FALSE,FALSE,0.236220472440945,0.275590551181102,0.236220472440945,0.275590551181102,2,"","",TRUE,TRUE,FALSE,FALSE,1,83,#N/A,#N/A,"=R4C1:R64C22",FALSE,"Rwvu.Page1.","Cwvu.Page1.",FALSE,FALSE,TRUE,1,#N/A,#N/A,FALSE,FALSE,TRUE,TRUE,TRUE}</definedName>
    <definedName name="gfbngfn"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ghf"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ghj" hidden="1">{#N/A,#N/A,FALSE,"gc (2)"}</definedName>
    <definedName name="gre" hidden="1">{TRUE,TRUE,-2,-16.25,774,494.25,FALSE,TRUE,TRUE,TRUE,0,1,#N/A,1,#N/A,27.1,63.6451612903226,1,FALSE,FALSE,3,TRUE,1,FALSE,75,"Swvu.Page1.","ACwvu.Page1.",#N/A,FALSE,FALSE,0.236220472440945,0.275590551181102,0.236220472440945,0.275590551181102,2,"","",TRUE,TRUE,FALSE,FALSE,1,83,#N/A,#N/A,"=R4C1:R64C22",FALSE,"Rwvu.Page1.","Cwvu.Page1.",FALSE,FALSE,TRUE,1,#N/A,#N/A,FALSE,FALSE,TRUE,TRUE,TRUE}</definedName>
    <definedName name="GX" hidden="1">'[12]Rate Analysis'!#REF!</definedName>
    <definedName name="idiot" hidden="1">{"dep. full detail",#N/A,FALSE,"annex";"3cd annex",#N/A,FALSE,"annex";"co. dep.",#N/A,FALSE,"annex"}</definedName>
    <definedName name="Incurr" hidden="1">{#N/A,#N/A,FALSE,"gc (2)"}</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NORM" hidden="1">"c1902"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39125.8198842593</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Jay" hidden="1">{#N/A,#N/A,FALSE,"gc (2)"}</definedName>
    <definedName name="MCBDB" hidden="1">{#N/A,#N/A,FALSE,"mpph1";#N/A,#N/A,FALSE,"mpmseb";#N/A,#N/A,FALSE,"mpph2"}</definedName>
    <definedName name="Nitin" hidden="1">'[13]Sheet3 (2)'!$A$60:$A$76</definedName>
    <definedName name="parse" hidden="1">#REF!</definedName>
    <definedName name="ppl" hidden="1">{#N/A,#N/A,FALSE,"gc (2)"}</definedName>
    <definedName name="_xlnm.Print_Area" localSheetId="2">BOQ!$A$1:$F$573</definedName>
    <definedName name="_xlnm.Print_Area" localSheetId="1">Summary!$A$1:$D$47</definedName>
    <definedName name="_xlnm.Print_Titles" localSheetId="2">BOQ!$4:$5</definedName>
    <definedName name="Prof" hidden="1">{#N/A,#N/A,FALSE,"gc (2)"}</definedName>
    <definedName name="PUB_FileID" hidden="1">"L10003363.xls"</definedName>
    <definedName name="PUB_UserID" hidden="1">"MAYERX"</definedName>
    <definedName name="redo" hidden="1">{#N/A,#N/A,FALSE,"ACQ_GRAPHS";#N/A,#N/A,FALSE,"T_1 GRAPHS";#N/A,#N/A,FALSE,"T_2 GRAPHS";#N/A,#N/A,FALSE,"COMB_GRAPHS"}</definedName>
    <definedName name="reu" hidden="1">{#N/A,#N/A,FALSE,"gc (2)"}</definedName>
    <definedName name="reya" hidden="1">{"office ltcg",#N/A,FALSE,"gain01";"IT LTCG",#N/A,FALSE,"gain01"}</definedName>
    <definedName name="ripal" hidden="1">{#N/A,#N/A,FALSE,"gc (2)"}</definedName>
    <definedName name="rtgh"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sanju" hidden="1">{"office ltcg",#N/A,FALSE,"gain01";"IT LTCG",#N/A,FALSE,"gain01"}</definedName>
    <definedName name="sdsad" hidden="1">{#N/A,"Good",TRUE,"Sheet1";#N/A,"Normal",TRUE,"Sheet1";#N/A,"Bad",TRUE,"Sheet1"}</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ssss" hidden="1">#REF!</definedName>
    <definedName name="stock02" hidden="1">{#N/A,#N/A,FALSE,"gc (2)"}</definedName>
    <definedName name="Tables" hidden="1">{"sales",#N/A,FALSE,"Sales";"sales existing",#N/A,FALSE,"Sales";"sales rd1",#N/A,FALSE,"Sales";"sales rd2",#N/A,FALSE,"Sales"}</definedName>
    <definedName name="temp" hidden="1">[6]analysis!#REF!</definedName>
    <definedName name="the" hidden="1">{#N/A,#N/A,FALSE,"gc (2)"}</definedName>
    <definedName name="uu" hidden="1">{#N/A,#N/A,FALSE,"gc (2)"}</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l." hidden="1">{#N/A,#N/A,TRUE,"Introduction";#N/A,#N/A,TRUE,"Operating Statistics";#N/A,#N/A,TRUE,"Capex &amp; Depreciation";#N/A,#N/A,TRUE,"Equity";#N/A,#N/A,TRUE,"Debt";#N/A,#N/A,TRUE,"Debt (2)";#N/A,#N/A,TRUE,"Financials";#N/A,#N/A,TRUE,"Market Info";#N/A,#N/A,TRUE,"Company Card";#N/A,#N/A,TRUE,"One Pager";#N/A,#N/A,TRUE,"First Page";#N/A,#N/A,TRUE,"Technical";#N/A,#N/A,TRUE,"Range Names"}</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ssumption._.Book." hidden="1">{#N/A,#N/A,FALSE,"Model Assumptions"}</definedName>
    <definedName name="wrn.assumptions." hidden="1">{"baseassum",#N/A,FALSE,"BASEDCF";"bassum2",#N/A,FALSE,"BASEDCF";"hmix",#N/A,FALSE,"BASEDCF"}</definedName>
    <definedName name="wrn.backup." hidden="1">{"financials",#N/A,FALSE,"BASIC";"interest",#N/A,FALSE,"BASIC";"leasing and financing",#N/A,FALSE,"BASIC";"returns back up",#N/A,FALSE,"BASIC"}</definedName>
    <definedName name="wrn.bank._.model." hidden="1">{"banks",#N/A,FALSE,"BASIC"}</definedName>
    <definedName name="wrn.Both._.Outputs." hidden="1">{"LTV Output",#N/A,FALSE,"Output";"DCR Output",#N/A,FALSE,"Output"}</definedName>
    <definedName name="wrn.Buildups." hidden="1">{"ACQ",#N/A,FALSE,"ACQUISITIONS";"ACQF",#N/A,FALSE,"ACQUISITIONS";"PF",#N/A,FALSE,"PROYECTOVILA";"PV",#N/A,FALSE,"PROYECTOVILA";"Fee Dev",#N/A,FALSE,"DEVELOPMENT GROWTH";"gd",#N/A,FALSE,"DEVELOPMENT GROWTH"}</definedName>
    <definedName name="wrn.COMBINED." hidden="1">{#N/A,#N/A,FALSE,"INPUTS";#N/A,#N/A,FALSE,"PROFORMA BSHEET";#N/A,#N/A,FALSE,"COMBINED";#N/A,#N/A,FALSE,"HIGH YIELD";#N/A,#N/A,FALSE,"COMB_GRAPHS"}</definedName>
    <definedName name="wrn.Compco._.Only." hidden="1">{"vi1",#N/A,FALSE,"6_30_96";"vi2",#N/A,FALSE,"6_30_96";"vi3",#N/A,FALSE,"6_30_96"}</definedName>
    <definedName name="wrn.consolidated." hidden="1">{"income",#N/A,FALSE,"CONSOLIDATED";"value",#N/A,FALSE,"CONSOLIDATED"}</definedName>
    <definedName name="wrn.DCR._.Output." hidden="1">{"DCR Output",#N/A,FALSE,"Output"}</definedName>
    <definedName name="wrn.dep." hidden="1">{"dep. full detail",#N/A,FALSE,"annex";"3cd annex",#N/A,FALSE,"annex";"co. dep.",#N/A,FALSE,"annex"}</definedName>
    <definedName name="wrn.depmatrix." hidden="1">{"depmatrix",#N/A,FALSE,"DECATUR-DIMMIT"}</definedName>
    <definedName name="wrn.detail." hidden="1">{"Build1",#N/A,FALSE,"Buildup";"Build2",#N/A,FALSE,"Buildup";"Build3",#N/A,FALSE,"Buildup"}</definedName>
    <definedName name="wrn.Financials_long." hidden="1">{"IS",#N/A,FALSE,"Financials2 (Expanded)";"bsa",#N/A,FALSE,"Financials2 (Expanded)";"BS",#N/A,FALSE,"Financials2 (Expanded)";"CF",#N/A,FALSE,"Financials2 (Expanded)"}</definedName>
    <definedName name="wrn.Friendly." hidden="1">{#N/A,#N/A,TRUE,"Julio";#N/A,#N/A,TRUE,"Agosto";#N/A,#N/A,TRUE,"BHCo";#N/A,#N/A,TRUE,"Abril";#N/A,#N/A,TRUE,"Pro Forma"}</definedName>
    <definedName name="wrn.full." hidden="1">{"vi1",#N/A,FALSE,"Pagcc";"vi2",#N/A,FALSE,"Pagcc";"vi3",#N/A,FALSE,"Pagcc";"vi4",#N/A,FALSE,"Pagcc";"vi5",#N/A,FALSE,"Pagcc";#N/A,#N/A,FALSE,"Contribution"}</definedName>
    <definedName name="wrn.Full._.Financials." hidden="1">{#N/A,#N/A,TRUE,"Financials";#N/A,#N/A,TRUE,"Operating Statistics";#N/A,#N/A,TRUE,"Capex &amp; Depreciation";#N/A,#N/A,TRUE,"Debt"}</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G.C.P.L.." hidden="1">{#N/A,#N/A,FALSE,"gc (2)"}</definedName>
    <definedName name="wrn.GRAPHS." hidden="1">{#N/A,#N/A,FALSE,"ACQ_GRAPHS";#N/A,#N/A,FALSE,"T_1 GRAPHS";#N/A,#N/A,FALSE,"T_2 GRAPHS";#N/A,#N/A,FALSE,"COMB_GRAPHS"}</definedName>
    <definedName name="wrn.HAMMOND." hidden="1">{"INCOME",#N/A,FALSE,"HAMMOND";"VALUE",#N/A,FALSE,"HAMMOND";"ASSUM1",#N/A,FALSE,"HAMMOND";"ASSUM2",#N/A,FALSE,"HAMMOND";"ASSUM3",#N/A,FALSE,"HAMMOND";"prod1",#N/A,FALSE,"HAMMOND";"prod2",#N/A,FALSE,"HAMMOND";"prod3",#N/A,FALSE,"HAMMOND";"prod4",#N/A,FALSE,"HAMMOND";"prod5",#N/A,FALSE,"HAMMOND";"prod6",#N/A,FALSE,"HAMMOND";"prod7",#N/A,FALSE,"HAMMOND";"PROD8",#N/A,FALSE,"HAMMOND";"depmatrix",#N/A,FALSE,"HAMMOND"}</definedName>
    <definedName name="wrn.INDEPS." hidden="1">{"page1",#N/A,FALSE,"TIND_CC1";"page2",#N/A,FALSE,"TIND_CC1";"page3",#N/A,FALSE,"TIND_CC1";"page4",#N/A,FALSE,"TIND_CC1";"page5",#N/A,FALSE,"TIND_CC1"}</definedName>
    <definedName name="wrn.Inputs." hidden="1">{#N/A,#N/A,FALSE,"Input"}</definedName>
    <definedName name="wrn.IPO._.Valuation." hidden="1">{"assumptions",#N/A,FALSE,"Scenario 1";"valuation",#N/A,FALSE,"Scenario 1"}</definedName>
    <definedName name="wrn.LBO._.Summary." hidden="1">{"LBO Summary",#N/A,FALSE,"Summary"}</definedName>
    <definedName name="wrn.LTCG." hidden="1">{"office ltcg",#N/A,FALSE,"gain01";"IT LTCG",#N/A,FALSE,"gain01"}</definedName>
    <definedName name="wrn.LTV._.Output." hidden="1">{"LTV Output",#N/A,FALSE,"Output"}</definedName>
    <definedName name="wrn.model." hidden="1">{"basic",#N/A,FALSE,"BASIC"}</definedName>
    <definedName name="wrn.One._.Pager._.plus._.Technicals." hidden="1">{#N/A,#N/A,FALSE,"One Pager";#N/A,#N/A,FALSE,"Technical"}</definedName>
    <definedName name="wrn.Paging._.Compco." hidden="1">{"financials",#N/A,TRUE,"6_30_96";"footnotes",#N/A,TRUE,"6_30_96";"valuation",#N/A,TRUE,"6_30_96"}</definedName>
    <definedName name="wrn.Print." hidden="1">{"vi1",#N/A,FALSE,"Financial Statements";"vi2",#N/A,FALSE,"Financial Statements";#N/A,#N/A,FALSE,"DCF"}</definedName>
    <definedName name="wrn.Print._.All._.Pages." hidden="1">{"LBO Summary",#N/A,FALSE,"Summary";"Income Statement",#N/A,FALSE,"Model";"Cash Flow",#N/A,FALSE,"Model";"Balance Sheet",#N/A,FALSE,"Model";"Working Capital",#N/A,FALSE,"Model";"Pro Forma Balance Sheets",#N/A,FALSE,"PFBS";"Debt Balances",#N/A,FALSE,"Model";"Fee Schedules",#N/A,FALSE,"Model"}</definedName>
    <definedName name="wrn.Print._.Model." hidden="1">{#N/A,#N/A,TRUE,"Contents";#N/A,#N/A,TRUE,"Scenarios";#N/A,#N/A,TRUE,"SensitivitiesPower";#N/A,#N/A,TRUE,"SensitivitiesGas";#N/A,#N/A,TRUE,"SensitivitiesWater";#N/A,#N/A,TRUE,"Fixed Cost allocation table";#N/A,#N/A,TRUE,"Fixed Cost SWS Forecast";#N/A,#N/A,TRUE,"Revenue per Client";#N/A,#N/A,TRUE,"Supply margin per Client";#N/A,#N/A,TRUE,"DCFCoverPower";#N/A,#N/A,TRUE,"Power Volume &amp; Price Forecast";#N/A,#N/A,TRUE,"Assumption Book";#N/A,#N/A,TRUE,"RevenuesPower";#N/A,#N/A,TRUE,"Power Pricing";#N/A,#N/A,TRUE,"CostsPower";#N/A,#N/A,TRUE,"Power Fixco Allocation&amp;Forecast";#N/A,#N/A,TRUE,"WaccCompPower";#N/A,#N/A,TRUE,"WaccPower";#N/A,#N/A,TRUE,"MatrixPower";#N/A,#N/A,TRUE,"DCFCoverGas";#N/A,#N/A,TRUE,"CostGas";#N/A,#N/A,TRUE,"RevenuesGas";#N/A,#N/A,TRUE,"Gas Fixco Allocation&amp;Forecast";#N/A,#N/A,TRUE,"Gas Volume &amp; Price Forecast";#N/A,#N/A,TRUE,"WaccGas";#N/A,#N/A,TRUE,"WaccCompGas";#N/A,#N/A,TRUE,"MatrixGas";#N/A,#N/A,TRUE,"DCFCoverWater";#N/A,#N/A,TRUE,"Water Volume &amp; Price Forecast";#N/A,#N/A,TRUE,"Water Pricing";#N/A,#N/A,TRUE,"RevenuesWater";#N/A,#N/A,TRUE,"CostWater";#N/A,#N/A,TRUE,"WaccCompWater";#N/A,#N/A,TRUE,"WaccWater";#N/A,#N/A,TRUE,"MatrixWater";#N/A,#N/A,TRUE,"DCFCoverVersorgung";#N/A,#N/A,TRUE,"DCFOverviewPower";#N/A,#N/A,TRUE,"DCFOverviewGas";#N/A,#N/A,TRUE,"DCFOverviewWater";#N/A,#N/A,TRUE,"DCFOverviewVersorgung";#N/A,#N/A,TRUE,"ValuePower";#N/A,#N/A,TRUE,"ValueGas";#N/A,#N/A,TRUE,"ValueVersorgung";#N/A,#N/A,TRUE,"ValueWater";#N/A,#N/A,TRUE,"PlanPower";#N/A,#N/A,TRUE,"PlanGas";#N/A,#N/A,TRUE,"PlanWater";#N/A,#N/A,TRUE,"PlanVersorgung";#N/A,#N/A,TRUE,"DCFPower";#N/A,#N/A,TRUE,"DCFGas";#N/A,#N/A,TRUE,"DCFWater";#N/A,#N/A,TRUE,"DCFVersorgung";#N/A,#N/A,TRUE,"MatrixVersorgung"}</definedName>
    <definedName name="wrn.Print._.whole._.Report." hidden="1">{#N/A,#N/A,TRUE,"WaccPower";#N/A,#N/A,TRUE,"Model Assumptions";#N/A,#N/A,TRUE,"Financial Assumptions";#N/A,#N/A,TRUE,"Scenarios";#N/A,#N/A,TRUE,"SensitivitiesPower";#N/A,#N/A,TRUE,"SensitivitiesGas";#N/A,#N/A,TRUE,"Fixed Cost allocation table";#N/A,#N/A,TRUE,"SensitivitiesWater";#N/A,#N/A,TRUE,"Fixed Cost SWS Forecast";#N/A,#N/A,TRUE,"Historic balance sheet";#N/A,#N/A,TRUE,"Revenue per Client";#N/A,#N/A,TRUE,"Supply margin per Client";#N/A,#N/A,TRUE,"Multiples Calculation";#N/A,#N/A,TRUE,"Stadtwerke Comps";#N/A,#N/A,TRUE,"Electricity Comps";#N/A,#N/A,TRUE,"Gas Comps";#N/A,#N/A,TRUE,"Water Comps";#N/A,#N/A,TRUE,"DCFCoverPower";#N/A,#N/A,TRUE,"Power Volume &amp; Price Forecast";#N/A,#N/A,TRUE,"Stromabgabe 1999";#N/A,#N/A,TRUE,"RevenuesPower";#N/A,#N/A,TRUE,"Power Pricing";#N/A,#N/A,TRUE,"CostsPower";#N/A,#N/A,TRUE,"PlanPower";#N/A,#N/A,TRUE,"DCFPower";#N/A,#N/A,TRUE,"ValuePower";#N/A,#N/A,TRUE,"WaccCompPower";#N/A,#N/A,TRUE,"MatrixPower";#N/A,#N/A,TRUE,"DCFCoverGas";#N/A,#N/A,TRUE,"DCFOverviewGas";#N/A,#N/A,TRUE,"Gas Pricing";#N/A,#N/A,TRUE,"RevenuesGas";#N/A,#N/A,TRUE,"CostGas";#N/A,#N/A,TRUE,"Gas Volume &amp; Price Forecast";#N/A,#N/A,TRUE,"PlanGas";#N/A,#N/A,TRUE,"DCFGas";#N/A,#N/A,TRUE,"ValueGas";#N/A,#N/A,TRUE,"WaccGas";#N/A,#N/A,TRUE,"WaccCompGas";#N/A,#N/A,TRUE,"MatrixGas";#N/A,#N/A,TRUE,"DCFCoverWater";#N/A,#N/A,TRUE,"DCFCoverWater";#N/A,#N/A,TRUE,"Water Volume &amp; Price Forecast";#N/A,#N/A,TRUE,"Water Pricing";#N/A,#N/A,TRUE,"RevenuesWater";#N/A,#N/A,TRUE,"CostWater";#N/A,#N/A,TRUE,"PlanWater";#N/A,#N/A,TRUE,"DCFWater";#N/A,#N/A,TRUE,"ValueWater";#N/A,#N/A,TRUE,"WaccWater";#N/A,#N/A,TRUE,"WaccCompWater";#N/A,#N/A,TRUE,"MatrixWater";#N/A,#N/A,TRUE,"DCFCoverVersorgung";#N/A,#N/A,TRUE,"DCFOverviewPower";#N/A,#N/A,TRUE,"DCFOverviewWater";#N/A,#N/A,TRUE,"DCFOverviewVersorgung";#N/A,#N/A,TRUE,"PlanVersorgung";#N/A,#N/A,TRUE,"DCFVersorgung";#N/A,#N/A,TRUE,"ValueVersorgung";#N/A,#N/A,TRUE,"WaccVersorgung";#N/A,#N/A,TRUE,"WaccCompVersorgung";#N/A,#N/A,TRUE,"MatrixVersorgung"}</definedName>
    <definedName name="wrn.PrintAll." hidden="1">{"PA1",#N/A,FALSE,"BORDMW";"pa2",#N/A,FALSE,"BORDMW";"PA3",#N/A,FALSE,"BORDMW";"PA4",#N/A,FALSE,"BORDMW"}</definedName>
    <definedName name="wrn.Profitability." hidden="1">{#N/A,"Good",TRUE,"Sheet1";#N/A,"Normal",TRUE,"Sheet1";#N/A,"Bad",TRUE,"Sheet1"}</definedName>
    <definedName name="wrn.Report." hidden="1">{#N/A,#N/A,FALSE,"Cover";#N/A,#N/A,FALSE,"Score Card";#N/A,#N/A,FALSE,"Candidate Info";#N/A,#N/A,FALSE,"Valuation";#N/A,#N/A,FALSE,"DCF-LIKELY";#N/A,#N/A,FALSE,"DCF-RIK";#N/A,#N/A,FALSE,"Notes"}</definedName>
    <definedName name="wrn.sales." hidden="1">{"sales",#N/A,FALSE,"Sales";"sales existing",#N/A,FALSE,"Sales";"sales rd1",#N/A,FALSE,"Sales";"sales rd2",#N/A,FALSE,"Sales"}</definedName>
    <definedName name="wrn.SHORT." hidden="1">{"CREDIT STATISTICS",#N/A,FALSE,"STATS";"CF_AND_IS",#N/A,FALSE,"PLAN";"BALSHEET",#N/A,FALSE,"BALANCE SHEET"}</definedName>
    <definedName name="wrn.summary." hidden="1">{"financials",#N/A,FALSE,"BASIC"}</definedName>
    <definedName name="wrn.tobacco." hidden="1">{"income",#N/A,FALSE,"TOBACCO";"value",#N/A,FALSE,"TOBACCO";"assum1",#N/A,FALSE,"TOBACCO";"assum2",#N/A,FALSE,"TOBACCO";"swisher",#N/A,FALSE,"TOBACCO";"martin",#N/A,FALSE,"TOBACCO";"helme1",#N/A,FALSE,"TOBACCO";"helme2",#N/A,FALSE,"TOBACCO";"HELME3",#N/A,FALSE,"TOBACCO";"depmatrix",#N/A,FALSE,"TOBACCO"}</definedName>
    <definedName name="wrn.tobsum." hidden="1">{"income",#N/A,FALSE,"TOBACCO";"value",#N/A,FALSE,"TOBACCO";"assum1",#N/A,FALSE,"TOBACCO"}</definedName>
    <definedName name="wrn.TOTAL." hidden="1">{"INCOME",#N/A,FALSE,"DECATUR-DIMMIT";"value",#N/A,FALSE,"DECATUR-DIMMIT";"ASSUM1",#N/A,FALSE,"DECATUR-DIMMIT";"ASSUM2",#N/A,FALSE,"DECATUR-DIMMIT";"DECP1",#N/A,FALSE,"DECATUR-DIMMIT";"DECP2",#N/A,FALSE,"DECATUR-DIMMIT";"DECP3",#N/A,FALSE,"DECATUR-DIMMIT";"DIMP1",#N/A,FALSE,"DECATUR-DIMMIT";"depmatrix",#N/A,FALSE,"DECATUR-DIMMIT"}</definedName>
    <definedName name="wrn.Total._.Print." hidden="1">{#N/A,#N/A,TRUE,"Cover Sheet";#N/A,#N/A,TRUE,"Contents";#N/A,#N/A,TRUE,"Model Assumptions";#N/A,#N/A,TRUE,"Financial Assumptions";#N/A,#N/A,TRUE,"Scenarios";#N/A,#N/A,TRUE,"SensitivitiesPower";#N/A,#N/A,TRUE,"SensitivitiesGas";#N/A,#N/A,TRUE,"SensitivitiesWater";#N/A,#N/A,TRUE,"Fixed Cost allocation table";#N/A,#N/A,TRUE,"Historic balance sheet";#N/A,#N/A,TRUE,"Stadtwerke Comps";#N/A,#N/A,TRUE,"Electricity Comps";#N/A,#N/A,TRUE,"Gas Comps";#N/A,#N/A,TRUE,"Water Comps";#N/A,#N/A,TRUE,"DCFCoverPower";#N/A,#N/A,TRUE,"DCFOverviewPower";#N/A,#N/A,TRUE,"RevenuesPower";#N/A,#N/A,TRUE,"CostsPower";#N/A,#N/A,TRUE,"PlanPower";#N/A,#N/A,TRUE,"DCFPower";#N/A,#N/A,TRUE,"ValuePower";#N/A,#N/A,TRUE,"WaccPower";#N/A,#N/A,TRUE,"WaccCompPower";#N/A,#N/A,TRUE,"MatrixPower";#N/A,#N/A,TRUE,"DCFCoverGas";#N/A,#N/A,TRUE,"DCFOverviewGas";#N/A,#N/A,TRUE,"RevenuesGas";#N/A,#N/A,TRUE,"CostGas";#N/A,#N/A,TRUE,"PlanGas";#N/A,#N/A,TRUE,"DCFGas";#N/A,#N/A,TRUE,"ValueGas";#N/A,#N/A,TRUE,"WaccGas";#N/A,#N/A,TRUE,"WaccCompGas";#N/A,#N/A,TRUE,"MatrixGas";#N/A,#N/A,TRUE,"DCFCoverWater";#N/A,#N/A,TRUE,"DCFOverviewWater";#N/A,#N/A,TRUE,"RevenuesWater";#N/A,#N/A,TRUE,"CostWater";#N/A,#N/A,TRUE,"PlanWater";#N/A,#N/A,TRUE,"DCFWater";#N/A,#N/A,TRUE,"ValueWater";#N/A,#N/A,TRUE,"WaccWater";#N/A,#N/A,TRUE,"WaccWater";#N/A,#N/A,TRUE,"WaccCompWater";#N/A,#N/A,TRUE,"MatrixWater";#N/A,#N/A,TRUE,"DCFCoverVersorgung";#N/A,#N/A,TRUE,"DCFOverviewVersorgung";#N/A,#N/A,TRUE,"PlanVersorgung";#N/A,#N/A,TRUE,"DCFVersorgung";#N/A,#N/A,TRUE,"ValueVersorgung";#N/A,#N/A,TRUE,"WaccVersorgung";#N/A,#N/A,TRUE,"WaccCompVersorgung";#N/A,#N/A,TRUE,"MatrixVersorgung"}</definedName>
    <definedName name="wrn.totalcomp." hidden="1">{"comp1",#N/A,FALSE,"COMPS";"footnotes",#N/A,FALSE,"COMPS"}</definedName>
    <definedName name="wrn.trial." hidden="1">{#N/A,#N/A,FALSE,"mpph1";#N/A,#N/A,FALSE,"mpmseb";#N/A,#N/A,FALSE,"mpph2"}</definedName>
    <definedName name="wrn.upstairs." hidden="1">{"histincome",#N/A,FALSE,"hyfins";"closing balance",#N/A,FALSE,"hyfins"}</definedName>
    <definedName name="wrn.VALUATION." hidden="1">{#N/A,#N/A,FALSE,"Valuation Assumptions";#N/A,#N/A,FALSE,"Summary";#N/A,#N/A,FALSE,"DCF";#N/A,#N/A,FALSE,"Valuation";#N/A,#N/A,FALSE,"WACC";#N/A,#N/A,FALSE,"UBVH";#N/A,#N/A,FALSE,"Free Cash Flow"}</definedName>
    <definedName name="wrn.Valuation._.Summaries." hidden="1">{#N/A,#N/A,FALSE,"Cover Sheet";#N/A,#N/A,FALSE,"Financial Assumptions";#N/A,#N/A,FALSE,"DCFOverviewPower";#N/A,#N/A,FALSE,"DCFOverviewGas";#N/A,#N/A,FALSE,"DCFOverviewWater";#N/A,#N/A,FALSE,"DCFOverviewVersorgung"}</definedName>
    <definedName name="wrn.Versorgungs._.GmbH._.Data." hidden="1">{#N/A,#N/A,FALSE,"DCFCoverVersorgung";#N/A,#N/A,FALSE,"DCFOverviewVersorgung";#N/A,#N/A,FALSE,"PlanVersorgung";#N/A,#N/A,FALSE,"DCFVersorgung";#N/A,#N/A,FALSE,"ValueVersorgung";#N/A,#N/A,FALSE,"WaccVersorgung";#N/A,#N/A,FALSE,"WaccVersorgung";#N/A,#N/A,FALSE,"WaccCompVersorgung";#N/A,#N/A,FALSE,"MatrixVersorgung"}</definedName>
    <definedName name="wvu.Page1." hidden="1">{TRUE,TRUE,-2,-16.25,774,494.25,FALSE,TRUE,TRUE,TRUE,0,1,#N/A,1,#N/A,27.1,63.6451612903226,1,FALSE,FALSE,3,TRUE,1,FALSE,75,"Swvu.Page1.","ACwvu.Page1.",#N/A,FALSE,FALSE,0.236220472440945,0.275590551181102,0.236220472440945,0.275590551181102,2,"","",TRUE,TRUE,FALSE,FALSE,1,83,#N/A,#N/A,"=R4C1:R64C22",FALSE,"Rwvu.Page1.","Cwvu.Page1.",FALSE,FALSE,TRUE,1,#N/A,#N/A,FALSE,FALSE,TRUE,TRUE,TRUE}</definedName>
    <definedName name="wvu.Page2." hidden="1">{TRUE,TRUE,-2,-16.25,774,494.25,FALSE,TRUE,TRUE,TRUE,0,6,#N/A,1,#N/A,33.1333333333333,63.6451612903226,1,FALSE,FALSE,3,TRUE,1,FALSE,75,"Swvu.Page2.","ACwvu.Page2.",#N/A,FALSE,FALSE,0.236220472440945,0.275590551181102,0.236220472440945,0.275590551181102,2,"","",TRUE,TRUE,FALSE,FALSE,1,83,#N/A,#N/A,"=R4C25:R64C47",FALSE,"Rwvu.Page2.","Cwvu.Page2.",FALSE,FALSE,TRUE,1,#N/A,#N/A,FALSE,FALSE,TRUE,TRUE,TRUE}</definedName>
    <definedName name="wvu.Page3." hidden="1">{TRUE,TRUE,-2,-16.25,774,494.25,FALSE,TRUE,TRUE,TRUE,0,32,#N/A,1,#N/A,31.0666666666667,63.6451612903226,1,FALSE,FALSE,3,TRUE,1,FALSE,75,"Swvu.Page3.","ACwvu.Page3.",#N/A,FALSE,FALSE,0.236220472440945,0.275590551181102,0.236220472440945,0.275590551181102,2,"","",TRUE,TRUE,FALSE,FALSE,1,83,#N/A,#N/A,"=R4C48:R64C71",FALSE,"Rwvu.Page3.","Cwvu.Page3.",FALSE,FALSE,TRUE,1,#N/A,#N/A,FALSE,FALSE,TRUE,TRUE,TRUE}</definedName>
    <definedName name="wvu.Page4." hidden="1">{TRUE,TRUE,-2,-16.25,774,494.25,FALSE,TRUE,TRUE,TRUE,0,70,#N/A,1,#N/A,28.5666666666667,63.6451612903226,1,FALSE,FALSE,3,TRUE,1,FALSE,75,"Swvu.Page4.","ACwvu.Page4.",#N/A,FALSE,FALSE,0.236220472440945,0.275590551181102,0.236220472440945,0.275590551181102,2,"","",TRUE,TRUE,FALSE,FALSE,1,83,#N/A,#N/A,"=R4C72:R64C94",FALSE,"Rwvu.Page4.","Cwvu.Page4.",FALSE,FALSE,TRUE,1,#N/A,#N/A,FALSE,FALSE,TRUE,TRUE,TRUE}</definedName>
    <definedName name="wwwww"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9" i="23" l="1"/>
  <c r="F393" i="23"/>
  <c r="F449" i="23"/>
  <c r="F398" i="23"/>
  <c r="F442" i="23" l="1"/>
  <c r="D39" i="22"/>
  <c r="B39" i="22"/>
  <c r="B37" i="22"/>
  <c r="B35" i="22"/>
  <c r="B33" i="22"/>
  <c r="B31" i="22"/>
  <c r="B29" i="22"/>
  <c r="B27" i="22"/>
  <c r="B25" i="22"/>
  <c r="B23" i="22"/>
  <c r="B21" i="22"/>
  <c r="B19" i="22"/>
  <c r="B17" i="22"/>
  <c r="B15" i="22"/>
  <c r="B551" i="23"/>
  <c r="B550" i="23"/>
  <c r="B549" i="23"/>
  <c r="B548" i="23"/>
  <c r="B547" i="23"/>
  <c r="B546" i="23"/>
  <c r="B545" i="23"/>
  <c r="B544" i="23"/>
  <c r="B543" i="23"/>
  <c r="B542" i="23"/>
  <c r="B541" i="23"/>
  <c r="B540" i="23"/>
  <c r="F456" i="23"/>
  <c r="F452" i="23"/>
  <c r="F448" i="23"/>
  <c r="F444" i="23"/>
  <c r="F223" i="23" l="1"/>
  <c r="F224" i="23"/>
  <c r="F222" i="23"/>
  <c r="F221" i="23"/>
  <c r="F218" i="23"/>
  <c r="F217" i="23"/>
  <c r="F216" i="23"/>
  <c r="F215" i="23"/>
  <c r="F212" i="23"/>
  <c r="F211" i="23"/>
  <c r="F210" i="23"/>
  <c r="F207" i="23"/>
  <c r="F206" i="23"/>
  <c r="F205" i="23"/>
  <c r="F204" i="23"/>
  <c r="F203" i="23"/>
  <c r="F202" i="23"/>
  <c r="F190" i="23"/>
  <c r="F189" i="23"/>
  <c r="F187" i="23"/>
  <c r="F186" i="23"/>
  <c r="F185" i="23"/>
  <c r="F188" i="23"/>
  <c r="F199" i="23"/>
  <c r="F198" i="23"/>
  <c r="F197" i="23"/>
  <c r="F196" i="23"/>
  <c r="F195" i="23"/>
  <c r="F194" i="23"/>
  <c r="F193" i="23"/>
  <c r="F182" i="23"/>
  <c r="F181" i="23"/>
  <c r="F180" i="23"/>
  <c r="F179" i="23"/>
  <c r="F178" i="23"/>
  <c r="F169" i="23"/>
  <c r="F168" i="23"/>
  <c r="F161" i="23"/>
  <c r="F154" i="23"/>
  <c r="F331" i="23"/>
  <c r="F341" i="23" l="1"/>
  <c r="F340" i="23"/>
  <c r="F299" i="23" l="1"/>
  <c r="F272" i="23"/>
  <c r="F259" i="23"/>
  <c r="F56" i="23"/>
  <c r="F53" i="23"/>
  <c r="F50" i="23"/>
  <c r="F48" i="23"/>
  <c r="F45" i="23"/>
  <c r="F42" i="23"/>
  <c r="F39" i="23"/>
  <c r="F36" i="23"/>
  <c r="F33" i="23"/>
  <c r="F73" i="23" l="1"/>
  <c r="D15" i="22" s="1"/>
  <c r="F481" i="23" l="1"/>
  <c r="F501" i="23"/>
  <c r="F500" i="23"/>
  <c r="F499" i="23"/>
  <c r="F498" i="23"/>
  <c r="F497" i="23"/>
  <c r="F496" i="23"/>
  <c r="F495" i="23"/>
  <c r="F494" i="23"/>
  <c r="F493" i="23"/>
  <c r="F492" i="23"/>
  <c r="F491" i="23"/>
  <c r="F488" i="23"/>
  <c r="F486" i="23"/>
  <c r="F482" i="23"/>
  <c r="F504" i="23" l="1"/>
  <c r="D35" i="22" s="1"/>
  <c r="F446" i="23"/>
  <c r="F334" i="23" l="1"/>
  <c r="F399" i="23"/>
  <c r="F394" i="23"/>
  <c r="F362" i="23"/>
  <c r="F361" i="23"/>
  <c r="F370" i="23"/>
  <c r="F337" i="23"/>
  <c r="F229" i="23"/>
  <c r="F175" i="23"/>
  <c r="F174" i="23"/>
  <c r="F167" i="23"/>
  <c r="F93" i="23"/>
  <c r="F153" i="23"/>
  <c r="F152" i="23"/>
  <c r="F151" i="23"/>
  <c r="F528" i="23"/>
  <c r="F527" i="23"/>
  <c r="F526" i="23"/>
  <c r="F525" i="23"/>
  <c r="F524" i="23"/>
  <c r="F523" i="23"/>
  <c r="F522" i="23"/>
  <c r="F521" i="23"/>
  <c r="F468" i="23"/>
  <c r="F467" i="23"/>
  <c r="F466" i="23"/>
  <c r="F465" i="23"/>
  <c r="F460" i="23"/>
  <c r="F459" i="23"/>
  <c r="F455" i="23"/>
  <c r="F454" i="23"/>
  <c r="F453" i="23"/>
  <c r="F447" i="23"/>
  <c r="F445" i="23"/>
  <c r="F443" i="23"/>
  <c r="F441" i="23"/>
  <c r="F436" i="23"/>
  <c r="F435" i="23"/>
  <c r="F431" i="23"/>
  <c r="F428" i="23"/>
  <c r="F427" i="23"/>
  <c r="F400" i="23"/>
  <c r="F397" i="23"/>
  <c r="F396" i="23"/>
  <c r="F376" i="23"/>
  <c r="F373" i="23"/>
  <c r="F366" i="23"/>
  <c r="F363" i="23"/>
  <c r="F360" i="23"/>
  <c r="F330" i="23"/>
  <c r="F329" i="23"/>
  <c r="F308" i="23"/>
  <c r="F307" i="23"/>
  <c r="F306" i="23"/>
  <c r="F305" i="23"/>
  <c r="F304" i="23"/>
  <c r="F303" i="23"/>
  <c r="F302" i="23"/>
  <c r="F301" i="23"/>
  <c r="F300" i="23"/>
  <c r="F298" i="23"/>
  <c r="F297" i="23"/>
  <c r="F296" i="23"/>
  <c r="F295" i="23"/>
  <c r="F275" i="23"/>
  <c r="F269" i="23"/>
  <c r="F265" i="23"/>
  <c r="F262" i="23"/>
  <c r="F249" i="23"/>
  <c r="F166" i="23"/>
  <c r="F165" i="23"/>
  <c r="F164" i="23"/>
  <c r="F160" i="23"/>
  <c r="F159" i="23"/>
  <c r="F158" i="23"/>
  <c r="F157" i="23"/>
  <c r="F148" i="23"/>
  <c r="F117" i="23"/>
  <c r="F115" i="23"/>
  <c r="F113" i="23"/>
  <c r="F111" i="23"/>
  <c r="F109" i="23"/>
  <c r="F107" i="23"/>
  <c r="F90" i="23"/>
  <c r="F344" i="23" l="1"/>
  <c r="D27" i="22" s="1"/>
  <c r="F97" i="23"/>
  <c r="D17" i="22" s="1"/>
  <c r="F471" i="23"/>
  <c r="D33" i="22" s="1"/>
  <c r="F395" i="23"/>
  <c r="F404" i="23" s="1"/>
  <c r="D31" i="22" s="1"/>
  <c r="F380" i="23"/>
  <c r="D29" i="22" s="1"/>
  <c r="F313" i="23"/>
  <c r="D25" i="22" s="1"/>
  <c r="F253" i="23"/>
  <c r="F280" i="23" s="1"/>
  <c r="D23" i="22" s="1"/>
  <c r="F120" i="23"/>
  <c r="D19" i="22" s="1"/>
  <c r="F232" i="23"/>
  <c r="D21" i="22" s="1"/>
  <c r="F531" i="23"/>
  <c r="D37" i="22" s="1"/>
  <c r="D45" i="22" l="1"/>
  <c r="D46" i="22" l="1"/>
  <c r="D47" i="22" s="1"/>
</calcChain>
</file>

<file path=xl/sharedStrings.xml><?xml version="1.0" encoding="utf-8"?>
<sst xmlns="http://schemas.openxmlformats.org/spreadsheetml/2006/main" count="827" uniqueCount="403">
  <si>
    <t>BILL OF QUANTITIES</t>
  </si>
  <si>
    <t>Item</t>
  </si>
  <si>
    <t>Description</t>
  </si>
  <si>
    <t>Unit</t>
  </si>
  <si>
    <t>Amount</t>
  </si>
  <si>
    <t xml:space="preserve">Daily removal of debris and unnecessary materials from the project site to the dump site 'area as designated by the Engineer.  The General Contractor shall allow all costs for proper housekeeping of the project site at all times. Making good of the compacted areas during final completion. </t>
  </si>
  <si>
    <t>BILL No: 02</t>
  </si>
  <si>
    <t>General</t>
  </si>
  <si>
    <t>BILL No: 03</t>
  </si>
  <si>
    <t>(a) Rates shall include for: leveling, grading, trimming, compacting to faces of excavation, keep sides plumb, backfilling, consolidating and disposing surplus soil.</t>
  </si>
  <si>
    <t>Site Clearing</t>
  </si>
  <si>
    <t>Includes clearing of all trees and bushes complete with stems, roots Flooring and the reimbursement fees if applicable. The contractor is advised to survey the construction site and ensure that all necessary works for site clearing also  included Reallocation of existing prefabricated garage within the health center site, Rates includes to additinal materials (if needed) and labour to reallocate garage.</t>
  </si>
  <si>
    <t>Excavation</t>
  </si>
  <si>
    <t>TOTAL OF BILL No: 02 - Carried over to summary</t>
  </si>
  <si>
    <t>TOTAL OF BILL No: 03 - Carried over to summary</t>
  </si>
  <si>
    <t>BILL No: 04</t>
  </si>
  <si>
    <t>Lean Concrete</t>
  </si>
  <si>
    <t>4.2.1</t>
  </si>
  <si>
    <t>a)</t>
  </si>
  <si>
    <t>b)</t>
  </si>
  <si>
    <t>c)</t>
  </si>
  <si>
    <t>d)</t>
  </si>
  <si>
    <t>e)</t>
  </si>
  <si>
    <t>TOTAL OF BILL No: 04 - Carried over to summary</t>
  </si>
  <si>
    <t>CONCRETE WORKS</t>
  </si>
  <si>
    <t>BILL No: 04 CONCRETE WORKS</t>
  </si>
  <si>
    <t>BILL No: 05</t>
  </si>
  <si>
    <t>MASONRY AND PLASTERING</t>
  </si>
  <si>
    <t>Plastering</t>
  </si>
  <si>
    <t>5.2.1</t>
  </si>
  <si>
    <t>5.2.2</t>
  </si>
  <si>
    <t>BILL No: 05 MASONRY AND PLASTERING</t>
  </si>
  <si>
    <t>TOTAL OF BILL No: 05 - Carried over to summary</t>
  </si>
  <si>
    <t>BILL No: 06</t>
  </si>
  <si>
    <t>DOORS &amp; WINDOWS</t>
  </si>
  <si>
    <t>(a) The prices for doors, windows, handrailings and fixed glass panels, etc., shall include for All necessary materials, labor and plant in connection with design, manufacturing, fabricating, transporting, handling, hoisting, installing, Cutting holes and chases for fixings, extract fans and making good, Pointing the clearances between the aluminum framings and structural openings with quality patent mastic as recommended, Large and small panes, cutting, waste, all risk putty, glazing beads, caulking compound, breakages before and after fixing, fixing at floor level or at heights, etc.</t>
  </si>
  <si>
    <t>(b) Rates shall include for locks, latches, closers, push plates, pull handles, bolts, kick plates, hinges and all door &amp; window hardware.</t>
  </si>
  <si>
    <t>BILL No: 06 DOORS &amp; WINDOWS</t>
  </si>
  <si>
    <t>TOTAL OF BILL No: 06 - Carried over to summary</t>
  </si>
  <si>
    <t>BILL No: 10</t>
  </si>
  <si>
    <t>ELECTRICAL INSTALLATIONS</t>
  </si>
  <si>
    <t>(a) Rates shall include for: screws, nails, bolts, nuts, standard cable fixing or supporting clips, brackets, straps, rivets, plugs and all incidental accessories</t>
  </si>
  <si>
    <t xml:space="preserve">(e) Rates shall include for supply and complete installation </t>
  </si>
  <si>
    <t>Electrical Boards</t>
  </si>
  <si>
    <t>Electrical wiring</t>
  </si>
  <si>
    <t xml:space="preserve">Light switches </t>
  </si>
  <si>
    <t>BILL No: 11</t>
  </si>
  <si>
    <t>HYDRAULICS &amp; DRAINAGE</t>
  </si>
  <si>
    <t>TOTAL OF BILL No: 11 - Carried over to summary</t>
  </si>
  <si>
    <t>BILL No: 12</t>
  </si>
  <si>
    <t>TOTAL OF BILL No: 12 - Carried over to summary</t>
  </si>
  <si>
    <t>TENDERER'S ADJUSTMENTS</t>
  </si>
  <si>
    <t>Additions</t>
  </si>
  <si>
    <t>ADDITIONS TOTAL</t>
  </si>
  <si>
    <t>Omissions</t>
  </si>
  <si>
    <t>OMISSIONS TOTAL</t>
  </si>
  <si>
    <t>TOTAL OF BILL No: 13 - Carried over to summary</t>
  </si>
  <si>
    <t>(a) Rates shall include for: the provision, erection and removal of scaffolding, preparation, rubbing down between coats and similar work, the protection and/or masking floors, fittings and similar work, removing and replacing door and window furniture where necessary.</t>
  </si>
  <si>
    <t>(b) All painting work shall be carried in accordance with the drawings and Specifications  and subject to approval by Engineer</t>
  </si>
  <si>
    <t>BILL No: 08</t>
  </si>
  <si>
    <t>m³</t>
  </si>
  <si>
    <t>SUMMARY</t>
  </si>
  <si>
    <t>DESCRIPTION</t>
  </si>
  <si>
    <t xml:space="preserve"> MVR.</t>
  </si>
  <si>
    <t xml:space="preserve">  </t>
  </si>
  <si>
    <t>Mobilization and Demobilization</t>
  </si>
  <si>
    <t>Site Safety and Protection</t>
  </si>
  <si>
    <t xml:space="preserve">Providing and maintaining adequate safety measures on site for all workers and all authorized visitors on site safeguard the works including providing safety equipments, pest control, fire fighting equipments, materials and Plant against damage or theft including all necessary watching and lighting for the security of the Works and the protection of the public, Provide for carefully covering up and protecting the Works and Materials from inclement weather and theft. </t>
  </si>
  <si>
    <t>Plants &amp; Machineries</t>
  </si>
  <si>
    <t>Site Management Cost</t>
  </si>
  <si>
    <t>Rate shall include cost of rentals, operation &amp; maintenance, fuel, lubricant and the like.</t>
  </si>
  <si>
    <t>Services and Facilities</t>
  </si>
  <si>
    <t>Temporary Structures</t>
  </si>
  <si>
    <t>Provide all necessary temporary fencing, hoarding, scaffolding, Safety nets, screens, fans, planked footways, guardrails, gantries, and the like to seal off the site and for the protection of the public and the occupants of any local or statutory authority, law or regulations and to the satisfaction of the Engineer. Provide all necessary lighting to same at night and for removing and making good any damage resulting there from on completion.</t>
  </si>
  <si>
    <t xml:space="preserve"> Clean-ups and Handover</t>
  </si>
  <si>
    <t>WATERPROOFING</t>
  </si>
  <si>
    <t>item</t>
  </si>
  <si>
    <t>Backfilling</t>
  </si>
  <si>
    <t>ConcreteWorks</t>
  </si>
  <si>
    <t>(a) Rate shall include batching, mixing, compacting, leveling  and placing of concrete and curing and removal of any formwork include for provision casting of  required items &amp; finishing after removal of formwork and additional concrete required to confirm to structural  tolerances and rates shall include supply of all required materials and machineries</t>
  </si>
  <si>
    <t>(b) Mix ratio for  reinforced concrete shall be 1:2:3 (20mm crushed aggregates) and lean concrete shall be 1:2:4 (20mm Crushed aggregates)by volume.</t>
  </si>
  <si>
    <t>Formwork</t>
  </si>
  <si>
    <t>(a) Rates shall include for all necessary boarding, supports, erecting, framing, temporary cambering, cutting, perforations for reinforcing bars, bolts, straps, ties, hangers, pipes and removal of formwork.</t>
  </si>
  <si>
    <t xml:space="preserve">b) All materials such as plywood, shutter oils and other items and transportation to site and secure the formwork in highly precise manner guaranteeing straight and smooth concrete edges. </t>
  </si>
  <si>
    <t>Reinforcement</t>
  </si>
  <si>
    <t xml:space="preserve"> a) Rates shall include for cleaning, fabrication, placing, the provision for all necessary temporary fixings and supports including tie wire and other supports, laps and wastage.</t>
  </si>
  <si>
    <t xml:space="preserve"> a) All reinforcement bars except 6 mm dia bars shall be of deformed high strength bars. 6 mm bar shall be round mild steel bars. </t>
  </si>
  <si>
    <t>c) Binding wire shall be of 1.6 mm or 1.4 mm soft iron wire.</t>
  </si>
  <si>
    <t>d) Reinforcement bars shall be cleaned before use i.e. should be free from rust, oil, din, or other coatings that reduces bonds, all reinforced bars and binding wires shall be stored under cover of at least 450 mm above the ground, cutting and bending according to approved manner.</t>
  </si>
  <si>
    <t xml:space="preserve">Concrete </t>
  </si>
  <si>
    <t>GENERAL &amp; PRELIMINARIES</t>
  </si>
  <si>
    <t>GENERAL</t>
  </si>
  <si>
    <t>PRELIMINARIES</t>
  </si>
  <si>
    <t>Abbreviations</t>
  </si>
  <si>
    <t>m - metre</t>
  </si>
  <si>
    <t>nos - numbers</t>
  </si>
  <si>
    <t>m³ - cubic metre</t>
  </si>
  <si>
    <t>m² - square metre</t>
  </si>
  <si>
    <t>m - Linear metre</t>
  </si>
  <si>
    <t>Kg-Kilogram</t>
  </si>
  <si>
    <t>incl - including</t>
  </si>
  <si>
    <t>mm - millimetre</t>
  </si>
  <si>
    <t>dia - diameter</t>
  </si>
  <si>
    <t>L/S -Lump Sum</t>
  </si>
  <si>
    <t>t - Tonne</t>
  </si>
  <si>
    <t>i)</t>
  </si>
  <si>
    <t>f)</t>
  </si>
  <si>
    <t>g)</t>
  </si>
  <si>
    <t>h)</t>
  </si>
  <si>
    <t>j)</t>
  </si>
  <si>
    <t>k)</t>
  </si>
  <si>
    <t>l)</t>
  </si>
  <si>
    <t>Other Concrete Works</t>
  </si>
  <si>
    <t>Concrete</t>
  </si>
  <si>
    <t>Ceiling Works</t>
  </si>
  <si>
    <t>6mm dia Bars</t>
  </si>
  <si>
    <t>16mm dia bars</t>
  </si>
  <si>
    <t>External Walls</t>
  </si>
  <si>
    <t>Internal Walls and Concrete Surfaces</t>
  </si>
  <si>
    <t>m</t>
  </si>
  <si>
    <t>nos</t>
  </si>
  <si>
    <t xml:space="preserve">a)Rates shall include for: all labour in framing, notching and fitting around projections, pipes, light fittings, hatches, grilles and similar and complete with cleats, packers, wedges and similar and all nails,bolts &amp; screws.
</t>
  </si>
  <si>
    <t>b) Rate shall include for all fabrication works, welding, polishing, Marking, drilling for bolts, nuts, washers, rivets, sounter sinking and the like.</t>
  </si>
  <si>
    <t>points</t>
  </si>
  <si>
    <t>BILL No: 03 WATERPROOFING</t>
  </si>
  <si>
    <t>4.1.1</t>
  </si>
  <si>
    <t>4.1.2</t>
  </si>
  <si>
    <t>4.1.3</t>
  </si>
  <si>
    <t>5.1.1</t>
  </si>
  <si>
    <t>5.1.2</t>
  </si>
  <si>
    <t>Masonry</t>
  </si>
  <si>
    <t>TOTAL OF BILL No: 08 - Carried over to summary</t>
  </si>
  <si>
    <t>BILL No: 07 - WOOD &amp; METAL WORKS</t>
  </si>
  <si>
    <t>TOTAL OF BILL No: 07 - Carried over to summary</t>
  </si>
  <si>
    <t>Bill No: 07</t>
  </si>
  <si>
    <t>TOTAL OF BILL No: 10 - Carried over to summary</t>
  </si>
  <si>
    <t>Electrical Mains Connection</t>
  </si>
  <si>
    <t>Sockets</t>
  </si>
  <si>
    <t>Electrical Fixtures</t>
  </si>
  <si>
    <t>l/s</t>
  </si>
  <si>
    <t> b) Rate shall include for Electrical Condiuts, fittings, pumps, controller boards, and other equipment and  similar all fixings and making good around ducts.</t>
  </si>
  <si>
    <t>Fire Fighting Equipments and Fixtures</t>
  </si>
  <si>
    <t>SUB  TOTAL</t>
  </si>
  <si>
    <t>TOTAL (Incl GST)</t>
  </si>
  <si>
    <t>m)</t>
  </si>
  <si>
    <t>Addressable fire alarm control panel</t>
  </si>
  <si>
    <t>Water Closet</t>
  </si>
  <si>
    <t>set</t>
  </si>
  <si>
    <t xml:space="preserve">Contractor : </t>
  </si>
  <si>
    <t>Project Duration :</t>
  </si>
  <si>
    <t xml:space="preserve">AMOUNT </t>
  </si>
  <si>
    <t>Qty</t>
  </si>
  <si>
    <r>
      <t>m</t>
    </r>
    <r>
      <rPr>
        <vertAlign val="superscript"/>
        <sz val="12"/>
        <rFont val="Cambria"/>
        <family val="1"/>
      </rPr>
      <t>2</t>
    </r>
  </si>
  <si>
    <r>
      <t>2.5mm</t>
    </r>
    <r>
      <rPr>
        <vertAlign val="superscript"/>
        <sz val="12"/>
        <rFont val="Cambria"/>
        <family val="1"/>
      </rPr>
      <t>2</t>
    </r>
    <r>
      <rPr>
        <sz val="12"/>
        <rFont val="Cambria"/>
        <family val="1"/>
      </rPr>
      <t xml:space="preserve"> cable to Power Points</t>
    </r>
  </si>
  <si>
    <t>(BOQ)</t>
  </si>
  <si>
    <t>Lean concrete shall be 50mm thick &amp; mix ratio shall be 1:3:6 by dry volume. Lean concrete placed at bottom of footing and foundation beam and below plinth for protection according to line and length mentioned in the approved drawing.  Quantity measured to the edges of concrete foundation members. Rate shall include of placing any formwork where necessary, batching, mixing, casting in all required items pouring &amp; compacting and curing for 3 days and removal of any formwork include for provision casting of  required items &amp; finishing after removal of formwork and additional concrete required to confirm to structural and excavated tolerances and rates shall include supply of all required works.</t>
  </si>
  <si>
    <t>BILL NO:</t>
  </si>
  <si>
    <t>Sign Board</t>
  </si>
  <si>
    <t>Project Information Boards, Safety and  Security Boards etc.</t>
  </si>
  <si>
    <t>Allow for all other cost not included elsewhere for General &amp; Prelimineries. Each item to be detailed and priced seperately below.</t>
  </si>
  <si>
    <t xml:space="preserve">Back filling </t>
  </si>
  <si>
    <t>6mm dia bars</t>
  </si>
  <si>
    <t>Internal  Walls</t>
  </si>
  <si>
    <t>WOOD, GLASS &amp; METAL WORKS</t>
  </si>
  <si>
    <t>d) Any materials used shall be approved by the Client / Consultant before commencing the installation works.</t>
  </si>
  <si>
    <t>c) The Contractor / Supplier shall take On Site measurements before commenting any fabrication works.</t>
  </si>
  <si>
    <t>e) The Contractor shall submit shop drawings for Consultant's review /  approval for any of the mentioned works .</t>
  </si>
  <si>
    <t>f) All the mentioned works shall be constructed in accordance to the given specifications.</t>
  </si>
  <si>
    <t>Brick Work</t>
  </si>
  <si>
    <t>ROOFING WORKS</t>
  </si>
  <si>
    <t>(a) Rates shall include for: all labour in framing, notching and fitting around projections, and complete with cleats, packers, wedges and similar and all nails and screws and the like.</t>
  </si>
  <si>
    <t>d) Rate shall include for waterproofing and sealing through all penetrations.</t>
  </si>
  <si>
    <t>(b) Rates shall include for fair edges, dressing over angle fillets, turning into grooves, all other labors, circular edges, nails, screw and other fixings and laps.</t>
  </si>
  <si>
    <t>d) Rates shall include for: the provision, erection and removal of scaffolding</t>
  </si>
  <si>
    <t xml:space="preserve">Fixtures </t>
  </si>
  <si>
    <t>FIRE FIGHTING INSTALLATION</t>
  </si>
  <si>
    <t>Mobilization and Demobilization of contractors personel, plants, machineries, equipments, materials, contractors facilities and the like.</t>
  </si>
  <si>
    <t xml:space="preserve">Item </t>
  </si>
  <si>
    <t>Telecommunication and IT System</t>
  </si>
  <si>
    <r>
      <t xml:space="preserve">Apply 2 coats of water proofing </t>
    </r>
    <r>
      <rPr>
        <b/>
        <sz val="12"/>
        <rFont val="Cambria"/>
        <family val="1"/>
      </rPr>
      <t>bitumen paint conmix moya shield RBE</t>
    </r>
    <r>
      <rPr>
        <sz val="12"/>
        <rFont val="Cambria"/>
        <family val="1"/>
      </rPr>
      <t xml:space="preserve"> or equivalent to all concrete structures and plastered masonry walls below ground level</t>
    </r>
  </si>
  <si>
    <t xml:space="preserve"> Rate</t>
  </si>
  <si>
    <t>Kg</t>
  </si>
  <si>
    <t xml:space="preserve">Pad Foundation </t>
  </si>
  <si>
    <r>
      <t>Excavation to receive</t>
    </r>
    <r>
      <rPr>
        <b/>
        <sz val="12"/>
        <color theme="1"/>
        <rFont val="Cambria"/>
        <family val="1"/>
      </rPr>
      <t xml:space="preserve"> </t>
    </r>
    <r>
      <rPr>
        <sz val="12"/>
        <color theme="1"/>
        <rFont val="Cambria"/>
        <family val="1"/>
      </rPr>
      <t>foundation, foundation beams, tie beams and other concrete structures below ground level.</t>
    </r>
  </si>
  <si>
    <t>10mm dia  bars</t>
  </si>
  <si>
    <t>Dittoo below ground slab</t>
  </si>
  <si>
    <t>Apply Bituminous felt DPC through all ground floor masonry walls 1m above ground level.</t>
  </si>
  <si>
    <t>Lysaght or equivalent Roofing Sheets</t>
  </si>
  <si>
    <t>Lights and Fans</t>
  </si>
  <si>
    <t>Allow Provision for complete installation of inspection chambers</t>
  </si>
  <si>
    <t>CO2 Portable Extinguisher 2KG with cabinet</t>
  </si>
  <si>
    <t>9L H2O Portable Extinguisher with cabinet</t>
  </si>
  <si>
    <t>GST 8%</t>
  </si>
  <si>
    <t xml:space="preserve">Date: </t>
  </si>
  <si>
    <t>BILL OF QUANTITIES (BOQ)</t>
  </si>
  <si>
    <t>The contractor should take adquate measures to ensure the works are been carried out safely and would be held laible any nusance or injury to a third party.</t>
  </si>
  <si>
    <t>Notes</t>
  </si>
  <si>
    <t>b) Cutting and laying in position heavy duty polythene sheets of gauge 500 (not less than 1.5mm thick). Rates shall include for: dressing around and sealing to all penetrations. Apply slurry type waterproofing to all surfaces of concrete below ground level in accordance with manufacturer's instructions.</t>
  </si>
  <si>
    <t>a) All the Waterproofing chemical shall be applied / mixed with the instruction of Manufacturer / Supplier and Consultant.</t>
  </si>
  <si>
    <t>d) Rate shall include to provide expansion joint where specified in the drawing.</t>
  </si>
  <si>
    <t>(c) concrete test results shall be submitted by the contractor. All structural concrete shall be Grade 30 unless specified.</t>
  </si>
  <si>
    <t>e) The cement shall be Villa Cement or equivalent brand for all works stated below.</t>
  </si>
  <si>
    <t>Below Ground</t>
  </si>
  <si>
    <t>RC Column Stumps</t>
  </si>
  <si>
    <t>Above Ground</t>
  </si>
  <si>
    <t>Rate shall include Concrete, formwork, reinforcement, casting, curing, placing etc required for complete works as specified in the drawings and specifications.</t>
  </si>
  <si>
    <t>(h) All are according to the drawings and specification. The rates shall cover all the works completely unless other wise measured separately.</t>
  </si>
  <si>
    <t>On practical completion of project the contractor should at not extra cost thoroughly clean out each room by washing all floors, cleaning glasses, removing paint stains, mortar droppings, and clear site completely of all debris and restore to original conditions, with all services interrupted during  construction.</t>
  </si>
  <si>
    <t>Point Wiring</t>
  </si>
  <si>
    <t xml:space="preserve">(h) Rates shall include all costs associated with provision of all holes , openings , chases in block walls , duct and other builders work completely. </t>
  </si>
  <si>
    <t>(a)Rates shall include for all conduits, conduit fittings, clips, earth cables, draw wire, wiring accessories, hardware fixing, insulating materials, making holes and chases in brick work, concrete work...etc. and making good the same.</t>
  </si>
  <si>
    <t>(b) Rates shall also include for supply and installation of all the fittings complete with all the accessories, such as starters, bulbs, chokes, power factor correction capacitors…etc.</t>
  </si>
  <si>
    <t>4.1.4</t>
  </si>
  <si>
    <t>Below Ground Walls</t>
  </si>
  <si>
    <t>Internal Walls</t>
  </si>
  <si>
    <t>Supply and complete Installation of:</t>
  </si>
  <si>
    <t>Wall putty &amp; painting</t>
  </si>
  <si>
    <t>2 coat of putty, Painting 2 coat of wall sealer, 2 coats of weather proof paint as specified to;</t>
  </si>
  <si>
    <t xml:space="preserve">2 coat of putty, Painting 1 coat of wall sealer &amp; 2 coats of emulsion white matt paint as specified to; </t>
  </si>
  <si>
    <t>Ceiling putty &amp; painting</t>
  </si>
  <si>
    <t>FINISHING WORKS</t>
  </si>
  <si>
    <t>Tiling Works</t>
  </si>
  <si>
    <t>Painting Works</t>
  </si>
  <si>
    <t>BILL No: 08 - FINISHING WORKS</t>
  </si>
  <si>
    <t>Wall Tiling</t>
  </si>
  <si>
    <t>e) Rate shall include for applying anti- corrosive paint, redoxide on welding joints etc exposed for rusting.</t>
  </si>
  <si>
    <t>(a) All the light fixtures to be  without any defects to the complete satisfaction of the Architect/Engineer.</t>
  </si>
  <si>
    <t>Fixtures</t>
  </si>
  <si>
    <t>(c) Rates shall include for electrical conduits, fittings, equipment and similar all fixings to various building surfaces and also all elecetrical work  shall be carried out according to STELCO &amp; MEA standards and specifications.</t>
  </si>
  <si>
    <r>
      <t>1.5mm</t>
    </r>
    <r>
      <rPr>
        <vertAlign val="superscript"/>
        <sz val="12"/>
        <rFont val="Cambria"/>
        <family val="1"/>
      </rPr>
      <t>2</t>
    </r>
    <r>
      <rPr>
        <sz val="12"/>
        <rFont val="Cambria"/>
        <family val="1"/>
      </rPr>
      <t xml:space="preserve"> cable to light &amp; Fan fixtures </t>
    </r>
  </si>
  <si>
    <t>Note: rate shall include for cables, electrical provisions and connection</t>
  </si>
  <si>
    <t xml:space="preserve">Sewer &amp; Drainage </t>
  </si>
  <si>
    <t>Allow Provision for internal pipes, complete with fittings, accessories, earthworks,  connection to fixtures etc.</t>
  </si>
  <si>
    <t>Fresh Water Supply</t>
  </si>
  <si>
    <t>Supply &amp; Complete Installation of;</t>
  </si>
  <si>
    <t>Exit Sign with electrial connection.</t>
  </si>
  <si>
    <t>a) Excavation shall be carried out in all type of materials and by whatever means are necessary accurately to the lines and levels shown in the approved drawing. No blasting of any kind will be permitted. Excavation for foundations and will include timbering of soil faces.  Excavation quantities are measured to the faces of concrete members. Rates shall include for leveling, grading, trimming compacting to faces of excavation, keeping sides plumb, backfilling, consolidating and disposing surplus soil and include for all additional excavation required to place the formwork / shuttering etc.</t>
  </si>
  <si>
    <t>BILL No: 9</t>
  </si>
  <si>
    <t>BILL No: 10 - ELECTRICAL INSTALLATIONS</t>
  </si>
  <si>
    <t>BILL No: 11 - HYDRAULICS &amp; DRAINAGE</t>
  </si>
  <si>
    <t>BILL No: 09 - ROOFING WORKS</t>
  </si>
  <si>
    <t>Internal Pipes and Fittings</t>
  </si>
  <si>
    <t>Allow Provision for Internal Sewerage Disposal Pipes complete with 100mm soil pipes, 50mm drain pipes, 75mm vent pipes fittings and Accessories, earthworks etc.</t>
  </si>
  <si>
    <t>150mm thick solid block masonry wall, bricks laid to form alternate courses of headers and stretchers, laid on and incl. mortar</t>
  </si>
  <si>
    <t>150mm thick hollow block masonry wall, bricks laid to form alternate courses of headers and stretchers, laid on and incl. mortar</t>
  </si>
  <si>
    <t xml:space="preserve">10mm dia bars </t>
  </si>
  <si>
    <t>Backfilling to receive finished floor level maximum thickness not exceeding 225mm. Rates shall include for: leveling, grading, trimming and compacting as specified.</t>
  </si>
  <si>
    <t>(g)Rates shall include for fabrication and erection of scaffolding and temporary supports and fixing in to position.</t>
  </si>
  <si>
    <t>Polythene damp proof membrane 18 gauge to recive foundation and foundation beams. Rate shall include for: dressing around and sealing to all penetrations.</t>
  </si>
  <si>
    <t>50mm thk 1:2:4 Concrete Blinding to receive  foundation &amp; foundation beams</t>
  </si>
  <si>
    <t>30x250mm timber fascia board</t>
  </si>
  <si>
    <t>100mm thk Ground Slab</t>
  </si>
  <si>
    <t>Stage</t>
  </si>
  <si>
    <t>Allow Provision for 3 Phase Electrical mains Connection. Rate shall include supply and laying of main cable from the nearest Transformer / Road Distribution Box as approved by the local service provider. The size and quality of main cable shall be approved from the respective Authority.</t>
  </si>
  <si>
    <t>Rate shall include for electrical wiring, connection &amp; all required consumables etc</t>
  </si>
  <si>
    <t>Any adjustments, missing items, works, etc that are not specified in this BOQ but specified in drawings, specifications, etc and other document forming part of the contract that the contractor may deemed to consider necessary to complete the works should be written below and on similar continuation sheets if required, and the net amount of the adjustments is to be carried to the summary.</t>
  </si>
  <si>
    <t>BILL No 01 : GENERAL &amp; PRELIMINARIES</t>
  </si>
  <si>
    <t>TOTAL OF BILL 01- Carried over to summary</t>
  </si>
  <si>
    <t>Allow Provision for services and facilities such as  water,  power supply, lighting, food, lodging and the like.</t>
  </si>
  <si>
    <t>SITE DEVELOPMENT &amp; EARTH WORKS</t>
  </si>
  <si>
    <t>BILL No: 02 SITE DEVELOPMENT &amp; EARTHWORKS</t>
  </si>
  <si>
    <t>100mm thick solid block masonry wall, bricks laid to form alternate courses of headers and stretchers, laid on and incl. mortar</t>
  </si>
  <si>
    <t>Plastering 25mm thk. (12.5+12.5mm)  2 coats Plain Cement Plaster, 1:4 cement to river sand mix ratio on both sides of below ground walls with bituminous waterprooing application on both sides.</t>
  </si>
  <si>
    <t>External plastering 16mm thk</t>
  </si>
  <si>
    <t xml:space="preserve">External plastering 20mm thk. (10+10mm) </t>
  </si>
  <si>
    <t>Internal plastering 16mm thk.</t>
  </si>
  <si>
    <t>D01</t>
  </si>
  <si>
    <t>D02</t>
  </si>
  <si>
    <t>D03</t>
  </si>
  <si>
    <t>D04</t>
  </si>
  <si>
    <t>D06</t>
  </si>
  <si>
    <t>D07</t>
  </si>
  <si>
    <t>W02</t>
  </si>
  <si>
    <t>W03</t>
  </si>
  <si>
    <t>W06</t>
  </si>
  <si>
    <t>W07</t>
  </si>
  <si>
    <t>D05</t>
  </si>
  <si>
    <t>W01</t>
  </si>
  <si>
    <t>W04</t>
  </si>
  <si>
    <t>W05</t>
  </si>
  <si>
    <t>Floor Finishes &amp; Tiling</t>
  </si>
  <si>
    <t>External Walls, and Concrete Surfaces</t>
  </si>
  <si>
    <t xml:space="preserve">Construction of 16.2m x 7.5m GI steel framed Stage complete with structure, deckig, steps etc. Rate shall include for 18mm thick plywood storage drawers bolted to the steel frame on 3 rows of U section guard rail bolted to ground slab with 2" dia wheels (21 nos per drawer) all as per the the detailed design and approved drawings </t>
  </si>
  <si>
    <t>Toilet Partition Works</t>
  </si>
  <si>
    <t>Providing and fixing HDPE partition panels in toilet cubical with approved fittings including openable doors with all required accessories &amp; fittings. The works shall be completed as per drawings &amp; Specifications. Complete area including doors shall be measured for payment purpose.</t>
  </si>
  <si>
    <t>Railing Works</t>
  </si>
  <si>
    <t>Supply &amp; complete Installation of staircase railing as specified in the detailed drawing.  Rate shall include for 50mm dia CHS GI Handrail and 75 x 75mm GI SHS Top &amp; bottom post along with 1.2m vertical support members complete with 2 coats of anti-corrosive paint and approved finishing coat, bolted to concrete staircase, making good around the welding, polished and the like.</t>
  </si>
  <si>
    <t>Supply &amp; complete Installation of railing in ramps as specified in the detailed drawing.  Rate shall include for 900mm high, 25mm thick GI pipe railing, bolted to concrete slab, making good around the welding, polished and the like.</t>
  </si>
  <si>
    <t>Fabricate, supply &amp; erecting steel trusses comprising of 3.2mm thick x 50mm dia GI Pipe top and bottom chord complete with 25 x 2mm thick GI pipe web members. The works shall include all necessary ancillary works required such as 12mm thk steel plate bracket welded to truss along with fixing anchor bolts to RC roof beams with anchor fix chemical, base stiffeners etc. in complete as per drawings &amp; specifications.</t>
  </si>
  <si>
    <t xml:space="preserve">50mm thick mineral wool insulation </t>
  </si>
  <si>
    <t>200x200mm lysaght gutter</t>
  </si>
  <si>
    <t>Lysaght ridge capping</t>
  </si>
  <si>
    <t>Supply and complete Installation of cement board ceiling on external eve with 600x600 timber frame as specified.</t>
  </si>
  <si>
    <t>Supply and complete Installation of gypsum board ceiling with 600x600 timber frame as specified.</t>
  </si>
  <si>
    <t>Supply and complete Installation of cement board ceiling with 600x600 timber frame as specified.</t>
  </si>
  <si>
    <t>12mm dia  bars</t>
  </si>
  <si>
    <t>Foundation Beams</t>
  </si>
  <si>
    <t>12mm dia bars</t>
  </si>
  <si>
    <t>20mm dia bars</t>
  </si>
  <si>
    <t>4.2.2</t>
  </si>
  <si>
    <t>First Floor Slab</t>
  </si>
  <si>
    <t>4.2.3</t>
  </si>
  <si>
    <t>Floor Beams</t>
  </si>
  <si>
    <t>RC Columns</t>
  </si>
  <si>
    <t>4.2.4</t>
  </si>
  <si>
    <t>Roof Beams</t>
  </si>
  <si>
    <t>RC Parapet Wall</t>
  </si>
  <si>
    <t>10mm dia Bars</t>
  </si>
  <si>
    <t>Staircase</t>
  </si>
  <si>
    <t>12mm dia Bars</t>
  </si>
  <si>
    <t>Step &amp; Ramps</t>
  </si>
  <si>
    <t>Wall Stiffner members incl RC Lintel Beams, Sill beams, Stiffner columns, coping beams, etc.</t>
  </si>
  <si>
    <t>Add water proofing admixture,  and concrete plasticizer, of approved material to all below ground concrete work.</t>
  </si>
  <si>
    <t>Apply approved Water Proofing membrane on top of toilet floor screed.</t>
  </si>
  <si>
    <t>Supply and installation of Distribution Boards complete with MCBs, ELCBs, Breakers, etc any other item required to working order, wall mounted steel powder coated IP44 enclouser with neutral link, earth bar and required accessories required for complete installation as per the specifications. Rate shall include wiring and connection from electrical fixtures.</t>
  </si>
  <si>
    <t>Ceiling Light (12W)</t>
  </si>
  <si>
    <t>Indoor Wall Light (18W)</t>
  </si>
  <si>
    <t>Weather Proof Wall Light IP55 (12W)</t>
  </si>
  <si>
    <t>2 x 50W PLL Tube Light</t>
  </si>
  <si>
    <t>42 inch To 48 inch Ceiling Fan</t>
  </si>
  <si>
    <t>Light Switch (2 Gang )</t>
  </si>
  <si>
    <t>Light Switch (3 Gang )</t>
  </si>
  <si>
    <t>13A Power Socket</t>
  </si>
  <si>
    <t>13A Twin Socket</t>
  </si>
  <si>
    <t>Emergency Light</t>
  </si>
  <si>
    <t xml:space="preserve">Computer network outlet </t>
  </si>
  <si>
    <t>Telephone Outlet</t>
  </si>
  <si>
    <t>Public Address System</t>
  </si>
  <si>
    <t>Wall Mounted Speaker</t>
  </si>
  <si>
    <t>Recessed Ceiling Light (12W)</t>
  </si>
  <si>
    <t>Ceiling Mounted Exhaust Fan</t>
  </si>
  <si>
    <t>Light Switch (1 Gang )</t>
  </si>
  <si>
    <t>Light Switch (4 Gang )</t>
  </si>
  <si>
    <t>Light Switch (5 Gang )</t>
  </si>
  <si>
    <t>Basin Faucet</t>
  </si>
  <si>
    <t>Bidet Shower</t>
  </si>
  <si>
    <t>Head Shower</t>
  </si>
  <si>
    <t>Wash Basin</t>
  </si>
  <si>
    <t>Angle Valve with Cap for Ground Water</t>
  </si>
  <si>
    <t>Gate Valve</t>
  </si>
  <si>
    <t>Floor Drain</t>
  </si>
  <si>
    <t>Gully Trap</t>
  </si>
  <si>
    <t>Bottle Trap</t>
  </si>
  <si>
    <t>Clean Out Point</t>
  </si>
  <si>
    <t>Beacon</t>
  </si>
  <si>
    <t>(c) Rates shall include for all doors and windows painting as specified</t>
  </si>
  <si>
    <t>(d) Rates shall be include all items specified in the door schedule</t>
  </si>
  <si>
    <t>(e) On Site Measurements shall be taken to verify the dimensions before fabricating any door/ window.</t>
  </si>
  <si>
    <t xml:space="preserve">Allow provision for all on and off site management cost including costs of foreman and assistants, site office, Internet &amp; telephone Facilities and equipments for site office and other Operational costs for site office. The Contractor shall constantly keep upon the Works on a full-time basis, along with key site personnel
</t>
  </si>
  <si>
    <t>b) Cost to include supply of material , labour , tools, &amp; equipment, scaffolding, consumables (nails,screws,bolts,nuts,washer,etc.), cutting &amp; forming, technical supervision and all other incidentals necessary to complete the work all in accordance with design &amp; specifications.</t>
  </si>
  <si>
    <t>c) 'All the works in this section shall be carried out as directed by the Engineer to his approval.</t>
  </si>
  <si>
    <t>d) 'Unless otherwise described in the Bills of Quantities, excavation shall be deemed to commence at existing ground level.</t>
  </si>
  <si>
    <t>e) 'Rates for excavation shall include for additional excavation and backfilling due to planking and strutting and Contractor's method or process and keeping excavation and/or site free from water at all times.</t>
  </si>
  <si>
    <t>b) Ground needs to be compacted to the density required  by the Engineer</t>
  </si>
  <si>
    <t>4.2.5</t>
  </si>
  <si>
    <t>4.2.6</t>
  </si>
  <si>
    <t>4.2.7</t>
  </si>
  <si>
    <t>4.2.8</t>
  </si>
  <si>
    <t>BILL No: 01</t>
  </si>
  <si>
    <t>a) Approved Adhesive waterproofing chemical shall be used as screed for toilets, wet kitchens and external floor tiles as per manufacturers instruction.</t>
  </si>
  <si>
    <t>d) Rate shall include skirting for all floor finishing works where necessary</t>
  </si>
  <si>
    <t>( b)Rates for socket outlets shall be inclusive of cables, switch socket outlets of correct rating, sunk boxes etc.</t>
  </si>
  <si>
    <t>(c) All outdoor lights shall be IP66 rated</t>
  </si>
  <si>
    <t>(d) All outdoor &amp; toilet sockets &amp; switches shall be in waterproof casing</t>
  </si>
  <si>
    <t>Allow Provision for Carrying out testing and commissioning as per the employers requirment for all components of the Electrical System and Obtain Approval for Permanent Electrical Connection to the building.</t>
  </si>
  <si>
    <t>Electrical wiring with copper conductor cable in conduits in walls and in casing on soffits of slab as specified to:</t>
  </si>
  <si>
    <t>10.4.1</t>
  </si>
  <si>
    <t>10.4.2</t>
  </si>
  <si>
    <t>10.4.3</t>
  </si>
  <si>
    <t>(a) Rates shall include for pipe laying works  cutting &amp; waste of pipe etc. &amp; joining pipes , connecting pipes to sanitary fixture and appliances ,  valves , sockets, running joints, connectors, elbows, junctions, reducers, expansion joints , backnuts and similar , incidental fittings, clips, saddles, brackets, straps, hangers, screws, nails and fixing complete.</t>
  </si>
  <si>
    <t>Allow provision for sewer and drainage mains connection complete with external pipe works for sewerage, drainage and vent pipes, fittings and accessories.</t>
  </si>
  <si>
    <t>11.3.1</t>
  </si>
  <si>
    <t>11.3.2</t>
  </si>
  <si>
    <t>BILL No: 12 -'FIREFIGHTING INSTALLATION</t>
  </si>
  <si>
    <t>BILL No:13</t>
  </si>
  <si>
    <t>TOTAL OF BILL No: 09 - Carried over to summary</t>
  </si>
  <si>
    <t>BILL No: 13 - TENDERER'S ADJUSTMENTS</t>
  </si>
  <si>
    <r>
      <rPr>
        <b/>
        <sz val="11"/>
        <rFont val="Cambria"/>
        <family val="1"/>
      </rPr>
      <t>Client :</t>
    </r>
    <r>
      <rPr>
        <sz val="11"/>
        <rFont val="Cambria"/>
        <family val="1"/>
      </rPr>
      <t xml:space="preserve"> Ministry of Education</t>
    </r>
  </si>
  <si>
    <t>Ceiling Light (18W)</t>
  </si>
  <si>
    <t>i) Rate shall include for G.I Fiberglass Mesh Plaster at the joint or provide flexible sealant joint as directed in the drawings.</t>
  </si>
  <si>
    <t>(b) Blocks shall be of standard quality with no defect.</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</si>
  <si>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</si>
  <si>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50x150 C-Purlin</t>
  </si>
  <si>
    <t xml:space="preserve">Resettable Manual Call Point with Cabinet. </t>
  </si>
  <si>
    <t>Smoke Detector. Rate shall include for 1.5mm2 fire resistant cable.</t>
  </si>
  <si>
    <t xml:space="preserve">Fire Alarm Bell (with sound level of 65dB). </t>
  </si>
  <si>
    <t>(c) Rate shall include for all necessary electrical wiring and accessories required for completion of fire fighting system installation in accordance with MNDF Regulations. </t>
  </si>
  <si>
    <t>(d) All materials, fixtures, boxes, cabinets and equipments should be approved by MNDF prior to installation.</t>
  </si>
  <si>
    <t>(e)All the quoted rates shall be inclusive of supply, installation, testing and commissioning.</t>
  </si>
  <si>
    <t>Supply &amp; installation of 110mm dia rainwater downpipe  complete with fittings, clamps, consumables etc.</t>
  </si>
  <si>
    <t>Putty &amp; Painting 2 coat of wall sealer, 2 coats of emulsion white matt paint finish to suspended ceiling and Soffit of RC Slab and Soffit of Stairs.</t>
  </si>
  <si>
    <t>Self Levelling cement floor screed with bituminous waterproofing agent.</t>
  </si>
  <si>
    <t>Self Levelling cement floor screed with epoxy floor paint.</t>
  </si>
  <si>
    <t>300mm X 300mm Homogenous non-slip tiles over 50mm screeding.</t>
  </si>
  <si>
    <t>600mm X 600mm Homogenous non-slip tiles over 50mm screeding.</t>
  </si>
  <si>
    <t>300mm X 600mm Homogenous wall tiles.</t>
  </si>
  <si>
    <t xml:space="preserve">a)Rate shall include prepare surface for approved bedding tiles with reach bedding materials as per the technical specifications &amp; approved working drawings, fix tiles with ct grout in a precise manner to maintain correct alignment, applying tile grout and wiping any excess grout to ensure the required standards of finished works.
Rates shall include for: screeding, fixing, bedding, grouting, and pointing materials; making good around pipes, sanitary fixtures, and similar; cleaning down and polishing any other similar works to ensure the required finish.
</t>
  </si>
  <si>
    <t>n)</t>
  </si>
  <si>
    <t>G01</t>
  </si>
  <si>
    <t>HDH.NEYKURENDHOO</t>
  </si>
  <si>
    <t>MULTIPURPOSE HALL, HDH.NEYKURENDHOO SCHOOL</t>
  </si>
  <si>
    <r>
      <rPr>
        <b/>
        <sz val="11"/>
        <rFont val="Cambria"/>
        <family val="1"/>
      </rPr>
      <t>Project :</t>
    </r>
    <r>
      <rPr>
        <sz val="11"/>
        <rFont val="Cambria"/>
        <family val="1"/>
      </rPr>
      <t xml:space="preserve">  Multipurpose Hall, Neykurendhoo School</t>
    </r>
  </si>
  <si>
    <r>
      <t xml:space="preserve">Location:  </t>
    </r>
    <r>
      <rPr>
        <sz val="11"/>
        <rFont val="Cambria"/>
        <family val="1"/>
      </rPr>
      <t>hdh.neykurendhoo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</si>
</sst>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38" x14ac:knownFonts="1">
    <font>
      <sz val="11"/>
      <color theme="1"/>
      <name val="Calibri"/>
      <family val="2"/>
      <scheme val="minor"/>
    </font>
    <font>
      <sz val="11"/>
      <color theme="1"/>
      <name val="Calibri"/>
      <family val="2"/>
      <scheme val="minor"/>
    </font>
    <font>
      <sz val="11"/>
      <color theme="1"/>
      <name val="Cambria"/>
      <family val="1"/>
    </font>
    <font>
      <sz val="10"/>
      <name val="Arial Black"/>
      <family val="2"/>
    </font>
    <font>
      <b/>
      <sz val="11"/>
      <name val="Cambria"/>
      <family val="1"/>
    </font>
    <font>
      <sz val="11"/>
      <name val="Cambria"/>
      <family val="1"/>
    </font>
    <font>
      <b/>
      <sz val="12"/>
      <name val="Cambria"/>
      <family val="1"/>
    </font>
    <font>
      <sz val="12"/>
      <name val="Cambria"/>
      <family val="1"/>
    </font>
    <font>
      <b/>
      <u/>
      <sz val="11"/>
      <name val="Cambria"/>
      <family val="1"/>
    </font>
    <font>
      <sz val="11"/>
      <color indexed="8"/>
      <name val="Cambria"/>
      <family val="1"/>
    </font>
    <font>
      <sz val="10"/>
      <name val="Arial"/>
      <family val="2"/>
    </font>
    <font>
      <sz val="11"/>
      <name val="Arial"/>
      <family val="2"/>
    </font>
    <font>
      <b/>
      <sz val="11"/>
      <color indexed="8"/>
      <name val="Cambria"/>
      <family val="1"/>
    </font>
    <font>
      <u/>
      <sz val="11"/>
      <color indexed="8"/>
      <name val="Cambria"/>
      <family val="1"/>
    </font>
    <font>
      <sz val="10"/>
      <name val="Cambria"/>
      <family val="1"/>
    </font>
    <font>
      <sz val="12"/>
      <color theme="1"/>
      <name val="Cambria"/>
      <family val="1"/>
    </font>
    <font>
      <b/>
      <u/>
      <sz val="12"/>
      <name val="Cambria"/>
      <family val="1"/>
    </font>
    <font>
      <b/>
      <sz val="12"/>
      <color theme="1"/>
      <name val="Cambria"/>
      <family val="1"/>
    </font>
    <font>
      <u/>
      <sz val="12"/>
      <name val="Cambria"/>
      <family val="1"/>
    </font>
    <font>
      <b/>
      <u/>
      <sz val="12"/>
      <color theme="1"/>
      <name val="Cambria"/>
      <family val="1"/>
    </font>
    <font>
      <vertAlign val="superscript"/>
      <sz val="12"/>
      <name val="Cambria"/>
      <family val="1"/>
    </font>
    <font>
      <sz val="12"/>
      <color rgb="FFFF0000"/>
      <name val="Cambria"/>
      <family val="1"/>
    </font>
    <font>
      <b/>
      <sz val="20"/>
      <name val="Cambria"/>
      <family val="1"/>
    </font>
    <font>
      <b/>
      <sz val="14"/>
      <name val="Cambria"/>
      <family val="1"/>
    </font>
    <font>
      <b/>
      <sz val="10"/>
      <name val="Cambria"/>
      <family val="1"/>
    </font>
    <font>
      <i/>
      <sz val="12"/>
      <name val="Cambria"/>
      <family val="1"/>
    </font>
    <font>
      <b/>
      <i/>
      <sz val="12"/>
      <name val="Cambria"/>
      <family val="1"/>
    </font>
    <font>
      <b/>
      <i/>
      <u/>
      <sz val="12"/>
      <name val="Cambria"/>
      <family val="1"/>
    </font>
    <font>
      <i/>
      <u/>
      <sz val="12"/>
      <name val="Cambria"/>
      <family val="1"/>
    </font>
    <font>
      <i/>
      <sz val="12"/>
      <color theme="1"/>
      <name val="Cambria"/>
      <family val="1"/>
    </font>
    <font>
      <sz val="8"/>
      <name val="Calibri"/>
      <family val="2"/>
      <scheme val="minor"/>
    </font>
    <font>
      <b/>
      <i/>
      <u/>
      <sz val="12"/>
      <color theme="1"/>
      <name val="Cambria"/>
      <family val="1"/>
    </font>
    <font>
      <b/>
      <u/>
      <sz val="14"/>
      <name val="Cambria"/>
      <family val="1"/>
    </font>
    <font>
      <b/>
      <sz val="18"/>
      <color theme="1"/>
      <name val="Cambria"/>
      <family val="1"/>
    </font>
    <font>
      <sz val="9"/>
      <name val="Times New Roman"/>
      <family val="1"/>
    </font>
    <font>
      <sz val="9"/>
      <color theme="1"/>
      <name val="Times New Roman"/>
      <family val="1"/>
    </font>
    <font>
      <sz val="10"/>
      <color rgb="FF000000"/>
      <name val="Arial"/>
      <family val="2"/>
    </font>
    <font>
      <i/>
      <u/>
      <sz val="12"/>
      <color theme="1"/>
      <name val="Cambria"/>
      <family val="1"/>
    </font>
  </fonts>
  <fills count="5">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auto="1"/>
      </top>
      <bottom style="hair">
        <color auto="1"/>
      </bottom>
      <diagonal/>
    </border>
  </borders>
  <cellStyleXfs count="10">
    <xf numFmtId="0" fontId="0" fillId="0" borderId="0"/>
    <xf numFmtId="43" fontId="1" fillId="0" borderId="0" applyFont="0" applyFill="0" applyBorder="0" applyAlignment="0" applyProtection="0"/>
    <xf numFmtId="43" fontId="3" fillId="0" borderId="0" applyFont="0" applyFill="0" applyBorder="0" applyAlignment="0" applyProtection="0"/>
    <xf numFmtId="0" fontId="10" fillId="0" borderId="0"/>
    <xf numFmtId="0" fontId="11" fillId="0" borderId="0"/>
    <xf numFmtId="0" fontId="3" fillId="0" borderId="0"/>
    <xf numFmtId="43" fontId="11"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0" fontId="36" fillId="0" borderId="0"/>
  </cellStyleXfs>
  <cellXfs count="223">
    <xf numFmtId="0" fontId="0" fillId="0" borderId="0" xfId="0"/>
    <xf numFmtId="0" fontId="6" fillId="0" borderId="0" xfId="1" applyNumberFormat="1" applyFont="1" applyFill="1" applyBorder="1" applyAlignment="1">
      <alignment horizontal="center" vertical="center" wrapText="1"/>
    </xf>
    <xf numFmtId="0" fontId="7" fillId="0" borderId="0" xfId="1" applyNumberFormat="1" applyFont="1" applyFill="1" applyBorder="1" applyAlignment="1">
      <alignment horizontal="center" vertical="center"/>
    </xf>
    <xf numFmtId="0" fontId="6" fillId="0" borderId="4" xfId="1" applyNumberFormat="1" applyFont="1" applyFill="1" applyBorder="1" applyAlignment="1">
      <alignment horizontal="center" vertical="center" wrapText="1"/>
    </xf>
    <xf numFmtId="2" fontId="6" fillId="0" borderId="0" xfId="1" applyNumberFormat="1" applyFont="1" applyFill="1" applyBorder="1" applyAlignment="1">
      <alignment horizontal="center" vertical="center" wrapText="1"/>
    </xf>
    <xf numFmtId="43" fontId="6" fillId="0" borderId="4" xfId="1" applyFont="1" applyFill="1" applyBorder="1" applyAlignment="1">
      <alignment horizontal="center" vertical="center" wrapText="1"/>
    </xf>
    <xf numFmtId="0" fontId="4" fillId="0" borderId="0" xfId="3" applyFont="1" applyAlignment="1">
      <alignment horizontal="center" vertical="center"/>
    </xf>
    <xf numFmtId="0" fontId="5" fillId="0" borderId="0" xfId="3" applyFont="1" applyAlignment="1">
      <alignment horizontal="center" vertical="center"/>
    </xf>
    <xf numFmtId="0" fontId="5" fillId="0" borderId="0" xfId="4" applyFont="1" applyAlignment="1">
      <alignment horizontal="center" vertical="center"/>
    </xf>
    <xf numFmtId="0" fontId="5" fillId="0" borderId="0" xfId="5" applyFont="1" applyAlignment="1">
      <alignment horizontal="center" vertical="center"/>
    </xf>
    <xf numFmtId="0" fontId="8" fillId="0" borderId="0" xfId="3" applyFont="1" applyAlignment="1">
      <alignment horizontal="center" vertical="center"/>
    </xf>
    <xf numFmtId="43" fontId="4" fillId="0" borderId="0" xfId="3" applyNumberFormat="1" applyFont="1" applyAlignment="1">
      <alignment horizontal="center" vertical="center"/>
    </xf>
    <xf numFmtId="0" fontId="12" fillId="2" borderId="10" xfId="5" applyFont="1" applyFill="1" applyBorder="1" applyAlignment="1">
      <alignment horizontal="center" vertical="center" wrapText="1"/>
    </xf>
    <xf numFmtId="0" fontId="12" fillId="2" borderId="2" xfId="5" applyFont="1" applyFill="1" applyBorder="1" applyAlignment="1">
      <alignment horizontal="center" vertical="center"/>
    </xf>
    <xf numFmtId="2" fontId="5" fillId="0" borderId="5" xfId="5" applyNumberFormat="1" applyFont="1" applyBorder="1" applyAlignment="1">
      <alignment horizontal="center" vertical="center"/>
    </xf>
    <xf numFmtId="0" fontId="9" fillId="0" borderId="4" xfId="5" applyFont="1" applyBorder="1" applyAlignment="1">
      <alignment horizontal="left" vertical="center"/>
    </xf>
    <xf numFmtId="39" fontId="9" fillId="0" borderId="0" xfId="5" applyNumberFormat="1" applyFont="1" applyAlignment="1">
      <alignment horizontal="center" vertical="center"/>
    </xf>
    <xf numFmtId="43" fontId="5" fillId="0" borderId="6" xfId="1" applyFont="1" applyBorder="1" applyAlignment="1" applyProtection="1">
      <alignment horizontal="center" vertical="center"/>
    </xf>
    <xf numFmtId="43" fontId="5" fillId="0" borderId="0" xfId="1" applyFont="1" applyAlignment="1">
      <alignment horizontal="center" vertical="center"/>
    </xf>
    <xf numFmtId="39" fontId="9" fillId="0" borderId="5" xfId="5" applyNumberFormat="1" applyFont="1" applyBorder="1" applyAlignment="1">
      <alignment horizontal="center" vertical="center"/>
    </xf>
    <xf numFmtId="39" fontId="12" fillId="0" borderId="9" xfId="5" applyNumberFormat="1" applyFont="1" applyBorder="1" applyAlignment="1">
      <alignment horizontal="center" vertical="center"/>
    </xf>
    <xf numFmtId="43" fontId="4" fillId="0" borderId="11" xfId="1" applyFont="1" applyBorder="1" applyAlignment="1" applyProtection="1">
      <alignment horizontal="center" vertical="center"/>
    </xf>
    <xf numFmtId="43" fontId="5" fillId="0" borderId="0" xfId="5" applyNumberFormat="1" applyFont="1" applyAlignment="1">
      <alignment horizontal="center" vertical="center"/>
    </xf>
    <xf numFmtId="0" fontId="12" fillId="0" borderId="0" xfId="5" applyFont="1" applyAlignment="1">
      <alignment horizontal="center" vertical="center"/>
    </xf>
    <xf numFmtId="39" fontId="12" fillId="0" borderId="0" xfId="5" applyNumberFormat="1" applyFont="1" applyAlignment="1">
      <alignment horizontal="center" vertical="center"/>
    </xf>
    <xf numFmtId="43" fontId="12" fillId="0" borderId="0" xfId="1" applyFont="1" applyBorder="1" applyAlignment="1" applyProtection="1">
      <alignment horizontal="center" vertical="center"/>
    </xf>
    <xf numFmtId="43" fontId="12" fillId="0" borderId="0" xfId="6" applyFont="1" applyBorder="1" applyAlignment="1" applyProtection="1">
      <alignment horizontal="center" vertical="center"/>
    </xf>
    <xf numFmtId="43" fontId="5" fillId="0" borderId="0" xfId="6" applyFont="1" applyBorder="1" applyAlignment="1">
      <alignment horizontal="center" vertical="center"/>
    </xf>
    <xf numFmtId="0" fontId="9" fillId="0" borderId="0" xfId="5" applyFont="1" applyAlignment="1">
      <alignment horizontal="center" vertical="center"/>
    </xf>
    <xf numFmtId="43" fontId="9" fillId="0" borderId="0" xfId="6" applyFont="1" applyBorder="1" applyAlignment="1" applyProtection="1">
      <alignment horizontal="center" vertical="center"/>
    </xf>
    <xf numFmtId="0" fontId="8" fillId="0" borderId="0" xfId="5" applyFont="1" applyAlignment="1">
      <alignment horizontal="center" vertical="center"/>
    </xf>
    <xf numFmtId="165" fontId="5" fillId="0" borderId="0" xfId="5" quotePrefix="1" applyNumberFormat="1" applyFont="1" applyAlignment="1">
      <alignment horizontal="center" vertical="center"/>
    </xf>
    <xf numFmtId="0" fontId="4" fillId="0" borderId="0" xfId="5" applyFont="1" applyAlignment="1">
      <alignment horizontal="center" vertical="center"/>
    </xf>
    <xf numFmtId="39" fontId="5" fillId="0" borderId="0" xfId="5" applyNumberFormat="1" applyFont="1" applyAlignment="1">
      <alignment horizontal="center" vertical="center"/>
    </xf>
    <xf numFmtId="43" fontId="5" fillId="0" borderId="0" xfId="6" applyFont="1" applyBorder="1" applyAlignment="1" applyProtection="1">
      <alignment horizontal="center" vertical="center"/>
    </xf>
    <xf numFmtId="0" fontId="13" fillId="0" borderId="0" xfId="5" applyFont="1" applyAlignment="1">
      <alignment horizontal="center" vertical="center"/>
    </xf>
    <xf numFmtId="43" fontId="2" fillId="0" borderId="0" xfId="6" applyFont="1" applyBorder="1" applyAlignment="1">
      <alignment horizontal="center" vertical="center"/>
    </xf>
    <xf numFmtId="0" fontId="5" fillId="0" borderId="6" xfId="1" applyNumberFormat="1" applyFont="1" applyBorder="1" applyAlignment="1" applyProtection="1">
      <alignment horizontal="center" vertical="center"/>
    </xf>
    <xf numFmtId="0" fontId="5" fillId="0" borderId="12" xfId="5" applyFont="1" applyBorder="1" applyAlignment="1">
      <alignment horizontal="center" vertical="center"/>
    </xf>
    <xf numFmtId="0" fontId="9" fillId="0" borderId="3" xfId="5" applyFont="1" applyBorder="1" applyAlignment="1">
      <alignment horizontal="left" vertical="center"/>
    </xf>
    <xf numFmtId="0" fontId="9" fillId="0" borderId="9" xfId="5" applyFont="1" applyBorder="1" applyAlignment="1">
      <alignment horizontal="center" vertical="center"/>
    </xf>
    <xf numFmtId="0" fontId="5" fillId="0" borderId="0" xfId="3" applyFont="1" applyAlignment="1">
      <alignment horizontal="left" vertical="center"/>
    </xf>
    <xf numFmtId="0" fontId="4" fillId="0" borderId="0" xfId="3" applyFont="1" applyAlignment="1">
      <alignment horizontal="left" vertical="center"/>
    </xf>
    <xf numFmtId="0" fontId="15" fillId="0" borderId="0" xfId="0" applyFont="1"/>
    <xf numFmtId="0" fontId="7" fillId="0" borderId="0" xfId="1" applyNumberFormat="1" applyFont="1" applyFill="1" applyBorder="1" applyAlignment="1">
      <alignment vertical="center"/>
    </xf>
    <xf numFmtId="2" fontId="15" fillId="0" borderId="0" xfId="0" applyNumberFormat="1" applyFont="1" applyAlignment="1">
      <alignment horizontal="center" vertical="center"/>
    </xf>
    <xf numFmtId="43" fontId="15" fillId="0" borderId="0" xfId="0" applyNumberFormat="1" applyFont="1" applyAlignment="1">
      <alignment horizontal="center" vertical="center"/>
    </xf>
    <xf numFmtId="43" fontId="7" fillId="0" borderId="0" xfId="1" applyFont="1" applyFill="1" applyBorder="1" applyAlignment="1">
      <alignment vertical="center"/>
    </xf>
    <xf numFmtId="0" fontId="15" fillId="0" borderId="0" xfId="0" applyFont="1" applyAlignment="1">
      <alignment vertical="top"/>
    </xf>
    <xf numFmtId="0" fontId="15" fillId="0" borderId="4" xfId="0" applyFont="1" applyBorder="1" applyAlignment="1">
      <alignment horizontal="center" vertical="center"/>
    </xf>
    <xf numFmtId="0" fontId="6" fillId="0" borderId="0" xfId="1" applyNumberFormat="1" applyFont="1" applyFill="1" applyBorder="1" applyAlignment="1">
      <alignment horizontal="justify" vertical="top"/>
    </xf>
    <xf numFmtId="43" fontId="15" fillId="0" borderId="4" xfId="0" applyNumberFormat="1" applyFont="1" applyBorder="1" applyAlignment="1">
      <alignment horizontal="center" vertical="center"/>
    </xf>
    <xf numFmtId="0" fontId="7" fillId="0" borderId="0" xfId="1" applyNumberFormat="1" applyFont="1" applyFill="1" applyBorder="1" applyAlignment="1">
      <alignment horizontal="justify" vertical="top"/>
    </xf>
    <xf numFmtId="2" fontId="7" fillId="0" borderId="0" xfId="0" applyNumberFormat="1" applyFont="1" applyAlignment="1">
      <alignment horizontal="center" vertical="center"/>
    </xf>
    <xf numFmtId="0" fontId="7" fillId="0" borderId="0" xfId="1" applyNumberFormat="1" applyFont="1" applyFill="1" applyBorder="1" applyAlignment="1">
      <alignment horizontal="left" vertical="top" wrapText="1"/>
    </xf>
    <xf numFmtId="0" fontId="16" fillId="0" borderId="0" xfId="1" applyNumberFormat="1" applyFont="1" applyFill="1" applyBorder="1" applyAlignment="1">
      <alignment vertical="top"/>
    </xf>
    <xf numFmtId="0" fontId="16" fillId="0" borderId="0" xfId="1" applyNumberFormat="1" applyFont="1" applyFill="1" applyBorder="1" applyAlignment="1">
      <alignment horizontal="justify" vertical="top"/>
    </xf>
    <xf numFmtId="0" fontId="15" fillId="0" borderId="0" xfId="0" applyFont="1" applyAlignment="1">
      <alignment horizontal="center" vertical="center"/>
    </xf>
    <xf numFmtId="0" fontId="14" fillId="0" borderId="0" xfId="0" applyFont="1"/>
    <xf numFmtId="0" fontId="4" fillId="0" borderId="0" xfId="0" applyFont="1" applyAlignment="1">
      <alignment horizontal="left"/>
    </xf>
    <xf numFmtId="0" fontId="4" fillId="0" borderId="0" xfId="0" applyFont="1"/>
    <xf numFmtId="0" fontId="14" fillId="0" borderId="0" xfId="0" applyFont="1" applyAlignment="1">
      <alignment horizontal="left"/>
    </xf>
    <xf numFmtId="0" fontId="24" fillId="0" borderId="0" xfId="0" applyFont="1" applyAlignment="1">
      <alignment horizontal="right"/>
    </xf>
    <xf numFmtId="0" fontId="14" fillId="0" borderId="0" xfId="0" applyFont="1" applyAlignment="1">
      <alignment horizontal="right"/>
    </xf>
    <xf numFmtId="0" fontId="5" fillId="0" borderId="0" xfId="5" applyFont="1" applyAlignment="1">
      <alignment horizontal="center" vertical="center" shrinkToFit="1"/>
    </xf>
    <xf numFmtId="0" fontId="17" fillId="0" borderId="4" xfId="0" applyFont="1" applyBorder="1" applyAlignment="1">
      <alignment horizontal="center" vertical="center"/>
    </xf>
    <xf numFmtId="0" fontId="16" fillId="0" borderId="0" xfId="2" applyNumberFormat="1" applyFont="1" applyFill="1" applyBorder="1" applyAlignment="1">
      <alignment horizontal="center" vertical="top"/>
    </xf>
    <xf numFmtId="0" fontId="6" fillId="0" borderId="4" xfId="1" applyNumberFormat="1" applyFont="1" applyFill="1" applyBorder="1" applyAlignment="1">
      <alignment horizontal="center" vertical="center"/>
    </xf>
    <xf numFmtId="2" fontId="6" fillId="0" borderId="0" xfId="1" applyNumberFormat="1" applyFont="1" applyFill="1" applyBorder="1" applyAlignment="1">
      <alignment horizontal="center" vertical="center"/>
    </xf>
    <xf numFmtId="43" fontId="7" fillId="0" borderId="4" xfId="1" applyFont="1" applyFill="1" applyBorder="1" applyAlignment="1">
      <alignment horizontal="center" vertical="center"/>
    </xf>
    <xf numFmtId="0" fontId="16" fillId="0" borderId="0" xfId="1" applyNumberFormat="1" applyFont="1" applyFill="1" applyBorder="1" applyAlignment="1">
      <alignment horizontal="center" vertical="top"/>
    </xf>
    <xf numFmtId="0" fontId="7" fillId="0" borderId="0" xfId="2" applyNumberFormat="1" applyFont="1" applyFill="1" applyBorder="1" applyAlignment="1">
      <alignment vertical="top" wrapText="1"/>
    </xf>
    <xf numFmtId="0" fontId="6" fillId="0" borderId="0" xfId="2" applyNumberFormat="1" applyFont="1" applyFill="1" applyBorder="1" applyAlignment="1">
      <alignment vertical="top" wrapText="1"/>
    </xf>
    <xf numFmtId="0" fontId="18" fillId="0" borderId="0" xfId="2" applyNumberFormat="1" applyFont="1" applyFill="1" applyBorder="1" applyAlignment="1">
      <alignment vertical="top" wrapText="1"/>
    </xf>
    <xf numFmtId="0" fontId="16" fillId="0" borderId="0" xfId="2" applyNumberFormat="1" applyFont="1" applyFill="1" applyBorder="1" applyAlignment="1">
      <alignment vertical="top"/>
    </xf>
    <xf numFmtId="0" fontId="7" fillId="0" borderId="0" xfId="2" applyNumberFormat="1" applyFont="1" applyFill="1" applyBorder="1" applyAlignment="1">
      <alignment horizontal="left" vertical="top"/>
    </xf>
    <xf numFmtId="0" fontId="7" fillId="0" borderId="1" xfId="1" applyNumberFormat="1" applyFont="1" applyFill="1" applyBorder="1" applyAlignment="1">
      <alignment horizontal="center" vertical="center"/>
    </xf>
    <xf numFmtId="0" fontId="6" fillId="0" borderId="8" xfId="1" quotePrefix="1" applyNumberFormat="1" applyFont="1" applyFill="1" applyBorder="1" applyAlignment="1">
      <alignment horizontal="left" vertical="top"/>
    </xf>
    <xf numFmtId="2" fontId="7" fillId="0" borderId="8" xfId="1" applyNumberFormat="1" applyFont="1" applyFill="1" applyBorder="1" applyAlignment="1">
      <alignment horizontal="center" vertical="center"/>
    </xf>
    <xf numFmtId="43" fontId="7" fillId="0" borderId="1" xfId="1" applyFont="1" applyFill="1" applyBorder="1" applyAlignment="1">
      <alignment horizontal="center" vertical="center"/>
    </xf>
    <xf numFmtId="43" fontId="6" fillId="0" borderId="1" xfId="1" applyFont="1" applyFill="1" applyBorder="1" applyAlignment="1">
      <alignment horizontal="center" vertical="center"/>
    </xf>
    <xf numFmtId="0" fontId="6" fillId="0" borderId="14" xfId="1" applyNumberFormat="1" applyFont="1" applyFill="1" applyBorder="1" applyAlignment="1">
      <alignment horizontal="center" vertical="center"/>
    </xf>
    <xf numFmtId="0" fontId="6" fillId="0" borderId="13" xfId="1" quotePrefix="1" applyNumberFormat="1" applyFont="1" applyFill="1" applyBorder="1" applyAlignment="1">
      <alignment horizontal="left" vertical="top"/>
    </xf>
    <xf numFmtId="2" fontId="6" fillId="0" borderId="13" xfId="1" applyNumberFormat="1" applyFont="1" applyFill="1" applyBorder="1" applyAlignment="1">
      <alignment horizontal="center" vertical="center"/>
    </xf>
    <xf numFmtId="43" fontId="7" fillId="0" borderId="14" xfId="1" applyFont="1" applyFill="1" applyBorder="1" applyAlignment="1">
      <alignment horizontal="center" vertical="center"/>
    </xf>
    <xf numFmtId="0" fontId="6" fillId="0" borderId="0" xfId="1" quotePrefix="1" applyNumberFormat="1" applyFont="1" applyFill="1" applyBorder="1" applyAlignment="1">
      <alignment horizontal="left" vertical="top"/>
    </xf>
    <xf numFmtId="0" fontId="7" fillId="0" borderId="0" xfId="1" quotePrefix="1" applyNumberFormat="1" applyFont="1" applyFill="1" applyBorder="1" applyAlignment="1">
      <alignment horizontal="left" vertical="top" wrapText="1"/>
    </xf>
    <xf numFmtId="0" fontId="7" fillId="0" borderId="0" xfId="1" quotePrefix="1" applyNumberFormat="1" applyFont="1" applyFill="1" applyBorder="1" applyAlignment="1">
      <alignment horizontal="justify" vertical="top"/>
    </xf>
    <xf numFmtId="0" fontId="19" fillId="0" borderId="0" xfId="1" applyNumberFormat="1" applyFont="1" applyFill="1" applyBorder="1" applyAlignment="1">
      <alignment vertical="top"/>
    </xf>
    <xf numFmtId="0" fontId="15" fillId="0" borderId="0" xfId="1" applyNumberFormat="1" applyFont="1" applyFill="1" applyBorder="1" applyAlignment="1">
      <alignment horizontal="justify" vertical="top"/>
    </xf>
    <xf numFmtId="0" fontId="15" fillId="0" borderId="0" xfId="1" quotePrefix="1" applyNumberFormat="1" applyFont="1" applyFill="1" applyBorder="1" applyAlignment="1">
      <alignment horizontal="justify" vertical="top"/>
    </xf>
    <xf numFmtId="0" fontId="7" fillId="0" borderId="4" xfId="2" applyNumberFormat="1" applyFont="1" applyFill="1" applyBorder="1" applyAlignment="1">
      <alignment horizontal="center" vertical="center" wrapText="1"/>
    </xf>
    <xf numFmtId="0" fontId="21" fillId="0" borderId="0" xfId="2" applyNumberFormat="1" applyFont="1" applyFill="1" applyBorder="1" applyAlignment="1">
      <alignment vertical="top" wrapText="1"/>
    </xf>
    <xf numFmtId="0" fontId="18" fillId="0" borderId="0" xfId="1" applyNumberFormat="1" applyFont="1" applyFill="1" applyBorder="1" applyAlignment="1">
      <alignment horizontal="justify" vertical="top"/>
    </xf>
    <xf numFmtId="43" fontId="15" fillId="0" borderId="0" xfId="0" applyNumberFormat="1" applyFont="1"/>
    <xf numFmtId="0" fontId="16" fillId="0" borderId="0" xfId="2" applyNumberFormat="1" applyFont="1" applyFill="1" applyBorder="1" applyAlignment="1">
      <alignment vertical="top" wrapText="1"/>
    </xf>
    <xf numFmtId="0" fontId="7" fillId="0" borderId="0" xfId="2" applyNumberFormat="1" applyFont="1" applyFill="1" applyBorder="1" applyAlignment="1">
      <alignment horizontal="center" vertical="top"/>
    </xf>
    <xf numFmtId="2" fontId="15" fillId="0" borderId="4" xfId="0" applyNumberFormat="1" applyFont="1" applyBorder="1" applyAlignment="1">
      <alignment horizontal="center" vertical="center"/>
    </xf>
    <xf numFmtId="0" fontId="6" fillId="0" borderId="3" xfId="1" applyNumberFormat="1" applyFont="1" applyFill="1" applyBorder="1" applyAlignment="1">
      <alignment horizontal="center" vertical="center"/>
    </xf>
    <xf numFmtId="2" fontId="6" fillId="0" borderId="9" xfId="1" applyNumberFormat="1" applyFont="1" applyFill="1" applyBorder="1" applyAlignment="1">
      <alignment horizontal="center" vertical="center"/>
    </xf>
    <xf numFmtId="43" fontId="7" fillId="0" borderId="3" xfId="1" applyFont="1" applyFill="1" applyBorder="1" applyAlignment="1">
      <alignment horizontal="center" vertical="center"/>
    </xf>
    <xf numFmtId="0" fontId="7" fillId="0" borderId="4" xfId="1" applyNumberFormat="1" applyFont="1" applyFill="1" applyBorder="1" applyAlignment="1">
      <alignment horizontal="center" vertical="center"/>
    </xf>
    <xf numFmtId="0" fontId="16" fillId="0" borderId="0" xfId="1" quotePrefix="1" applyNumberFormat="1" applyFont="1" applyFill="1" applyBorder="1" applyAlignment="1">
      <alignment horizontal="left" vertical="top" wrapText="1"/>
    </xf>
    <xf numFmtId="2" fontId="7" fillId="0" borderId="0" xfId="1" applyNumberFormat="1" applyFont="1" applyFill="1" applyBorder="1" applyAlignment="1">
      <alignment horizontal="center" vertical="center"/>
    </xf>
    <xf numFmtId="0" fontId="6" fillId="0" borderId="1" xfId="1" applyNumberFormat="1" applyFont="1" applyFill="1" applyBorder="1" applyAlignment="1">
      <alignment horizontal="center" vertical="center"/>
    </xf>
    <xf numFmtId="0" fontId="6" fillId="0" borderId="8" xfId="1" quotePrefix="1" applyNumberFormat="1" applyFont="1" applyFill="1" applyBorder="1" applyAlignment="1">
      <alignment horizontal="left" vertical="top" wrapText="1"/>
    </xf>
    <xf numFmtId="2" fontId="6" fillId="0" borderId="8" xfId="1" applyNumberFormat="1" applyFont="1" applyFill="1" applyBorder="1" applyAlignment="1">
      <alignment horizontal="center" vertical="center"/>
    </xf>
    <xf numFmtId="0" fontId="6" fillId="0" borderId="0" xfId="1" applyNumberFormat="1" applyFont="1" applyFill="1" applyBorder="1" applyAlignment="1">
      <alignment vertical="center"/>
    </xf>
    <xf numFmtId="43" fontId="6" fillId="0" borderId="3" xfId="1" applyFont="1" applyFill="1" applyBorder="1" applyAlignment="1">
      <alignment horizontal="center" vertical="center"/>
    </xf>
    <xf numFmtId="0" fontId="19" fillId="0" borderId="0" xfId="0" applyFont="1" applyAlignment="1">
      <alignment vertical="top"/>
    </xf>
    <xf numFmtId="0" fontId="15" fillId="0" borderId="1" xfId="0" applyFont="1" applyBorder="1" applyAlignment="1">
      <alignment horizontal="center" vertical="center"/>
    </xf>
    <xf numFmtId="2" fontId="15" fillId="0" borderId="8" xfId="0" applyNumberFormat="1" applyFont="1" applyBorder="1" applyAlignment="1">
      <alignment horizontal="center" vertical="center"/>
    </xf>
    <xf numFmtId="43" fontId="15" fillId="0" borderId="1" xfId="0" applyNumberFormat="1" applyFont="1" applyBorder="1" applyAlignment="1">
      <alignment horizontal="center" vertical="center"/>
    </xf>
    <xf numFmtId="0" fontId="15" fillId="0" borderId="3" xfId="0" applyFont="1" applyBorder="1" applyAlignment="1">
      <alignment horizontal="center" vertical="center"/>
    </xf>
    <xf numFmtId="2" fontId="15" fillId="0" borderId="9" xfId="0" applyNumberFormat="1" applyFont="1" applyBorder="1" applyAlignment="1">
      <alignment horizontal="center" vertical="center"/>
    </xf>
    <xf numFmtId="43" fontId="15" fillId="0" borderId="3" xfId="0" applyNumberFormat="1" applyFont="1" applyBorder="1" applyAlignment="1">
      <alignment horizontal="center" vertical="center"/>
    </xf>
    <xf numFmtId="0" fontId="7" fillId="0" borderId="0" xfId="1" applyNumberFormat="1" applyFont="1" applyFill="1" applyBorder="1" applyAlignment="1">
      <alignment vertical="top" wrapText="1"/>
    </xf>
    <xf numFmtId="0" fontId="25" fillId="0" borderId="0" xfId="1" applyNumberFormat="1" applyFont="1" applyFill="1" applyBorder="1" applyAlignment="1">
      <alignment horizontal="justify" vertical="top"/>
    </xf>
    <xf numFmtId="0" fontId="6" fillId="0" borderId="0" xfId="1" applyNumberFormat="1" applyFont="1" applyFill="1" applyBorder="1" applyAlignment="1">
      <alignment horizontal="center" vertical="top"/>
    </xf>
    <xf numFmtId="0" fontId="7" fillId="0" borderId="0" xfId="1" applyNumberFormat="1" applyFont="1" applyFill="1" applyBorder="1" applyAlignment="1">
      <alignment horizontal="justify" vertical="top" wrapText="1"/>
    </xf>
    <xf numFmtId="0" fontId="16" fillId="0" borderId="0" xfId="1" quotePrefix="1" applyNumberFormat="1" applyFont="1" applyFill="1" applyBorder="1" applyAlignment="1">
      <alignment horizontal="center" vertical="center" wrapText="1"/>
    </xf>
    <xf numFmtId="0" fontId="15" fillId="0" borderId="0" xfId="0" applyFont="1" applyAlignment="1">
      <alignment wrapText="1"/>
    </xf>
    <xf numFmtId="0" fontId="15" fillId="0" borderId="2" xfId="0" applyFont="1" applyBorder="1" applyAlignment="1">
      <alignment horizontal="center" vertical="center"/>
    </xf>
    <xf numFmtId="0" fontId="16" fillId="0" borderId="7" xfId="1" applyNumberFormat="1" applyFont="1" applyFill="1" applyBorder="1" applyAlignment="1">
      <alignment horizontal="justify" vertical="top"/>
    </xf>
    <xf numFmtId="2" fontId="15" fillId="0" borderId="7" xfId="0" applyNumberFormat="1" applyFont="1" applyBorder="1" applyAlignment="1">
      <alignment horizontal="center" vertical="center"/>
    </xf>
    <xf numFmtId="43" fontId="15" fillId="0" borderId="2" xfId="0" applyNumberFormat="1" applyFont="1" applyBorder="1" applyAlignment="1">
      <alignment horizontal="center" vertical="center"/>
    </xf>
    <xf numFmtId="0" fontId="7" fillId="0" borderId="4" xfId="1" applyNumberFormat="1" applyFont="1" applyFill="1" applyBorder="1" applyAlignment="1">
      <alignment horizontal="left" vertical="top"/>
    </xf>
    <xf numFmtId="0" fontId="15" fillId="0" borderId="0" xfId="0" applyFont="1" applyAlignment="1">
      <alignment shrinkToFit="1"/>
    </xf>
    <xf numFmtId="0" fontId="7" fillId="0" borderId="4" xfId="1" applyNumberFormat="1" applyFont="1" applyFill="1" applyBorder="1" applyAlignment="1">
      <alignment horizontal="justify" vertical="top"/>
    </xf>
    <xf numFmtId="0" fontId="26" fillId="0" borderId="13" xfId="1" quotePrefix="1" applyNumberFormat="1" applyFont="1" applyFill="1" applyBorder="1" applyAlignment="1">
      <alignment horizontal="left" vertical="top"/>
    </xf>
    <xf numFmtId="0" fontId="27" fillId="0" borderId="0" xfId="1" applyNumberFormat="1" applyFont="1" applyFill="1" applyBorder="1" applyAlignment="1">
      <alignment horizontal="left" vertical="top"/>
    </xf>
    <xf numFmtId="0" fontId="27" fillId="0" borderId="0" xfId="1" applyNumberFormat="1" applyFont="1" applyFill="1" applyBorder="1" applyAlignment="1">
      <alignment horizontal="justify" vertical="top"/>
    </xf>
    <xf numFmtId="0" fontId="28" fillId="0" borderId="0" xfId="1" applyNumberFormat="1" applyFont="1" applyFill="1" applyBorder="1" applyAlignment="1">
      <alignment horizontal="left" vertical="top"/>
    </xf>
    <xf numFmtId="0" fontId="25" fillId="0" borderId="0" xfId="1" quotePrefix="1" applyNumberFormat="1" applyFont="1" applyFill="1" applyBorder="1" applyAlignment="1">
      <alignment horizontal="left" vertical="top" wrapText="1"/>
    </xf>
    <xf numFmtId="0" fontId="28" fillId="0" borderId="0" xfId="1" quotePrefix="1" applyNumberFormat="1" applyFont="1" applyFill="1" applyBorder="1" applyAlignment="1">
      <alignment horizontal="left" vertical="top" wrapText="1"/>
    </xf>
    <xf numFmtId="0" fontId="25" fillId="0" borderId="0" xfId="1" quotePrefix="1" applyNumberFormat="1" applyFont="1" applyFill="1" applyBorder="1" applyAlignment="1">
      <alignment horizontal="justify" vertical="top"/>
    </xf>
    <xf numFmtId="0" fontId="29" fillId="0" borderId="4" xfId="0" applyFont="1" applyBorder="1" applyAlignment="1">
      <alignment horizontal="center" vertical="center"/>
    </xf>
    <xf numFmtId="0" fontId="28" fillId="0" borderId="0" xfId="1" applyNumberFormat="1" applyFont="1" applyFill="1" applyBorder="1" applyAlignment="1">
      <alignment horizontal="justify" vertical="top"/>
    </xf>
    <xf numFmtId="0" fontId="25" fillId="0" borderId="0" xfId="1" applyNumberFormat="1" applyFont="1" applyFill="1" applyBorder="1" applyAlignment="1">
      <alignment horizontal="left" vertical="top" wrapText="1"/>
    </xf>
    <xf numFmtId="0" fontId="28" fillId="0" borderId="0" xfId="1" applyNumberFormat="1" applyFont="1" applyFill="1" applyBorder="1" applyAlignment="1">
      <alignment horizontal="left" vertical="top" wrapText="1"/>
    </xf>
    <xf numFmtId="0" fontId="21" fillId="0" borderId="4" xfId="0" applyFont="1" applyBorder="1" applyAlignment="1">
      <alignment horizontal="center" vertical="center"/>
    </xf>
    <xf numFmtId="43" fontId="21" fillId="0" borderId="4" xfId="0" applyNumberFormat="1" applyFont="1" applyBorder="1" applyAlignment="1">
      <alignment horizontal="center" vertical="center"/>
    </xf>
    <xf numFmtId="0" fontId="21" fillId="0" borderId="0" xfId="0" applyFont="1"/>
    <xf numFmtId="0" fontId="7" fillId="0" borderId="4" xfId="0" applyFont="1" applyBorder="1" applyAlignment="1">
      <alignment horizontal="center" vertical="center"/>
    </xf>
    <xf numFmtId="43" fontId="7" fillId="0" borderId="4" xfId="0" applyNumberFormat="1" applyFont="1" applyBorder="1" applyAlignment="1">
      <alignment horizontal="center" vertical="center"/>
    </xf>
    <xf numFmtId="0" fontId="7" fillId="0" borderId="0" xfId="0" applyFont="1"/>
    <xf numFmtId="0" fontId="4" fillId="0" borderId="10" xfId="5" applyFont="1" applyBorder="1" applyAlignment="1">
      <alignment horizontal="right" vertical="center"/>
    </xf>
    <xf numFmtId="0" fontId="15" fillId="4" borderId="0" xfId="0" applyFont="1" applyFill="1"/>
    <xf numFmtId="0" fontId="27" fillId="0" borderId="0" xfId="2" applyNumberFormat="1" applyFont="1" applyFill="1" applyBorder="1" applyAlignment="1">
      <alignment vertical="top" wrapText="1"/>
    </xf>
    <xf numFmtId="0" fontId="28" fillId="0" borderId="0" xfId="2" applyNumberFormat="1" applyFont="1" applyFill="1" applyBorder="1" applyAlignment="1">
      <alignment vertical="top" wrapText="1"/>
    </xf>
    <xf numFmtId="0" fontId="25" fillId="0" borderId="0" xfId="2" applyNumberFormat="1" applyFont="1" applyFill="1" applyBorder="1" applyAlignment="1">
      <alignment vertical="top" wrapText="1"/>
    </xf>
    <xf numFmtId="0" fontId="25" fillId="0" borderId="4" xfId="1" applyNumberFormat="1" applyFont="1" applyFill="1" applyBorder="1" applyAlignment="1">
      <alignment horizontal="center" vertical="center"/>
    </xf>
    <xf numFmtId="0" fontId="27" fillId="0" borderId="0" xfId="1" quotePrefix="1" applyNumberFormat="1" applyFont="1" applyFill="1" applyBorder="1" applyAlignment="1">
      <alignment horizontal="left" vertical="top" wrapText="1"/>
    </xf>
    <xf numFmtId="0" fontId="26" fillId="0" borderId="9" xfId="1" quotePrefix="1" applyNumberFormat="1" applyFont="1" applyFill="1" applyBorder="1" applyAlignment="1">
      <alignment horizontal="left" vertical="top" wrapText="1"/>
    </xf>
    <xf numFmtId="0" fontId="26" fillId="0" borderId="9" xfId="1" quotePrefix="1" applyNumberFormat="1" applyFont="1" applyFill="1" applyBorder="1" applyAlignment="1">
      <alignment horizontal="left" vertical="top"/>
    </xf>
    <xf numFmtId="0" fontId="31" fillId="0" borderId="0" xfId="0" applyFont="1" applyAlignment="1">
      <alignment vertical="top"/>
    </xf>
    <xf numFmtId="0" fontId="29" fillId="0" borderId="0" xfId="0" applyFont="1" applyAlignment="1">
      <alignment vertical="top" wrapText="1"/>
    </xf>
    <xf numFmtId="0" fontId="26" fillId="0" borderId="0" xfId="1" quotePrefix="1" applyNumberFormat="1" applyFont="1" applyFill="1" applyBorder="1" applyAlignment="1">
      <alignment horizontal="left" vertical="top"/>
    </xf>
    <xf numFmtId="0" fontId="21" fillId="0" borderId="0" xfId="1" applyNumberFormat="1" applyFont="1" applyFill="1" applyBorder="1" applyAlignment="1">
      <alignment horizontal="justify" vertical="top"/>
    </xf>
    <xf numFmtId="2" fontId="21" fillId="0" borderId="0" xfId="0" applyNumberFormat="1" applyFont="1" applyAlignment="1">
      <alignment horizontal="center" vertical="center"/>
    </xf>
    <xf numFmtId="43" fontId="6" fillId="0" borderId="14" xfId="1" applyFont="1" applyFill="1" applyBorder="1" applyAlignment="1">
      <alignment horizontal="center" vertical="center"/>
    </xf>
    <xf numFmtId="43" fontId="15" fillId="0" borderId="0" xfId="1" applyFont="1" applyFill="1" applyBorder="1"/>
    <xf numFmtId="0" fontId="32" fillId="0" borderId="0" xfId="1" quotePrefix="1" applyNumberFormat="1" applyFont="1" applyFill="1" applyBorder="1" applyAlignment="1">
      <alignment horizontal="center" vertical="top"/>
    </xf>
    <xf numFmtId="0" fontId="32" fillId="0" borderId="0" xfId="2" applyNumberFormat="1" applyFont="1" applyFill="1" applyBorder="1" applyAlignment="1">
      <alignment horizontal="center" vertical="top" wrapText="1"/>
    </xf>
    <xf numFmtId="0" fontId="32" fillId="0" borderId="0" xfId="1" applyNumberFormat="1" applyFont="1" applyFill="1" applyBorder="1" applyAlignment="1">
      <alignment horizontal="center" vertical="top"/>
    </xf>
    <xf numFmtId="2" fontId="15" fillId="0" borderId="0" xfId="0" applyNumberFormat="1" applyFont="1"/>
    <xf numFmtId="43" fontId="17" fillId="0" borderId="3" xfId="0" applyNumberFormat="1" applyFont="1" applyBorder="1" applyAlignment="1">
      <alignment horizontal="center" vertical="center"/>
    </xf>
    <xf numFmtId="0" fontId="7" fillId="0" borderId="0" xfId="0" applyFont="1" applyAlignment="1">
      <alignment vertical="top" wrapText="1"/>
    </xf>
    <xf numFmtId="164" fontId="15" fillId="0" borderId="0" xfId="0" applyNumberFormat="1" applyFont="1"/>
    <xf numFmtId="10" fontId="5" fillId="0" borderId="0" xfId="7" applyNumberFormat="1" applyFont="1" applyAlignment="1">
      <alignment horizontal="center" vertical="center"/>
    </xf>
    <xf numFmtId="0" fontId="5" fillId="0" borderId="11" xfId="5" applyFont="1" applyBorder="1" applyAlignment="1">
      <alignment horizontal="right" vertical="center"/>
    </xf>
    <xf numFmtId="39" fontId="9" fillId="0" borderId="9" xfId="5" applyNumberFormat="1" applyFont="1" applyBorder="1" applyAlignment="1">
      <alignment horizontal="center" vertical="center"/>
    </xf>
    <xf numFmtId="43" fontId="34" fillId="0" borderId="24" xfId="1" applyFont="1" applyFill="1" applyBorder="1" applyAlignment="1">
      <alignment horizontal="center" vertical="center"/>
    </xf>
    <xf numFmtId="43" fontId="34" fillId="0" borderId="24" xfId="1" applyFont="1" applyFill="1" applyBorder="1" applyAlignment="1">
      <alignment horizontal="right" vertical="top"/>
    </xf>
    <xf numFmtId="43" fontId="34" fillId="0" borderId="24" xfId="1" applyFont="1" applyFill="1" applyBorder="1" applyAlignment="1">
      <alignment horizontal="center" vertical="top"/>
    </xf>
    <xf numFmtId="43" fontId="34" fillId="0" borderId="24" xfId="1" applyFont="1" applyFill="1" applyBorder="1" applyAlignment="1">
      <alignment vertical="top"/>
    </xf>
    <xf numFmtId="43" fontId="35" fillId="0" borderId="0" xfId="1" applyFont="1" applyFill="1"/>
    <xf numFmtId="43" fontId="7" fillId="0" borderId="0" xfId="1" applyFont="1" applyFill="1" applyBorder="1" applyAlignment="1">
      <alignment vertical="center" wrapText="1"/>
    </xf>
    <xf numFmtId="0" fontId="18" fillId="0" borderId="0" xfId="1" quotePrefix="1" applyNumberFormat="1" applyFont="1" applyFill="1" applyBorder="1" applyAlignment="1">
      <alignment horizontal="justify" vertical="top"/>
    </xf>
    <xf numFmtId="0" fontId="7" fillId="0" borderId="0" xfId="1" applyNumberFormat="1" applyFont="1" applyFill="1" applyBorder="1" applyAlignment="1">
      <alignment vertical="center" wrapText="1"/>
    </xf>
    <xf numFmtId="0" fontId="18" fillId="0" borderId="0" xfId="2" applyNumberFormat="1" applyFont="1" applyFill="1" applyBorder="1" applyAlignment="1">
      <alignment horizontal="left" vertical="top"/>
    </xf>
    <xf numFmtId="0" fontId="37" fillId="0" borderId="0" xfId="0" applyFont="1" applyAlignment="1">
      <alignment vertical="top"/>
    </xf>
    <xf numFmtId="43" fontId="17" fillId="0" borderId="4" xfId="0" applyNumberFormat="1" applyFont="1" applyBorder="1" applyAlignment="1">
      <alignment horizontal="center" vertical="center"/>
    </xf>
    <xf numFmtId="43" fontId="7" fillId="0" borderId="0" xfId="0" applyNumberFormat="1" applyFont="1"/>
    <xf numFmtId="0" fontId="7" fillId="0" borderId="0" xfId="1" applyNumberFormat="1" applyFont="1" applyFill="1" applyBorder="1" applyAlignment="1">
      <alignment horizontal="justify" vertical="center"/>
    </xf>
    <xf numFmtId="0" fontId="7" fillId="0" borderId="0" xfId="0" applyFont="1" applyAlignment="1">
      <alignment vertical="center"/>
    </xf>
    <xf numFmtId="164" fontId="7" fillId="0" borderId="0" xfId="0" applyNumberFormat="1" applyFont="1"/>
    <xf numFmtId="43" fontId="6" fillId="0" borderId="4" xfId="1" applyFont="1" applyFill="1" applyBorder="1" applyAlignment="1">
      <alignment horizontal="center" vertical="center"/>
    </xf>
    <xf numFmtId="43" fontId="15" fillId="0" borderId="0" xfId="1" applyFont="1"/>
    <xf numFmtId="1" fontId="5" fillId="0" borderId="5" xfId="5" applyNumberFormat="1" applyFont="1" applyBorder="1" applyAlignment="1">
      <alignment horizontal="center" vertical="center"/>
    </xf>
    <xf numFmtId="1" fontId="5" fillId="0" borderId="4" xfId="5" applyNumberFormat="1" applyFont="1" applyBorder="1" applyAlignment="1">
      <alignment horizontal="center" vertical="center"/>
    </xf>
    <xf numFmtId="18" fontId="15" fillId="0" borderId="4" xfId="0" applyNumberFormat="1" applyFont="1" applyBorder="1" applyAlignment="1">
      <alignment horizontal="center" vertical="center"/>
    </xf>
    <xf numFmtId="17" fontId="14" fillId="0" borderId="0" xfId="0" applyNumberFormat="1" applyFont="1" applyAlignment="1">
      <alignment horizontal="center"/>
    </xf>
    <xf numFmtId="0" fontId="14" fillId="0" borderId="0" xfId="0" applyFont="1" applyAlignment="1">
      <alignment horizontal="center"/>
    </xf>
    <xf numFmtId="0" fontId="4"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49" fontId="24" fillId="0" borderId="0" xfId="0" applyNumberFormat="1" applyFont="1" applyAlignment="1">
      <alignment horizontal="center"/>
    </xf>
    <xf numFmtId="0" fontId="24" fillId="0" borderId="0" xfId="0" applyFont="1" applyAlignment="1">
      <alignment horizontal="center"/>
    </xf>
    <xf numFmtId="0" fontId="12" fillId="2" borderId="10" xfId="6" applyNumberFormat="1" applyFont="1" applyFill="1" applyBorder="1" applyAlignment="1" applyProtection="1">
      <alignment horizontal="center" vertical="center"/>
    </xf>
    <xf numFmtId="0" fontId="12" fillId="2" borderId="11" xfId="6" applyNumberFormat="1" applyFont="1" applyFill="1" applyBorder="1" applyAlignment="1" applyProtection="1">
      <alignment horizontal="center" vertical="center"/>
    </xf>
    <xf numFmtId="0" fontId="4" fillId="0" borderId="10" xfId="5" applyFont="1" applyBorder="1" applyAlignment="1">
      <alignment horizontal="right" vertical="center"/>
    </xf>
    <xf numFmtId="0" fontId="4" fillId="0" borderId="11" xfId="5" applyFont="1" applyBorder="1" applyAlignment="1">
      <alignment horizontal="right" vertical="center"/>
    </xf>
    <xf numFmtId="0" fontId="12" fillId="0" borderId="0" xfId="5" applyFont="1" applyAlignment="1">
      <alignment horizontal="center" vertical="center" wrapText="1"/>
    </xf>
    <xf numFmtId="0" fontId="6" fillId="0" borderId="0" xfId="3" applyFont="1" applyAlignment="1">
      <alignment horizontal="center" vertical="center" wrapText="1"/>
    </xf>
    <xf numFmtId="0" fontId="5" fillId="0" borderId="0" xfId="4" applyFont="1" applyAlignment="1">
      <alignment horizontal="left" vertical="center"/>
    </xf>
    <xf numFmtId="0" fontId="5" fillId="0" borderId="0" xfId="3" applyFont="1" applyAlignment="1">
      <alignment horizontal="left" vertical="center"/>
    </xf>
    <xf numFmtId="0" fontId="23" fillId="0" borderId="0" xfId="3" applyFont="1" applyAlignment="1">
      <alignment horizontal="center" vertical="center"/>
    </xf>
    <xf numFmtId="0" fontId="6" fillId="0" borderId="0" xfId="3" applyFont="1" applyAlignment="1">
      <alignment horizontal="center" vertical="center"/>
    </xf>
    <xf numFmtId="0" fontId="4" fillId="0" borderId="0" xfId="3" applyFont="1" applyAlignment="1">
      <alignment horizontal="center" vertical="center"/>
    </xf>
    <xf numFmtId="0" fontId="7" fillId="4" borderId="5" xfId="0" applyFont="1" applyFill="1" applyBorder="1" applyAlignment="1">
      <alignment horizontal="center" vertical="center" wrapText="1"/>
    </xf>
    <xf numFmtId="0" fontId="33" fillId="0" borderId="0" xfId="0" applyFont="1" applyAlignment="1">
      <alignment horizontal="center" vertical="center"/>
    </xf>
    <xf numFmtId="0" fontId="6" fillId="0" borderId="13" xfId="1" applyNumberFormat="1" applyFont="1" applyFill="1" applyBorder="1" applyAlignment="1">
      <alignment horizontal="center" vertical="center"/>
    </xf>
    <xf numFmtId="0" fontId="6" fillId="3" borderId="15" xfId="1" applyNumberFormat="1" applyFont="1" applyFill="1" applyBorder="1" applyAlignment="1">
      <alignment horizontal="center" vertical="center" wrapText="1"/>
    </xf>
    <xf numFmtId="0" fontId="6" fillId="3" borderId="20" xfId="1" applyNumberFormat="1" applyFont="1" applyFill="1" applyBorder="1" applyAlignment="1">
      <alignment horizontal="center" vertical="center" wrapText="1"/>
    </xf>
    <xf numFmtId="0" fontId="6" fillId="3" borderId="16" xfId="1" applyNumberFormat="1" applyFont="1" applyFill="1" applyBorder="1" applyAlignment="1">
      <alignment horizontal="center" vertical="center" wrapText="1"/>
    </xf>
    <xf numFmtId="0" fontId="6" fillId="3" borderId="21" xfId="1" applyNumberFormat="1" applyFont="1" applyFill="1" applyBorder="1" applyAlignment="1">
      <alignment horizontal="center" vertical="center" wrapText="1"/>
    </xf>
    <xf numFmtId="0" fontId="6" fillId="3" borderId="17" xfId="1" applyNumberFormat="1" applyFont="1" applyFill="1" applyBorder="1" applyAlignment="1">
      <alignment horizontal="center" vertical="center" wrapText="1"/>
    </xf>
    <xf numFmtId="0" fontId="6" fillId="3" borderId="22" xfId="1" applyNumberFormat="1" applyFont="1" applyFill="1" applyBorder="1" applyAlignment="1">
      <alignment horizontal="center" vertical="center" wrapText="1"/>
    </xf>
    <xf numFmtId="0" fontId="6" fillId="3" borderId="18" xfId="1" applyNumberFormat="1" applyFont="1" applyFill="1" applyBorder="1" applyAlignment="1">
      <alignment horizontal="center" vertical="center" wrapText="1"/>
    </xf>
    <xf numFmtId="0" fontId="6" fillId="3" borderId="14" xfId="1" applyNumberFormat="1" applyFont="1" applyFill="1" applyBorder="1" applyAlignment="1">
      <alignment horizontal="center" vertical="center" wrapText="1"/>
    </xf>
    <xf numFmtId="0" fontId="6" fillId="3" borderId="19" xfId="1" applyNumberFormat="1" applyFont="1" applyFill="1" applyBorder="1" applyAlignment="1">
      <alignment horizontal="center" vertical="center" wrapText="1"/>
    </xf>
    <xf numFmtId="0" fontId="6" fillId="3" borderId="23" xfId="1" applyNumberFormat="1" applyFont="1" applyFill="1" applyBorder="1" applyAlignment="1">
      <alignment horizontal="center" vertical="center" wrapText="1"/>
    </xf>
  </cellXfs>
  <cellStyles count="10">
    <cellStyle name="Comma" xfId="1" builtinId="3"/>
    <cellStyle name="Comma 2" xfId="2" xr:uid="{00000000-0005-0000-0000-000001000000}"/>
    <cellStyle name="Comma 2 2" xfId="6" xr:uid="{00000000-0005-0000-0000-000002000000}"/>
    <cellStyle name="Comma 3" xfId="8" xr:uid="{C5AF9169-2851-4967-9FE6-83FF75BD2119}"/>
    <cellStyle name="Normal" xfId="0" builtinId="0"/>
    <cellStyle name="Normal 2" xfId="5" xr:uid="{00000000-0005-0000-0000-000004000000}"/>
    <cellStyle name="Normal 4" xfId="4" xr:uid="{00000000-0005-0000-0000-000005000000}"/>
    <cellStyle name="Normal 5" xfId="9" xr:uid="{5A52D062-7233-439C-8E9F-28EF1423A5EC}"/>
    <cellStyle name="Normal_Sheet18" xfId="3" xr:uid="{00000000-0005-0000-0000-000006000000}"/>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E\Users\pintusharma\Downloads\kpd\share\project%20documents\DMRC%20IT%20Park\project%20documents\Kuwait%20Audit%20Bureau\Rate%20Analysi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E\Users\pintusharma\Downloads\Graph2"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E\C\DOCUME~1\bhaskar\LOCALS~1\Temp\Temporary%20Directory%201%20for%20Consolidated%20Financials%20-%20Feb%2006%2006.zip\DOCUME~1\vishal\LOCALS~1\Temp\DOCUME~1\WADKAR~1.OBE\LOCALS~1\Temp\Oberoi%20Mal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E\Users\pintusharma\Downloads\Accounts\D\project%20documents\DMRC%20IT%20Park\project%20documents\Kuwait%20Audit%20Bureau\Rate%20Analysi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E\B\WINDOWS\DEPR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E\Users\pintusharma\Downloads\SERVER\DATA\DataFile\O\DB9604\RevMay97\SHOPLI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E\Users\pintusharma\Downloads\JOSHI\MY%20DOCUMENTS\WINDOWS\Desktop\Manoj%20Gandhi\FINDRDEC.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E\Users\pintusharma\Downloads\Mufsjmms1\ibd\TEMP\Compco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E\Users\pintusharma\Downloads\ESDFS1\ROOT\1999\SEPTM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E\Users\pintusharma\Downloads\Suresh\c%20on%20suresh\WINDOWS\TEMP\cidcoanalys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E\Users\pintusharma\Downloads\Nafees\f\My%20Documents\Excel\Arcop\Alpha%20Group%20Housing,%20Sector-84,%20Gurgaon\Construction%20Budget%20-%2003.03.2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E\C\Documents%20and%20Settings\ripal\Desktop\Extra\Book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E\Users\pintusharma\Downloads\Basant\projects\PROJECTS\Projects%20A%20-%20G\DMRC%20Headquarters\DMRC%20TENDER%20DOCU%20SAMPLE\RATE%20ANALYSIS%20HYDRAULIC%2017-03-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te Analysis"/>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CAP"/>
    </sheetNames>
    <sheetDataSet>
      <sheetData sheetId="0" refreshError="1">
        <row r="5">
          <cell r="H5">
            <v>7340.666666666667</v>
          </cell>
        </row>
        <row r="6">
          <cell r="H6">
            <v>7374.9231111111121</v>
          </cell>
        </row>
        <row r="7">
          <cell r="H7">
            <v>14715.589777777779</v>
          </cell>
        </row>
      </sheetData>
      <sheetData sheetId="1"/>
      <sheetData sheetId="2"/>
      <sheetData sheetId="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
      <sheetName val="Oasso"/>
      <sheetName val="Wd"/>
      <sheetName val="Ndcpl"/>
      <sheetName val="Oepl"/>
      <sheetName val="Rsedpl(119)"/>
      <sheetName val="Rsedpl(120)"/>
      <sheetName val="MJ47,48"/>
      <sheetName val="Gupta"/>
      <sheetName val="Ocpl-53"/>
      <sheetName val="Opd"/>
      <sheetName val="Curvature"/>
      <sheetName val="Cash Flow - OMPL"/>
      <sheetName val="OMP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te Analysis"/>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3 (2)"/>
    </sheetNames>
    <sheetDataSet>
      <sheetData sheetId="0" refreshError="1">
        <row r="65">
          <cell r="A65" t="str">
            <v>(II)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tOutConfCentr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6"/>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N T.B."/>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ysi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S-F"/>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row r="5">
          <cell r="H5">
            <v>7340.666666666667</v>
          </cell>
        </row>
        <row r="6">
          <cell r="H6">
            <v>7374.9231111111121</v>
          </cell>
          <cell r="J6">
            <v>28</v>
          </cell>
        </row>
        <row r="7">
          <cell r="H7">
            <v>14715.589777777779</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vil Work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2:J60"/>
  <sheetViews>
    <sheetView view="pageBreakPreview" topLeftCell="A19" zoomScaleNormal="100" zoomScaleSheetLayoutView="100" workbookViewId="0">
      <selection activeCell="N29" sqref="N29"/>
    </sheetView>
  </sheetViews>
  <sheetFormatPr defaultColWidth="8.7109375" defaultRowHeight="12.75" x14ac:dyDescent="0.2"/>
  <cols>
    <col min="1" max="1" width="8.7109375" style="58"/>
    <col min="2" max="2" width="8.7109375" style="61"/>
    <col min="3" max="9" width="8.7109375" style="58"/>
    <col min="10" max="10" width="8.7109375" style="58" customWidth="1"/>
    <col min="11" max="16384" width="8.7109375" style="58"/>
  </cols>
  <sheetData>
    <row r="22" spans="1:10" ht="25.5" x14ac:dyDescent="0.35">
      <c r="A22" s="195" t="s">
        <v>0</v>
      </c>
      <c r="B22" s="195"/>
      <c r="C22" s="195"/>
      <c r="D22" s="195"/>
      <c r="E22" s="195"/>
      <c r="F22" s="195"/>
      <c r="G22" s="195"/>
      <c r="H22" s="195"/>
      <c r="I22" s="195"/>
      <c r="J22" s="195"/>
    </row>
    <row r="23" spans="1:10" ht="33" customHeight="1" x14ac:dyDescent="0.25">
      <c r="A23" s="196" t="s">
        <v>154</v>
      </c>
      <c r="B23" s="196"/>
      <c r="C23" s="196"/>
      <c r="D23" s="196"/>
      <c r="E23" s="196"/>
      <c r="F23" s="196"/>
      <c r="G23" s="196"/>
      <c r="H23" s="196"/>
      <c r="I23" s="196"/>
      <c r="J23" s="196"/>
    </row>
    <row r="24" spans="1:10" ht="13.5" customHeight="1" x14ac:dyDescent="0.2">
      <c r="A24" s="193"/>
      <c r="B24" s="193"/>
      <c r="C24" s="193"/>
      <c r="D24" s="193"/>
      <c r="E24" s="193"/>
      <c r="F24" s="193"/>
      <c r="G24" s="193"/>
      <c r="H24" s="193"/>
      <c r="I24" s="193"/>
      <c r="J24" s="193"/>
    </row>
    <row r="25" spans="1:10" ht="13.5" customHeight="1" x14ac:dyDescent="0.2">
      <c r="A25" s="193"/>
      <c r="B25" s="193"/>
      <c r="C25" s="193"/>
      <c r="D25" s="193"/>
      <c r="E25" s="193"/>
      <c r="F25" s="193"/>
      <c r="G25" s="193"/>
      <c r="H25" s="193"/>
      <c r="I25" s="193"/>
      <c r="J25" s="193"/>
    </row>
    <row r="26" spans="1:10" ht="14.1" customHeight="1" x14ac:dyDescent="0.2">
      <c r="A26" s="194" t="s">
        <v>400</v>
      </c>
      <c r="B26" s="194"/>
      <c r="C26" s="194"/>
      <c r="D26" s="194"/>
      <c r="E26" s="194"/>
      <c r="F26" s="194"/>
      <c r="G26" s="194"/>
      <c r="H26" s="194"/>
      <c r="I26" s="194"/>
      <c r="J26" s="194"/>
    </row>
    <row r="27" spans="1:10" ht="14.1" customHeight="1" x14ac:dyDescent="0.2">
      <c r="A27" s="198" t="s">
        <v>399</v>
      </c>
      <c r="B27" s="198"/>
      <c r="C27" s="198"/>
      <c r="D27" s="198"/>
      <c r="E27" s="198"/>
      <c r="F27" s="198"/>
      <c r="G27" s="198"/>
      <c r="H27" s="198"/>
      <c r="I27" s="198"/>
      <c r="J27" s="198"/>
    </row>
    <row r="28" spans="1:10" ht="14.25" x14ac:dyDescent="0.2">
      <c r="B28" s="59"/>
      <c r="C28" s="60"/>
      <c r="D28" s="60"/>
      <c r="E28" s="60"/>
    </row>
    <row r="29" spans="1:10" ht="14.25" x14ac:dyDescent="0.2">
      <c r="A29" s="194"/>
      <c r="B29" s="194"/>
      <c r="C29" s="194"/>
      <c r="D29" s="194"/>
      <c r="E29" s="194"/>
      <c r="F29" s="194"/>
      <c r="G29" s="194"/>
      <c r="H29" s="194"/>
      <c r="I29" s="194"/>
      <c r="J29" s="194"/>
    </row>
    <row r="30" spans="1:10" x14ac:dyDescent="0.2">
      <c r="A30" s="193"/>
      <c r="B30" s="193"/>
      <c r="C30" s="193"/>
      <c r="D30" s="193"/>
      <c r="E30" s="193"/>
      <c r="F30" s="193"/>
      <c r="G30" s="193"/>
      <c r="H30" s="193"/>
      <c r="I30" s="193"/>
      <c r="J30" s="193"/>
    </row>
    <row r="44" spans="1:10" x14ac:dyDescent="0.2">
      <c r="A44" s="197"/>
      <c r="B44" s="197"/>
      <c r="C44" s="197"/>
      <c r="D44" s="197"/>
      <c r="E44" s="197"/>
      <c r="F44" s="197"/>
      <c r="G44" s="197"/>
      <c r="H44" s="197"/>
      <c r="I44" s="197"/>
      <c r="J44" s="197"/>
    </row>
    <row r="48" spans="1:10" ht="13.5" customHeight="1" x14ac:dyDescent="0.2">
      <c r="A48" s="192"/>
      <c r="B48" s="193"/>
      <c r="C48" s="193"/>
      <c r="D48" s="193"/>
      <c r="E48" s="193"/>
      <c r="F48" s="193"/>
      <c r="G48" s="193"/>
      <c r="H48" s="193"/>
      <c r="I48" s="193"/>
      <c r="J48" s="193"/>
    </row>
    <row r="55" spans="10:10" x14ac:dyDescent="0.2">
      <c r="J55" s="62"/>
    </row>
    <row r="56" spans="10:10" x14ac:dyDescent="0.2">
      <c r="J56" s="63"/>
    </row>
    <row r="57" spans="10:10" x14ac:dyDescent="0.2">
      <c r="J57" s="63"/>
    </row>
    <row r="58" spans="10:10" x14ac:dyDescent="0.2">
      <c r="J58" s="63"/>
    </row>
    <row r="59" spans="10:10" x14ac:dyDescent="0.2">
      <c r="J59" s="63"/>
    </row>
    <row r="60" spans="10:10" x14ac:dyDescent="0.2">
      <c r="J60" s="63"/>
    </row>
  </sheetData>
  <mergeCells count="10">
    <mergeCell ref="A48:J48"/>
    <mergeCell ref="A29:J29"/>
    <mergeCell ref="A30:J30"/>
    <mergeCell ref="A22:J22"/>
    <mergeCell ref="A23:J23"/>
    <mergeCell ref="A24:J24"/>
    <mergeCell ref="A25:J25"/>
    <mergeCell ref="A26:J26"/>
    <mergeCell ref="A44:J44"/>
    <mergeCell ref="A27:J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89938-1EA9-48FD-BB29-B34D0780EED4}">
  <sheetPr>
    <pageSetUpPr fitToPage="1"/>
  </sheetPr>
  <dimension ref="A1:J609"/>
  <sheetViews>
    <sheetView view="pageBreakPreview" zoomScale="85" zoomScaleNormal="100" zoomScaleSheetLayoutView="85" workbookViewId="0">
      <selection activeCell="G13" sqref="G13"/>
    </sheetView>
  </sheetViews>
  <sheetFormatPr defaultRowHeight="14.25" x14ac:dyDescent="0.25"/>
  <cols>
    <col min="1" max="1" width="12.140625" style="9" customWidth="1"/>
    <col min="2" max="2" width="60.42578125" style="9" customWidth="1"/>
    <col min="3" max="3" width="8.7109375" style="9" customWidth="1"/>
    <col min="4" max="4" width="20.140625" style="27" customWidth="1"/>
    <col min="5" max="5" width="6.7109375" style="9" customWidth="1"/>
    <col min="6" max="6" width="25.140625" style="9" customWidth="1"/>
    <col min="7" max="7" width="11.28515625" style="9" bestFit="1" customWidth="1"/>
    <col min="8" max="243" width="8.85546875" style="9"/>
    <col min="244" max="244" width="6.85546875" style="9" customWidth="1"/>
    <col min="245" max="245" width="32.140625" style="9" customWidth="1"/>
    <col min="246" max="246" width="5.140625" style="9" customWidth="1"/>
    <col min="247" max="247" width="15.28515625" style="9" customWidth="1"/>
    <col min="248" max="248" width="6.7109375" style="9" customWidth="1"/>
    <col min="249" max="249" width="24.28515625" style="9" customWidth="1"/>
    <col min="250" max="250" width="16" style="9" customWidth="1"/>
    <col min="251" max="499" width="8.85546875" style="9"/>
    <col min="500" max="500" width="6.85546875" style="9" customWidth="1"/>
    <col min="501" max="501" width="32.140625" style="9" customWidth="1"/>
    <col min="502" max="502" width="5.140625" style="9" customWidth="1"/>
    <col min="503" max="503" width="15.28515625" style="9" customWidth="1"/>
    <col min="504" max="504" width="6.7109375" style="9" customWidth="1"/>
    <col min="505" max="505" width="24.28515625" style="9" customWidth="1"/>
    <col min="506" max="506" width="16" style="9" customWidth="1"/>
    <col min="507" max="755" width="8.85546875" style="9"/>
    <col min="756" max="756" width="6.85546875" style="9" customWidth="1"/>
    <col min="757" max="757" width="32.140625" style="9" customWidth="1"/>
    <col min="758" max="758" width="5.140625" style="9" customWidth="1"/>
    <col min="759" max="759" width="15.28515625" style="9" customWidth="1"/>
    <col min="760" max="760" width="6.7109375" style="9" customWidth="1"/>
    <col min="761" max="761" width="24.28515625" style="9" customWidth="1"/>
    <col min="762" max="762" width="16" style="9" customWidth="1"/>
    <col min="763" max="1011" width="8.85546875" style="9"/>
    <col min="1012" max="1012" width="6.85546875" style="9" customWidth="1"/>
    <col min="1013" max="1013" width="32.140625" style="9" customWidth="1"/>
    <col min="1014" max="1014" width="5.140625" style="9" customWidth="1"/>
    <col min="1015" max="1015" width="15.28515625" style="9" customWidth="1"/>
    <col min="1016" max="1016" width="6.7109375" style="9" customWidth="1"/>
    <col min="1017" max="1017" width="24.28515625" style="9" customWidth="1"/>
    <col min="1018" max="1018" width="16" style="9" customWidth="1"/>
    <col min="1019" max="1267" width="8.85546875" style="9"/>
    <col min="1268" max="1268" width="6.85546875" style="9" customWidth="1"/>
    <col min="1269" max="1269" width="32.140625" style="9" customWidth="1"/>
    <col min="1270" max="1270" width="5.140625" style="9" customWidth="1"/>
    <col min="1271" max="1271" width="15.28515625" style="9" customWidth="1"/>
    <col min="1272" max="1272" width="6.7109375" style="9" customWidth="1"/>
    <col min="1273" max="1273" width="24.28515625" style="9" customWidth="1"/>
    <col min="1274" max="1274" width="16" style="9" customWidth="1"/>
    <col min="1275" max="1523" width="8.85546875" style="9"/>
    <col min="1524" max="1524" width="6.85546875" style="9" customWidth="1"/>
    <col min="1525" max="1525" width="32.140625" style="9" customWidth="1"/>
    <col min="1526" max="1526" width="5.140625" style="9" customWidth="1"/>
    <col min="1527" max="1527" width="15.28515625" style="9" customWidth="1"/>
    <col min="1528" max="1528" width="6.7109375" style="9" customWidth="1"/>
    <col min="1529" max="1529" width="24.28515625" style="9" customWidth="1"/>
    <col min="1530" max="1530" width="16" style="9" customWidth="1"/>
    <col min="1531" max="1779" width="8.85546875" style="9"/>
    <col min="1780" max="1780" width="6.85546875" style="9" customWidth="1"/>
    <col min="1781" max="1781" width="32.140625" style="9" customWidth="1"/>
    <col min="1782" max="1782" width="5.140625" style="9" customWidth="1"/>
    <col min="1783" max="1783" width="15.28515625" style="9" customWidth="1"/>
    <col min="1784" max="1784" width="6.7109375" style="9" customWidth="1"/>
    <col min="1785" max="1785" width="24.28515625" style="9" customWidth="1"/>
    <col min="1786" max="1786" width="16" style="9" customWidth="1"/>
    <col min="1787" max="2035" width="8.85546875" style="9"/>
    <col min="2036" max="2036" width="6.85546875" style="9" customWidth="1"/>
    <col min="2037" max="2037" width="32.140625" style="9" customWidth="1"/>
    <col min="2038" max="2038" width="5.140625" style="9" customWidth="1"/>
    <col min="2039" max="2039" width="15.28515625" style="9" customWidth="1"/>
    <col min="2040" max="2040" width="6.7109375" style="9" customWidth="1"/>
    <col min="2041" max="2041" width="24.28515625" style="9" customWidth="1"/>
    <col min="2042" max="2042" width="16" style="9" customWidth="1"/>
    <col min="2043" max="2291" width="8.85546875" style="9"/>
    <col min="2292" max="2292" width="6.85546875" style="9" customWidth="1"/>
    <col min="2293" max="2293" width="32.140625" style="9" customWidth="1"/>
    <col min="2294" max="2294" width="5.140625" style="9" customWidth="1"/>
    <col min="2295" max="2295" width="15.28515625" style="9" customWidth="1"/>
    <col min="2296" max="2296" width="6.7109375" style="9" customWidth="1"/>
    <col min="2297" max="2297" width="24.28515625" style="9" customWidth="1"/>
    <col min="2298" max="2298" width="16" style="9" customWidth="1"/>
    <col min="2299" max="2547" width="8.85546875" style="9"/>
    <col min="2548" max="2548" width="6.85546875" style="9" customWidth="1"/>
    <col min="2549" max="2549" width="32.140625" style="9" customWidth="1"/>
    <col min="2550" max="2550" width="5.140625" style="9" customWidth="1"/>
    <col min="2551" max="2551" width="15.28515625" style="9" customWidth="1"/>
    <col min="2552" max="2552" width="6.7109375" style="9" customWidth="1"/>
    <col min="2553" max="2553" width="24.28515625" style="9" customWidth="1"/>
    <col min="2554" max="2554" width="16" style="9" customWidth="1"/>
    <col min="2555" max="2803" width="8.85546875" style="9"/>
    <col min="2804" max="2804" width="6.85546875" style="9" customWidth="1"/>
    <col min="2805" max="2805" width="32.140625" style="9" customWidth="1"/>
    <col min="2806" max="2806" width="5.140625" style="9" customWidth="1"/>
    <col min="2807" max="2807" width="15.28515625" style="9" customWidth="1"/>
    <col min="2808" max="2808" width="6.7109375" style="9" customWidth="1"/>
    <col min="2809" max="2809" width="24.28515625" style="9" customWidth="1"/>
    <col min="2810" max="2810" width="16" style="9" customWidth="1"/>
    <col min="2811" max="3059" width="8.85546875" style="9"/>
    <col min="3060" max="3060" width="6.85546875" style="9" customWidth="1"/>
    <col min="3061" max="3061" width="32.140625" style="9" customWidth="1"/>
    <col min="3062" max="3062" width="5.140625" style="9" customWidth="1"/>
    <col min="3063" max="3063" width="15.28515625" style="9" customWidth="1"/>
    <col min="3064" max="3064" width="6.7109375" style="9" customWidth="1"/>
    <col min="3065" max="3065" width="24.28515625" style="9" customWidth="1"/>
    <col min="3066" max="3066" width="16" style="9" customWidth="1"/>
    <col min="3067" max="3315" width="8.85546875" style="9"/>
    <col min="3316" max="3316" width="6.85546875" style="9" customWidth="1"/>
    <col min="3317" max="3317" width="32.140625" style="9" customWidth="1"/>
    <col min="3318" max="3318" width="5.140625" style="9" customWidth="1"/>
    <col min="3319" max="3319" width="15.28515625" style="9" customWidth="1"/>
    <col min="3320" max="3320" width="6.7109375" style="9" customWidth="1"/>
    <col min="3321" max="3321" width="24.28515625" style="9" customWidth="1"/>
    <col min="3322" max="3322" width="16" style="9" customWidth="1"/>
    <col min="3323" max="3571" width="8.85546875" style="9"/>
    <col min="3572" max="3572" width="6.85546875" style="9" customWidth="1"/>
    <col min="3573" max="3573" width="32.140625" style="9" customWidth="1"/>
    <col min="3574" max="3574" width="5.140625" style="9" customWidth="1"/>
    <col min="3575" max="3575" width="15.28515625" style="9" customWidth="1"/>
    <col min="3576" max="3576" width="6.7109375" style="9" customWidth="1"/>
    <col min="3577" max="3577" width="24.28515625" style="9" customWidth="1"/>
    <col min="3578" max="3578" width="16" style="9" customWidth="1"/>
    <col min="3579" max="3827" width="8.85546875" style="9"/>
    <col min="3828" max="3828" width="6.85546875" style="9" customWidth="1"/>
    <col min="3829" max="3829" width="32.140625" style="9" customWidth="1"/>
    <col min="3830" max="3830" width="5.140625" style="9" customWidth="1"/>
    <col min="3831" max="3831" width="15.28515625" style="9" customWidth="1"/>
    <col min="3832" max="3832" width="6.7109375" style="9" customWidth="1"/>
    <col min="3833" max="3833" width="24.28515625" style="9" customWidth="1"/>
    <col min="3834" max="3834" width="16" style="9" customWidth="1"/>
    <col min="3835" max="4083" width="8.85546875" style="9"/>
    <col min="4084" max="4084" width="6.85546875" style="9" customWidth="1"/>
    <col min="4085" max="4085" width="32.140625" style="9" customWidth="1"/>
    <col min="4086" max="4086" width="5.140625" style="9" customWidth="1"/>
    <col min="4087" max="4087" width="15.28515625" style="9" customWidth="1"/>
    <col min="4088" max="4088" width="6.7109375" style="9" customWidth="1"/>
    <col min="4089" max="4089" width="24.28515625" style="9" customWidth="1"/>
    <col min="4090" max="4090" width="16" style="9" customWidth="1"/>
    <col min="4091" max="4339" width="8.85546875" style="9"/>
    <col min="4340" max="4340" width="6.85546875" style="9" customWidth="1"/>
    <col min="4341" max="4341" width="32.140625" style="9" customWidth="1"/>
    <col min="4342" max="4342" width="5.140625" style="9" customWidth="1"/>
    <col min="4343" max="4343" width="15.28515625" style="9" customWidth="1"/>
    <col min="4344" max="4344" width="6.7109375" style="9" customWidth="1"/>
    <col min="4345" max="4345" width="24.28515625" style="9" customWidth="1"/>
    <col min="4346" max="4346" width="16" style="9" customWidth="1"/>
    <col min="4347" max="4595" width="8.85546875" style="9"/>
    <col min="4596" max="4596" width="6.85546875" style="9" customWidth="1"/>
    <col min="4597" max="4597" width="32.140625" style="9" customWidth="1"/>
    <col min="4598" max="4598" width="5.140625" style="9" customWidth="1"/>
    <col min="4599" max="4599" width="15.28515625" style="9" customWidth="1"/>
    <col min="4600" max="4600" width="6.7109375" style="9" customWidth="1"/>
    <col min="4601" max="4601" width="24.28515625" style="9" customWidth="1"/>
    <col min="4602" max="4602" width="16" style="9" customWidth="1"/>
    <col min="4603" max="4851" width="8.85546875" style="9"/>
    <col min="4852" max="4852" width="6.85546875" style="9" customWidth="1"/>
    <col min="4853" max="4853" width="32.140625" style="9" customWidth="1"/>
    <col min="4854" max="4854" width="5.140625" style="9" customWidth="1"/>
    <col min="4855" max="4855" width="15.28515625" style="9" customWidth="1"/>
    <col min="4856" max="4856" width="6.7109375" style="9" customWidth="1"/>
    <col min="4857" max="4857" width="24.28515625" style="9" customWidth="1"/>
    <col min="4858" max="4858" width="16" style="9" customWidth="1"/>
    <col min="4859" max="5107" width="8.85546875" style="9"/>
    <col min="5108" max="5108" width="6.85546875" style="9" customWidth="1"/>
    <col min="5109" max="5109" width="32.140625" style="9" customWidth="1"/>
    <col min="5110" max="5110" width="5.140625" style="9" customWidth="1"/>
    <col min="5111" max="5111" width="15.28515625" style="9" customWidth="1"/>
    <col min="5112" max="5112" width="6.7109375" style="9" customWidth="1"/>
    <col min="5113" max="5113" width="24.28515625" style="9" customWidth="1"/>
    <col min="5114" max="5114" width="16" style="9" customWidth="1"/>
    <col min="5115" max="5363" width="8.85546875" style="9"/>
    <col min="5364" max="5364" width="6.85546875" style="9" customWidth="1"/>
    <col min="5365" max="5365" width="32.140625" style="9" customWidth="1"/>
    <col min="5366" max="5366" width="5.140625" style="9" customWidth="1"/>
    <col min="5367" max="5367" width="15.28515625" style="9" customWidth="1"/>
    <col min="5368" max="5368" width="6.7109375" style="9" customWidth="1"/>
    <col min="5369" max="5369" width="24.28515625" style="9" customWidth="1"/>
    <col min="5370" max="5370" width="16" style="9" customWidth="1"/>
    <col min="5371" max="5619" width="8.85546875" style="9"/>
    <col min="5620" max="5620" width="6.85546875" style="9" customWidth="1"/>
    <col min="5621" max="5621" width="32.140625" style="9" customWidth="1"/>
    <col min="5622" max="5622" width="5.140625" style="9" customWidth="1"/>
    <col min="5623" max="5623" width="15.28515625" style="9" customWidth="1"/>
    <col min="5624" max="5624" width="6.7109375" style="9" customWidth="1"/>
    <col min="5625" max="5625" width="24.28515625" style="9" customWidth="1"/>
    <col min="5626" max="5626" width="16" style="9" customWidth="1"/>
    <col min="5627" max="5875" width="8.85546875" style="9"/>
    <col min="5876" max="5876" width="6.85546875" style="9" customWidth="1"/>
    <col min="5877" max="5877" width="32.140625" style="9" customWidth="1"/>
    <col min="5878" max="5878" width="5.140625" style="9" customWidth="1"/>
    <col min="5879" max="5879" width="15.28515625" style="9" customWidth="1"/>
    <col min="5880" max="5880" width="6.7109375" style="9" customWidth="1"/>
    <col min="5881" max="5881" width="24.28515625" style="9" customWidth="1"/>
    <col min="5882" max="5882" width="16" style="9" customWidth="1"/>
    <col min="5883" max="6131" width="8.85546875" style="9"/>
    <col min="6132" max="6132" width="6.85546875" style="9" customWidth="1"/>
    <col min="6133" max="6133" width="32.140625" style="9" customWidth="1"/>
    <col min="6134" max="6134" width="5.140625" style="9" customWidth="1"/>
    <col min="6135" max="6135" width="15.28515625" style="9" customWidth="1"/>
    <col min="6136" max="6136" width="6.7109375" style="9" customWidth="1"/>
    <col min="6137" max="6137" width="24.28515625" style="9" customWidth="1"/>
    <col min="6138" max="6138" width="16" style="9" customWidth="1"/>
    <col min="6139" max="6387" width="8.85546875" style="9"/>
    <col min="6388" max="6388" width="6.85546875" style="9" customWidth="1"/>
    <col min="6389" max="6389" width="32.140625" style="9" customWidth="1"/>
    <col min="6390" max="6390" width="5.140625" style="9" customWidth="1"/>
    <col min="6391" max="6391" width="15.28515625" style="9" customWidth="1"/>
    <col min="6392" max="6392" width="6.7109375" style="9" customWidth="1"/>
    <col min="6393" max="6393" width="24.28515625" style="9" customWidth="1"/>
    <col min="6394" max="6394" width="16" style="9" customWidth="1"/>
    <col min="6395" max="6643" width="8.85546875" style="9"/>
    <col min="6644" max="6644" width="6.85546875" style="9" customWidth="1"/>
    <col min="6645" max="6645" width="32.140625" style="9" customWidth="1"/>
    <col min="6646" max="6646" width="5.140625" style="9" customWidth="1"/>
    <col min="6647" max="6647" width="15.28515625" style="9" customWidth="1"/>
    <col min="6648" max="6648" width="6.7109375" style="9" customWidth="1"/>
    <col min="6649" max="6649" width="24.28515625" style="9" customWidth="1"/>
    <col min="6650" max="6650" width="16" style="9" customWidth="1"/>
    <col min="6651" max="6899" width="8.85546875" style="9"/>
    <col min="6900" max="6900" width="6.85546875" style="9" customWidth="1"/>
    <col min="6901" max="6901" width="32.140625" style="9" customWidth="1"/>
    <col min="6902" max="6902" width="5.140625" style="9" customWidth="1"/>
    <col min="6903" max="6903" width="15.28515625" style="9" customWidth="1"/>
    <col min="6904" max="6904" width="6.7109375" style="9" customWidth="1"/>
    <col min="6905" max="6905" width="24.28515625" style="9" customWidth="1"/>
    <col min="6906" max="6906" width="16" style="9" customWidth="1"/>
    <col min="6907" max="7155" width="8.85546875" style="9"/>
    <col min="7156" max="7156" width="6.85546875" style="9" customWidth="1"/>
    <col min="7157" max="7157" width="32.140625" style="9" customWidth="1"/>
    <col min="7158" max="7158" width="5.140625" style="9" customWidth="1"/>
    <col min="7159" max="7159" width="15.28515625" style="9" customWidth="1"/>
    <col min="7160" max="7160" width="6.7109375" style="9" customWidth="1"/>
    <col min="7161" max="7161" width="24.28515625" style="9" customWidth="1"/>
    <col min="7162" max="7162" width="16" style="9" customWidth="1"/>
    <col min="7163" max="7411" width="8.85546875" style="9"/>
    <col min="7412" max="7412" width="6.85546875" style="9" customWidth="1"/>
    <col min="7413" max="7413" width="32.140625" style="9" customWidth="1"/>
    <col min="7414" max="7414" width="5.140625" style="9" customWidth="1"/>
    <col min="7415" max="7415" width="15.28515625" style="9" customWidth="1"/>
    <col min="7416" max="7416" width="6.7109375" style="9" customWidth="1"/>
    <col min="7417" max="7417" width="24.28515625" style="9" customWidth="1"/>
    <col min="7418" max="7418" width="16" style="9" customWidth="1"/>
    <col min="7419" max="7667" width="8.85546875" style="9"/>
    <col min="7668" max="7668" width="6.85546875" style="9" customWidth="1"/>
    <col min="7669" max="7669" width="32.140625" style="9" customWidth="1"/>
    <col min="7670" max="7670" width="5.140625" style="9" customWidth="1"/>
    <col min="7671" max="7671" width="15.28515625" style="9" customWidth="1"/>
    <col min="7672" max="7672" width="6.7109375" style="9" customWidth="1"/>
    <col min="7673" max="7673" width="24.28515625" style="9" customWidth="1"/>
    <col min="7674" max="7674" width="16" style="9" customWidth="1"/>
    <col min="7675" max="7923" width="8.85546875" style="9"/>
    <col min="7924" max="7924" width="6.85546875" style="9" customWidth="1"/>
    <col min="7925" max="7925" width="32.140625" style="9" customWidth="1"/>
    <col min="7926" max="7926" width="5.140625" style="9" customWidth="1"/>
    <col min="7927" max="7927" width="15.28515625" style="9" customWidth="1"/>
    <col min="7928" max="7928" width="6.7109375" style="9" customWidth="1"/>
    <col min="7929" max="7929" width="24.28515625" style="9" customWidth="1"/>
    <col min="7930" max="7930" width="16" style="9" customWidth="1"/>
    <col min="7931" max="8179" width="8.85546875" style="9"/>
    <col min="8180" max="8180" width="6.85546875" style="9" customWidth="1"/>
    <col min="8181" max="8181" width="32.140625" style="9" customWidth="1"/>
    <col min="8182" max="8182" width="5.140625" style="9" customWidth="1"/>
    <col min="8183" max="8183" width="15.28515625" style="9" customWidth="1"/>
    <col min="8184" max="8184" width="6.7109375" style="9" customWidth="1"/>
    <col min="8185" max="8185" width="24.28515625" style="9" customWidth="1"/>
    <col min="8186" max="8186" width="16" style="9" customWidth="1"/>
    <col min="8187" max="8435" width="8.85546875" style="9"/>
    <col min="8436" max="8436" width="6.85546875" style="9" customWidth="1"/>
    <col min="8437" max="8437" width="32.140625" style="9" customWidth="1"/>
    <col min="8438" max="8438" width="5.140625" style="9" customWidth="1"/>
    <col min="8439" max="8439" width="15.28515625" style="9" customWidth="1"/>
    <col min="8440" max="8440" width="6.7109375" style="9" customWidth="1"/>
    <col min="8441" max="8441" width="24.28515625" style="9" customWidth="1"/>
    <col min="8442" max="8442" width="16" style="9" customWidth="1"/>
    <col min="8443" max="8691" width="8.85546875" style="9"/>
    <col min="8692" max="8692" width="6.85546875" style="9" customWidth="1"/>
    <col min="8693" max="8693" width="32.140625" style="9" customWidth="1"/>
    <col min="8694" max="8694" width="5.140625" style="9" customWidth="1"/>
    <col min="8695" max="8695" width="15.28515625" style="9" customWidth="1"/>
    <col min="8696" max="8696" width="6.7109375" style="9" customWidth="1"/>
    <col min="8697" max="8697" width="24.28515625" style="9" customWidth="1"/>
    <col min="8698" max="8698" width="16" style="9" customWidth="1"/>
    <col min="8699" max="8947" width="8.85546875" style="9"/>
    <col min="8948" max="8948" width="6.85546875" style="9" customWidth="1"/>
    <col min="8949" max="8949" width="32.140625" style="9" customWidth="1"/>
    <col min="8950" max="8950" width="5.140625" style="9" customWidth="1"/>
    <col min="8951" max="8951" width="15.28515625" style="9" customWidth="1"/>
    <col min="8952" max="8952" width="6.7109375" style="9" customWidth="1"/>
    <col min="8953" max="8953" width="24.28515625" style="9" customWidth="1"/>
    <col min="8954" max="8954" width="16" style="9" customWidth="1"/>
    <col min="8955" max="9203" width="8.85546875" style="9"/>
    <col min="9204" max="9204" width="6.85546875" style="9" customWidth="1"/>
    <col min="9205" max="9205" width="32.140625" style="9" customWidth="1"/>
    <col min="9206" max="9206" width="5.140625" style="9" customWidth="1"/>
    <col min="9207" max="9207" width="15.28515625" style="9" customWidth="1"/>
    <col min="9208" max="9208" width="6.7109375" style="9" customWidth="1"/>
    <col min="9209" max="9209" width="24.28515625" style="9" customWidth="1"/>
    <col min="9210" max="9210" width="16" style="9" customWidth="1"/>
    <col min="9211" max="9459" width="8.85546875" style="9"/>
    <col min="9460" max="9460" width="6.85546875" style="9" customWidth="1"/>
    <col min="9461" max="9461" width="32.140625" style="9" customWidth="1"/>
    <col min="9462" max="9462" width="5.140625" style="9" customWidth="1"/>
    <col min="9463" max="9463" width="15.28515625" style="9" customWidth="1"/>
    <col min="9464" max="9464" width="6.7109375" style="9" customWidth="1"/>
    <col min="9465" max="9465" width="24.28515625" style="9" customWidth="1"/>
    <col min="9466" max="9466" width="16" style="9" customWidth="1"/>
    <col min="9467" max="9715" width="8.85546875" style="9"/>
    <col min="9716" max="9716" width="6.85546875" style="9" customWidth="1"/>
    <col min="9717" max="9717" width="32.140625" style="9" customWidth="1"/>
    <col min="9718" max="9718" width="5.140625" style="9" customWidth="1"/>
    <col min="9719" max="9719" width="15.28515625" style="9" customWidth="1"/>
    <col min="9720" max="9720" width="6.7109375" style="9" customWidth="1"/>
    <col min="9721" max="9721" width="24.28515625" style="9" customWidth="1"/>
    <col min="9722" max="9722" width="16" style="9" customWidth="1"/>
    <col min="9723" max="9971" width="8.85546875" style="9"/>
    <col min="9972" max="9972" width="6.85546875" style="9" customWidth="1"/>
    <col min="9973" max="9973" width="32.140625" style="9" customWidth="1"/>
    <col min="9974" max="9974" width="5.140625" style="9" customWidth="1"/>
    <col min="9975" max="9975" width="15.28515625" style="9" customWidth="1"/>
    <col min="9976" max="9976" width="6.7109375" style="9" customWidth="1"/>
    <col min="9977" max="9977" width="24.28515625" style="9" customWidth="1"/>
    <col min="9978" max="9978" width="16" style="9" customWidth="1"/>
    <col min="9979" max="10227" width="8.85546875" style="9"/>
    <col min="10228" max="10228" width="6.85546875" style="9" customWidth="1"/>
    <col min="10229" max="10229" width="32.140625" style="9" customWidth="1"/>
    <col min="10230" max="10230" width="5.140625" style="9" customWidth="1"/>
    <col min="10231" max="10231" width="15.28515625" style="9" customWidth="1"/>
    <col min="10232" max="10232" width="6.7109375" style="9" customWidth="1"/>
    <col min="10233" max="10233" width="24.28515625" style="9" customWidth="1"/>
    <col min="10234" max="10234" width="16" style="9" customWidth="1"/>
    <col min="10235" max="10483" width="8.85546875" style="9"/>
    <col min="10484" max="10484" width="6.85546875" style="9" customWidth="1"/>
    <col min="10485" max="10485" width="32.140625" style="9" customWidth="1"/>
    <col min="10486" max="10486" width="5.140625" style="9" customWidth="1"/>
    <col min="10487" max="10487" width="15.28515625" style="9" customWidth="1"/>
    <col min="10488" max="10488" width="6.7109375" style="9" customWidth="1"/>
    <col min="10489" max="10489" width="24.28515625" style="9" customWidth="1"/>
    <col min="10490" max="10490" width="16" style="9" customWidth="1"/>
    <col min="10491" max="10739" width="8.85546875" style="9"/>
    <col min="10740" max="10740" width="6.85546875" style="9" customWidth="1"/>
    <col min="10741" max="10741" width="32.140625" style="9" customWidth="1"/>
    <col min="10742" max="10742" width="5.140625" style="9" customWidth="1"/>
    <col min="10743" max="10743" width="15.28515625" style="9" customWidth="1"/>
    <col min="10744" max="10744" width="6.7109375" style="9" customWidth="1"/>
    <col min="10745" max="10745" width="24.28515625" style="9" customWidth="1"/>
    <col min="10746" max="10746" width="16" style="9" customWidth="1"/>
    <col min="10747" max="10995" width="8.85546875" style="9"/>
    <col min="10996" max="10996" width="6.85546875" style="9" customWidth="1"/>
    <col min="10997" max="10997" width="32.140625" style="9" customWidth="1"/>
    <col min="10998" max="10998" width="5.140625" style="9" customWidth="1"/>
    <col min="10999" max="10999" width="15.28515625" style="9" customWidth="1"/>
    <col min="11000" max="11000" width="6.7109375" style="9" customWidth="1"/>
    <col min="11001" max="11001" width="24.28515625" style="9" customWidth="1"/>
    <col min="11002" max="11002" width="16" style="9" customWidth="1"/>
    <col min="11003" max="11251" width="8.85546875" style="9"/>
    <col min="11252" max="11252" width="6.85546875" style="9" customWidth="1"/>
    <col min="11253" max="11253" width="32.140625" style="9" customWidth="1"/>
    <col min="11254" max="11254" width="5.140625" style="9" customWidth="1"/>
    <col min="11255" max="11255" width="15.28515625" style="9" customWidth="1"/>
    <col min="11256" max="11256" width="6.7109375" style="9" customWidth="1"/>
    <col min="11257" max="11257" width="24.28515625" style="9" customWidth="1"/>
    <col min="11258" max="11258" width="16" style="9" customWidth="1"/>
    <col min="11259" max="11507" width="8.85546875" style="9"/>
    <col min="11508" max="11508" width="6.85546875" style="9" customWidth="1"/>
    <col min="11509" max="11509" width="32.140625" style="9" customWidth="1"/>
    <col min="11510" max="11510" width="5.140625" style="9" customWidth="1"/>
    <col min="11511" max="11511" width="15.28515625" style="9" customWidth="1"/>
    <col min="11512" max="11512" width="6.7109375" style="9" customWidth="1"/>
    <col min="11513" max="11513" width="24.28515625" style="9" customWidth="1"/>
    <col min="11514" max="11514" width="16" style="9" customWidth="1"/>
    <col min="11515" max="11763" width="8.85546875" style="9"/>
    <col min="11764" max="11764" width="6.85546875" style="9" customWidth="1"/>
    <col min="11765" max="11765" width="32.140625" style="9" customWidth="1"/>
    <col min="11766" max="11766" width="5.140625" style="9" customWidth="1"/>
    <col min="11767" max="11767" width="15.28515625" style="9" customWidth="1"/>
    <col min="11768" max="11768" width="6.7109375" style="9" customWidth="1"/>
    <col min="11769" max="11769" width="24.28515625" style="9" customWidth="1"/>
    <col min="11770" max="11770" width="16" style="9" customWidth="1"/>
    <col min="11771" max="12019" width="8.85546875" style="9"/>
    <col min="12020" max="12020" width="6.85546875" style="9" customWidth="1"/>
    <col min="12021" max="12021" width="32.140625" style="9" customWidth="1"/>
    <col min="12022" max="12022" width="5.140625" style="9" customWidth="1"/>
    <col min="12023" max="12023" width="15.28515625" style="9" customWidth="1"/>
    <col min="12024" max="12024" width="6.7109375" style="9" customWidth="1"/>
    <col min="12025" max="12025" width="24.28515625" style="9" customWidth="1"/>
    <col min="12026" max="12026" width="16" style="9" customWidth="1"/>
    <col min="12027" max="12275" width="8.85546875" style="9"/>
    <col min="12276" max="12276" width="6.85546875" style="9" customWidth="1"/>
    <col min="12277" max="12277" width="32.140625" style="9" customWidth="1"/>
    <col min="12278" max="12278" width="5.140625" style="9" customWidth="1"/>
    <col min="12279" max="12279" width="15.28515625" style="9" customWidth="1"/>
    <col min="12280" max="12280" width="6.7109375" style="9" customWidth="1"/>
    <col min="12281" max="12281" width="24.28515625" style="9" customWidth="1"/>
    <col min="12282" max="12282" width="16" style="9" customWidth="1"/>
    <col min="12283" max="12531" width="8.85546875" style="9"/>
    <col min="12532" max="12532" width="6.85546875" style="9" customWidth="1"/>
    <col min="12533" max="12533" width="32.140625" style="9" customWidth="1"/>
    <col min="12534" max="12534" width="5.140625" style="9" customWidth="1"/>
    <col min="12535" max="12535" width="15.28515625" style="9" customWidth="1"/>
    <col min="12536" max="12536" width="6.7109375" style="9" customWidth="1"/>
    <col min="12537" max="12537" width="24.28515625" style="9" customWidth="1"/>
    <col min="12538" max="12538" width="16" style="9" customWidth="1"/>
    <col min="12539" max="12787" width="8.85546875" style="9"/>
    <col min="12788" max="12788" width="6.85546875" style="9" customWidth="1"/>
    <col min="12789" max="12789" width="32.140625" style="9" customWidth="1"/>
    <col min="12790" max="12790" width="5.140625" style="9" customWidth="1"/>
    <col min="12791" max="12791" width="15.28515625" style="9" customWidth="1"/>
    <col min="12792" max="12792" width="6.7109375" style="9" customWidth="1"/>
    <col min="12793" max="12793" width="24.28515625" style="9" customWidth="1"/>
    <col min="12794" max="12794" width="16" style="9" customWidth="1"/>
    <col min="12795" max="13043" width="8.85546875" style="9"/>
    <col min="13044" max="13044" width="6.85546875" style="9" customWidth="1"/>
    <col min="13045" max="13045" width="32.140625" style="9" customWidth="1"/>
    <col min="13046" max="13046" width="5.140625" style="9" customWidth="1"/>
    <col min="13047" max="13047" width="15.28515625" style="9" customWidth="1"/>
    <col min="13048" max="13048" width="6.7109375" style="9" customWidth="1"/>
    <col min="13049" max="13049" width="24.28515625" style="9" customWidth="1"/>
    <col min="13050" max="13050" width="16" style="9" customWidth="1"/>
    <col min="13051" max="13299" width="8.85546875" style="9"/>
    <col min="13300" max="13300" width="6.85546875" style="9" customWidth="1"/>
    <col min="13301" max="13301" width="32.140625" style="9" customWidth="1"/>
    <col min="13302" max="13302" width="5.140625" style="9" customWidth="1"/>
    <col min="13303" max="13303" width="15.28515625" style="9" customWidth="1"/>
    <col min="13304" max="13304" width="6.7109375" style="9" customWidth="1"/>
    <col min="13305" max="13305" width="24.28515625" style="9" customWidth="1"/>
    <col min="13306" max="13306" width="16" style="9" customWidth="1"/>
    <col min="13307" max="13555" width="8.85546875" style="9"/>
    <col min="13556" max="13556" width="6.85546875" style="9" customWidth="1"/>
    <col min="13557" max="13557" width="32.140625" style="9" customWidth="1"/>
    <col min="13558" max="13558" width="5.140625" style="9" customWidth="1"/>
    <col min="13559" max="13559" width="15.28515625" style="9" customWidth="1"/>
    <col min="13560" max="13560" width="6.7109375" style="9" customWidth="1"/>
    <col min="13561" max="13561" width="24.28515625" style="9" customWidth="1"/>
    <col min="13562" max="13562" width="16" style="9" customWidth="1"/>
    <col min="13563" max="13811" width="8.85546875" style="9"/>
    <col min="13812" max="13812" width="6.85546875" style="9" customWidth="1"/>
    <col min="13813" max="13813" width="32.140625" style="9" customWidth="1"/>
    <col min="13814" max="13814" width="5.140625" style="9" customWidth="1"/>
    <col min="13815" max="13815" width="15.28515625" style="9" customWidth="1"/>
    <col min="13816" max="13816" width="6.7109375" style="9" customWidth="1"/>
    <col min="13817" max="13817" width="24.28515625" style="9" customWidth="1"/>
    <col min="13818" max="13818" width="16" style="9" customWidth="1"/>
    <col min="13819" max="14067" width="8.85546875" style="9"/>
    <col min="14068" max="14068" width="6.85546875" style="9" customWidth="1"/>
    <col min="14069" max="14069" width="32.140625" style="9" customWidth="1"/>
    <col min="14070" max="14070" width="5.140625" style="9" customWidth="1"/>
    <col min="14071" max="14071" width="15.28515625" style="9" customWidth="1"/>
    <col min="14072" max="14072" width="6.7109375" style="9" customWidth="1"/>
    <col min="14073" max="14073" width="24.28515625" style="9" customWidth="1"/>
    <col min="14074" max="14074" width="16" style="9" customWidth="1"/>
    <col min="14075" max="14323" width="8.85546875" style="9"/>
    <col min="14324" max="14324" width="6.85546875" style="9" customWidth="1"/>
    <col min="14325" max="14325" width="32.140625" style="9" customWidth="1"/>
    <col min="14326" max="14326" width="5.140625" style="9" customWidth="1"/>
    <col min="14327" max="14327" width="15.28515625" style="9" customWidth="1"/>
    <col min="14328" max="14328" width="6.7109375" style="9" customWidth="1"/>
    <col min="14329" max="14329" width="24.28515625" style="9" customWidth="1"/>
    <col min="14330" max="14330" width="16" style="9" customWidth="1"/>
    <col min="14331" max="14579" width="8.85546875" style="9"/>
    <col min="14580" max="14580" width="6.85546875" style="9" customWidth="1"/>
    <col min="14581" max="14581" width="32.140625" style="9" customWidth="1"/>
    <col min="14582" max="14582" width="5.140625" style="9" customWidth="1"/>
    <col min="14583" max="14583" width="15.28515625" style="9" customWidth="1"/>
    <col min="14584" max="14584" width="6.7109375" style="9" customWidth="1"/>
    <col min="14585" max="14585" width="24.28515625" style="9" customWidth="1"/>
    <col min="14586" max="14586" width="16" style="9" customWidth="1"/>
    <col min="14587" max="14835" width="8.85546875" style="9"/>
    <col min="14836" max="14836" width="6.85546875" style="9" customWidth="1"/>
    <col min="14837" max="14837" width="32.140625" style="9" customWidth="1"/>
    <col min="14838" max="14838" width="5.140625" style="9" customWidth="1"/>
    <col min="14839" max="14839" width="15.28515625" style="9" customWidth="1"/>
    <col min="14840" max="14840" width="6.7109375" style="9" customWidth="1"/>
    <col min="14841" max="14841" width="24.28515625" style="9" customWidth="1"/>
    <col min="14842" max="14842" width="16" style="9" customWidth="1"/>
    <col min="14843" max="15091" width="8.85546875" style="9"/>
    <col min="15092" max="15092" width="6.85546875" style="9" customWidth="1"/>
    <col min="15093" max="15093" width="32.140625" style="9" customWidth="1"/>
    <col min="15094" max="15094" width="5.140625" style="9" customWidth="1"/>
    <col min="15095" max="15095" width="15.28515625" style="9" customWidth="1"/>
    <col min="15096" max="15096" width="6.7109375" style="9" customWidth="1"/>
    <col min="15097" max="15097" width="24.28515625" style="9" customWidth="1"/>
    <col min="15098" max="15098" width="16" style="9" customWidth="1"/>
    <col min="15099" max="15347" width="8.85546875" style="9"/>
    <col min="15348" max="15348" width="6.85546875" style="9" customWidth="1"/>
    <col min="15349" max="15349" width="32.140625" style="9" customWidth="1"/>
    <col min="15350" max="15350" width="5.140625" style="9" customWidth="1"/>
    <col min="15351" max="15351" width="15.28515625" style="9" customWidth="1"/>
    <col min="15352" max="15352" width="6.7109375" style="9" customWidth="1"/>
    <col min="15353" max="15353" width="24.28515625" style="9" customWidth="1"/>
    <col min="15354" max="15354" width="16" style="9" customWidth="1"/>
    <col min="15355" max="15603" width="8.85546875" style="9"/>
    <col min="15604" max="15604" width="6.85546875" style="9" customWidth="1"/>
    <col min="15605" max="15605" width="32.140625" style="9" customWidth="1"/>
    <col min="15606" max="15606" width="5.140625" style="9" customWidth="1"/>
    <col min="15607" max="15607" width="15.28515625" style="9" customWidth="1"/>
    <col min="15608" max="15608" width="6.7109375" style="9" customWidth="1"/>
    <col min="15609" max="15609" width="24.28515625" style="9" customWidth="1"/>
    <col min="15610" max="15610" width="16" style="9" customWidth="1"/>
    <col min="15611" max="15859" width="8.85546875" style="9"/>
    <col min="15860" max="15860" width="6.85546875" style="9" customWidth="1"/>
    <col min="15861" max="15861" width="32.140625" style="9" customWidth="1"/>
    <col min="15862" max="15862" width="5.140625" style="9" customWidth="1"/>
    <col min="15863" max="15863" width="15.28515625" style="9" customWidth="1"/>
    <col min="15864" max="15864" width="6.7109375" style="9" customWidth="1"/>
    <col min="15865" max="15865" width="24.28515625" style="9" customWidth="1"/>
    <col min="15866" max="15866" width="16" style="9" customWidth="1"/>
    <col min="15867" max="16115" width="8.85546875" style="9"/>
    <col min="16116" max="16116" width="6.85546875" style="9" customWidth="1"/>
    <col min="16117" max="16117" width="32.140625" style="9" customWidth="1"/>
    <col min="16118" max="16118" width="5.140625" style="9" customWidth="1"/>
    <col min="16119" max="16119" width="15.28515625" style="9" customWidth="1"/>
    <col min="16120" max="16120" width="6.7109375" style="9" customWidth="1"/>
    <col min="16121" max="16121" width="24.28515625" style="9" customWidth="1"/>
    <col min="16122" max="16122" width="16" style="9" customWidth="1"/>
    <col min="16123" max="16371" width="8.85546875" style="9"/>
    <col min="16372" max="16381" width="9.140625" style="9" customWidth="1"/>
    <col min="16382" max="16384" width="8.85546875" style="9"/>
  </cols>
  <sheetData>
    <row r="1" spans="1:10" ht="15.75" x14ac:dyDescent="0.25">
      <c r="A1" s="204"/>
      <c r="B1" s="204"/>
      <c r="C1" s="204"/>
      <c r="D1" s="204"/>
      <c r="E1" s="6"/>
      <c r="F1" s="7"/>
      <c r="G1" s="7"/>
      <c r="H1" s="8"/>
      <c r="I1" s="8"/>
      <c r="J1" s="8"/>
    </row>
    <row r="2" spans="1:10" ht="15.6" customHeight="1" x14ac:dyDescent="0.25">
      <c r="A2" s="205" t="s">
        <v>401</v>
      </c>
      <c r="B2" s="205"/>
      <c r="C2" s="205"/>
      <c r="D2" s="205"/>
      <c r="E2" s="7"/>
      <c r="F2" s="7"/>
      <c r="G2" s="7"/>
      <c r="H2" s="8"/>
      <c r="I2" s="8"/>
      <c r="J2" s="8"/>
    </row>
    <row r="3" spans="1:10" ht="15.6" customHeight="1" x14ac:dyDescent="0.25">
      <c r="A3" s="206" t="s">
        <v>377</v>
      </c>
      <c r="B3" s="206"/>
      <c r="C3" s="206"/>
      <c r="D3" s="206"/>
      <c r="E3" s="7"/>
      <c r="F3" s="7"/>
      <c r="G3" s="7"/>
      <c r="H3" s="8"/>
      <c r="I3" s="8"/>
      <c r="J3" s="8"/>
    </row>
    <row r="4" spans="1:10" ht="15.6" customHeight="1" x14ac:dyDescent="0.25">
      <c r="A4" s="42" t="s">
        <v>402</v>
      </c>
      <c r="B4" s="41"/>
      <c r="C4" s="41"/>
      <c r="D4" s="41"/>
      <c r="E4" s="7"/>
      <c r="F4" s="7"/>
      <c r="G4" s="7"/>
      <c r="H4" s="8"/>
      <c r="I4" s="8"/>
      <c r="J4" s="8"/>
    </row>
    <row r="5" spans="1:10" ht="15.6" customHeight="1" x14ac:dyDescent="0.25">
      <c r="A5" s="42" t="s">
        <v>193</v>
      </c>
      <c r="B5" s="7"/>
      <c r="C5" s="7"/>
      <c r="D5" s="7"/>
      <c r="E5" s="7"/>
      <c r="F5" s="7"/>
      <c r="G5" s="7"/>
      <c r="H5" s="8"/>
      <c r="I5" s="8"/>
      <c r="J5" s="8"/>
    </row>
    <row r="6" spans="1:10" ht="15.6" customHeight="1" x14ac:dyDescent="0.25">
      <c r="A6" s="42" t="s">
        <v>148</v>
      </c>
      <c r="B6" s="41"/>
      <c r="C6" s="41"/>
      <c r="D6" s="41"/>
      <c r="E6" s="7"/>
      <c r="F6" s="7"/>
      <c r="G6" s="7"/>
      <c r="H6" s="8"/>
      <c r="I6" s="8"/>
      <c r="J6" s="8"/>
    </row>
    <row r="7" spans="1:10" ht="15.6" customHeight="1" x14ac:dyDescent="0.25">
      <c r="A7" s="42" t="s">
        <v>149</v>
      </c>
      <c r="B7" s="7"/>
      <c r="C7" s="7"/>
      <c r="D7" s="7"/>
      <c r="E7" s="7"/>
      <c r="F7" s="7"/>
      <c r="G7" s="7"/>
      <c r="H7" s="8"/>
      <c r="I7" s="8"/>
      <c r="J7" s="8"/>
    </row>
    <row r="8" spans="1:10" ht="12.75" customHeight="1" x14ac:dyDescent="0.25">
      <c r="A8" s="42"/>
      <c r="B8" s="7"/>
      <c r="C8" s="7"/>
      <c r="D8" s="7"/>
      <c r="E8" s="7"/>
      <c r="F8" s="7"/>
      <c r="G8" s="7"/>
      <c r="H8" s="8"/>
      <c r="I8" s="8"/>
      <c r="J8" s="8"/>
    </row>
    <row r="9" spans="1:10" ht="18" x14ac:dyDescent="0.25">
      <c r="A9" s="207" t="s">
        <v>0</v>
      </c>
      <c r="B9" s="207"/>
      <c r="C9" s="207"/>
      <c r="D9" s="207"/>
      <c r="E9" s="10"/>
      <c r="F9" s="7"/>
      <c r="G9" s="7"/>
      <c r="H9" s="8"/>
      <c r="I9" s="8"/>
      <c r="J9" s="8"/>
    </row>
    <row r="10" spans="1:10" ht="15.75" x14ac:dyDescent="0.25">
      <c r="A10" s="208" t="s">
        <v>61</v>
      </c>
      <c r="B10" s="208"/>
      <c r="C10" s="208"/>
      <c r="D10" s="208"/>
      <c r="E10" s="7"/>
      <c r="F10" s="7"/>
      <c r="G10" s="7"/>
      <c r="H10" s="8"/>
      <c r="I10" s="8"/>
      <c r="J10" s="8"/>
    </row>
    <row r="11" spans="1:10" ht="22.15" customHeight="1" x14ac:dyDescent="0.25">
      <c r="A11" s="209"/>
      <c r="B11" s="209"/>
      <c r="C11" s="209"/>
      <c r="D11" s="209"/>
      <c r="E11" s="7"/>
      <c r="F11" s="7"/>
      <c r="G11" s="7"/>
      <c r="H11" s="8"/>
      <c r="I11" s="8"/>
      <c r="J11" s="8"/>
    </row>
    <row r="12" spans="1:10" ht="7.5" customHeight="1" x14ac:dyDescent="0.25">
      <c r="A12" s="6"/>
      <c r="B12" s="6"/>
      <c r="C12" s="6"/>
      <c r="D12" s="11"/>
      <c r="E12" s="7"/>
      <c r="F12" s="7"/>
      <c r="G12" s="7"/>
      <c r="H12" s="8"/>
      <c r="I12" s="8"/>
      <c r="J12" s="8"/>
    </row>
    <row r="13" spans="1:10" ht="37.5" customHeight="1" x14ac:dyDescent="0.25">
      <c r="A13" s="12" t="s">
        <v>156</v>
      </c>
      <c r="B13" s="13" t="s">
        <v>62</v>
      </c>
      <c r="C13" s="199" t="s">
        <v>150</v>
      </c>
      <c r="D13" s="200"/>
    </row>
    <row r="14" spans="1:10" ht="20.100000000000001" customHeight="1" x14ac:dyDescent="0.25">
      <c r="A14" s="14"/>
      <c r="B14" s="15"/>
      <c r="C14" s="16"/>
      <c r="D14" s="17"/>
      <c r="F14" s="18"/>
    </row>
    <row r="15" spans="1:10" ht="20.100000000000001" customHeight="1" x14ac:dyDescent="0.25">
      <c r="A15" s="189">
        <v>1</v>
      </c>
      <c r="B15" s="15" t="str">
        <f>BOQ!B9</f>
        <v>GENERAL &amp; PRELIMINARIES</v>
      </c>
      <c r="C15" s="16" t="s">
        <v>63</v>
      </c>
      <c r="D15" s="17">
        <f>BOQ!F73</f>
        <v>0</v>
      </c>
      <c r="F15" s="169"/>
    </row>
    <row r="16" spans="1:10" x14ac:dyDescent="0.25">
      <c r="A16" s="190"/>
      <c r="B16" s="15"/>
      <c r="C16" s="16"/>
      <c r="D16" s="17"/>
    </row>
    <row r="17" spans="1:6" x14ac:dyDescent="0.25">
      <c r="A17" s="189">
        <v>2</v>
      </c>
      <c r="B17" s="15" t="str">
        <f>BOQ!B76</f>
        <v>SITE DEVELOPMENT &amp; EARTH WORKS</v>
      </c>
      <c r="C17" s="19" t="s">
        <v>63</v>
      </c>
      <c r="D17" s="17">
        <f>BOQ!F97</f>
        <v>0</v>
      </c>
    </row>
    <row r="18" spans="1:6" x14ac:dyDescent="0.25">
      <c r="A18" s="189"/>
      <c r="B18" s="15"/>
      <c r="C18" s="16"/>
      <c r="D18" s="17"/>
    </row>
    <row r="19" spans="1:6" ht="16.5" customHeight="1" x14ac:dyDescent="0.25">
      <c r="A19" s="189">
        <v>3</v>
      </c>
      <c r="B19" s="15" t="str">
        <f>BOQ!B101</f>
        <v>WATERPROOFING</v>
      </c>
      <c r="C19" s="16" t="s">
        <v>63</v>
      </c>
      <c r="D19" s="17">
        <f>BOQ!F120</f>
        <v>0</v>
      </c>
    </row>
    <row r="20" spans="1:6" x14ac:dyDescent="0.25">
      <c r="A20" s="190"/>
      <c r="B20" s="15"/>
      <c r="C20" s="16"/>
      <c r="D20" s="17"/>
      <c r="F20" s="64"/>
    </row>
    <row r="21" spans="1:6" ht="16.5" customHeight="1" x14ac:dyDescent="0.25">
      <c r="A21" s="189">
        <v>4</v>
      </c>
      <c r="B21" s="15" t="str">
        <f>BOQ!B124</f>
        <v>CONCRETE WORKS</v>
      </c>
      <c r="C21" s="16" t="s">
        <v>63</v>
      </c>
      <c r="D21" s="17">
        <f>BOQ!F232</f>
        <v>0</v>
      </c>
    </row>
    <row r="22" spans="1:6" x14ac:dyDescent="0.25">
      <c r="A22" s="189"/>
      <c r="B22" s="15"/>
      <c r="C22" s="16"/>
      <c r="D22" s="17"/>
    </row>
    <row r="23" spans="1:6" ht="16.5" customHeight="1" x14ac:dyDescent="0.25">
      <c r="A23" s="189">
        <v>5</v>
      </c>
      <c r="B23" s="15" t="str">
        <f>BOQ!B236</f>
        <v>MASONRY AND PLASTERING</v>
      </c>
      <c r="C23" s="16" t="s">
        <v>63</v>
      </c>
      <c r="D23" s="17">
        <f>BOQ!F280</f>
        <v>0</v>
      </c>
    </row>
    <row r="24" spans="1:6" x14ac:dyDescent="0.25">
      <c r="A24" s="190"/>
      <c r="B24" s="15"/>
      <c r="C24" s="16"/>
      <c r="D24" s="17"/>
    </row>
    <row r="25" spans="1:6" ht="16.5" customHeight="1" x14ac:dyDescent="0.25">
      <c r="A25" s="189">
        <v>6</v>
      </c>
      <c r="B25" s="15" t="str">
        <f>BOQ!B284</f>
        <v>DOORS &amp; WINDOWS</v>
      </c>
      <c r="C25" s="16" t="s">
        <v>63</v>
      </c>
      <c r="D25" s="17">
        <f>BOQ!F313</f>
        <v>0</v>
      </c>
    </row>
    <row r="26" spans="1:6" x14ac:dyDescent="0.25">
      <c r="A26" s="190"/>
      <c r="B26" s="15"/>
      <c r="C26" s="16"/>
      <c r="D26" s="17"/>
    </row>
    <row r="27" spans="1:6" ht="16.5" customHeight="1" x14ac:dyDescent="0.25">
      <c r="A27" s="189">
        <v>7</v>
      </c>
      <c r="B27" s="15" t="str">
        <f>BOQ!B316</f>
        <v>WOOD, GLASS &amp; METAL WORKS</v>
      </c>
      <c r="C27" s="16" t="s">
        <v>63</v>
      </c>
      <c r="D27" s="17">
        <f>BOQ!F344</f>
        <v>0</v>
      </c>
    </row>
    <row r="28" spans="1:6" ht="14.25" customHeight="1" x14ac:dyDescent="0.25">
      <c r="A28" s="189"/>
      <c r="B28" s="15"/>
      <c r="C28" s="16"/>
      <c r="D28" s="17"/>
    </row>
    <row r="29" spans="1:6" ht="16.5" customHeight="1" x14ac:dyDescent="0.25">
      <c r="A29" s="189">
        <v>8</v>
      </c>
      <c r="B29" s="15" t="str">
        <f>BOQ!B347</f>
        <v>FINISHING WORKS</v>
      </c>
      <c r="C29" s="19" t="s">
        <v>63</v>
      </c>
      <c r="D29" s="17">
        <f>BOQ!F380</f>
        <v>0</v>
      </c>
    </row>
    <row r="30" spans="1:6" x14ac:dyDescent="0.25">
      <c r="A30" s="190"/>
      <c r="B30" s="15"/>
      <c r="C30" s="16"/>
      <c r="D30" s="17"/>
    </row>
    <row r="31" spans="1:6" ht="16.5" customHeight="1" x14ac:dyDescent="0.25">
      <c r="A31" s="189">
        <v>9</v>
      </c>
      <c r="B31" s="15" t="str">
        <f>BOQ!B384</f>
        <v>ROOFING WORKS</v>
      </c>
      <c r="C31" s="16" t="s">
        <v>63</v>
      </c>
      <c r="D31" s="17">
        <f>BOQ!F404</f>
        <v>0</v>
      </c>
    </row>
    <row r="32" spans="1:6" ht="14.25" customHeight="1" x14ac:dyDescent="0.25">
      <c r="A32" s="189"/>
      <c r="B32" s="15"/>
      <c r="C32" s="16"/>
      <c r="D32" s="17"/>
    </row>
    <row r="33" spans="1:7" ht="16.5" customHeight="1" x14ac:dyDescent="0.25">
      <c r="A33" s="189">
        <v>10</v>
      </c>
      <c r="B33" s="15" t="str">
        <f>BOQ!B408</f>
        <v>ELECTRICAL INSTALLATIONS</v>
      </c>
      <c r="C33" s="16" t="s">
        <v>63</v>
      </c>
      <c r="D33" s="17">
        <f>BOQ!F471</f>
        <v>0</v>
      </c>
    </row>
    <row r="34" spans="1:7" ht="16.5" customHeight="1" x14ac:dyDescent="0.25">
      <c r="A34" s="190"/>
      <c r="B34" s="15"/>
      <c r="C34" s="16"/>
      <c r="D34" s="17"/>
    </row>
    <row r="35" spans="1:7" ht="16.5" customHeight="1" x14ac:dyDescent="0.25">
      <c r="A35" s="189">
        <v>11</v>
      </c>
      <c r="B35" s="15" t="str">
        <f>BOQ!B475</f>
        <v>HYDRAULICS &amp; DRAINAGE</v>
      </c>
      <c r="C35" s="16" t="s">
        <v>63</v>
      </c>
      <c r="D35" s="17">
        <f>BOQ!F504</f>
        <v>0</v>
      </c>
    </row>
    <row r="36" spans="1:7" ht="16.5" customHeight="1" x14ac:dyDescent="0.25">
      <c r="A36" s="189"/>
      <c r="B36" s="15"/>
      <c r="C36" s="16"/>
      <c r="D36" s="17"/>
    </row>
    <row r="37" spans="1:7" ht="16.5" customHeight="1" x14ac:dyDescent="0.25">
      <c r="A37" s="189">
        <v>12</v>
      </c>
      <c r="B37" s="15" t="str">
        <f>BOQ!B508</f>
        <v>FIRE FIGHTING INSTALLATION</v>
      </c>
      <c r="C37" s="16" t="s">
        <v>63</v>
      </c>
      <c r="D37" s="17">
        <f>BOQ!F531</f>
        <v>0</v>
      </c>
    </row>
    <row r="38" spans="1:7" ht="16.5" customHeight="1" x14ac:dyDescent="0.25">
      <c r="A38" s="190"/>
      <c r="B38" s="15"/>
      <c r="C38" s="16"/>
      <c r="D38" s="17"/>
    </row>
    <row r="39" spans="1:7" ht="16.5" customHeight="1" x14ac:dyDescent="0.25">
      <c r="A39" s="189">
        <v>13</v>
      </c>
      <c r="B39" s="15" t="str">
        <f>BOQ!B535</f>
        <v>TENDERER'S ADJUSTMENTS</v>
      </c>
      <c r="C39" s="16" t="s">
        <v>63</v>
      </c>
      <c r="D39" s="17">
        <f>BOQ!F573</f>
        <v>0</v>
      </c>
    </row>
    <row r="40" spans="1:7" ht="16.5" customHeight="1" x14ac:dyDescent="0.25">
      <c r="A40" s="190"/>
      <c r="B40" s="15"/>
      <c r="C40" s="16"/>
      <c r="D40" s="37"/>
    </row>
    <row r="41" spans="1:7" ht="16.5" customHeight="1" x14ac:dyDescent="0.25">
      <c r="A41" s="14"/>
      <c r="B41" s="15"/>
      <c r="C41" s="16"/>
      <c r="D41" s="17"/>
    </row>
    <row r="42" spans="1:7" ht="16.5" customHeight="1" x14ac:dyDescent="0.25">
      <c r="A42" s="14"/>
      <c r="B42" s="15"/>
      <c r="C42" s="16"/>
      <c r="D42" s="37"/>
    </row>
    <row r="43" spans="1:7" ht="16.5" customHeight="1" x14ac:dyDescent="0.25">
      <c r="A43" s="14"/>
      <c r="B43" s="15"/>
      <c r="C43" s="16"/>
      <c r="D43" s="17"/>
    </row>
    <row r="44" spans="1:7" ht="14.25" customHeight="1" x14ac:dyDescent="0.25">
      <c r="A44" s="38"/>
      <c r="B44" s="39"/>
      <c r="C44" s="40"/>
      <c r="D44" s="37"/>
    </row>
    <row r="45" spans="1:7" ht="22.5" customHeight="1" x14ac:dyDescent="0.25">
      <c r="A45" s="201" t="s">
        <v>142</v>
      </c>
      <c r="B45" s="202"/>
      <c r="C45" s="20" t="s">
        <v>63</v>
      </c>
      <c r="D45" s="21">
        <f>SUM(D14:D44)</f>
        <v>0</v>
      </c>
      <c r="F45" s="22"/>
    </row>
    <row r="46" spans="1:7" ht="22.5" customHeight="1" x14ac:dyDescent="0.25">
      <c r="A46" s="146"/>
      <c r="B46" s="170" t="s">
        <v>192</v>
      </c>
      <c r="C46" s="171" t="s">
        <v>63</v>
      </c>
      <c r="D46" s="17">
        <f>D45*0.08</f>
        <v>0</v>
      </c>
    </row>
    <row r="47" spans="1:7" ht="23.25" customHeight="1" x14ac:dyDescent="0.25">
      <c r="A47" s="201" t="s">
        <v>143</v>
      </c>
      <c r="B47" s="202"/>
      <c r="C47" s="20" t="s">
        <v>63</v>
      </c>
      <c r="D47" s="21">
        <f>SUM(D45:D46)</f>
        <v>0</v>
      </c>
      <c r="G47" s="22"/>
    </row>
    <row r="48" spans="1:7" x14ac:dyDescent="0.25">
      <c r="A48" s="23"/>
      <c r="B48" s="23"/>
      <c r="C48" s="24"/>
      <c r="D48" s="25"/>
      <c r="E48" s="24"/>
    </row>
    <row r="49" spans="1:6" x14ac:dyDescent="0.25">
      <c r="A49" s="23"/>
      <c r="B49" s="203"/>
      <c r="C49" s="203"/>
      <c r="D49" s="203"/>
    </row>
    <row r="50" spans="1:6" x14ac:dyDescent="0.25">
      <c r="A50" s="23"/>
      <c r="B50" s="23"/>
      <c r="C50" s="24"/>
      <c r="D50" s="25"/>
      <c r="E50" s="24"/>
    </row>
    <row r="51" spans="1:6" x14ac:dyDescent="0.25">
      <c r="A51" s="23"/>
      <c r="B51" s="23"/>
      <c r="C51" s="24"/>
      <c r="D51" s="26"/>
      <c r="E51" s="24"/>
    </row>
    <row r="52" spans="1:6" x14ac:dyDescent="0.25">
      <c r="A52" s="23"/>
      <c r="B52" s="26"/>
      <c r="C52" s="24"/>
      <c r="E52" s="24"/>
    </row>
    <row r="53" spans="1:6" x14ac:dyDescent="0.25">
      <c r="A53" s="23"/>
      <c r="B53" s="26"/>
      <c r="C53" s="24"/>
      <c r="E53" s="24"/>
    </row>
    <row r="54" spans="1:6" x14ac:dyDescent="0.25">
      <c r="A54" s="23"/>
      <c r="B54" s="23"/>
      <c r="C54" s="24"/>
      <c r="D54" s="26"/>
      <c r="E54" s="24"/>
    </row>
    <row r="55" spans="1:6" ht="4.5" customHeight="1" x14ac:dyDescent="0.25">
      <c r="A55" s="23"/>
      <c r="B55" s="23"/>
      <c r="C55" s="24"/>
      <c r="D55" s="26"/>
      <c r="E55" s="24"/>
    </row>
    <row r="56" spans="1:6" ht="16.5" customHeight="1" x14ac:dyDescent="0.25">
      <c r="A56" s="23"/>
      <c r="B56" s="23"/>
      <c r="C56" s="24"/>
      <c r="D56" s="26"/>
      <c r="E56" s="24"/>
    </row>
    <row r="57" spans="1:6" x14ac:dyDescent="0.25">
      <c r="A57" s="28"/>
      <c r="B57" s="28"/>
      <c r="C57" s="16"/>
      <c r="D57" s="29"/>
      <c r="E57" s="16"/>
      <c r="F57" s="18"/>
    </row>
    <row r="58" spans="1:6" x14ac:dyDescent="0.25">
      <c r="A58" s="28" t="s">
        <v>64</v>
      </c>
      <c r="B58" s="28"/>
      <c r="C58" s="16"/>
      <c r="D58" s="29"/>
      <c r="E58" s="16"/>
    </row>
    <row r="59" spans="1:6" x14ac:dyDescent="0.25">
      <c r="A59" s="23"/>
      <c r="B59" s="28"/>
      <c r="C59" s="16"/>
      <c r="D59" s="29"/>
      <c r="E59" s="16"/>
      <c r="F59" s="22"/>
    </row>
    <row r="60" spans="1:6" x14ac:dyDescent="0.25">
      <c r="B60" s="30"/>
    </row>
    <row r="62" spans="1:6" ht="25.5" customHeight="1" x14ac:dyDescent="0.25">
      <c r="A62" s="31"/>
      <c r="C62" s="27"/>
      <c r="E62" s="27"/>
    </row>
    <row r="63" spans="1:6" x14ac:dyDescent="0.25">
      <c r="C63" s="27"/>
      <c r="E63" s="27"/>
    </row>
    <row r="64" spans="1:6" x14ac:dyDescent="0.25">
      <c r="C64" s="27"/>
      <c r="E64" s="27"/>
    </row>
    <row r="65" spans="1:5" x14ac:dyDescent="0.25">
      <c r="C65" s="27"/>
      <c r="E65" s="27"/>
    </row>
    <row r="66" spans="1:5" s="27" customFormat="1" x14ac:dyDescent="0.25">
      <c r="A66" s="9"/>
      <c r="B66" s="9"/>
    </row>
    <row r="67" spans="1:5" s="27" customFormat="1" x14ac:dyDescent="0.25">
      <c r="A67" s="9"/>
      <c r="B67" s="9"/>
    </row>
    <row r="68" spans="1:5" s="27" customFormat="1" x14ac:dyDescent="0.25">
      <c r="A68" s="9"/>
      <c r="B68" s="9"/>
    </row>
    <row r="69" spans="1:5" s="27" customFormat="1" x14ac:dyDescent="0.25">
      <c r="A69" s="9"/>
      <c r="B69" s="9"/>
    </row>
    <row r="70" spans="1:5" s="27" customFormat="1" x14ac:dyDescent="0.25">
      <c r="A70" s="9"/>
      <c r="B70" s="9"/>
    </row>
    <row r="71" spans="1:5" s="27" customFormat="1" ht="20.25" customHeight="1" x14ac:dyDescent="0.25">
      <c r="A71" s="9"/>
      <c r="B71" s="32"/>
    </row>
    <row r="72" spans="1:5" s="27" customFormat="1" x14ac:dyDescent="0.25">
      <c r="A72" s="9"/>
      <c r="B72" s="32"/>
    </row>
    <row r="73" spans="1:5" s="27" customFormat="1" x14ac:dyDescent="0.25">
      <c r="A73" s="9"/>
      <c r="B73" s="32"/>
    </row>
    <row r="74" spans="1:5" s="27" customFormat="1" x14ac:dyDescent="0.25">
      <c r="A74" s="9"/>
      <c r="B74" s="9"/>
    </row>
    <row r="75" spans="1:5" s="27" customFormat="1" x14ac:dyDescent="0.25">
      <c r="A75" s="9"/>
      <c r="B75" s="9"/>
      <c r="C75" s="9"/>
      <c r="E75" s="9"/>
    </row>
    <row r="76" spans="1:5" s="27" customFormat="1" x14ac:dyDescent="0.25">
      <c r="A76" s="9"/>
      <c r="B76" s="9"/>
      <c r="C76" s="9"/>
      <c r="E76" s="9"/>
    </row>
    <row r="77" spans="1:5" s="27" customFormat="1" x14ac:dyDescent="0.25">
      <c r="A77" s="9"/>
      <c r="B77" s="9"/>
      <c r="C77" s="9"/>
      <c r="E77" s="9"/>
    </row>
    <row r="78" spans="1:5" s="27" customFormat="1" x14ac:dyDescent="0.25">
      <c r="A78" s="9"/>
      <c r="B78" s="9"/>
      <c r="C78" s="9"/>
      <c r="E78" s="9"/>
    </row>
    <row r="79" spans="1:5" s="27" customFormat="1" x14ac:dyDescent="0.25">
      <c r="A79" s="9"/>
      <c r="B79" s="9"/>
      <c r="C79" s="9"/>
      <c r="E79" s="9"/>
    </row>
    <row r="80" spans="1:5" s="27" customFormat="1" x14ac:dyDescent="0.25">
      <c r="A80" s="9"/>
      <c r="B80" s="9"/>
      <c r="C80" s="9"/>
      <c r="E80" s="9"/>
    </row>
    <row r="81" spans="1:5" s="27" customFormat="1" x14ac:dyDescent="0.25">
      <c r="A81" s="9"/>
      <c r="B81" s="9"/>
      <c r="C81" s="9"/>
      <c r="E81" s="9"/>
    </row>
    <row r="85" spans="1:5" x14ac:dyDescent="0.25">
      <c r="B85" s="32"/>
    </row>
    <row r="94" spans="1:5" x14ac:dyDescent="0.25">
      <c r="C94" s="33"/>
      <c r="D94" s="34"/>
      <c r="E94" s="33"/>
    </row>
    <row r="95" spans="1:5" x14ac:dyDescent="0.25">
      <c r="C95" s="33"/>
      <c r="D95" s="34"/>
      <c r="E95" s="33"/>
    </row>
    <row r="96" spans="1:5" x14ac:dyDescent="0.25">
      <c r="C96" s="33"/>
      <c r="D96" s="34"/>
      <c r="E96" s="33"/>
    </row>
    <row r="97" spans="3:5" x14ac:dyDescent="0.25">
      <c r="C97" s="33"/>
      <c r="D97" s="34"/>
      <c r="E97" s="33"/>
    </row>
    <row r="98" spans="3:5" x14ac:dyDescent="0.25">
      <c r="C98" s="33"/>
      <c r="D98" s="34"/>
      <c r="E98" s="33"/>
    </row>
    <row r="99" spans="3:5" x14ac:dyDescent="0.25">
      <c r="C99" s="33"/>
      <c r="D99" s="34"/>
      <c r="E99" s="33"/>
    </row>
    <row r="100" spans="3:5" x14ac:dyDescent="0.25">
      <c r="C100" s="33"/>
      <c r="D100" s="34"/>
      <c r="E100" s="33"/>
    </row>
    <row r="101" spans="3:5" x14ac:dyDescent="0.25">
      <c r="C101" s="33"/>
      <c r="D101" s="34"/>
      <c r="E101" s="33"/>
    </row>
    <row r="102" spans="3:5" x14ac:dyDescent="0.25">
      <c r="C102" s="33"/>
      <c r="D102" s="34"/>
      <c r="E102" s="33"/>
    </row>
    <row r="103" spans="3:5" x14ac:dyDescent="0.25">
      <c r="C103" s="33"/>
      <c r="D103" s="34"/>
      <c r="E103" s="33"/>
    </row>
    <row r="104" spans="3:5" x14ac:dyDescent="0.25">
      <c r="C104" s="33"/>
      <c r="D104" s="34"/>
      <c r="E104" s="33"/>
    </row>
    <row r="105" spans="3:5" x14ac:dyDescent="0.25">
      <c r="C105" s="33"/>
      <c r="D105" s="34"/>
      <c r="E105" s="33"/>
    </row>
    <row r="106" spans="3:5" x14ac:dyDescent="0.25">
      <c r="C106" s="33"/>
      <c r="D106" s="34"/>
      <c r="E106" s="33"/>
    </row>
    <row r="107" spans="3:5" x14ac:dyDescent="0.25">
      <c r="C107" s="33"/>
      <c r="D107" s="34"/>
      <c r="E107" s="33"/>
    </row>
    <row r="108" spans="3:5" x14ac:dyDescent="0.25">
      <c r="C108" s="33"/>
      <c r="D108" s="34"/>
      <c r="E108" s="33"/>
    </row>
    <row r="109" spans="3:5" x14ac:dyDescent="0.25">
      <c r="C109" s="33"/>
      <c r="D109" s="34"/>
      <c r="E109" s="33"/>
    </row>
    <row r="110" spans="3:5" x14ac:dyDescent="0.25">
      <c r="C110" s="33"/>
      <c r="D110" s="34"/>
      <c r="E110" s="33"/>
    </row>
    <row r="111" spans="3:5" x14ac:dyDescent="0.25">
      <c r="C111" s="33"/>
      <c r="D111" s="34"/>
      <c r="E111" s="33"/>
    </row>
    <row r="112" spans="3:5" x14ac:dyDescent="0.25">
      <c r="C112" s="33"/>
      <c r="D112" s="34"/>
      <c r="E112" s="33"/>
    </row>
    <row r="113" spans="3:5" x14ac:dyDescent="0.25">
      <c r="C113" s="33"/>
      <c r="D113" s="34"/>
      <c r="E113" s="33"/>
    </row>
    <row r="114" spans="3:5" x14ac:dyDescent="0.25">
      <c r="C114" s="33"/>
      <c r="D114" s="34"/>
      <c r="E114" s="33"/>
    </row>
    <row r="115" spans="3:5" x14ac:dyDescent="0.25">
      <c r="C115" s="33"/>
      <c r="D115" s="34"/>
      <c r="E115" s="33"/>
    </row>
    <row r="116" spans="3:5" x14ac:dyDescent="0.25">
      <c r="C116" s="33"/>
      <c r="D116" s="34"/>
      <c r="E116" s="33"/>
    </row>
    <row r="117" spans="3:5" x14ac:dyDescent="0.25">
      <c r="C117" s="33"/>
      <c r="D117" s="34"/>
      <c r="E117" s="33"/>
    </row>
    <row r="118" spans="3:5" x14ac:dyDescent="0.25">
      <c r="C118" s="33"/>
      <c r="D118" s="34"/>
      <c r="E118" s="33"/>
    </row>
    <row r="119" spans="3:5" x14ac:dyDescent="0.25">
      <c r="C119" s="33"/>
      <c r="D119" s="34"/>
      <c r="E119" s="33"/>
    </row>
    <row r="120" spans="3:5" x14ac:dyDescent="0.25">
      <c r="C120" s="33"/>
      <c r="D120" s="34"/>
      <c r="E120" s="33"/>
    </row>
    <row r="121" spans="3:5" x14ac:dyDescent="0.25">
      <c r="C121" s="33"/>
      <c r="D121" s="34"/>
      <c r="E121" s="33"/>
    </row>
    <row r="122" spans="3:5" x14ac:dyDescent="0.25">
      <c r="C122" s="33"/>
      <c r="D122" s="34"/>
      <c r="E122" s="33"/>
    </row>
    <row r="123" spans="3:5" x14ac:dyDescent="0.25">
      <c r="C123" s="33"/>
      <c r="D123" s="34"/>
      <c r="E123" s="33"/>
    </row>
    <row r="124" spans="3:5" x14ac:dyDescent="0.25">
      <c r="C124" s="33"/>
      <c r="D124" s="34"/>
      <c r="E124" s="33"/>
    </row>
    <row r="125" spans="3:5" x14ac:dyDescent="0.25">
      <c r="C125" s="33"/>
      <c r="D125" s="34"/>
      <c r="E125" s="33"/>
    </row>
    <row r="126" spans="3:5" x14ac:dyDescent="0.25">
      <c r="C126" s="33"/>
      <c r="D126" s="34"/>
      <c r="E126" s="33"/>
    </row>
    <row r="127" spans="3:5" x14ac:dyDescent="0.25">
      <c r="C127" s="33"/>
      <c r="D127" s="34"/>
      <c r="E127" s="33"/>
    </row>
    <row r="128" spans="3:5" x14ac:dyDescent="0.25">
      <c r="C128" s="33"/>
      <c r="D128" s="34"/>
      <c r="E128" s="33"/>
    </row>
    <row r="129" spans="3:5" x14ac:dyDescent="0.25">
      <c r="C129" s="33"/>
      <c r="D129" s="34"/>
      <c r="E129" s="33"/>
    </row>
    <row r="130" spans="3:5" x14ac:dyDescent="0.25">
      <c r="C130" s="33"/>
      <c r="D130" s="34"/>
      <c r="E130" s="33"/>
    </row>
    <row r="131" spans="3:5" x14ac:dyDescent="0.25">
      <c r="C131" s="33"/>
      <c r="D131" s="34"/>
      <c r="E131" s="33"/>
    </row>
    <row r="132" spans="3:5" x14ac:dyDescent="0.25">
      <c r="C132" s="33"/>
      <c r="D132" s="34"/>
      <c r="E132" s="33"/>
    </row>
    <row r="133" spans="3:5" x14ac:dyDescent="0.25">
      <c r="C133" s="33"/>
      <c r="D133" s="34"/>
      <c r="E133" s="33"/>
    </row>
    <row r="134" spans="3:5" x14ac:dyDescent="0.25">
      <c r="C134" s="33"/>
      <c r="D134" s="34"/>
      <c r="E134" s="33"/>
    </row>
    <row r="135" spans="3:5" x14ac:dyDescent="0.25">
      <c r="C135" s="33"/>
      <c r="D135" s="34"/>
      <c r="E135" s="33"/>
    </row>
    <row r="136" spans="3:5" x14ac:dyDescent="0.25">
      <c r="C136" s="33"/>
      <c r="D136" s="34"/>
      <c r="E136" s="33"/>
    </row>
    <row r="137" spans="3:5" x14ac:dyDescent="0.25">
      <c r="C137" s="33"/>
      <c r="D137" s="34"/>
      <c r="E137" s="33"/>
    </row>
    <row r="138" spans="3:5" x14ac:dyDescent="0.25">
      <c r="C138" s="33"/>
      <c r="D138" s="34"/>
      <c r="E138" s="33"/>
    </row>
    <row r="139" spans="3:5" x14ac:dyDescent="0.25">
      <c r="C139" s="33"/>
      <c r="D139" s="34"/>
      <c r="E139" s="33"/>
    </row>
    <row r="140" spans="3:5" x14ac:dyDescent="0.25">
      <c r="C140" s="33"/>
      <c r="D140" s="34"/>
      <c r="E140" s="33"/>
    </row>
    <row r="141" spans="3:5" x14ac:dyDescent="0.25">
      <c r="C141" s="33"/>
      <c r="D141" s="34"/>
      <c r="E141" s="33"/>
    </row>
    <row r="142" spans="3:5" x14ac:dyDescent="0.25">
      <c r="C142" s="33"/>
      <c r="D142" s="34"/>
      <c r="E142" s="33"/>
    </row>
    <row r="143" spans="3:5" x14ac:dyDescent="0.25">
      <c r="C143" s="33"/>
      <c r="D143" s="34"/>
      <c r="E143" s="33"/>
    </row>
    <row r="144" spans="3:5" x14ac:dyDescent="0.25">
      <c r="C144" s="33"/>
      <c r="D144" s="34"/>
      <c r="E144" s="33"/>
    </row>
    <row r="145" spans="1:5" x14ac:dyDescent="0.25">
      <c r="C145" s="33"/>
      <c r="D145" s="34"/>
      <c r="E145" s="33"/>
    </row>
    <row r="146" spans="1:5" x14ac:dyDescent="0.25">
      <c r="C146" s="33"/>
      <c r="D146" s="34"/>
      <c r="E146" s="33"/>
    </row>
    <row r="147" spans="1:5" x14ac:dyDescent="0.25">
      <c r="C147" s="33"/>
      <c r="D147" s="34"/>
      <c r="E147" s="33"/>
    </row>
    <row r="148" spans="1:5" x14ac:dyDescent="0.25">
      <c r="C148" s="33"/>
      <c r="D148" s="34"/>
      <c r="E148" s="33"/>
    </row>
    <row r="149" spans="1:5" x14ac:dyDescent="0.25">
      <c r="A149" s="28"/>
      <c r="B149" s="28"/>
      <c r="C149" s="16"/>
      <c r="D149" s="29"/>
      <c r="E149" s="16"/>
    </row>
    <row r="150" spans="1:5" x14ac:dyDescent="0.25">
      <c r="A150" s="28"/>
      <c r="B150" s="28"/>
      <c r="C150" s="16"/>
      <c r="D150" s="29"/>
      <c r="E150" s="16"/>
    </row>
    <row r="151" spans="1:5" x14ac:dyDescent="0.25">
      <c r="A151" s="28"/>
      <c r="B151" s="28"/>
      <c r="C151" s="16"/>
      <c r="D151" s="29"/>
      <c r="E151" s="16"/>
    </row>
    <row r="152" spans="1:5" x14ac:dyDescent="0.25">
      <c r="A152" s="28"/>
      <c r="B152" s="28"/>
      <c r="C152" s="16"/>
      <c r="D152" s="29"/>
      <c r="E152" s="16"/>
    </row>
    <row r="153" spans="1:5" x14ac:dyDescent="0.25">
      <c r="A153" s="28"/>
      <c r="B153" s="28"/>
      <c r="C153" s="16"/>
      <c r="D153" s="29"/>
      <c r="E153" s="16"/>
    </row>
    <row r="154" spans="1:5" x14ac:dyDescent="0.25">
      <c r="A154" s="28"/>
      <c r="B154" s="28"/>
      <c r="C154" s="16"/>
      <c r="D154" s="29"/>
      <c r="E154" s="16"/>
    </row>
    <row r="155" spans="1:5" x14ac:dyDescent="0.25">
      <c r="A155" s="28"/>
      <c r="B155" s="28"/>
      <c r="C155" s="16"/>
      <c r="D155" s="29"/>
      <c r="E155" s="16"/>
    </row>
    <row r="156" spans="1:5" x14ac:dyDescent="0.25">
      <c r="A156" s="28"/>
      <c r="B156" s="28"/>
      <c r="C156" s="16"/>
      <c r="D156" s="29"/>
      <c r="E156" s="16"/>
    </row>
    <row r="157" spans="1:5" x14ac:dyDescent="0.25">
      <c r="A157" s="28"/>
      <c r="B157" s="28"/>
      <c r="C157" s="16"/>
      <c r="D157" s="29"/>
      <c r="E157" s="16"/>
    </row>
    <row r="158" spans="1:5" x14ac:dyDescent="0.25">
      <c r="A158" s="28"/>
      <c r="B158" s="28"/>
      <c r="C158" s="16"/>
      <c r="D158" s="29"/>
      <c r="E158" s="16"/>
    </row>
    <row r="159" spans="1:5" x14ac:dyDescent="0.25">
      <c r="A159" s="28"/>
      <c r="B159" s="28"/>
      <c r="C159" s="16"/>
      <c r="D159" s="29"/>
      <c r="E159" s="16"/>
    </row>
    <row r="160" spans="1:5" x14ac:dyDescent="0.25">
      <c r="A160" s="28"/>
      <c r="B160" s="28"/>
      <c r="C160" s="16"/>
      <c r="D160" s="29"/>
      <c r="E160" s="16"/>
    </row>
    <row r="161" spans="1:5" x14ac:dyDescent="0.25">
      <c r="A161" s="28"/>
      <c r="B161" s="28"/>
      <c r="C161" s="16"/>
      <c r="D161" s="29"/>
      <c r="E161" s="16"/>
    </row>
    <row r="162" spans="1:5" x14ac:dyDescent="0.25">
      <c r="A162" s="28"/>
      <c r="B162" s="28"/>
      <c r="C162" s="16"/>
      <c r="D162" s="29"/>
      <c r="E162" s="16"/>
    </row>
    <row r="163" spans="1:5" x14ac:dyDescent="0.25">
      <c r="A163" s="28"/>
      <c r="B163" s="28"/>
      <c r="C163" s="16"/>
      <c r="D163" s="29"/>
      <c r="E163" s="16"/>
    </row>
    <row r="164" spans="1:5" x14ac:dyDescent="0.25">
      <c r="A164" s="28"/>
      <c r="B164" s="28"/>
      <c r="C164" s="16"/>
      <c r="D164" s="29"/>
      <c r="E164" s="16"/>
    </row>
    <row r="165" spans="1:5" x14ac:dyDescent="0.25">
      <c r="A165" s="28"/>
      <c r="B165" s="28"/>
      <c r="C165" s="16"/>
      <c r="D165" s="29"/>
      <c r="E165" s="16"/>
    </row>
    <row r="166" spans="1:5" x14ac:dyDescent="0.25">
      <c r="A166" s="28"/>
      <c r="B166" s="28"/>
      <c r="C166" s="16"/>
      <c r="D166" s="29"/>
      <c r="E166" s="16"/>
    </row>
    <row r="167" spans="1:5" x14ac:dyDescent="0.25">
      <c r="A167" s="28"/>
      <c r="B167" s="28"/>
      <c r="C167" s="16"/>
      <c r="D167" s="29"/>
      <c r="E167" s="16"/>
    </row>
    <row r="168" spans="1:5" x14ac:dyDescent="0.25">
      <c r="A168" s="28"/>
      <c r="B168" s="28"/>
      <c r="C168" s="16"/>
      <c r="D168" s="29"/>
      <c r="E168" s="16"/>
    </row>
    <row r="169" spans="1:5" x14ac:dyDescent="0.25">
      <c r="A169" s="28"/>
      <c r="B169" s="28"/>
      <c r="C169" s="16"/>
      <c r="D169" s="29"/>
      <c r="E169" s="16"/>
    </row>
    <row r="170" spans="1:5" x14ac:dyDescent="0.25">
      <c r="A170" s="28"/>
      <c r="B170" s="28"/>
      <c r="C170" s="16"/>
      <c r="D170" s="29"/>
      <c r="E170" s="16"/>
    </row>
    <row r="171" spans="1:5" x14ac:dyDescent="0.25">
      <c r="A171" s="28"/>
      <c r="B171" s="28"/>
      <c r="C171" s="16"/>
      <c r="D171" s="29"/>
      <c r="E171" s="16"/>
    </row>
    <row r="172" spans="1:5" x14ac:dyDescent="0.25">
      <c r="A172" s="28"/>
      <c r="B172" s="28"/>
      <c r="C172" s="16"/>
      <c r="D172" s="29"/>
      <c r="E172" s="16"/>
    </row>
    <row r="173" spans="1:5" x14ac:dyDescent="0.25">
      <c r="A173" s="28"/>
      <c r="B173" s="28"/>
      <c r="C173" s="16"/>
      <c r="D173" s="29"/>
      <c r="E173" s="16"/>
    </row>
    <row r="174" spans="1:5" x14ac:dyDescent="0.25">
      <c r="A174" s="28"/>
      <c r="B174" s="28"/>
      <c r="C174" s="16"/>
      <c r="D174" s="29"/>
      <c r="E174" s="16"/>
    </row>
    <row r="175" spans="1:5" x14ac:dyDescent="0.25">
      <c r="A175" s="28"/>
      <c r="B175" s="28"/>
      <c r="C175" s="16"/>
      <c r="D175" s="29"/>
      <c r="E175" s="16"/>
    </row>
    <row r="176" spans="1:5" x14ac:dyDescent="0.25">
      <c r="A176" s="28"/>
      <c r="B176" s="28"/>
      <c r="C176" s="16"/>
      <c r="D176" s="29"/>
      <c r="E176" s="16"/>
    </row>
    <row r="177" spans="1:5" x14ac:dyDescent="0.25">
      <c r="A177" s="28"/>
      <c r="B177" s="28"/>
      <c r="C177" s="16"/>
      <c r="D177" s="29"/>
      <c r="E177" s="16"/>
    </row>
    <row r="178" spans="1:5" x14ac:dyDescent="0.25">
      <c r="A178" s="28"/>
      <c r="B178" s="28"/>
      <c r="C178" s="16"/>
      <c r="D178" s="29"/>
      <c r="E178" s="16"/>
    </row>
    <row r="179" spans="1:5" x14ac:dyDescent="0.25">
      <c r="A179" s="28"/>
      <c r="B179" s="35"/>
      <c r="C179" s="16"/>
      <c r="D179" s="29"/>
      <c r="E179" s="16"/>
    </row>
    <row r="180" spans="1:5" x14ac:dyDescent="0.25">
      <c r="A180" s="28"/>
      <c r="B180" s="28"/>
      <c r="C180" s="16"/>
      <c r="D180" s="29"/>
      <c r="E180" s="16"/>
    </row>
    <row r="181" spans="1:5" x14ac:dyDescent="0.25">
      <c r="A181" s="28"/>
      <c r="B181" s="35"/>
      <c r="C181" s="16"/>
      <c r="D181" s="29"/>
      <c r="E181" s="16"/>
    </row>
    <row r="182" spans="1:5" x14ac:dyDescent="0.25">
      <c r="A182" s="28"/>
      <c r="B182" s="28"/>
      <c r="C182" s="16"/>
      <c r="D182" s="29"/>
      <c r="E182" s="16"/>
    </row>
    <row r="183" spans="1:5" x14ac:dyDescent="0.25">
      <c r="A183" s="28"/>
      <c r="B183" s="28"/>
      <c r="C183" s="16"/>
      <c r="D183" s="29"/>
      <c r="E183" s="16"/>
    </row>
    <row r="184" spans="1:5" x14ac:dyDescent="0.25">
      <c r="A184" s="28"/>
      <c r="B184" s="28"/>
      <c r="C184" s="16"/>
      <c r="D184" s="29"/>
      <c r="E184" s="16"/>
    </row>
    <row r="185" spans="1:5" x14ac:dyDescent="0.25">
      <c r="A185" s="28"/>
      <c r="B185" s="28"/>
      <c r="C185" s="16"/>
      <c r="D185" s="29"/>
      <c r="E185" s="16"/>
    </row>
    <row r="186" spans="1:5" x14ac:dyDescent="0.25">
      <c r="A186" s="28"/>
      <c r="B186" s="28"/>
      <c r="C186" s="16"/>
      <c r="D186" s="29"/>
      <c r="E186" s="16"/>
    </row>
    <row r="187" spans="1:5" x14ac:dyDescent="0.25">
      <c r="A187" s="28"/>
      <c r="B187" s="28"/>
      <c r="C187" s="16"/>
      <c r="D187" s="29"/>
      <c r="E187" s="16"/>
    </row>
    <row r="188" spans="1:5" x14ac:dyDescent="0.25">
      <c r="A188" s="28"/>
      <c r="B188" s="28"/>
      <c r="C188" s="16"/>
      <c r="D188" s="29"/>
      <c r="E188" s="16"/>
    </row>
    <row r="189" spans="1:5" x14ac:dyDescent="0.25">
      <c r="A189" s="28"/>
      <c r="B189" s="28"/>
      <c r="C189" s="16"/>
      <c r="D189" s="29"/>
      <c r="E189" s="16"/>
    </row>
    <row r="190" spans="1:5" x14ac:dyDescent="0.25">
      <c r="A190" s="28"/>
      <c r="B190" s="28"/>
      <c r="C190" s="16"/>
      <c r="D190" s="29"/>
      <c r="E190" s="16"/>
    </row>
    <row r="191" spans="1:5" x14ac:dyDescent="0.25">
      <c r="A191" s="28"/>
      <c r="B191" s="28"/>
      <c r="C191" s="16"/>
      <c r="D191" s="29"/>
      <c r="E191" s="16"/>
    </row>
    <row r="192" spans="1:5" x14ac:dyDescent="0.25">
      <c r="A192" s="28"/>
      <c r="B192" s="28"/>
      <c r="C192" s="16"/>
      <c r="D192" s="29"/>
      <c r="E192" s="16"/>
    </row>
    <row r="193" spans="1:5" x14ac:dyDescent="0.25">
      <c r="A193" s="28"/>
      <c r="B193" s="28"/>
      <c r="C193" s="16"/>
      <c r="D193" s="29"/>
      <c r="E193" s="16"/>
    </row>
    <row r="194" spans="1:5" x14ac:dyDescent="0.25">
      <c r="A194" s="28"/>
      <c r="B194" s="28"/>
      <c r="C194" s="16"/>
      <c r="D194" s="29"/>
      <c r="E194" s="16"/>
    </row>
    <row r="195" spans="1:5" x14ac:dyDescent="0.25">
      <c r="A195" s="28"/>
      <c r="B195" s="28"/>
      <c r="C195" s="16"/>
      <c r="D195" s="29"/>
      <c r="E195" s="16"/>
    </row>
    <row r="196" spans="1:5" x14ac:dyDescent="0.25">
      <c r="A196" s="28"/>
      <c r="B196" s="28"/>
      <c r="C196" s="16"/>
      <c r="D196" s="29"/>
      <c r="E196" s="16"/>
    </row>
    <row r="197" spans="1:5" x14ac:dyDescent="0.25">
      <c r="A197" s="28"/>
      <c r="B197" s="28"/>
      <c r="C197" s="16"/>
      <c r="D197" s="29"/>
      <c r="E197" s="16"/>
    </row>
    <row r="198" spans="1:5" x14ac:dyDescent="0.25">
      <c r="A198" s="28"/>
      <c r="B198" s="28"/>
      <c r="C198" s="16"/>
      <c r="D198" s="29"/>
      <c r="E198" s="16"/>
    </row>
    <row r="199" spans="1:5" x14ac:dyDescent="0.25">
      <c r="A199" s="28"/>
      <c r="B199" s="28"/>
      <c r="C199" s="16"/>
      <c r="D199" s="29"/>
      <c r="E199" s="16"/>
    </row>
    <row r="200" spans="1:5" x14ac:dyDescent="0.25">
      <c r="A200" s="28"/>
      <c r="B200" s="28"/>
      <c r="C200" s="16"/>
      <c r="D200" s="29"/>
      <c r="E200" s="16"/>
    </row>
    <row r="201" spans="1:5" x14ac:dyDescent="0.25">
      <c r="A201" s="28"/>
      <c r="B201" s="28"/>
      <c r="C201" s="16"/>
      <c r="D201" s="29"/>
      <c r="E201" s="16"/>
    </row>
    <row r="202" spans="1:5" x14ac:dyDescent="0.25">
      <c r="A202" s="28"/>
      <c r="B202" s="28"/>
      <c r="C202" s="16"/>
      <c r="D202" s="29"/>
      <c r="E202" s="16"/>
    </row>
    <row r="203" spans="1:5" x14ac:dyDescent="0.25">
      <c r="A203" s="28"/>
      <c r="B203" s="28"/>
      <c r="C203" s="16"/>
      <c r="D203" s="29"/>
      <c r="E203" s="16"/>
    </row>
    <row r="204" spans="1:5" x14ac:dyDescent="0.25">
      <c r="A204" s="28"/>
      <c r="B204" s="28"/>
      <c r="C204" s="16"/>
      <c r="D204" s="29"/>
      <c r="E204" s="16"/>
    </row>
    <row r="205" spans="1:5" x14ac:dyDescent="0.25">
      <c r="A205" s="28"/>
      <c r="B205" s="28"/>
      <c r="C205" s="16"/>
      <c r="D205" s="29"/>
      <c r="E205" s="16"/>
    </row>
    <row r="206" spans="1:5" x14ac:dyDescent="0.25">
      <c r="A206" s="28"/>
      <c r="B206" s="35"/>
      <c r="C206" s="16"/>
      <c r="D206" s="29"/>
      <c r="E206" s="16"/>
    </row>
    <row r="207" spans="1:5" x14ac:dyDescent="0.25">
      <c r="A207" s="28"/>
      <c r="B207" s="28"/>
      <c r="C207" s="16"/>
      <c r="D207" s="29"/>
      <c r="E207" s="16"/>
    </row>
    <row r="208" spans="1:5" x14ac:dyDescent="0.25">
      <c r="A208" s="28"/>
      <c r="B208" s="35"/>
      <c r="C208" s="16"/>
      <c r="D208" s="29"/>
      <c r="E208" s="16"/>
    </row>
    <row r="209" spans="1:5" x14ac:dyDescent="0.25">
      <c r="A209" s="28"/>
      <c r="B209" s="28"/>
      <c r="C209" s="16"/>
      <c r="D209" s="29"/>
      <c r="E209" s="16"/>
    </row>
    <row r="210" spans="1:5" x14ac:dyDescent="0.25">
      <c r="A210" s="28"/>
      <c r="B210" s="28"/>
      <c r="C210" s="16"/>
      <c r="D210" s="29"/>
      <c r="E210" s="16"/>
    </row>
    <row r="211" spans="1:5" x14ac:dyDescent="0.25">
      <c r="A211" s="28"/>
      <c r="B211" s="28"/>
      <c r="C211" s="16"/>
      <c r="D211" s="29"/>
      <c r="E211" s="16"/>
    </row>
    <row r="212" spans="1:5" x14ac:dyDescent="0.25">
      <c r="A212" s="28"/>
      <c r="B212" s="28"/>
      <c r="C212" s="16"/>
      <c r="D212" s="29"/>
      <c r="E212" s="16"/>
    </row>
    <row r="213" spans="1:5" x14ac:dyDescent="0.25">
      <c r="A213" s="28"/>
      <c r="B213" s="28"/>
      <c r="C213" s="16"/>
      <c r="D213" s="29"/>
      <c r="E213" s="16"/>
    </row>
    <row r="214" spans="1:5" x14ac:dyDescent="0.25">
      <c r="A214" s="28"/>
      <c r="B214" s="28"/>
      <c r="C214" s="16"/>
      <c r="D214" s="29"/>
      <c r="E214" s="16"/>
    </row>
    <row r="215" spans="1:5" x14ac:dyDescent="0.25">
      <c r="A215" s="28"/>
      <c r="B215" s="28"/>
      <c r="C215" s="16"/>
      <c r="D215" s="29"/>
      <c r="E215" s="16"/>
    </row>
    <row r="216" spans="1:5" x14ac:dyDescent="0.25">
      <c r="A216" s="28"/>
      <c r="B216" s="28"/>
      <c r="C216" s="16"/>
      <c r="D216" s="29"/>
      <c r="E216" s="16"/>
    </row>
    <row r="217" spans="1:5" x14ac:dyDescent="0.25">
      <c r="A217" s="28"/>
      <c r="B217" s="28"/>
      <c r="C217" s="16"/>
      <c r="D217" s="29"/>
      <c r="E217" s="16"/>
    </row>
    <row r="218" spans="1:5" x14ac:dyDescent="0.25">
      <c r="A218" s="28"/>
      <c r="B218" s="28"/>
      <c r="C218" s="16"/>
      <c r="D218" s="29"/>
      <c r="E218" s="16"/>
    </row>
    <row r="219" spans="1:5" x14ac:dyDescent="0.25">
      <c r="A219" s="28"/>
      <c r="B219" s="28"/>
      <c r="C219" s="16"/>
      <c r="D219" s="29"/>
      <c r="E219" s="16"/>
    </row>
    <row r="220" spans="1:5" x14ac:dyDescent="0.25">
      <c r="A220" s="28"/>
      <c r="B220" s="28"/>
      <c r="C220" s="16"/>
      <c r="D220" s="29"/>
      <c r="E220" s="16"/>
    </row>
    <row r="221" spans="1:5" x14ac:dyDescent="0.25">
      <c r="A221" s="28"/>
      <c r="B221" s="28"/>
      <c r="C221" s="16"/>
      <c r="D221" s="29"/>
      <c r="E221" s="16"/>
    </row>
    <row r="222" spans="1:5" x14ac:dyDescent="0.25">
      <c r="A222" s="28"/>
      <c r="B222" s="28"/>
      <c r="C222" s="16"/>
      <c r="D222" s="29"/>
      <c r="E222" s="16"/>
    </row>
    <row r="223" spans="1:5" x14ac:dyDescent="0.25">
      <c r="A223" s="28"/>
      <c r="B223" s="28"/>
      <c r="C223" s="16"/>
      <c r="D223" s="29"/>
      <c r="E223" s="16"/>
    </row>
    <row r="224" spans="1:5" x14ac:dyDescent="0.25">
      <c r="A224" s="28"/>
      <c r="B224" s="28"/>
      <c r="C224" s="16"/>
      <c r="D224" s="29"/>
      <c r="E224" s="16"/>
    </row>
    <row r="225" spans="1:5" x14ac:dyDescent="0.25">
      <c r="A225" s="28"/>
      <c r="B225" s="28"/>
      <c r="C225" s="16"/>
      <c r="D225" s="29"/>
      <c r="E225" s="16"/>
    </row>
    <row r="226" spans="1:5" x14ac:dyDescent="0.25">
      <c r="A226" s="28"/>
      <c r="B226" s="28"/>
      <c r="C226" s="16"/>
      <c r="D226" s="29"/>
      <c r="E226" s="16"/>
    </row>
    <row r="227" spans="1:5" x14ac:dyDescent="0.25">
      <c r="A227" s="28"/>
      <c r="B227" s="28"/>
      <c r="C227" s="16"/>
      <c r="D227" s="29"/>
      <c r="E227" s="16"/>
    </row>
    <row r="228" spans="1:5" x14ac:dyDescent="0.25">
      <c r="A228" s="28"/>
      <c r="B228" s="28"/>
      <c r="C228" s="16"/>
      <c r="D228" s="29"/>
      <c r="E228" s="16"/>
    </row>
    <row r="229" spans="1:5" x14ac:dyDescent="0.25">
      <c r="A229" s="28"/>
      <c r="B229" s="28"/>
      <c r="C229" s="16"/>
      <c r="D229" s="29"/>
      <c r="E229" s="16"/>
    </row>
    <row r="230" spans="1:5" x14ac:dyDescent="0.25">
      <c r="A230" s="28"/>
      <c r="B230" s="28"/>
      <c r="C230" s="28"/>
      <c r="D230" s="29"/>
      <c r="E230" s="28"/>
    </row>
    <row r="231" spans="1:5" x14ac:dyDescent="0.25">
      <c r="A231" s="28"/>
      <c r="B231" s="28"/>
      <c r="C231" s="16"/>
      <c r="D231" s="29"/>
      <c r="E231" s="16"/>
    </row>
    <row r="232" spans="1:5" x14ac:dyDescent="0.25">
      <c r="A232" s="28"/>
      <c r="B232" s="28"/>
      <c r="C232" s="16"/>
      <c r="D232" s="29"/>
      <c r="E232" s="16"/>
    </row>
    <row r="233" spans="1:5" x14ac:dyDescent="0.25">
      <c r="A233" s="28"/>
      <c r="B233" s="28"/>
      <c r="C233" s="16"/>
      <c r="D233" s="29"/>
      <c r="E233" s="16"/>
    </row>
    <row r="234" spans="1:5" x14ac:dyDescent="0.25">
      <c r="A234" s="28"/>
      <c r="B234" s="28"/>
      <c r="C234" s="16"/>
      <c r="D234" s="29"/>
      <c r="E234" s="16"/>
    </row>
    <row r="235" spans="1:5" x14ac:dyDescent="0.25">
      <c r="A235" s="28"/>
      <c r="B235" s="28"/>
      <c r="C235" s="16"/>
      <c r="D235" s="29"/>
      <c r="E235" s="16"/>
    </row>
    <row r="236" spans="1:5" x14ac:dyDescent="0.25">
      <c r="A236" s="28"/>
      <c r="B236" s="28"/>
      <c r="C236" s="16"/>
      <c r="D236" s="29"/>
      <c r="E236" s="16"/>
    </row>
    <row r="237" spans="1:5" x14ac:dyDescent="0.25">
      <c r="A237" s="28"/>
      <c r="B237" s="28"/>
      <c r="C237" s="16"/>
      <c r="D237" s="29"/>
      <c r="E237" s="16"/>
    </row>
    <row r="238" spans="1:5" x14ac:dyDescent="0.25">
      <c r="A238" s="28"/>
      <c r="B238" s="28"/>
      <c r="C238" s="16"/>
      <c r="D238" s="29"/>
      <c r="E238" s="16"/>
    </row>
    <row r="239" spans="1:5" x14ac:dyDescent="0.25">
      <c r="A239" s="28"/>
      <c r="B239" s="28"/>
      <c r="C239" s="16"/>
      <c r="D239" s="29"/>
      <c r="E239" s="16"/>
    </row>
    <row r="240" spans="1:5" x14ac:dyDescent="0.25">
      <c r="A240" s="28"/>
      <c r="B240" s="28"/>
      <c r="C240" s="16"/>
      <c r="D240" s="29"/>
      <c r="E240" s="16"/>
    </row>
    <row r="458" spans="4:4" x14ac:dyDescent="0.25">
      <c r="D458" s="36"/>
    </row>
    <row r="459" spans="4:4" x14ac:dyDescent="0.25">
      <c r="D459" s="36"/>
    </row>
    <row r="460" spans="4:4" x14ac:dyDescent="0.25">
      <c r="D460" s="36"/>
    </row>
    <row r="461" spans="4:4" x14ac:dyDescent="0.25">
      <c r="D461" s="36"/>
    </row>
    <row r="462" spans="4:4" x14ac:dyDescent="0.25">
      <c r="D462" s="36"/>
    </row>
    <row r="463" spans="4:4" x14ac:dyDescent="0.25">
      <c r="D463" s="36"/>
    </row>
    <row r="464" spans="4:4" x14ac:dyDescent="0.25">
      <c r="D464" s="36"/>
    </row>
    <row r="465" spans="4:4" x14ac:dyDescent="0.25">
      <c r="D465" s="36"/>
    </row>
    <row r="466" spans="4:4" x14ac:dyDescent="0.25">
      <c r="D466" s="36"/>
    </row>
    <row r="467" spans="4:4" x14ac:dyDescent="0.25">
      <c r="D467" s="36"/>
    </row>
    <row r="468" spans="4:4" x14ac:dyDescent="0.25">
      <c r="D468" s="36"/>
    </row>
    <row r="469" spans="4:4" x14ac:dyDescent="0.25">
      <c r="D469" s="36"/>
    </row>
    <row r="470" spans="4:4" x14ac:dyDescent="0.25">
      <c r="D470" s="36"/>
    </row>
    <row r="471" spans="4:4" x14ac:dyDescent="0.25">
      <c r="D471" s="36"/>
    </row>
    <row r="472" spans="4:4" x14ac:dyDescent="0.25">
      <c r="D472" s="36"/>
    </row>
    <row r="473" spans="4:4" x14ac:dyDescent="0.25">
      <c r="D473" s="36"/>
    </row>
    <row r="474" spans="4:4" x14ac:dyDescent="0.25">
      <c r="D474" s="36"/>
    </row>
    <row r="475" spans="4:4" x14ac:dyDescent="0.25">
      <c r="D475" s="36"/>
    </row>
    <row r="476" spans="4:4" x14ac:dyDescent="0.25">
      <c r="D476" s="36"/>
    </row>
    <row r="477" spans="4:4" x14ac:dyDescent="0.25">
      <c r="D477" s="36"/>
    </row>
    <row r="478" spans="4:4" x14ac:dyDescent="0.25">
      <c r="D478" s="36"/>
    </row>
    <row r="479" spans="4:4" x14ac:dyDescent="0.25">
      <c r="D479" s="36"/>
    </row>
    <row r="480" spans="4:4" x14ac:dyDescent="0.25">
      <c r="D480" s="36"/>
    </row>
    <row r="481" spans="4:4" x14ac:dyDescent="0.25">
      <c r="D481" s="36"/>
    </row>
    <row r="482" spans="4:4" x14ac:dyDescent="0.25">
      <c r="D482" s="36"/>
    </row>
    <row r="483" spans="4:4" x14ac:dyDescent="0.25">
      <c r="D483" s="36"/>
    </row>
    <row r="484" spans="4:4" x14ac:dyDescent="0.25">
      <c r="D484" s="36"/>
    </row>
    <row r="485" spans="4:4" x14ac:dyDescent="0.25">
      <c r="D485" s="36"/>
    </row>
    <row r="486" spans="4:4" x14ac:dyDescent="0.25">
      <c r="D486" s="36"/>
    </row>
    <row r="487" spans="4:4" x14ac:dyDescent="0.25">
      <c r="D487" s="36"/>
    </row>
    <row r="488" spans="4:4" x14ac:dyDescent="0.25">
      <c r="D488" s="36"/>
    </row>
    <row r="489" spans="4:4" x14ac:dyDescent="0.25">
      <c r="D489" s="36"/>
    </row>
    <row r="490" spans="4:4" x14ac:dyDescent="0.25">
      <c r="D490" s="36"/>
    </row>
    <row r="491" spans="4:4" x14ac:dyDescent="0.25">
      <c r="D491" s="36"/>
    </row>
    <row r="492" spans="4:4" x14ac:dyDescent="0.25">
      <c r="D492" s="36"/>
    </row>
    <row r="493" spans="4:4" x14ac:dyDescent="0.25">
      <c r="D493" s="36"/>
    </row>
    <row r="494" spans="4:4" x14ac:dyDescent="0.25">
      <c r="D494" s="36"/>
    </row>
    <row r="495" spans="4:4" x14ac:dyDescent="0.25">
      <c r="D495" s="36"/>
    </row>
    <row r="496" spans="4:4" x14ac:dyDescent="0.25">
      <c r="D496" s="36"/>
    </row>
    <row r="497" spans="4:4" x14ac:dyDescent="0.25">
      <c r="D497" s="36"/>
    </row>
    <row r="498" spans="4:4" x14ac:dyDescent="0.25">
      <c r="D498" s="36"/>
    </row>
    <row r="499" spans="4:4" x14ac:dyDescent="0.25">
      <c r="D499" s="36"/>
    </row>
    <row r="500" spans="4:4" x14ac:dyDescent="0.25">
      <c r="D500" s="36"/>
    </row>
    <row r="501" spans="4:4" x14ac:dyDescent="0.25">
      <c r="D501" s="36"/>
    </row>
    <row r="502" spans="4:4" x14ac:dyDescent="0.25">
      <c r="D502" s="36"/>
    </row>
    <row r="503" spans="4:4" x14ac:dyDescent="0.25">
      <c r="D503" s="36"/>
    </row>
    <row r="504" spans="4:4" x14ac:dyDescent="0.25">
      <c r="D504" s="36"/>
    </row>
    <row r="505" spans="4:4" x14ac:dyDescent="0.25">
      <c r="D505" s="36"/>
    </row>
    <row r="506" spans="4:4" x14ac:dyDescent="0.25">
      <c r="D506" s="36"/>
    </row>
    <row r="507" spans="4:4" x14ac:dyDescent="0.25">
      <c r="D507" s="36"/>
    </row>
    <row r="508" spans="4:4" x14ac:dyDescent="0.25">
      <c r="D508" s="36"/>
    </row>
    <row r="509" spans="4:4" x14ac:dyDescent="0.25">
      <c r="D509" s="36"/>
    </row>
    <row r="510" spans="4:4" x14ac:dyDescent="0.25">
      <c r="D510" s="36"/>
    </row>
    <row r="511" spans="4:4" x14ac:dyDescent="0.25">
      <c r="D511" s="36"/>
    </row>
    <row r="512" spans="4:4" x14ac:dyDescent="0.25">
      <c r="D512" s="36"/>
    </row>
    <row r="513" spans="4:4" x14ac:dyDescent="0.25">
      <c r="D513" s="36"/>
    </row>
    <row r="514" spans="4:4" x14ac:dyDescent="0.25">
      <c r="D514" s="36"/>
    </row>
    <row r="515" spans="4:4" x14ac:dyDescent="0.25">
      <c r="D515" s="36"/>
    </row>
    <row r="516" spans="4:4" x14ac:dyDescent="0.25">
      <c r="D516" s="36"/>
    </row>
    <row r="517" spans="4:4" x14ac:dyDescent="0.25">
      <c r="D517" s="36"/>
    </row>
    <row r="518" spans="4:4" x14ac:dyDescent="0.25">
      <c r="D518" s="36"/>
    </row>
    <row r="519" spans="4:4" x14ac:dyDescent="0.25">
      <c r="D519" s="36"/>
    </row>
    <row r="520" spans="4:4" x14ac:dyDescent="0.25">
      <c r="D520" s="36"/>
    </row>
    <row r="521" spans="4:4" x14ac:dyDescent="0.25">
      <c r="D521" s="36"/>
    </row>
    <row r="522" spans="4:4" x14ac:dyDescent="0.25">
      <c r="D522" s="36"/>
    </row>
    <row r="523" spans="4:4" x14ac:dyDescent="0.25">
      <c r="D523" s="36"/>
    </row>
    <row r="524" spans="4:4" x14ac:dyDescent="0.25">
      <c r="D524" s="36"/>
    </row>
    <row r="525" spans="4:4" x14ac:dyDescent="0.25">
      <c r="D525" s="36"/>
    </row>
    <row r="526" spans="4:4" x14ac:dyDescent="0.25">
      <c r="D526" s="36"/>
    </row>
    <row r="527" spans="4:4" x14ac:dyDescent="0.25">
      <c r="D527" s="36"/>
    </row>
    <row r="528" spans="4:4" x14ac:dyDescent="0.25">
      <c r="D528" s="36"/>
    </row>
    <row r="529" spans="4:4" x14ac:dyDescent="0.25">
      <c r="D529" s="36"/>
    </row>
    <row r="530" spans="4:4" x14ac:dyDescent="0.25">
      <c r="D530" s="36"/>
    </row>
    <row r="531" spans="4:4" x14ac:dyDescent="0.25">
      <c r="D531" s="36"/>
    </row>
    <row r="532" spans="4:4" x14ac:dyDescent="0.25">
      <c r="D532" s="36"/>
    </row>
    <row r="533" spans="4:4" x14ac:dyDescent="0.25">
      <c r="D533" s="36"/>
    </row>
    <row r="534" spans="4:4" x14ac:dyDescent="0.25">
      <c r="D534" s="36"/>
    </row>
    <row r="535" spans="4:4" x14ac:dyDescent="0.25">
      <c r="D535" s="36"/>
    </row>
    <row r="536" spans="4:4" x14ac:dyDescent="0.25">
      <c r="D536" s="36"/>
    </row>
    <row r="537" spans="4:4" x14ac:dyDescent="0.25">
      <c r="D537" s="36"/>
    </row>
    <row r="538" spans="4:4" x14ac:dyDescent="0.25">
      <c r="D538" s="36"/>
    </row>
    <row r="539" spans="4:4" x14ac:dyDescent="0.25">
      <c r="D539" s="36"/>
    </row>
    <row r="540" spans="4:4" x14ac:dyDescent="0.25">
      <c r="D540" s="36"/>
    </row>
    <row r="541" spans="4:4" x14ac:dyDescent="0.25">
      <c r="D541" s="36"/>
    </row>
    <row r="542" spans="4:4" x14ac:dyDescent="0.25">
      <c r="D542" s="36"/>
    </row>
    <row r="543" spans="4:4" x14ac:dyDescent="0.25">
      <c r="D543" s="36"/>
    </row>
    <row r="544" spans="4:4" x14ac:dyDescent="0.25">
      <c r="D544" s="36"/>
    </row>
    <row r="545" spans="4:4" x14ac:dyDescent="0.25">
      <c r="D545" s="36"/>
    </row>
    <row r="546" spans="4:4" x14ac:dyDescent="0.25">
      <c r="D546" s="36"/>
    </row>
    <row r="547" spans="4:4" x14ac:dyDescent="0.25">
      <c r="D547" s="36"/>
    </row>
    <row r="548" spans="4:4" x14ac:dyDescent="0.25">
      <c r="D548" s="36"/>
    </row>
    <row r="549" spans="4:4" x14ac:dyDescent="0.25">
      <c r="D549" s="36"/>
    </row>
    <row r="550" spans="4:4" x14ac:dyDescent="0.25">
      <c r="D550" s="36"/>
    </row>
    <row r="551" spans="4:4" x14ac:dyDescent="0.25">
      <c r="D551" s="36"/>
    </row>
    <row r="552" spans="4:4" x14ac:dyDescent="0.25">
      <c r="D552" s="36"/>
    </row>
    <row r="553" spans="4:4" x14ac:dyDescent="0.25">
      <c r="D553" s="36"/>
    </row>
    <row r="554" spans="4:4" x14ac:dyDescent="0.25">
      <c r="D554" s="36"/>
    </row>
    <row r="555" spans="4:4" x14ac:dyDescent="0.25">
      <c r="D555" s="36"/>
    </row>
    <row r="556" spans="4:4" x14ac:dyDescent="0.25">
      <c r="D556" s="36"/>
    </row>
    <row r="557" spans="4:4" x14ac:dyDescent="0.25">
      <c r="D557" s="36"/>
    </row>
    <row r="558" spans="4:4" x14ac:dyDescent="0.25">
      <c r="D558" s="36"/>
    </row>
    <row r="559" spans="4:4" x14ac:dyDescent="0.25">
      <c r="D559" s="36"/>
    </row>
    <row r="560" spans="4:4" x14ac:dyDescent="0.25">
      <c r="D560" s="36"/>
    </row>
    <row r="561" spans="4:4" x14ac:dyDescent="0.25">
      <c r="D561" s="36"/>
    </row>
    <row r="562" spans="4:4" x14ac:dyDescent="0.25">
      <c r="D562" s="36"/>
    </row>
    <row r="563" spans="4:4" x14ac:dyDescent="0.25">
      <c r="D563" s="36"/>
    </row>
    <row r="564" spans="4:4" x14ac:dyDescent="0.25">
      <c r="D564" s="36"/>
    </row>
    <row r="565" spans="4:4" x14ac:dyDescent="0.25">
      <c r="D565" s="36"/>
    </row>
    <row r="566" spans="4:4" x14ac:dyDescent="0.25">
      <c r="D566" s="36"/>
    </row>
    <row r="567" spans="4:4" x14ac:dyDescent="0.25">
      <c r="D567" s="36"/>
    </row>
    <row r="568" spans="4:4" x14ac:dyDescent="0.25">
      <c r="D568" s="36"/>
    </row>
    <row r="569" spans="4:4" x14ac:dyDescent="0.25">
      <c r="D569" s="36"/>
    </row>
    <row r="570" spans="4:4" x14ac:dyDescent="0.25">
      <c r="D570" s="36"/>
    </row>
    <row r="571" spans="4:4" x14ac:dyDescent="0.25">
      <c r="D571" s="36"/>
    </row>
    <row r="572" spans="4:4" x14ac:dyDescent="0.25">
      <c r="D572" s="36"/>
    </row>
    <row r="573" spans="4:4" x14ac:dyDescent="0.25">
      <c r="D573" s="36"/>
    </row>
    <row r="574" spans="4:4" x14ac:dyDescent="0.25">
      <c r="D574" s="36"/>
    </row>
    <row r="575" spans="4:4" x14ac:dyDescent="0.25">
      <c r="D575" s="36"/>
    </row>
    <row r="576" spans="4:4" x14ac:dyDescent="0.25">
      <c r="D576" s="36"/>
    </row>
    <row r="577" spans="4:4" x14ac:dyDescent="0.25">
      <c r="D577" s="36"/>
    </row>
    <row r="578" spans="4:4" x14ac:dyDescent="0.25">
      <c r="D578" s="36"/>
    </row>
    <row r="579" spans="4:4" x14ac:dyDescent="0.25">
      <c r="D579" s="36"/>
    </row>
    <row r="580" spans="4:4" x14ac:dyDescent="0.25">
      <c r="D580" s="36"/>
    </row>
    <row r="581" spans="4:4" x14ac:dyDescent="0.25">
      <c r="D581" s="36"/>
    </row>
    <row r="582" spans="4:4" x14ac:dyDescent="0.25">
      <c r="D582" s="36"/>
    </row>
    <row r="583" spans="4:4" x14ac:dyDescent="0.25">
      <c r="D583" s="36"/>
    </row>
    <row r="584" spans="4:4" x14ac:dyDescent="0.25">
      <c r="D584" s="36"/>
    </row>
    <row r="585" spans="4:4" x14ac:dyDescent="0.25">
      <c r="D585" s="36"/>
    </row>
    <row r="586" spans="4:4" x14ac:dyDescent="0.25">
      <c r="D586" s="36"/>
    </row>
    <row r="587" spans="4:4" x14ac:dyDescent="0.25">
      <c r="D587" s="36"/>
    </row>
    <row r="588" spans="4:4" x14ac:dyDescent="0.25">
      <c r="D588" s="36"/>
    </row>
    <row r="589" spans="4:4" x14ac:dyDescent="0.25">
      <c r="D589" s="36"/>
    </row>
    <row r="590" spans="4:4" x14ac:dyDescent="0.25">
      <c r="D590" s="36"/>
    </row>
    <row r="591" spans="4:4" x14ac:dyDescent="0.25">
      <c r="D591" s="36"/>
    </row>
    <row r="592" spans="4:4" x14ac:dyDescent="0.25">
      <c r="D592" s="36"/>
    </row>
    <row r="593" spans="4:4" x14ac:dyDescent="0.25">
      <c r="D593" s="36"/>
    </row>
    <row r="594" spans="4:4" x14ac:dyDescent="0.25">
      <c r="D594" s="36"/>
    </row>
    <row r="595" spans="4:4" x14ac:dyDescent="0.25">
      <c r="D595" s="36"/>
    </row>
    <row r="596" spans="4:4" x14ac:dyDescent="0.25">
      <c r="D596" s="36"/>
    </row>
    <row r="597" spans="4:4" x14ac:dyDescent="0.25">
      <c r="D597" s="36"/>
    </row>
    <row r="598" spans="4:4" x14ac:dyDescent="0.25">
      <c r="D598" s="36"/>
    </row>
    <row r="599" spans="4:4" x14ac:dyDescent="0.25">
      <c r="D599" s="36"/>
    </row>
    <row r="600" spans="4:4" x14ac:dyDescent="0.25">
      <c r="D600" s="36"/>
    </row>
    <row r="601" spans="4:4" x14ac:dyDescent="0.25">
      <c r="D601" s="36"/>
    </row>
    <row r="602" spans="4:4" x14ac:dyDescent="0.25">
      <c r="D602" s="36"/>
    </row>
    <row r="603" spans="4:4" x14ac:dyDescent="0.25">
      <c r="D603" s="36"/>
    </row>
    <row r="604" spans="4:4" x14ac:dyDescent="0.25">
      <c r="D604" s="36"/>
    </row>
    <row r="605" spans="4:4" x14ac:dyDescent="0.25">
      <c r="D605" s="36"/>
    </row>
    <row r="606" spans="4:4" x14ac:dyDescent="0.25">
      <c r="D606" s="36"/>
    </row>
    <row r="607" spans="4:4" x14ac:dyDescent="0.25">
      <c r="D607" s="36"/>
    </row>
    <row r="608" spans="4:4" x14ac:dyDescent="0.25">
      <c r="D608" s="36"/>
    </row>
    <row r="609" spans="4:4" x14ac:dyDescent="0.25">
      <c r="D609" s="36"/>
    </row>
  </sheetData>
  <mergeCells count="10">
    <mergeCell ref="C13:D13"/>
    <mergeCell ref="A45:B45"/>
    <mergeCell ref="A47:B47"/>
    <mergeCell ref="B49:D49"/>
    <mergeCell ref="A1:D1"/>
    <mergeCell ref="A2:D2"/>
    <mergeCell ref="A3:D3"/>
    <mergeCell ref="A9:D9"/>
    <mergeCell ref="A10:D10"/>
    <mergeCell ref="A11:D11"/>
  </mergeCells>
  <printOptions horizontalCentered="1"/>
  <pageMargins left="0.5" right="0.5" top="0.75" bottom="0.75" header="0.3" footer="0.3"/>
  <pageSetup paperSize="9" scale="91" fitToHeight="0" orientation="portrait" r:id="rId1"/>
  <headerFooter alignWithMargins="0">
    <oddHeader>&amp;L&amp;"Cambria,Regular"&amp;A&amp;R&amp;"Cambria,Regular"&amp;F</oddHeader>
    <oddFooter>&amp;CPage &amp;P of &amp;N&amp;RMarch 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41C83-AA35-4FAE-B0E1-9A7E827E59F6}">
  <sheetPr>
    <pageSetUpPr fitToPage="1"/>
  </sheetPr>
  <dimension ref="A2:K573"/>
  <sheetViews>
    <sheetView tabSelected="1" view="pageBreakPreview" zoomScale="85" zoomScaleNormal="85" zoomScaleSheetLayoutView="85" zoomScalePageLayoutView="85" workbookViewId="0">
      <selection activeCell="D310" sqref="D310"/>
    </sheetView>
  </sheetViews>
  <sheetFormatPr defaultColWidth="9.140625" defaultRowHeight="15.75" x14ac:dyDescent="0.25"/>
  <cols>
    <col min="1" max="1" width="10.5703125" style="57" customWidth="1"/>
    <col min="2" max="2" width="67.140625" style="48" customWidth="1"/>
    <col min="3" max="3" width="9" style="57" customWidth="1"/>
    <col min="4" max="4" width="10.7109375" style="45" bestFit="1" customWidth="1"/>
    <col min="5" max="5" width="16.28515625" style="46" customWidth="1"/>
    <col min="6" max="6" width="19.140625" style="46" customWidth="1"/>
    <col min="7" max="7" width="15.5703125" style="43" bestFit="1" customWidth="1"/>
    <col min="8" max="8" width="13.5703125" style="43" bestFit="1" customWidth="1"/>
    <col min="9" max="9" width="14.7109375" style="43" bestFit="1" customWidth="1"/>
    <col min="10" max="10" width="12.28515625" style="43" customWidth="1"/>
    <col min="11" max="11" width="12.28515625" style="43" bestFit="1" customWidth="1"/>
    <col min="12" max="12" width="9.28515625" style="43" bestFit="1" customWidth="1"/>
    <col min="13" max="16384" width="9.140625" style="43"/>
  </cols>
  <sheetData>
    <row r="2" spans="1:6" ht="22.5" x14ac:dyDescent="0.25">
      <c r="A2" s="211" t="s">
        <v>194</v>
      </c>
      <c r="B2" s="211"/>
      <c r="C2" s="211"/>
      <c r="D2" s="211"/>
      <c r="E2" s="211"/>
      <c r="F2" s="211"/>
    </row>
    <row r="3" spans="1:6" s="44" customFormat="1" ht="16.5" thickBot="1" x14ac:dyDescent="0.3">
      <c r="A3" s="212"/>
      <c r="B3" s="212"/>
      <c r="C3" s="212"/>
      <c r="D3" s="212"/>
      <c r="E3" s="212"/>
      <c r="F3" s="212"/>
    </row>
    <row r="4" spans="1:6" s="2" customFormat="1" ht="27.95" customHeight="1" x14ac:dyDescent="0.25">
      <c r="A4" s="213" t="s">
        <v>1</v>
      </c>
      <c r="B4" s="215" t="s">
        <v>2</v>
      </c>
      <c r="C4" s="217" t="s">
        <v>3</v>
      </c>
      <c r="D4" s="215" t="s">
        <v>151</v>
      </c>
      <c r="E4" s="219" t="s">
        <v>180</v>
      </c>
      <c r="F4" s="221" t="s">
        <v>4</v>
      </c>
    </row>
    <row r="5" spans="1:6" s="2" customFormat="1" ht="29.25" customHeight="1" thickBot="1" x14ac:dyDescent="0.3">
      <c r="A5" s="214"/>
      <c r="B5" s="216"/>
      <c r="C5" s="218"/>
      <c r="D5" s="216"/>
      <c r="E5" s="220"/>
      <c r="F5" s="222"/>
    </row>
    <row r="6" spans="1:6" s="2" customFormat="1" ht="14.25" customHeight="1" x14ac:dyDescent="0.25">
      <c r="A6" s="3"/>
      <c r="B6" s="1"/>
      <c r="C6" s="3"/>
      <c r="D6" s="4"/>
      <c r="E6" s="5"/>
      <c r="F6" s="5"/>
    </row>
    <row r="7" spans="1:6" s="44" customFormat="1" x14ac:dyDescent="0.25">
      <c r="A7" s="67"/>
      <c r="B7" s="85"/>
      <c r="C7" s="67"/>
      <c r="D7" s="68"/>
      <c r="E7" s="69"/>
      <c r="F7" s="69"/>
    </row>
    <row r="8" spans="1:6" s="44" customFormat="1" ht="18" x14ac:dyDescent="0.25">
      <c r="A8" s="67"/>
      <c r="B8" s="162" t="s">
        <v>358</v>
      </c>
      <c r="C8" s="67"/>
      <c r="D8" s="68"/>
      <c r="E8" s="69"/>
      <c r="F8" s="69"/>
    </row>
    <row r="9" spans="1:6" s="44" customFormat="1" ht="18" x14ac:dyDescent="0.25">
      <c r="A9" s="67"/>
      <c r="B9" s="164" t="s">
        <v>90</v>
      </c>
      <c r="C9" s="67"/>
      <c r="D9" s="68"/>
      <c r="E9" s="69"/>
      <c r="F9" s="69"/>
    </row>
    <row r="10" spans="1:6" s="44" customFormat="1" ht="18" x14ac:dyDescent="0.25">
      <c r="A10" s="67"/>
      <c r="B10" s="164"/>
      <c r="C10" s="67"/>
      <c r="D10" s="68"/>
      <c r="E10" s="69"/>
      <c r="F10" s="69"/>
    </row>
    <row r="11" spans="1:6" x14ac:dyDescent="0.25">
      <c r="A11" s="49"/>
      <c r="B11" s="72" t="s">
        <v>91</v>
      </c>
      <c r="C11" s="49"/>
      <c r="E11" s="51"/>
      <c r="F11" s="51"/>
    </row>
    <row r="12" spans="1:6" x14ac:dyDescent="0.25">
      <c r="A12" s="49" t="s">
        <v>18</v>
      </c>
      <c r="B12" s="73" t="s">
        <v>93</v>
      </c>
      <c r="C12" s="49"/>
      <c r="E12" s="51"/>
      <c r="F12" s="51"/>
    </row>
    <row r="13" spans="1:6" x14ac:dyDescent="0.25">
      <c r="A13" s="49" t="s">
        <v>19</v>
      </c>
      <c r="B13" s="47" t="s">
        <v>94</v>
      </c>
      <c r="C13" s="49"/>
      <c r="E13" s="51"/>
      <c r="F13" s="51"/>
    </row>
    <row r="14" spans="1:6" x14ac:dyDescent="0.25">
      <c r="A14" s="49" t="s">
        <v>20</v>
      </c>
      <c r="B14" s="47" t="s">
        <v>95</v>
      </c>
      <c r="C14" s="49"/>
      <c r="E14" s="51"/>
      <c r="F14" s="51"/>
    </row>
    <row r="15" spans="1:6" x14ac:dyDescent="0.25">
      <c r="A15" s="49" t="s">
        <v>21</v>
      </c>
      <c r="B15" s="47" t="s">
        <v>96</v>
      </c>
      <c r="C15" s="49"/>
      <c r="E15" s="51"/>
      <c r="F15" s="51"/>
    </row>
    <row r="16" spans="1:6" x14ac:dyDescent="0.25">
      <c r="A16" s="49" t="s">
        <v>22</v>
      </c>
      <c r="B16" s="47" t="s">
        <v>97</v>
      </c>
      <c r="C16" s="49"/>
      <c r="E16" s="51"/>
      <c r="F16" s="51"/>
    </row>
    <row r="17" spans="1:6" x14ac:dyDescent="0.25">
      <c r="A17" s="49" t="s">
        <v>106</v>
      </c>
      <c r="B17" s="47" t="s">
        <v>98</v>
      </c>
      <c r="C17" s="49"/>
      <c r="E17" s="51"/>
      <c r="F17" s="51"/>
    </row>
    <row r="18" spans="1:6" x14ac:dyDescent="0.25">
      <c r="A18" s="49" t="s">
        <v>107</v>
      </c>
      <c r="B18" s="47" t="s">
        <v>99</v>
      </c>
      <c r="C18" s="49"/>
      <c r="E18" s="51"/>
      <c r="F18" s="51"/>
    </row>
    <row r="19" spans="1:6" x14ac:dyDescent="0.25">
      <c r="A19" s="49" t="s">
        <v>108</v>
      </c>
      <c r="B19" s="47" t="s">
        <v>104</v>
      </c>
      <c r="C19" s="49"/>
      <c r="E19" s="51"/>
      <c r="F19" s="51"/>
    </row>
    <row r="20" spans="1:6" x14ac:dyDescent="0.25">
      <c r="A20" s="49" t="s">
        <v>105</v>
      </c>
      <c r="B20" s="47" t="s">
        <v>100</v>
      </c>
      <c r="C20" s="49"/>
      <c r="E20" s="51"/>
      <c r="F20" s="51"/>
    </row>
    <row r="21" spans="1:6" x14ac:dyDescent="0.25">
      <c r="A21" s="49" t="s">
        <v>109</v>
      </c>
      <c r="B21" s="47" t="s">
        <v>101</v>
      </c>
      <c r="C21" s="49"/>
      <c r="E21" s="51"/>
      <c r="F21" s="51"/>
    </row>
    <row r="22" spans="1:6" x14ac:dyDescent="0.25">
      <c r="A22" s="49" t="s">
        <v>110</v>
      </c>
      <c r="B22" s="47" t="s">
        <v>102</v>
      </c>
      <c r="C22" s="49"/>
      <c r="E22" s="51"/>
      <c r="F22" s="51"/>
    </row>
    <row r="23" spans="1:6" x14ac:dyDescent="0.25">
      <c r="A23" s="49" t="s">
        <v>111</v>
      </c>
      <c r="B23" s="47" t="s">
        <v>103</v>
      </c>
      <c r="C23" s="49"/>
      <c r="E23" s="51"/>
      <c r="F23" s="51"/>
    </row>
    <row r="24" spans="1:6" x14ac:dyDescent="0.25">
      <c r="A24" s="49"/>
      <c r="B24" s="47"/>
      <c r="C24" s="49"/>
      <c r="E24" s="51"/>
      <c r="F24" s="51"/>
    </row>
    <row r="25" spans="1:6" s="176" customFormat="1" x14ac:dyDescent="0.2">
      <c r="A25" s="49"/>
      <c r="B25" s="73" t="s">
        <v>196</v>
      </c>
      <c r="C25" s="172"/>
      <c r="D25" s="173"/>
      <c r="E25" s="174"/>
      <c r="F25" s="175"/>
    </row>
    <row r="26" spans="1:6" ht="47.25" x14ac:dyDescent="0.25">
      <c r="A26" s="49" t="s">
        <v>18</v>
      </c>
      <c r="B26" s="177" t="s">
        <v>195</v>
      </c>
      <c r="C26" s="49"/>
      <c r="E26" s="51"/>
      <c r="F26" s="51"/>
    </row>
    <row r="27" spans="1:6" ht="101.45" customHeight="1" x14ac:dyDescent="0.25">
      <c r="A27" s="49" t="s">
        <v>19</v>
      </c>
      <c r="B27" s="179" t="s">
        <v>207</v>
      </c>
      <c r="C27" s="49"/>
      <c r="E27" s="51"/>
      <c r="F27" s="51"/>
    </row>
    <row r="28" spans="1:6" x14ac:dyDescent="0.25">
      <c r="A28" s="49"/>
      <c r="B28" s="177"/>
      <c r="C28" s="49"/>
      <c r="E28" s="51"/>
      <c r="F28" s="51"/>
    </row>
    <row r="29" spans="1:6" x14ac:dyDescent="0.25">
      <c r="A29" s="49"/>
      <c r="B29" s="71"/>
      <c r="C29" s="49"/>
      <c r="E29" s="51"/>
      <c r="F29" s="51"/>
    </row>
    <row r="30" spans="1:6" x14ac:dyDescent="0.25">
      <c r="A30" s="49">
        <v>1</v>
      </c>
      <c r="B30" s="72" t="s">
        <v>92</v>
      </c>
      <c r="C30" s="49"/>
      <c r="E30" s="51"/>
      <c r="F30" s="51"/>
    </row>
    <row r="31" spans="1:6" x14ac:dyDescent="0.25">
      <c r="A31" s="49"/>
      <c r="B31" s="72"/>
      <c r="C31" s="49"/>
      <c r="E31" s="51"/>
      <c r="F31" s="51"/>
    </row>
    <row r="32" spans="1:6" x14ac:dyDescent="0.25">
      <c r="A32" s="49">
        <v>1.1000000000000001</v>
      </c>
      <c r="B32" s="74" t="s">
        <v>65</v>
      </c>
      <c r="C32" s="49"/>
      <c r="E32" s="51"/>
      <c r="F32" s="51"/>
    </row>
    <row r="33" spans="1:8" ht="47.25" x14ac:dyDescent="0.25">
      <c r="A33" s="49" t="s">
        <v>18</v>
      </c>
      <c r="B33" s="71" t="s">
        <v>176</v>
      </c>
      <c r="C33" s="49" t="s">
        <v>1</v>
      </c>
      <c r="D33" s="45">
        <v>1</v>
      </c>
      <c r="E33" s="51"/>
      <c r="F33" s="51">
        <f>D33*E33</f>
        <v>0</v>
      </c>
      <c r="G33" s="94"/>
      <c r="H33" s="94"/>
    </row>
    <row r="34" spans="1:8" x14ac:dyDescent="0.25">
      <c r="A34" s="49"/>
      <c r="B34" s="71"/>
      <c r="C34" s="49"/>
      <c r="E34" s="51"/>
      <c r="F34" s="51"/>
      <c r="G34" s="94"/>
    </row>
    <row r="35" spans="1:8" x14ac:dyDescent="0.25">
      <c r="A35" s="49">
        <v>1.2</v>
      </c>
      <c r="B35" s="74" t="s">
        <v>69</v>
      </c>
      <c r="C35" s="49"/>
      <c r="E35" s="51"/>
      <c r="F35" s="51"/>
      <c r="G35" s="94"/>
    </row>
    <row r="36" spans="1:8" ht="126" x14ac:dyDescent="0.25">
      <c r="A36" s="49" t="s">
        <v>18</v>
      </c>
      <c r="B36" s="71" t="s">
        <v>348</v>
      </c>
      <c r="C36" s="49" t="s">
        <v>1</v>
      </c>
      <c r="D36" s="45">
        <v>1</v>
      </c>
      <c r="E36" s="51"/>
      <c r="F36" s="51">
        <f>D36*E36</f>
        <v>0</v>
      </c>
      <c r="G36" s="94"/>
    </row>
    <row r="37" spans="1:8" x14ac:dyDescent="0.25">
      <c r="A37" s="49"/>
      <c r="B37" s="71"/>
      <c r="C37" s="49"/>
      <c r="E37" s="51"/>
      <c r="F37" s="51"/>
      <c r="G37" s="94"/>
    </row>
    <row r="38" spans="1:8" x14ac:dyDescent="0.25">
      <c r="A38" s="49">
        <v>1.3</v>
      </c>
      <c r="B38" s="74" t="s">
        <v>66</v>
      </c>
      <c r="C38" s="49"/>
      <c r="E38" s="51"/>
      <c r="F38" s="51"/>
      <c r="G38" s="94"/>
    </row>
    <row r="39" spans="1:8" ht="138.6" customHeight="1" x14ac:dyDescent="0.25">
      <c r="A39" s="49" t="s">
        <v>18</v>
      </c>
      <c r="B39" s="71" t="s">
        <v>67</v>
      </c>
      <c r="C39" s="49" t="s">
        <v>1</v>
      </c>
      <c r="D39" s="45">
        <v>1</v>
      </c>
      <c r="E39" s="51"/>
      <c r="F39" s="51">
        <f>D39*E39</f>
        <v>0</v>
      </c>
      <c r="G39" s="94"/>
    </row>
    <row r="40" spans="1:8" x14ac:dyDescent="0.25">
      <c r="A40" s="49"/>
      <c r="B40" s="71"/>
      <c r="C40" s="49"/>
      <c r="E40" s="51"/>
      <c r="F40" s="51"/>
      <c r="G40" s="94"/>
    </row>
    <row r="41" spans="1:8" x14ac:dyDescent="0.25">
      <c r="A41" s="49">
        <v>1.4</v>
      </c>
      <c r="B41" s="74" t="s">
        <v>68</v>
      </c>
      <c r="C41" s="49"/>
      <c r="E41" s="51"/>
      <c r="F41" s="51"/>
      <c r="G41" s="94"/>
    </row>
    <row r="42" spans="1:8" ht="31.5" x14ac:dyDescent="0.25">
      <c r="A42" s="49" t="s">
        <v>18</v>
      </c>
      <c r="B42" s="71" t="s">
        <v>70</v>
      </c>
      <c r="C42" s="49" t="s">
        <v>1</v>
      </c>
      <c r="D42" s="45">
        <v>1</v>
      </c>
      <c r="E42" s="51"/>
      <c r="F42" s="51">
        <f>D42*E42</f>
        <v>0</v>
      </c>
      <c r="G42" s="94"/>
    </row>
    <row r="43" spans="1:8" x14ac:dyDescent="0.25">
      <c r="A43" s="49"/>
      <c r="B43" s="75"/>
      <c r="C43" s="49"/>
      <c r="E43" s="51"/>
      <c r="F43" s="51"/>
      <c r="G43" s="94"/>
    </row>
    <row r="44" spans="1:8" x14ac:dyDescent="0.25">
      <c r="A44" s="49">
        <v>1.5</v>
      </c>
      <c r="B44" s="74" t="s">
        <v>71</v>
      </c>
      <c r="C44" s="49"/>
      <c r="E44" s="51"/>
      <c r="F44" s="51"/>
      <c r="G44" s="94"/>
    </row>
    <row r="45" spans="1:8" ht="31.5" x14ac:dyDescent="0.25">
      <c r="A45" s="49" t="s">
        <v>18</v>
      </c>
      <c r="B45" s="71" t="s">
        <v>258</v>
      </c>
      <c r="C45" s="49" t="s">
        <v>1</v>
      </c>
      <c r="D45" s="45">
        <v>1</v>
      </c>
      <c r="E45" s="51"/>
      <c r="F45" s="51">
        <f>D45*E45</f>
        <v>0</v>
      </c>
      <c r="G45" s="94"/>
    </row>
    <row r="46" spans="1:8" x14ac:dyDescent="0.25">
      <c r="A46" s="49"/>
      <c r="B46" s="71"/>
      <c r="C46" s="49"/>
      <c r="E46" s="51"/>
      <c r="F46" s="51"/>
      <c r="G46" s="94"/>
    </row>
    <row r="47" spans="1:8" x14ac:dyDescent="0.25">
      <c r="A47" s="49">
        <v>1.6</v>
      </c>
      <c r="B47" s="74" t="s">
        <v>72</v>
      </c>
      <c r="C47" s="49"/>
      <c r="E47" s="51"/>
      <c r="F47" s="51"/>
      <c r="G47" s="94"/>
    </row>
    <row r="48" spans="1:8" ht="110.25" x14ac:dyDescent="0.25">
      <c r="A48" s="49" t="s">
        <v>18</v>
      </c>
      <c r="B48" s="71" t="s">
        <v>73</v>
      </c>
      <c r="C48" s="49" t="s">
        <v>1</v>
      </c>
      <c r="D48" s="45">
        <v>1</v>
      </c>
      <c r="E48" s="51"/>
      <c r="F48" s="51">
        <f>D48*E48</f>
        <v>0</v>
      </c>
      <c r="G48" s="94"/>
    </row>
    <row r="49" spans="1:7" x14ac:dyDescent="0.25">
      <c r="A49" s="49">
        <v>1.7</v>
      </c>
      <c r="B49" s="74" t="s">
        <v>157</v>
      </c>
      <c r="C49" s="49"/>
      <c r="E49" s="51"/>
      <c r="F49" s="51"/>
      <c r="G49" s="94"/>
    </row>
    <row r="50" spans="1:7" x14ac:dyDescent="0.25">
      <c r="A50" s="49" t="s">
        <v>18</v>
      </c>
      <c r="B50" s="71" t="s">
        <v>158</v>
      </c>
      <c r="C50" s="49" t="s">
        <v>1</v>
      </c>
      <c r="D50" s="45">
        <v>1</v>
      </c>
      <c r="E50" s="51"/>
      <c r="F50" s="51">
        <f>D50*E50</f>
        <v>0</v>
      </c>
      <c r="G50" s="94"/>
    </row>
    <row r="51" spans="1:7" x14ac:dyDescent="0.25">
      <c r="A51" s="49"/>
      <c r="B51" s="71"/>
      <c r="C51" s="49"/>
      <c r="E51" s="51"/>
      <c r="F51" s="51"/>
      <c r="G51" s="94"/>
    </row>
    <row r="52" spans="1:7" x14ac:dyDescent="0.25">
      <c r="A52" s="49">
        <v>1.8</v>
      </c>
      <c r="B52" s="74" t="s">
        <v>74</v>
      </c>
      <c r="C52" s="49"/>
      <c r="E52" s="51"/>
      <c r="F52" s="51"/>
      <c r="G52" s="94"/>
    </row>
    <row r="53" spans="1:7" ht="78.75" x14ac:dyDescent="0.25">
      <c r="A53" s="49" t="s">
        <v>18</v>
      </c>
      <c r="B53" s="71" t="s">
        <v>5</v>
      </c>
      <c r="C53" s="49" t="s">
        <v>1</v>
      </c>
      <c r="D53" s="45">
        <v>1</v>
      </c>
      <c r="E53" s="51"/>
      <c r="F53" s="51">
        <f>D53*E53</f>
        <v>0</v>
      </c>
      <c r="G53" s="94"/>
    </row>
    <row r="54" spans="1:7" x14ac:dyDescent="0.25">
      <c r="A54" s="49"/>
      <c r="B54" s="71"/>
      <c r="C54" s="49"/>
      <c r="E54" s="51"/>
      <c r="F54" s="51"/>
      <c r="G54" s="94"/>
    </row>
    <row r="55" spans="1:7" x14ac:dyDescent="0.25">
      <c r="A55" s="97">
        <v>1.9</v>
      </c>
      <c r="B55" s="88" t="s">
        <v>10</v>
      </c>
      <c r="C55" s="49"/>
      <c r="E55" s="51"/>
      <c r="F55" s="51"/>
      <c r="G55" s="94"/>
    </row>
    <row r="56" spans="1:7" ht="110.25" x14ac:dyDescent="0.25">
      <c r="A56" s="49" t="s">
        <v>18</v>
      </c>
      <c r="B56" s="89" t="s">
        <v>11</v>
      </c>
      <c r="C56" s="91" t="s">
        <v>152</v>
      </c>
      <c r="D56" s="45">
        <v>893.4</v>
      </c>
      <c r="E56" s="51"/>
      <c r="F56" s="51">
        <f>D56*E56</f>
        <v>0</v>
      </c>
      <c r="G56" s="94"/>
    </row>
    <row r="57" spans="1:7" x14ac:dyDescent="0.25">
      <c r="A57" s="49"/>
      <c r="B57" s="89"/>
      <c r="C57" s="91"/>
      <c r="E57" s="51"/>
      <c r="F57" s="51"/>
    </row>
    <row r="58" spans="1:7" ht="47.25" x14ac:dyDescent="0.25">
      <c r="A58" s="97">
        <v>1.1000000000000001</v>
      </c>
      <c r="B58" s="71" t="s">
        <v>159</v>
      </c>
      <c r="C58" s="49"/>
      <c r="E58" s="51"/>
      <c r="F58" s="51"/>
    </row>
    <row r="59" spans="1:7" x14ac:dyDescent="0.25">
      <c r="A59" s="49"/>
      <c r="B59" s="71"/>
      <c r="C59" s="49"/>
      <c r="E59" s="51"/>
      <c r="F59" s="51"/>
    </row>
    <row r="60" spans="1:7" x14ac:dyDescent="0.25">
      <c r="A60" s="49"/>
      <c r="B60" s="71" t="s">
        <v>18</v>
      </c>
      <c r="C60" s="49"/>
      <c r="E60" s="51"/>
      <c r="F60" s="51"/>
    </row>
    <row r="61" spans="1:7" x14ac:dyDescent="0.25">
      <c r="A61" s="49"/>
      <c r="B61" s="71"/>
      <c r="C61" s="49"/>
      <c r="E61" s="51"/>
      <c r="F61" s="51"/>
    </row>
    <row r="62" spans="1:7" x14ac:dyDescent="0.25">
      <c r="A62" s="49"/>
      <c r="B62" s="71" t="s">
        <v>19</v>
      </c>
      <c r="C62" s="49"/>
      <c r="E62" s="51"/>
      <c r="F62" s="51"/>
    </row>
    <row r="63" spans="1:7" x14ac:dyDescent="0.25">
      <c r="A63" s="49"/>
      <c r="B63" s="71"/>
      <c r="C63" s="49"/>
      <c r="E63" s="51"/>
      <c r="F63" s="51"/>
    </row>
    <row r="64" spans="1:7" x14ac:dyDescent="0.25">
      <c r="A64" s="49"/>
      <c r="B64" s="71" t="s">
        <v>20</v>
      </c>
      <c r="C64" s="49"/>
      <c r="E64" s="51"/>
      <c r="F64" s="51"/>
    </row>
    <row r="65" spans="1:9" x14ac:dyDescent="0.25">
      <c r="A65" s="49"/>
      <c r="B65" s="71"/>
      <c r="C65" s="49"/>
      <c r="E65" s="51"/>
      <c r="F65" s="51"/>
    </row>
    <row r="66" spans="1:9" x14ac:dyDescent="0.25">
      <c r="A66" s="49"/>
      <c r="B66" s="71" t="s">
        <v>21</v>
      </c>
      <c r="C66" s="49"/>
      <c r="E66" s="51"/>
      <c r="F66" s="51"/>
    </row>
    <row r="67" spans="1:9" x14ac:dyDescent="0.25">
      <c r="A67" s="49"/>
      <c r="B67" s="71"/>
      <c r="C67" s="49"/>
      <c r="E67" s="51"/>
      <c r="F67" s="51"/>
    </row>
    <row r="68" spans="1:9" x14ac:dyDescent="0.25">
      <c r="A68" s="49"/>
      <c r="B68" s="71" t="s">
        <v>22</v>
      </c>
      <c r="C68" s="49"/>
      <c r="E68" s="51"/>
      <c r="F68" s="51"/>
    </row>
    <row r="69" spans="1:9" x14ac:dyDescent="0.25">
      <c r="A69" s="49"/>
      <c r="B69" s="71"/>
      <c r="C69" s="49"/>
      <c r="E69" s="51"/>
      <c r="F69" s="51"/>
    </row>
    <row r="70" spans="1:9" x14ac:dyDescent="0.25">
      <c r="A70" s="49"/>
      <c r="B70" s="71" t="s">
        <v>106</v>
      </c>
      <c r="C70" s="49"/>
      <c r="E70" s="51"/>
      <c r="F70" s="51"/>
    </row>
    <row r="71" spans="1:9" x14ac:dyDescent="0.25">
      <c r="A71" s="49"/>
      <c r="B71" s="71"/>
      <c r="C71" s="49"/>
      <c r="E71" s="51"/>
      <c r="F71" s="51"/>
    </row>
    <row r="72" spans="1:9" s="44" customFormat="1" x14ac:dyDescent="0.25">
      <c r="A72" s="76"/>
      <c r="B72" s="77" t="s">
        <v>256</v>
      </c>
      <c r="C72" s="76"/>
      <c r="D72" s="78"/>
      <c r="E72" s="79"/>
      <c r="F72" s="80"/>
    </row>
    <row r="73" spans="1:9" s="44" customFormat="1" ht="16.5" thickBot="1" x14ac:dyDescent="0.3">
      <c r="A73" s="81"/>
      <c r="B73" s="129" t="s">
        <v>257</v>
      </c>
      <c r="C73" s="81"/>
      <c r="D73" s="83"/>
      <c r="E73" s="84"/>
      <c r="F73" s="160">
        <f>SUM(F33:F71)</f>
        <v>0</v>
      </c>
    </row>
    <row r="74" spans="1:9" s="44" customFormat="1" x14ac:dyDescent="0.25">
      <c r="A74" s="67"/>
      <c r="B74" s="157"/>
      <c r="C74" s="67"/>
      <c r="D74" s="68"/>
      <c r="E74" s="69"/>
      <c r="F74" s="187"/>
    </row>
    <row r="75" spans="1:9" s="44" customFormat="1" ht="18" x14ac:dyDescent="0.25">
      <c r="A75" s="67"/>
      <c r="B75" s="162" t="s">
        <v>6</v>
      </c>
      <c r="C75" s="67"/>
      <c r="D75" s="68"/>
      <c r="E75" s="69"/>
      <c r="F75" s="69"/>
    </row>
    <row r="76" spans="1:9" s="44" customFormat="1" ht="18" x14ac:dyDescent="0.25">
      <c r="A76" s="67"/>
      <c r="B76" s="164" t="s">
        <v>259</v>
      </c>
      <c r="C76" s="67"/>
      <c r="D76" s="68"/>
      <c r="E76" s="69"/>
      <c r="F76" s="69"/>
    </row>
    <row r="77" spans="1:9" x14ac:dyDescent="0.25">
      <c r="A77" s="49"/>
      <c r="C77" s="49"/>
      <c r="E77" s="51"/>
      <c r="F77" s="51"/>
    </row>
    <row r="78" spans="1:9" x14ac:dyDescent="0.25">
      <c r="A78" s="136"/>
      <c r="B78" s="130" t="s">
        <v>7</v>
      </c>
      <c r="C78" s="49"/>
      <c r="E78" s="51"/>
      <c r="F78" s="51"/>
    </row>
    <row r="79" spans="1:9" x14ac:dyDescent="0.25">
      <c r="A79" s="136"/>
      <c r="B79" s="132" t="s">
        <v>12</v>
      </c>
      <c r="C79" s="49"/>
      <c r="E79" s="51"/>
      <c r="F79" s="51"/>
    </row>
    <row r="80" spans="1:9" ht="157.5" x14ac:dyDescent="0.25">
      <c r="A80" s="136"/>
      <c r="B80" s="133" t="s">
        <v>236</v>
      </c>
      <c r="C80" s="49"/>
      <c r="E80" s="51"/>
      <c r="F80" s="51"/>
      <c r="I80" s="188"/>
    </row>
    <row r="81" spans="1:8" ht="78.75" x14ac:dyDescent="0.25">
      <c r="A81" s="136"/>
      <c r="B81" s="133" t="s">
        <v>349</v>
      </c>
      <c r="C81" s="49"/>
      <c r="E81" s="51"/>
      <c r="F81" s="51"/>
    </row>
    <row r="82" spans="1:8" ht="31.5" x14ac:dyDescent="0.25">
      <c r="A82" s="136"/>
      <c r="B82" s="133" t="s">
        <v>350</v>
      </c>
      <c r="C82" s="49"/>
      <c r="E82" s="51"/>
      <c r="F82" s="51"/>
    </row>
    <row r="83" spans="1:8" ht="31.5" x14ac:dyDescent="0.25">
      <c r="A83" s="136"/>
      <c r="B83" s="133" t="s">
        <v>351</v>
      </c>
      <c r="C83" s="49"/>
      <c r="E83" s="51"/>
      <c r="F83" s="51"/>
    </row>
    <row r="84" spans="1:8" ht="63" x14ac:dyDescent="0.25">
      <c r="A84" s="136"/>
      <c r="B84" s="133" t="s">
        <v>352</v>
      </c>
      <c r="C84" s="49"/>
      <c r="E84" s="51"/>
      <c r="F84" s="51"/>
    </row>
    <row r="85" spans="1:8" x14ac:dyDescent="0.25">
      <c r="A85" s="136"/>
      <c r="B85" s="134" t="s">
        <v>77</v>
      </c>
      <c r="C85" s="49"/>
      <c r="E85" s="51"/>
      <c r="F85" s="51"/>
    </row>
    <row r="86" spans="1:8" ht="47.25" x14ac:dyDescent="0.25">
      <c r="A86" s="136"/>
      <c r="B86" s="135" t="s">
        <v>9</v>
      </c>
      <c r="C86" s="49"/>
      <c r="E86" s="51"/>
      <c r="F86" s="51"/>
    </row>
    <row r="87" spans="1:8" ht="31.5" x14ac:dyDescent="0.25">
      <c r="A87" s="136"/>
      <c r="B87" s="135" t="s">
        <v>353</v>
      </c>
      <c r="C87" s="49"/>
      <c r="E87" s="51"/>
      <c r="F87" s="51"/>
    </row>
    <row r="88" spans="1:8" x14ac:dyDescent="0.25">
      <c r="A88" s="49"/>
      <c r="B88" s="52"/>
      <c r="C88" s="49"/>
      <c r="E88" s="51"/>
      <c r="F88" s="51"/>
    </row>
    <row r="89" spans="1:8" x14ac:dyDescent="0.25">
      <c r="A89" s="49">
        <v>2.1</v>
      </c>
      <c r="B89" s="56" t="s">
        <v>12</v>
      </c>
      <c r="C89" s="49"/>
      <c r="E89" s="51"/>
      <c r="F89" s="51"/>
    </row>
    <row r="90" spans="1:8" ht="31.5" x14ac:dyDescent="0.25">
      <c r="A90" s="49" t="s">
        <v>18</v>
      </c>
      <c r="B90" s="90" t="s">
        <v>183</v>
      </c>
      <c r="C90" s="49" t="s">
        <v>60</v>
      </c>
      <c r="D90" s="45">
        <v>241.31</v>
      </c>
      <c r="E90" s="51"/>
      <c r="F90" s="51">
        <f t="shared" ref="F90:F93" si="0">D90*E90</f>
        <v>0</v>
      </c>
    </row>
    <row r="91" spans="1:8" x14ac:dyDescent="0.25">
      <c r="A91" s="49"/>
      <c r="B91" s="52"/>
      <c r="C91" s="49"/>
      <c r="E91" s="51"/>
      <c r="F91" s="51"/>
    </row>
    <row r="92" spans="1:8" x14ac:dyDescent="0.25">
      <c r="A92" s="49">
        <v>2.2000000000000002</v>
      </c>
      <c r="B92" s="56" t="s">
        <v>160</v>
      </c>
      <c r="C92" s="49"/>
      <c r="E92" s="51"/>
      <c r="F92" s="51"/>
    </row>
    <row r="93" spans="1:8" ht="47.25" x14ac:dyDescent="0.25">
      <c r="A93" s="49" t="s">
        <v>18</v>
      </c>
      <c r="B93" s="87" t="s">
        <v>246</v>
      </c>
      <c r="C93" s="91" t="s">
        <v>76</v>
      </c>
      <c r="D93" s="45">
        <v>1</v>
      </c>
      <c r="E93" s="51"/>
      <c r="F93" s="51">
        <f t="shared" si="0"/>
        <v>0</v>
      </c>
    </row>
    <row r="94" spans="1:8" x14ac:dyDescent="0.25">
      <c r="A94" s="49"/>
      <c r="B94" s="87"/>
      <c r="C94" s="91"/>
      <c r="E94" s="51"/>
      <c r="F94" s="51"/>
      <c r="H94" s="165"/>
    </row>
    <row r="95" spans="1:8" x14ac:dyDescent="0.25">
      <c r="A95" s="49"/>
      <c r="B95" s="87"/>
      <c r="C95" s="91"/>
      <c r="E95" s="51"/>
      <c r="F95" s="51"/>
      <c r="H95" s="165"/>
    </row>
    <row r="96" spans="1:8" s="44" customFormat="1" x14ac:dyDescent="0.25">
      <c r="A96" s="76"/>
      <c r="B96" s="77" t="s">
        <v>260</v>
      </c>
      <c r="C96" s="76"/>
      <c r="D96" s="78"/>
      <c r="E96" s="79"/>
      <c r="F96" s="80"/>
    </row>
    <row r="97" spans="1:7" s="44" customFormat="1" ht="16.5" thickBot="1" x14ac:dyDescent="0.3">
      <c r="A97" s="81"/>
      <c r="B97" s="82" t="s">
        <v>13</v>
      </c>
      <c r="C97" s="81"/>
      <c r="D97" s="83"/>
      <c r="E97" s="84"/>
      <c r="F97" s="160">
        <f>SUM(F89:F94)</f>
        <v>0</v>
      </c>
    </row>
    <row r="98" spans="1:7" s="44" customFormat="1" x14ac:dyDescent="0.25">
      <c r="A98" s="67"/>
      <c r="B98" s="85"/>
      <c r="C98" s="67"/>
      <c r="D98" s="68"/>
      <c r="E98" s="69"/>
      <c r="F98" s="69"/>
    </row>
    <row r="99" spans="1:7" s="44" customFormat="1" x14ac:dyDescent="0.25">
      <c r="A99" s="67"/>
      <c r="B99" s="85"/>
      <c r="C99" s="67"/>
      <c r="D99" s="68"/>
      <c r="E99" s="69"/>
      <c r="F99" s="69"/>
    </row>
    <row r="100" spans="1:7" s="44" customFormat="1" ht="18" x14ac:dyDescent="0.25">
      <c r="A100" s="67"/>
      <c r="B100" s="162" t="s">
        <v>8</v>
      </c>
      <c r="C100" s="67"/>
      <c r="D100" s="68"/>
      <c r="E100" s="69"/>
      <c r="F100" s="69"/>
    </row>
    <row r="101" spans="1:7" s="44" customFormat="1" ht="18" x14ac:dyDescent="0.25">
      <c r="A101" s="67"/>
      <c r="B101" s="164" t="s">
        <v>75</v>
      </c>
      <c r="C101" s="67"/>
      <c r="D101" s="68"/>
      <c r="E101" s="69"/>
      <c r="F101" s="69"/>
    </row>
    <row r="102" spans="1:7" x14ac:dyDescent="0.25">
      <c r="A102" s="49"/>
      <c r="B102" s="52"/>
      <c r="C102" s="49"/>
      <c r="E102" s="51"/>
      <c r="F102" s="51"/>
    </row>
    <row r="103" spans="1:7" x14ac:dyDescent="0.25">
      <c r="A103" s="136"/>
      <c r="B103" s="130" t="s">
        <v>7</v>
      </c>
      <c r="C103" s="49"/>
      <c r="E103" s="51"/>
      <c r="F103" s="51"/>
    </row>
    <row r="104" spans="1:7" ht="31.5" x14ac:dyDescent="0.25">
      <c r="A104" s="136"/>
      <c r="B104" s="117" t="s">
        <v>198</v>
      </c>
      <c r="C104" s="49"/>
      <c r="E104" s="51"/>
      <c r="F104" s="51"/>
    </row>
    <row r="105" spans="1:7" ht="78.75" x14ac:dyDescent="0.25">
      <c r="A105" s="136"/>
      <c r="B105" s="117" t="s">
        <v>197</v>
      </c>
      <c r="C105" s="49"/>
      <c r="E105" s="51"/>
      <c r="F105" s="51"/>
    </row>
    <row r="106" spans="1:7" x14ac:dyDescent="0.25">
      <c r="A106" s="49"/>
      <c r="B106" s="92"/>
      <c r="C106" s="49"/>
      <c r="E106" s="51"/>
      <c r="F106" s="51"/>
    </row>
    <row r="107" spans="1:7" ht="47.25" x14ac:dyDescent="0.25">
      <c r="A107" s="49">
        <v>3.1</v>
      </c>
      <c r="B107" s="71" t="s">
        <v>179</v>
      </c>
      <c r="C107" s="91" t="s">
        <v>1</v>
      </c>
      <c r="D107" s="45">
        <v>1</v>
      </c>
      <c r="E107" s="51"/>
      <c r="F107" s="51">
        <f>D107*E107</f>
        <v>0</v>
      </c>
    </row>
    <row r="108" spans="1:7" x14ac:dyDescent="0.25">
      <c r="A108" s="49"/>
      <c r="B108" s="71"/>
      <c r="C108" s="49"/>
      <c r="E108" s="51"/>
      <c r="F108" s="51"/>
    </row>
    <row r="109" spans="1:7" ht="31.5" x14ac:dyDescent="0.25">
      <c r="A109" s="49">
        <v>3.2</v>
      </c>
      <c r="B109" s="71" t="s">
        <v>312</v>
      </c>
      <c r="C109" s="91" t="s">
        <v>1</v>
      </c>
      <c r="D109" s="45">
        <v>1</v>
      </c>
      <c r="E109" s="51"/>
      <c r="F109" s="51">
        <f t="shared" ref="F109" si="1">D109*E109</f>
        <v>0</v>
      </c>
      <c r="G109" s="165"/>
    </row>
    <row r="110" spans="1:7" x14ac:dyDescent="0.25">
      <c r="A110" s="49"/>
      <c r="B110" s="71"/>
      <c r="C110" s="49"/>
      <c r="E110" s="51"/>
      <c r="F110" s="51"/>
    </row>
    <row r="111" spans="1:7" ht="31.5" x14ac:dyDescent="0.25">
      <c r="A111" s="49">
        <v>3.4</v>
      </c>
      <c r="B111" s="71" t="s">
        <v>313</v>
      </c>
      <c r="C111" s="91" t="s">
        <v>152</v>
      </c>
      <c r="D111" s="45">
        <v>61.76</v>
      </c>
      <c r="E111" s="51"/>
      <c r="F111" s="51">
        <f t="shared" ref="F111:F117" si="2">D111*E111</f>
        <v>0</v>
      </c>
    </row>
    <row r="112" spans="1:7" x14ac:dyDescent="0.25">
      <c r="A112" s="49"/>
      <c r="B112" s="71"/>
      <c r="C112" s="91"/>
      <c r="E112" s="51"/>
      <c r="F112" s="51"/>
    </row>
    <row r="113" spans="1:6" ht="47.45" customHeight="1" x14ac:dyDescent="0.25">
      <c r="A113" s="49">
        <v>3.5</v>
      </c>
      <c r="B113" s="71" t="s">
        <v>248</v>
      </c>
      <c r="C113" s="91" t="s">
        <v>152</v>
      </c>
      <c r="D113" s="45">
        <v>231.9</v>
      </c>
      <c r="E113" s="51"/>
      <c r="F113" s="51">
        <f t="shared" si="2"/>
        <v>0</v>
      </c>
    </row>
    <row r="114" spans="1:6" x14ac:dyDescent="0.25">
      <c r="A114" s="49"/>
      <c r="B114" s="71"/>
      <c r="C114" s="91"/>
      <c r="E114" s="51"/>
      <c r="F114" s="51"/>
    </row>
    <row r="115" spans="1:6" ht="18" x14ac:dyDescent="0.25">
      <c r="A115" s="49">
        <v>3.6</v>
      </c>
      <c r="B115" s="71" t="s">
        <v>185</v>
      </c>
      <c r="C115" s="91" t="s">
        <v>152</v>
      </c>
      <c r="D115" s="45">
        <v>893.4</v>
      </c>
      <c r="E115" s="51"/>
      <c r="F115" s="51">
        <f t="shared" si="2"/>
        <v>0</v>
      </c>
    </row>
    <row r="116" spans="1:6" x14ac:dyDescent="0.25">
      <c r="A116" s="49"/>
      <c r="B116" s="71"/>
      <c r="C116" s="91"/>
      <c r="E116" s="51"/>
      <c r="F116" s="51"/>
    </row>
    <row r="117" spans="1:6" ht="31.5" x14ac:dyDescent="0.25">
      <c r="A117" s="49">
        <v>3.7</v>
      </c>
      <c r="B117" s="71" t="s">
        <v>186</v>
      </c>
      <c r="C117" s="91" t="s">
        <v>119</v>
      </c>
      <c r="D117" s="45">
        <v>128.22</v>
      </c>
      <c r="E117" s="51"/>
      <c r="F117" s="51">
        <f t="shared" si="2"/>
        <v>0</v>
      </c>
    </row>
    <row r="118" spans="1:6" x14ac:dyDescent="0.25">
      <c r="A118" s="49"/>
      <c r="B118" s="71"/>
      <c r="C118" s="91"/>
      <c r="E118" s="51"/>
      <c r="F118" s="51"/>
    </row>
    <row r="119" spans="1:6" s="44" customFormat="1" x14ac:dyDescent="0.25">
      <c r="A119" s="76"/>
      <c r="B119" s="77" t="s">
        <v>124</v>
      </c>
      <c r="C119" s="76"/>
      <c r="D119" s="78"/>
      <c r="E119" s="79"/>
      <c r="F119" s="80"/>
    </row>
    <row r="120" spans="1:6" s="44" customFormat="1" ht="16.5" thickBot="1" x14ac:dyDescent="0.3">
      <c r="A120" s="81"/>
      <c r="B120" s="129" t="s">
        <v>14</v>
      </c>
      <c r="C120" s="81"/>
      <c r="D120" s="83"/>
      <c r="E120" s="84"/>
      <c r="F120" s="160">
        <f>SUM(F107:F118)</f>
        <v>0</v>
      </c>
    </row>
    <row r="121" spans="1:6" s="44" customFormat="1" x14ac:dyDescent="0.25">
      <c r="A121" s="67"/>
      <c r="B121" s="85"/>
      <c r="C121" s="67"/>
      <c r="D121" s="68"/>
      <c r="E121" s="69"/>
      <c r="F121" s="69"/>
    </row>
    <row r="122" spans="1:6" s="44" customFormat="1" x14ac:dyDescent="0.25">
      <c r="A122" s="67"/>
      <c r="B122" s="85"/>
      <c r="C122" s="67"/>
      <c r="D122" s="68"/>
      <c r="E122" s="69"/>
      <c r="F122" s="69"/>
    </row>
    <row r="123" spans="1:6" s="44" customFormat="1" ht="18" x14ac:dyDescent="0.25">
      <c r="A123" s="67"/>
      <c r="B123" s="162" t="s">
        <v>15</v>
      </c>
      <c r="C123" s="67"/>
      <c r="D123" s="68"/>
      <c r="E123" s="69"/>
      <c r="F123" s="69"/>
    </row>
    <row r="124" spans="1:6" s="44" customFormat="1" ht="18" x14ac:dyDescent="0.25">
      <c r="A124" s="67"/>
      <c r="B124" s="164" t="s">
        <v>24</v>
      </c>
      <c r="C124" s="67"/>
      <c r="D124" s="68"/>
      <c r="E124" s="69"/>
      <c r="F124" s="69"/>
    </row>
    <row r="125" spans="1:6" s="44" customFormat="1" ht="18" x14ac:dyDescent="0.25">
      <c r="A125" s="67"/>
      <c r="B125" s="164"/>
      <c r="C125" s="67"/>
      <c r="D125" s="68"/>
      <c r="E125" s="69"/>
      <c r="F125" s="69"/>
    </row>
    <row r="126" spans="1:6" x14ac:dyDescent="0.25">
      <c r="A126" s="136"/>
      <c r="B126" s="131" t="s">
        <v>7</v>
      </c>
      <c r="C126" s="49"/>
      <c r="E126" s="51"/>
      <c r="F126" s="51"/>
    </row>
    <row r="127" spans="1:6" x14ac:dyDescent="0.25">
      <c r="A127" s="136"/>
      <c r="B127" s="137" t="s">
        <v>78</v>
      </c>
      <c r="C127" s="49"/>
      <c r="E127" s="51"/>
      <c r="F127" s="51"/>
    </row>
    <row r="128" spans="1:6" ht="94.5" x14ac:dyDescent="0.25">
      <c r="A128" s="136"/>
      <c r="B128" s="138" t="s">
        <v>79</v>
      </c>
      <c r="C128" s="49"/>
      <c r="E128" s="51"/>
      <c r="F128" s="51"/>
    </row>
    <row r="129" spans="1:6" ht="47.25" x14ac:dyDescent="0.25">
      <c r="A129" s="136"/>
      <c r="B129" s="138" t="s">
        <v>80</v>
      </c>
      <c r="C129" s="49"/>
      <c r="E129" s="51"/>
      <c r="F129" s="51"/>
    </row>
    <row r="130" spans="1:6" ht="31.5" x14ac:dyDescent="0.25">
      <c r="A130" s="136"/>
      <c r="B130" s="138" t="s">
        <v>200</v>
      </c>
      <c r="C130" s="49"/>
      <c r="E130" s="51"/>
      <c r="F130" s="51"/>
    </row>
    <row r="131" spans="1:6" ht="31.5" x14ac:dyDescent="0.25">
      <c r="A131" s="136"/>
      <c r="B131" s="138" t="s">
        <v>199</v>
      </c>
      <c r="C131" s="49"/>
      <c r="E131" s="51"/>
      <c r="F131" s="51"/>
    </row>
    <row r="132" spans="1:6" ht="31.5" x14ac:dyDescent="0.25">
      <c r="A132" s="136"/>
      <c r="B132" s="138" t="s">
        <v>201</v>
      </c>
      <c r="C132" s="49"/>
      <c r="E132" s="51"/>
      <c r="F132" s="51"/>
    </row>
    <row r="133" spans="1:6" x14ac:dyDescent="0.25">
      <c r="A133" s="136"/>
      <c r="B133" s="138"/>
      <c r="C133" s="49"/>
      <c r="E133" s="51"/>
      <c r="F133" s="51"/>
    </row>
    <row r="134" spans="1:6" x14ac:dyDescent="0.25">
      <c r="A134" s="136"/>
      <c r="B134" s="139" t="s">
        <v>81</v>
      </c>
      <c r="C134" s="49"/>
      <c r="E134" s="51"/>
      <c r="F134" s="51"/>
    </row>
    <row r="135" spans="1:6" ht="63" x14ac:dyDescent="0.25">
      <c r="A135" s="136"/>
      <c r="B135" s="138" t="s">
        <v>82</v>
      </c>
      <c r="C135" s="49"/>
      <c r="E135" s="51"/>
      <c r="F135" s="51"/>
    </row>
    <row r="136" spans="1:6" ht="47.25" x14ac:dyDescent="0.25">
      <c r="A136" s="136"/>
      <c r="B136" s="138" t="s">
        <v>83</v>
      </c>
      <c r="C136" s="49"/>
      <c r="E136" s="51"/>
      <c r="F136" s="51"/>
    </row>
    <row r="137" spans="1:6" x14ac:dyDescent="0.25">
      <c r="A137" s="136"/>
      <c r="B137" s="139" t="s">
        <v>84</v>
      </c>
      <c r="C137" s="49"/>
      <c r="E137" s="51"/>
      <c r="F137" s="51"/>
    </row>
    <row r="138" spans="1:6" ht="47.25" x14ac:dyDescent="0.25">
      <c r="A138" s="136"/>
      <c r="B138" s="138" t="s">
        <v>85</v>
      </c>
      <c r="C138" s="49"/>
      <c r="E138" s="51"/>
      <c r="F138" s="51"/>
    </row>
    <row r="139" spans="1:6" ht="47.25" x14ac:dyDescent="0.25">
      <c r="A139" s="136"/>
      <c r="B139" s="138" t="s">
        <v>86</v>
      </c>
      <c r="C139" s="49"/>
      <c r="E139" s="51"/>
      <c r="F139" s="51"/>
    </row>
    <row r="140" spans="1:6" x14ac:dyDescent="0.25">
      <c r="A140" s="136"/>
      <c r="B140" s="138" t="s">
        <v>87</v>
      </c>
      <c r="C140" s="49"/>
      <c r="E140" s="51"/>
      <c r="F140" s="51"/>
    </row>
    <row r="141" spans="1:6" ht="78.75" x14ac:dyDescent="0.25">
      <c r="A141" s="136"/>
      <c r="B141" s="138" t="s">
        <v>88</v>
      </c>
      <c r="C141" s="49"/>
      <c r="E141" s="51"/>
      <c r="F141" s="51"/>
    </row>
    <row r="142" spans="1:6" x14ac:dyDescent="0.25">
      <c r="A142" s="49"/>
      <c r="B142" s="87"/>
      <c r="C142" s="49"/>
      <c r="E142" s="51"/>
      <c r="F142" s="51"/>
    </row>
    <row r="143" spans="1:6" x14ac:dyDescent="0.25">
      <c r="A143" s="49">
        <v>4.0999999999999996</v>
      </c>
      <c r="B143" s="178" t="s">
        <v>202</v>
      </c>
      <c r="C143" s="49"/>
      <c r="E143" s="51"/>
      <c r="F143" s="51"/>
    </row>
    <row r="144" spans="1:6" x14ac:dyDescent="0.25">
      <c r="A144" s="49"/>
      <c r="B144" s="87"/>
      <c r="C144" s="49"/>
      <c r="E144" s="51"/>
      <c r="F144" s="51"/>
    </row>
    <row r="145" spans="1:11" x14ac:dyDescent="0.25">
      <c r="A145" s="49" t="s">
        <v>125</v>
      </c>
      <c r="B145" s="56" t="s">
        <v>16</v>
      </c>
      <c r="C145" s="49"/>
      <c r="E145" s="51"/>
      <c r="F145" s="51"/>
    </row>
    <row r="146" spans="1:11" ht="189" x14ac:dyDescent="0.25">
      <c r="A146" s="49"/>
      <c r="B146" s="135" t="s">
        <v>155</v>
      </c>
      <c r="C146" s="49"/>
      <c r="E146" s="51"/>
      <c r="F146" s="51"/>
    </row>
    <row r="147" spans="1:11" x14ac:dyDescent="0.25">
      <c r="A147" s="49"/>
      <c r="B147" s="87"/>
      <c r="C147" s="49"/>
      <c r="E147" s="51"/>
      <c r="F147" s="51"/>
    </row>
    <row r="148" spans="1:11" ht="31.5" x14ac:dyDescent="0.25">
      <c r="A148" s="49" t="s">
        <v>18</v>
      </c>
      <c r="B148" s="52" t="s">
        <v>249</v>
      </c>
      <c r="C148" s="49" t="s">
        <v>60</v>
      </c>
      <c r="D148" s="45">
        <v>12.26</v>
      </c>
      <c r="E148" s="51"/>
      <c r="F148" s="51">
        <f>D148*E148</f>
        <v>0</v>
      </c>
      <c r="G148" s="165"/>
    </row>
    <row r="149" spans="1:11" x14ac:dyDescent="0.25">
      <c r="A149" s="49"/>
      <c r="B149" s="52"/>
      <c r="C149" s="49"/>
      <c r="E149" s="51"/>
      <c r="F149" s="51"/>
    </row>
    <row r="150" spans="1:11" s="145" customFormat="1" x14ac:dyDescent="0.25">
      <c r="A150" s="143" t="s">
        <v>126</v>
      </c>
      <c r="B150" s="50" t="s">
        <v>182</v>
      </c>
      <c r="C150" s="143"/>
      <c r="D150" s="53"/>
      <c r="E150" s="144"/>
      <c r="F150" s="144"/>
    </row>
    <row r="151" spans="1:11" s="145" customFormat="1" x14ac:dyDescent="0.25">
      <c r="A151" s="143" t="s">
        <v>18</v>
      </c>
      <c r="B151" s="52" t="s">
        <v>89</v>
      </c>
      <c r="C151" s="143" t="s">
        <v>60</v>
      </c>
      <c r="D151" s="53">
        <v>32.6</v>
      </c>
      <c r="E151" s="144"/>
      <c r="F151" s="144">
        <f t="shared" ref="F151:F153" si="3">D151*E151</f>
        <v>0</v>
      </c>
    </row>
    <row r="152" spans="1:11" s="145" customFormat="1" ht="18" x14ac:dyDescent="0.25">
      <c r="A152" s="143" t="s">
        <v>19</v>
      </c>
      <c r="B152" s="52" t="s">
        <v>81</v>
      </c>
      <c r="C152" s="91" t="s">
        <v>152</v>
      </c>
      <c r="D152" s="53">
        <v>112.04</v>
      </c>
      <c r="E152" s="144"/>
      <c r="F152" s="144">
        <f t="shared" si="3"/>
        <v>0</v>
      </c>
    </row>
    <row r="153" spans="1:11" s="145" customFormat="1" x14ac:dyDescent="0.25">
      <c r="A153" s="143" t="s">
        <v>20</v>
      </c>
      <c r="B153" s="52" t="s">
        <v>184</v>
      </c>
      <c r="C153" s="143" t="s">
        <v>181</v>
      </c>
      <c r="D153" s="53">
        <v>18.48</v>
      </c>
      <c r="E153" s="144"/>
      <c r="F153" s="144">
        <f t="shared" si="3"/>
        <v>0</v>
      </c>
    </row>
    <row r="154" spans="1:11" s="145" customFormat="1" x14ac:dyDescent="0.25">
      <c r="A154" s="143" t="s">
        <v>21</v>
      </c>
      <c r="B154" s="52" t="s">
        <v>295</v>
      </c>
      <c r="C154" s="143" t="s">
        <v>181</v>
      </c>
      <c r="D154" s="53">
        <v>2067.2600000000002</v>
      </c>
      <c r="E154" s="144"/>
      <c r="F154" s="144">
        <f t="shared" ref="F154" si="4">D154*E154</f>
        <v>0</v>
      </c>
    </row>
    <row r="155" spans="1:11" s="142" customFormat="1" x14ac:dyDescent="0.25">
      <c r="A155" s="140"/>
      <c r="B155" s="158"/>
      <c r="C155" s="140"/>
      <c r="D155" s="159"/>
      <c r="E155" s="141"/>
      <c r="F155" s="141"/>
    </row>
    <row r="156" spans="1:11" x14ac:dyDescent="0.25">
      <c r="A156" s="49" t="s">
        <v>127</v>
      </c>
      <c r="B156" s="50" t="s">
        <v>296</v>
      </c>
      <c r="C156" s="49"/>
      <c r="E156" s="51"/>
      <c r="F156" s="51"/>
    </row>
    <row r="157" spans="1:11" x14ac:dyDescent="0.25">
      <c r="A157" s="49" t="s">
        <v>18</v>
      </c>
      <c r="B157" s="52" t="s">
        <v>89</v>
      </c>
      <c r="C157" s="49" t="s">
        <v>60</v>
      </c>
      <c r="D157" s="45">
        <v>45.19</v>
      </c>
      <c r="E157" s="144"/>
      <c r="F157" s="51">
        <f t="shared" ref="F157:F229" si="5">D157*E157</f>
        <v>0</v>
      </c>
    </row>
    <row r="158" spans="1:11" ht="18" x14ac:dyDescent="0.25">
      <c r="A158" s="49" t="s">
        <v>19</v>
      </c>
      <c r="B158" s="52" t="s">
        <v>81</v>
      </c>
      <c r="C158" s="91" t="s">
        <v>152</v>
      </c>
      <c r="D158" s="45">
        <v>313.55</v>
      </c>
      <c r="E158" s="144"/>
      <c r="F158" s="51">
        <f t="shared" si="5"/>
        <v>0</v>
      </c>
    </row>
    <row r="159" spans="1:11" x14ac:dyDescent="0.25">
      <c r="A159" s="49" t="s">
        <v>20</v>
      </c>
      <c r="B159" s="52" t="s">
        <v>161</v>
      </c>
      <c r="C159" s="49" t="s">
        <v>181</v>
      </c>
      <c r="D159" s="45">
        <v>1166.6500000000001</v>
      </c>
      <c r="E159" s="144"/>
      <c r="F159" s="51">
        <f t="shared" si="5"/>
        <v>0</v>
      </c>
      <c r="K159" s="161"/>
    </row>
    <row r="160" spans="1:11" x14ac:dyDescent="0.25">
      <c r="A160" s="49" t="s">
        <v>22</v>
      </c>
      <c r="B160" s="52" t="s">
        <v>297</v>
      </c>
      <c r="C160" s="49" t="s">
        <v>181</v>
      </c>
      <c r="D160" s="45">
        <v>606.78</v>
      </c>
      <c r="E160" s="144"/>
      <c r="F160" s="51">
        <f t="shared" si="5"/>
        <v>0</v>
      </c>
      <c r="K160" s="161"/>
    </row>
    <row r="161" spans="1:11" x14ac:dyDescent="0.25">
      <c r="A161" s="49" t="s">
        <v>106</v>
      </c>
      <c r="B161" s="52" t="s">
        <v>116</v>
      </c>
      <c r="C161" s="49" t="s">
        <v>181</v>
      </c>
      <c r="D161" s="45">
        <v>2378.0100000000002</v>
      </c>
      <c r="E161" s="144"/>
      <c r="F161" s="51">
        <f t="shared" ref="F161" si="6">D161*E161</f>
        <v>0</v>
      </c>
      <c r="K161" s="161"/>
    </row>
    <row r="162" spans="1:11" x14ac:dyDescent="0.25">
      <c r="A162" s="49"/>
      <c r="B162" s="52"/>
      <c r="C162" s="49"/>
      <c r="E162" s="51"/>
      <c r="F162" s="51"/>
      <c r="K162" s="161"/>
    </row>
    <row r="163" spans="1:11" x14ac:dyDescent="0.25">
      <c r="A163" s="49" t="s">
        <v>212</v>
      </c>
      <c r="B163" s="50" t="s">
        <v>203</v>
      </c>
      <c r="C163" s="49"/>
      <c r="E163" s="51"/>
      <c r="F163" s="51"/>
      <c r="K163" s="161"/>
    </row>
    <row r="164" spans="1:11" x14ac:dyDescent="0.25">
      <c r="A164" s="49" t="s">
        <v>18</v>
      </c>
      <c r="B164" s="52" t="s">
        <v>89</v>
      </c>
      <c r="C164" s="49" t="s">
        <v>60</v>
      </c>
      <c r="D164" s="45">
        <v>2.83</v>
      </c>
      <c r="E164" s="144"/>
      <c r="F164" s="51">
        <f t="shared" si="5"/>
        <v>0</v>
      </c>
      <c r="K164" s="161"/>
    </row>
    <row r="165" spans="1:11" ht="18" x14ac:dyDescent="0.25">
      <c r="A165" s="49" t="s">
        <v>19</v>
      </c>
      <c r="B165" s="52" t="s">
        <v>81</v>
      </c>
      <c r="C165" s="49" t="s">
        <v>152</v>
      </c>
      <c r="D165" s="45">
        <v>38.880000000000003</v>
      </c>
      <c r="E165" s="144"/>
      <c r="F165" s="51">
        <f t="shared" si="5"/>
        <v>0</v>
      </c>
      <c r="K165" s="161"/>
    </row>
    <row r="166" spans="1:11" x14ac:dyDescent="0.25">
      <c r="A166" s="49" t="s">
        <v>20</v>
      </c>
      <c r="B166" s="52" t="s">
        <v>115</v>
      </c>
      <c r="C166" s="49" t="s">
        <v>181</v>
      </c>
      <c r="D166" s="45">
        <v>255.74</v>
      </c>
      <c r="E166" s="144"/>
      <c r="F166" s="51">
        <f t="shared" si="5"/>
        <v>0</v>
      </c>
      <c r="K166" s="161"/>
    </row>
    <row r="167" spans="1:11" x14ac:dyDescent="0.25">
      <c r="A167" s="49" t="s">
        <v>21</v>
      </c>
      <c r="B167" s="52" t="s">
        <v>297</v>
      </c>
      <c r="C167" s="49" t="s">
        <v>181</v>
      </c>
      <c r="D167" s="45">
        <v>92.71</v>
      </c>
      <c r="E167" s="144"/>
      <c r="F167" s="51">
        <f t="shared" ref="F167:F168" si="7">D167*E167</f>
        <v>0</v>
      </c>
      <c r="K167" s="161"/>
    </row>
    <row r="168" spans="1:11" x14ac:dyDescent="0.25">
      <c r="A168" s="49" t="s">
        <v>22</v>
      </c>
      <c r="B168" s="52" t="s">
        <v>116</v>
      </c>
      <c r="C168" s="49" t="s">
        <v>181</v>
      </c>
      <c r="D168" s="45">
        <v>494.71</v>
      </c>
      <c r="E168" s="144"/>
      <c r="F168" s="51">
        <f t="shared" si="7"/>
        <v>0</v>
      </c>
      <c r="K168" s="161"/>
    </row>
    <row r="169" spans="1:11" x14ac:dyDescent="0.25">
      <c r="A169" s="49" t="s">
        <v>106</v>
      </c>
      <c r="B169" s="52" t="s">
        <v>298</v>
      </c>
      <c r="C169" s="49" t="s">
        <v>181</v>
      </c>
      <c r="D169" s="45">
        <v>1029.8</v>
      </c>
      <c r="E169" s="144"/>
      <c r="F169" s="51">
        <f t="shared" ref="F169" si="8">D169*E169</f>
        <v>0</v>
      </c>
      <c r="K169" s="161"/>
    </row>
    <row r="170" spans="1:11" x14ac:dyDescent="0.25">
      <c r="A170" s="49"/>
      <c r="B170" s="52"/>
      <c r="C170" s="49"/>
      <c r="E170" s="51"/>
      <c r="F170" s="51"/>
      <c r="K170" s="161"/>
    </row>
    <row r="171" spans="1:11" x14ac:dyDescent="0.25">
      <c r="A171" s="49">
        <v>4.2</v>
      </c>
      <c r="B171" s="178" t="s">
        <v>204</v>
      </c>
      <c r="C171" s="49"/>
      <c r="E171" s="51"/>
      <c r="F171" s="51"/>
    </row>
    <row r="172" spans="1:11" x14ac:dyDescent="0.25">
      <c r="A172" s="49"/>
      <c r="B172" s="52"/>
      <c r="C172" s="49"/>
      <c r="E172" s="51"/>
      <c r="F172" s="51"/>
      <c r="K172" s="161"/>
    </row>
    <row r="173" spans="1:11" s="145" customFormat="1" x14ac:dyDescent="0.25">
      <c r="A173" s="49" t="s">
        <v>17</v>
      </c>
      <c r="B173" s="50" t="s">
        <v>251</v>
      </c>
      <c r="C173" s="143"/>
      <c r="D173" s="53"/>
      <c r="E173" s="144"/>
      <c r="F173" s="144"/>
      <c r="H173" s="183"/>
    </row>
    <row r="174" spans="1:11" s="145" customFormat="1" x14ac:dyDescent="0.25">
      <c r="A174" s="143" t="s">
        <v>18</v>
      </c>
      <c r="B174" s="52" t="s">
        <v>113</v>
      </c>
      <c r="C174" s="143" t="s">
        <v>60</v>
      </c>
      <c r="D174" s="53">
        <v>104.28</v>
      </c>
      <c r="E174" s="144"/>
      <c r="F174" s="144">
        <f t="shared" ref="F174:F175" si="9">D174*E174</f>
        <v>0</v>
      </c>
    </row>
    <row r="175" spans="1:11" s="145" customFormat="1" x14ac:dyDescent="0.25">
      <c r="A175" s="49" t="s">
        <v>19</v>
      </c>
      <c r="B175" s="52" t="s">
        <v>245</v>
      </c>
      <c r="C175" s="143" t="s">
        <v>181</v>
      </c>
      <c r="D175" s="53">
        <v>6002.14</v>
      </c>
      <c r="E175" s="144"/>
      <c r="F175" s="144">
        <f t="shared" si="9"/>
        <v>0</v>
      </c>
    </row>
    <row r="176" spans="1:11" s="142" customFormat="1" x14ac:dyDescent="0.25">
      <c r="A176" s="140"/>
      <c r="B176" s="158"/>
      <c r="C176" s="140"/>
      <c r="D176" s="159"/>
      <c r="E176" s="141"/>
      <c r="F176" s="141"/>
    </row>
    <row r="177" spans="1:11" s="145" customFormat="1" x14ac:dyDescent="0.25">
      <c r="A177" s="49" t="s">
        <v>299</v>
      </c>
      <c r="B177" s="50" t="s">
        <v>300</v>
      </c>
      <c r="C177" s="143"/>
      <c r="D177" s="53"/>
      <c r="E177" s="144"/>
      <c r="F177" s="144"/>
      <c r="H177" s="183"/>
    </row>
    <row r="178" spans="1:11" s="145" customFormat="1" x14ac:dyDescent="0.25">
      <c r="A178" s="143" t="s">
        <v>18</v>
      </c>
      <c r="B178" s="52" t="s">
        <v>113</v>
      </c>
      <c r="C178" s="143" t="s">
        <v>60</v>
      </c>
      <c r="D178" s="53">
        <v>74.239999999999995</v>
      </c>
      <c r="E178" s="144"/>
      <c r="F178" s="144">
        <f t="shared" ref="F178:F179" si="10">D178*E178</f>
        <v>0</v>
      </c>
    </row>
    <row r="179" spans="1:11" s="145" customFormat="1" x14ac:dyDescent="0.25">
      <c r="A179" s="49" t="s">
        <v>19</v>
      </c>
      <c r="B179" s="52" t="s">
        <v>81</v>
      </c>
      <c r="C179" s="143" t="s">
        <v>181</v>
      </c>
      <c r="D179" s="53">
        <v>496.92</v>
      </c>
      <c r="E179" s="144"/>
      <c r="F179" s="144">
        <f t="shared" si="10"/>
        <v>0</v>
      </c>
    </row>
    <row r="180" spans="1:11" s="145" customFormat="1" x14ac:dyDescent="0.25">
      <c r="A180" s="49" t="s">
        <v>20</v>
      </c>
      <c r="B180" s="52" t="s">
        <v>184</v>
      </c>
      <c r="C180" s="143" t="s">
        <v>181</v>
      </c>
      <c r="D180" s="53">
        <v>1833.08</v>
      </c>
      <c r="E180" s="144"/>
      <c r="F180" s="144">
        <f t="shared" ref="F180:F182" si="11">D180*E180</f>
        <v>0</v>
      </c>
    </row>
    <row r="181" spans="1:11" x14ac:dyDescent="0.25">
      <c r="A181" s="49" t="s">
        <v>21</v>
      </c>
      <c r="B181" s="52" t="s">
        <v>297</v>
      </c>
      <c r="C181" s="49" t="s">
        <v>181</v>
      </c>
      <c r="D181" s="45">
        <v>5175.17</v>
      </c>
      <c r="E181" s="144"/>
      <c r="F181" s="51">
        <f t="shared" si="11"/>
        <v>0</v>
      </c>
      <c r="K181" s="161"/>
    </row>
    <row r="182" spans="1:11" x14ac:dyDescent="0.25">
      <c r="A182" s="49" t="s">
        <v>22</v>
      </c>
      <c r="B182" s="52" t="s">
        <v>116</v>
      </c>
      <c r="C182" s="49" t="s">
        <v>181</v>
      </c>
      <c r="D182" s="45">
        <v>282.10000000000002</v>
      </c>
      <c r="E182" s="144"/>
      <c r="F182" s="51">
        <f t="shared" si="11"/>
        <v>0</v>
      </c>
      <c r="K182" s="161"/>
    </row>
    <row r="183" spans="1:11" x14ac:dyDescent="0.25">
      <c r="A183" s="49"/>
      <c r="B183" s="52"/>
      <c r="C183" s="49"/>
      <c r="E183" s="51"/>
      <c r="F183" s="51"/>
      <c r="K183" s="161"/>
    </row>
    <row r="184" spans="1:11" x14ac:dyDescent="0.25">
      <c r="A184" s="49" t="s">
        <v>301</v>
      </c>
      <c r="B184" s="50" t="s">
        <v>303</v>
      </c>
      <c r="C184" s="49"/>
      <c r="E184" s="51"/>
      <c r="F184" s="51"/>
      <c r="K184" s="161"/>
    </row>
    <row r="185" spans="1:11" x14ac:dyDescent="0.25">
      <c r="A185" s="49" t="s">
        <v>18</v>
      </c>
      <c r="B185" s="52" t="s">
        <v>89</v>
      </c>
      <c r="C185" s="49" t="s">
        <v>60</v>
      </c>
      <c r="D185" s="45">
        <v>35.25</v>
      </c>
      <c r="E185" s="144"/>
      <c r="F185" s="51">
        <f t="shared" ref="F185:F190" si="12">D185*E185</f>
        <v>0</v>
      </c>
      <c r="K185" s="161"/>
    </row>
    <row r="186" spans="1:11" ht="18" x14ac:dyDescent="0.25">
      <c r="A186" s="49" t="s">
        <v>19</v>
      </c>
      <c r="B186" s="52" t="s">
        <v>81</v>
      </c>
      <c r="C186" s="49" t="s">
        <v>152</v>
      </c>
      <c r="D186" s="45">
        <v>482.98</v>
      </c>
      <c r="E186" s="144"/>
      <c r="F186" s="51">
        <f t="shared" si="12"/>
        <v>0</v>
      </c>
      <c r="K186" s="161"/>
    </row>
    <row r="187" spans="1:11" x14ac:dyDescent="0.25">
      <c r="A187" s="49" t="s">
        <v>20</v>
      </c>
      <c r="B187" s="52" t="s">
        <v>115</v>
      </c>
      <c r="C187" s="49" t="s">
        <v>181</v>
      </c>
      <c r="D187" s="45">
        <v>958.98</v>
      </c>
      <c r="E187" s="144"/>
      <c r="F187" s="51">
        <f t="shared" si="12"/>
        <v>0</v>
      </c>
      <c r="K187" s="161"/>
    </row>
    <row r="188" spans="1:11" x14ac:dyDescent="0.25">
      <c r="A188" s="49" t="s">
        <v>21</v>
      </c>
      <c r="B188" s="52" t="s">
        <v>297</v>
      </c>
      <c r="C188" s="49" t="s">
        <v>181</v>
      </c>
      <c r="D188" s="45">
        <v>204.6</v>
      </c>
      <c r="E188" s="144"/>
      <c r="F188" s="51">
        <f t="shared" si="12"/>
        <v>0</v>
      </c>
      <c r="K188" s="161"/>
    </row>
    <row r="189" spans="1:11" x14ac:dyDescent="0.25">
      <c r="A189" s="49" t="s">
        <v>22</v>
      </c>
      <c r="B189" s="52" t="s">
        <v>116</v>
      </c>
      <c r="C189" s="49" t="s">
        <v>181</v>
      </c>
      <c r="D189" s="45">
        <v>2152.4899999999998</v>
      </c>
      <c r="E189" s="144"/>
      <c r="F189" s="51">
        <f t="shared" si="12"/>
        <v>0</v>
      </c>
      <c r="K189" s="161"/>
    </row>
    <row r="190" spans="1:11" x14ac:dyDescent="0.25">
      <c r="A190" s="49" t="s">
        <v>106</v>
      </c>
      <c r="B190" s="52" t="s">
        <v>298</v>
      </c>
      <c r="C190" s="49" t="s">
        <v>181</v>
      </c>
      <c r="D190" s="45">
        <v>3998.87</v>
      </c>
      <c r="E190" s="144"/>
      <c r="F190" s="51">
        <f t="shared" si="12"/>
        <v>0</v>
      </c>
      <c r="K190" s="161"/>
    </row>
    <row r="191" spans="1:11" x14ac:dyDescent="0.25">
      <c r="A191" s="49"/>
      <c r="B191" s="52"/>
      <c r="C191" s="49"/>
      <c r="E191" s="51"/>
      <c r="F191" s="51"/>
      <c r="K191" s="161"/>
    </row>
    <row r="192" spans="1:11" s="145" customFormat="1" x14ac:dyDescent="0.25">
      <c r="A192" s="49" t="s">
        <v>304</v>
      </c>
      <c r="B192" s="50" t="s">
        <v>302</v>
      </c>
      <c r="C192" s="143"/>
      <c r="D192" s="53"/>
      <c r="E192" s="144"/>
      <c r="F192" s="144"/>
      <c r="H192" s="183"/>
    </row>
    <row r="193" spans="1:11" s="145" customFormat="1" x14ac:dyDescent="0.25">
      <c r="A193" s="143" t="s">
        <v>18</v>
      </c>
      <c r="B193" s="52" t="s">
        <v>113</v>
      </c>
      <c r="C193" s="143" t="s">
        <v>60</v>
      </c>
      <c r="D193" s="53">
        <v>22.94</v>
      </c>
      <c r="E193" s="144"/>
      <c r="F193" s="144">
        <f t="shared" ref="F193:F199" si="13">D193*E193</f>
        <v>0</v>
      </c>
    </row>
    <row r="194" spans="1:11" s="145" customFormat="1" x14ac:dyDescent="0.25">
      <c r="A194" s="49" t="s">
        <v>19</v>
      </c>
      <c r="B194" s="52" t="s">
        <v>81</v>
      </c>
      <c r="C194" s="143" t="s">
        <v>181</v>
      </c>
      <c r="D194" s="53">
        <v>265.44</v>
      </c>
      <c r="E194" s="144"/>
      <c r="F194" s="144">
        <f t="shared" si="13"/>
        <v>0</v>
      </c>
    </row>
    <row r="195" spans="1:11" s="145" customFormat="1" x14ac:dyDescent="0.25">
      <c r="A195" s="49" t="s">
        <v>20</v>
      </c>
      <c r="B195" s="52" t="s">
        <v>115</v>
      </c>
      <c r="C195" s="143" t="s">
        <v>181</v>
      </c>
      <c r="D195" s="53">
        <v>1096.1300000000001</v>
      </c>
      <c r="E195" s="144"/>
      <c r="F195" s="144">
        <f t="shared" si="13"/>
        <v>0</v>
      </c>
    </row>
    <row r="196" spans="1:11" x14ac:dyDescent="0.25">
      <c r="A196" s="49" t="s">
        <v>21</v>
      </c>
      <c r="B196" s="52" t="s">
        <v>184</v>
      </c>
      <c r="C196" s="49" t="s">
        <v>181</v>
      </c>
      <c r="D196" s="45">
        <v>147.85</v>
      </c>
      <c r="E196" s="144"/>
      <c r="F196" s="51">
        <f t="shared" si="13"/>
        <v>0</v>
      </c>
      <c r="K196" s="161"/>
    </row>
    <row r="197" spans="1:11" x14ac:dyDescent="0.25">
      <c r="A197" s="49" t="s">
        <v>22</v>
      </c>
      <c r="B197" s="52" t="s">
        <v>297</v>
      </c>
      <c r="C197" s="49" t="s">
        <v>181</v>
      </c>
      <c r="D197" s="45">
        <v>200.15</v>
      </c>
      <c r="E197" s="144"/>
      <c r="F197" s="51">
        <f t="shared" si="13"/>
        <v>0</v>
      </c>
      <c r="K197" s="161"/>
    </row>
    <row r="198" spans="1:11" x14ac:dyDescent="0.25">
      <c r="A198" s="49" t="s">
        <v>106</v>
      </c>
      <c r="B198" s="52" t="s">
        <v>116</v>
      </c>
      <c r="C198" s="49" t="s">
        <v>181</v>
      </c>
      <c r="D198" s="45">
        <v>1872.38</v>
      </c>
      <c r="E198" s="144"/>
      <c r="F198" s="51">
        <f t="shared" si="13"/>
        <v>0</v>
      </c>
      <c r="K198" s="161"/>
    </row>
    <row r="199" spans="1:11" x14ac:dyDescent="0.25">
      <c r="A199" s="49" t="s">
        <v>107</v>
      </c>
      <c r="B199" s="52" t="s">
        <v>298</v>
      </c>
      <c r="C199" s="49" t="s">
        <v>181</v>
      </c>
      <c r="D199" s="45">
        <v>2972</v>
      </c>
      <c r="E199" s="144"/>
      <c r="F199" s="51">
        <f t="shared" si="13"/>
        <v>0</v>
      </c>
      <c r="K199" s="161"/>
    </row>
    <row r="200" spans="1:11" x14ac:dyDescent="0.25">
      <c r="A200" s="49"/>
      <c r="B200" s="52"/>
      <c r="C200" s="49"/>
      <c r="E200" s="51"/>
      <c r="F200" s="51"/>
      <c r="K200" s="161"/>
    </row>
    <row r="201" spans="1:11" s="145" customFormat="1" x14ac:dyDescent="0.25">
      <c r="A201" s="49" t="s">
        <v>354</v>
      </c>
      <c r="B201" s="50" t="s">
        <v>305</v>
      </c>
      <c r="C201" s="143"/>
      <c r="D201" s="53"/>
      <c r="E201" s="144"/>
      <c r="F201" s="144"/>
      <c r="H201" s="183"/>
    </row>
    <row r="202" spans="1:11" s="145" customFormat="1" x14ac:dyDescent="0.25">
      <c r="A202" s="143" t="s">
        <v>18</v>
      </c>
      <c r="B202" s="52" t="s">
        <v>113</v>
      </c>
      <c r="C202" s="143" t="s">
        <v>60</v>
      </c>
      <c r="D202" s="53">
        <v>19.03</v>
      </c>
      <c r="E202" s="144"/>
      <c r="F202" s="144">
        <f t="shared" ref="F202:F207" si="14">D202*E202</f>
        <v>0</v>
      </c>
    </row>
    <row r="203" spans="1:11" s="145" customFormat="1" x14ac:dyDescent="0.25">
      <c r="A203" s="49" t="s">
        <v>19</v>
      </c>
      <c r="B203" s="52" t="s">
        <v>81</v>
      </c>
      <c r="C203" s="143" t="s">
        <v>181</v>
      </c>
      <c r="D203" s="53">
        <v>232.64</v>
      </c>
      <c r="E203" s="144"/>
      <c r="F203" s="144">
        <f t="shared" si="14"/>
        <v>0</v>
      </c>
    </row>
    <row r="204" spans="1:11" s="145" customFormat="1" x14ac:dyDescent="0.25">
      <c r="A204" s="49" t="s">
        <v>20</v>
      </c>
      <c r="B204" s="52" t="s">
        <v>115</v>
      </c>
      <c r="C204" s="143" t="s">
        <v>181</v>
      </c>
      <c r="D204" s="53">
        <v>434.04</v>
      </c>
      <c r="E204" s="144"/>
      <c r="F204" s="144">
        <f t="shared" si="14"/>
        <v>0</v>
      </c>
    </row>
    <row r="205" spans="1:11" x14ac:dyDescent="0.25">
      <c r="A205" s="49" t="s">
        <v>21</v>
      </c>
      <c r="B205" s="52" t="s">
        <v>297</v>
      </c>
      <c r="C205" s="49" t="s">
        <v>181</v>
      </c>
      <c r="D205" s="45">
        <v>254.91</v>
      </c>
      <c r="E205" s="144"/>
      <c r="F205" s="51">
        <f t="shared" si="14"/>
        <v>0</v>
      </c>
      <c r="K205" s="161"/>
    </row>
    <row r="206" spans="1:11" x14ac:dyDescent="0.25">
      <c r="A206" s="49" t="s">
        <v>22</v>
      </c>
      <c r="B206" s="52" t="s">
        <v>116</v>
      </c>
      <c r="C206" s="49" t="s">
        <v>181</v>
      </c>
      <c r="D206" s="45">
        <v>1766.41</v>
      </c>
      <c r="E206" s="144"/>
      <c r="F206" s="51">
        <f t="shared" si="14"/>
        <v>0</v>
      </c>
      <c r="K206" s="161"/>
    </row>
    <row r="207" spans="1:11" x14ac:dyDescent="0.25">
      <c r="A207" s="49" t="s">
        <v>106</v>
      </c>
      <c r="B207" s="52" t="s">
        <v>298</v>
      </c>
      <c r="C207" s="49" t="s">
        <v>181</v>
      </c>
      <c r="D207" s="45">
        <v>205.98</v>
      </c>
      <c r="E207" s="144"/>
      <c r="F207" s="51">
        <f t="shared" si="14"/>
        <v>0</v>
      </c>
      <c r="K207" s="161"/>
    </row>
    <row r="208" spans="1:11" x14ac:dyDescent="0.25">
      <c r="A208" s="49"/>
      <c r="B208" s="52"/>
      <c r="C208" s="49"/>
      <c r="E208" s="144"/>
      <c r="F208" s="51"/>
      <c r="K208" s="161"/>
    </row>
    <row r="209" spans="1:8" s="145" customFormat="1" x14ac:dyDescent="0.25">
      <c r="A209" s="49" t="s">
        <v>355</v>
      </c>
      <c r="B209" s="50" t="s">
        <v>306</v>
      </c>
      <c r="C209" s="143"/>
      <c r="D209" s="53"/>
      <c r="E209" s="144"/>
      <c r="F209" s="144"/>
      <c r="H209" s="183"/>
    </row>
    <row r="210" spans="1:8" s="145" customFormat="1" x14ac:dyDescent="0.25">
      <c r="A210" s="143" t="s">
        <v>18</v>
      </c>
      <c r="B210" s="52" t="s">
        <v>113</v>
      </c>
      <c r="C210" s="143" t="s">
        <v>60</v>
      </c>
      <c r="D210" s="53">
        <v>14.55</v>
      </c>
      <c r="E210" s="144"/>
      <c r="F210" s="144">
        <f t="shared" ref="F210:F212" si="15">D210*E210</f>
        <v>0</v>
      </c>
    </row>
    <row r="211" spans="1:8" s="145" customFormat="1" x14ac:dyDescent="0.25">
      <c r="A211" s="49" t="s">
        <v>19</v>
      </c>
      <c r="B211" s="52" t="s">
        <v>81</v>
      </c>
      <c r="C211" s="143" t="s">
        <v>181</v>
      </c>
      <c r="D211" s="53">
        <v>290.92</v>
      </c>
      <c r="E211" s="144"/>
      <c r="F211" s="144">
        <f t="shared" si="15"/>
        <v>0</v>
      </c>
    </row>
    <row r="212" spans="1:8" s="145" customFormat="1" x14ac:dyDescent="0.25">
      <c r="A212" s="49" t="s">
        <v>20</v>
      </c>
      <c r="B212" s="52" t="s">
        <v>307</v>
      </c>
      <c r="C212" s="143" t="s">
        <v>181</v>
      </c>
      <c r="D212" s="53">
        <v>1280.6600000000001</v>
      </c>
      <c r="E212" s="144"/>
      <c r="F212" s="144">
        <f t="shared" si="15"/>
        <v>0</v>
      </c>
    </row>
    <row r="213" spans="1:8" s="145" customFormat="1" x14ac:dyDescent="0.25">
      <c r="A213" s="49"/>
      <c r="B213" s="52"/>
      <c r="C213" s="143"/>
      <c r="D213" s="53"/>
      <c r="E213" s="144"/>
      <c r="F213" s="144"/>
    </row>
    <row r="214" spans="1:8" s="145" customFormat="1" x14ac:dyDescent="0.25">
      <c r="A214" s="49" t="s">
        <v>356</v>
      </c>
      <c r="B214" s="50" t="s">
        <v>308</v>
      </c>
      <c r="C214" s="143"/>
      <c r="D214" s="53"/>
      <c r="E214" s="144"/>
      <c r="F214" s="144"/>
      <c r="H214" s="183"/>
    </row>
    <row r="215" spans="1:8" s="145" customFormat="1" x14ac:dyDescent="0.25">
      <c r="A215" s="143" t="s">
        <v>18</v>
      </c>
      <c r="B215" s="52" t="s">
        <v>113</v>
      </c>
      <c r="C215" s="143" t="s">
        <v>60</v>
      </c>
      <c r="D215" s="53">
        <v>3.09</v>
      </c>
      <c r="E215" s="144"/>
      <c r="F215" s="144">
        <f t="shared" ref="F215:F217" si="16">D215*E215</f>
        <v>0</v>
      </c>
    </row>
    <row r="216" spans="1:8" s="145" customFormat="1" x14ac:dyDescent="0.25">
      <c r="A216" s="49" t="s">
        <v>19</v>
      </c>
      <c r="B216" s="52" t="s">
        <v>81</v>
      </c>
      <c r="C216" s="143" t="s">
        <v>181</v>
      </c>
      <c r="D216" s="53">
        <v>28.6</v>
      </c>
      <c r="E216" s="144"/>
      <c r="F216" s="144">
        <f t="shared" si="16"/>
        <v>0</v>
      </c>
    </row>
    <row r="217" spans="1:8" s="145" customFormat="1" x14ac:dyDescent="0.25">
      <c r="A217" s="49" t="s">
        <v>20</v>
      </c>
      <c r="B217" s="52" t="s">
        <v>307</v>
      </c>
      <c r="C217" s="143" t="s">
        <v>181</v>
      </c>
      <c r="D217" s="53">
        <v>70.2</v>
      </c>
      <c r="E217" s="144"/>
      <c r="F217" s="144">
        <f t="shared" si="16"/>
        <v>0</v>
      </c>
    </row>
    <row r="218" spans="1:8" s="145" customFormat="1" x14ac:dyDescent="0.25">
      <c r="A218" s="49" t="s">
        <v>21</v>
      </c>
      <c r="B218" s="52" t="s">
        <v>309</v>
      </c>
      <c r="C218" s="143" t="s">
        <v>181</v>
      </c>
      <c r="D218" s="53">
        <v>52</v>
      </c>
      <c r="E218" s="144"/>
      <c r="F218" s="144">
        <f t="shared" ref="F218" si="17">D218*E218</f>
        <v>0</v>
      </c>
    </row>
    <row r="219" spans="1:8" s="145" customFormat="1" x14ac:dyDescent="0.25">
      <c r="A219" s="49"/>
      <c r="B219" s="52"/>
      <c r="C219" s="143"/>
      <c r="D219" s="53"/>
      <c r="E219" s="144"/>
      <c r="F219" s="144"/>
    </row>
    <row r="220" spans="1:8" s="145" customFormat="1" x14ac:dyDescent="0.25">
      <c r="A220" s="49" t="s">
        <v>357</v>
      </c>
      <c r="B220" s="50" t="s">
        <v>310</v>
      </c>
      <c r="C220" s="143"/>
      <c r="D220" s="53"/>
      <c r="E220" s="144"/>
      <c r="F220" s="144"/>
      <c r="H220" s="183"/>
    </row>
    <row r="221" spans="1:8" s="145" customFormat="1" x14ac:dyDescent="0.25">
      <c r="A221" s="143" t="s">
        <v>18</v>
      </c>
      <c r="B221" s="52" t="s">
        <v>113</v>
      </c>
      <c r="C221" s="143" t="s">
        <v>60</v>
      </c>
      <c r="D221" s="53">
        <v>20.34</v>
      </c>
      <c r="E221" s="144"/>
      <c r="F221" s="144">
        <f t="shared" ref="F221:F224" si="18">D221*E221</f>
        <v>0</v>
      </c>
    </row>
    <row r="222" spans="1:8" s="145" customFormat="1" x14ac:dyDescent="0.25">
      <c r="A222" s="49" t="s">
        <v>19</v>
      </c>
      <c r="B222" s="52" t="s">
        <v>81</v>
      </c>
      <c r="C222" s="143" t="s">
        <v>181</v>
      </c>
      <c r="D222" s="53">
        <v>27.46</v>
      </c>
      <c r="E222" s="144"/>
      <c r="F222" s="144">
        <f t="shared" si="18"/>
        <v>0</v>
      </c>
    </row>
    <row r="223" spans="1:8" s="145" customFormat="1" x14ac:dyDescent="0.25">
      <c r="A223" s="49" t="s">
        <v>20</v>
      </c>
      <c r="B223" s="52" t="s">
        <v>115</v>
      </c>
      <c r="C223" s="143" t="s">
        <v>181</v>
      </c>
      <c r="D223" s="53">
        <v>47.088000000000001</v>
      </c>
      <c r="E223" s="144"/>
      <c r="F223" s="144">
        <f t="shared" si="18"/>
        <v>0</v>
      </c>
    </row>
    <row r="224" spans="1:8" s="145" customFormat="1" x14ac:dyDescent="0.25">
      <c r="A224" s="49" t="s">
        <v>21</v>
      </c>
      <c r="B224" s="52" t="s">
        <v>307</v>
      </c>
      <c r="C224" s="143" t="s">
        <v>181</v>
      </c>
      <c r="D224" s="53">
        <v>126.62</v>
      </c>
      <c r="E224" s="144"/>
      <c r="F224" s="144">
        <f t="shared" si="18"/>
        <v>0</v>
      </c>
    </row>
    <row r="225" spans="1:8" s="145" customFormat="1" x14ac:dyDescent="0.25">
      <c r="A225" s="49"/>
      <c r="B225" s="52"/>
      <c r="C225" s="143"/>
      <c r="D225" s="53"/>
      <c r="E225" s="144"/>
      <c r="F225" s="144"/>
    </row>
    <row r="226" spans="1:8" x14ac:dyDescent="0.25">
      <c r="A226" s="49">
        <v>4.3</v>
      </c>
      <c r="B226" s="56" t="s">
        <v>112</v>
      </c>
      <c r="C226" s="49"/>
      <c r="E226" s="51"/>
      <c r="F226" s="51"/>
    </row>
    <row r="227" spans="1:8" x14ac:dyDescent="0.25">
      <c r="A227" s="49"/>
      <c r="B227" s="56"/>
      <c r="C227" s="49"/>
      <c r="E227" s="51"/>
      <c r="F227" s="51"/>
    </row>
    <row r="228" spans="1:8" ht="47.25" x14ac:dyDescent="0.25">
      <c r="A228" s="49"/>
      <c r="B228" s="117" t="s">
        <v>205</v>
      </c>
      <c r="C228" s="49"/>
      <c r="E228" s="51"/>
      <c r="F228" s="51"/>
    </row>
    <row r="229" spans="1:8" ht="31.5" x14ac:dyDescent="0.25">
      <c r="A229" s="49" t="s">
        <v>18</v>
      </c>
      <c r="B229" s="52" t="s">
        <v>311</v>
      </c>
      <c r="C229" s="49" t="s">
        <v>76</v>
      </c>
      <c r="D229" s="45">
        <v>1</v>
      </c>
      <c r="E229" s="51"/>
      <c r="F229" s="51">
        <f t="shared" si="5"/>
        <v>0</v>
      </c>
    </row>
    <row r="230" spans="1:8" x14ac:dyDescent="0.25">
      <c r="A230" s="49"/>
      <c r="B230" s="52"/>
      <c r="C230" s="49"/>
      <c r="E230" s="51"/>
      <c r="F230" s="51"/>
    </row>
    <row r="231" spans="1:8" s="44" customFormat="1" x14ac:dyDescent="0.25">
      <c r="A231" s="76"/>
      <c r="B231" s="77" t="s">
        <v>25</v>
      </c>
      <c r="C231" s="76"/>
      <c r="D231" s="78"/>
      <c r="E231" s="79"/>
      <c r="F231" s="80"/>
      <c r="H231" s="47"/>
    </row>
    <row r="232" spans="1:8" s="44" customFormat="1" ht="16.5" thickBot="1" x14ac:dyDescent="0.3">
      <c r="A232" s="81"/>
      <c r="B232" s="129" t="s">
        <v>23</v>
      </c>
      <c r="C232" s="81"/>
      <c r="D232" s="83"/>
      <c r="E232" s="84"/>
      <c r="F232" s="160">
        <f>SUM(F148:F230)</f>
        <v>0</v>
      </c>
      <c r="H232" s="47"/>
    </row>
    <row r="233" spans="1:8" s="44" customFormat="1" x14ac:dyDescent="0.25">
      <c r="A233" s="67"/>
      <c r="B233" s="85"/>
      <c r="C233" s="67"/>
      <c r="D233" s="68"/>
      <c r="E233" s="69"/>
      <c r="F233" s="69"/>
    </row>
    <row r="234" spans="1:8" s="44" customFormat="1" x14ac:dyDescent="0.25">
      <c r="A234" s="67"/>
      <c r="B234" s="85"/>
      <c r="C234" s="67"/>
      <c r="D234" s="68"/>
      <c r="E234" s="69"/>
      <c r="F234" s="69"/>
    </row>
    <row r="235" spans="1:8" s="44" customFormat="1" ht="18" x14ac:dyDescent="0.25">
      <c r="A235" s="67"/>
      <c r="B235" s="162" t="s">
        <v>26</v>
      </c>
      <c r="C235" s="67"/>
      <c r="D235" s="68"/>
      <c r="E235" s="69"/>
      <c r="F235" s="69"/>
    </row>
    <row r="236" spans="1:8" s="44" customFormat="1" ht="18" x14ac:dyDescent="0.25">
      <c r="A236" s="67"/>
      <c r="B236" s="163" t="s">
        <v>27</v>
      </c>
      <c r="C236" s="67"/>
      <c r="D236" s="68"/>
      <c r="E236" s="69"/>
      <c r="F236" s="69"/>
    </row>
    <row r="237" spans="1:8" x14ac:dyDescent="0.25">
      <c r="A237" s="49"/>
      <c r="B237" s="71"/>
      <c r="C237" s="49"/>
      <c r="E237" s="51"/>
      <c r="F237" s="51"/>
    </row>
    <row r="238" spans="1:8" x14ac:dyDescent="0.25">
      <c r="A238" s="136"/>
      <c r="B238" s="148" t="s">
        <v>7</v>
      </c>
      <c r="C238" s="49"/>
      <c r="E238" s="51"/>
      <c r="F238" s="51"/>
    </row>
    <row r="239" spans="1:8" x14ac:dyDescent="0.25">
      <c r="A239" s="136"/>
      <c r="B239" s="149" t="s">
        <v>130</v>
      </c>
      <c r="C239" s="49"/>
      <c r="E239" s="51"/>
      <c r="F239" s="51"/>
    </row>
    <row r="240" spans="1:8" ht="149.1" customHeight="1" x14ac:dyDescent="0.25">
      <c r="A240" s="136"/>
      <c r="B240" s="150" t="s">
        <v>381</v>
      </c>
      <c r="C240" s="49"/>
      <c r="E240" s="51"/>
      <c r="F240" s="51"/>
    </row>
    <row r="241" spans="1:8" x14ac:dyDescent="0.25">
      <c r="A241" s="136"/>
      <c r="B241" s="150" t="s">
        <v>380</v>
      </c>
      <c r="C241" s="49"/>
      <c r="E241" s="51"/>
      <c r="F241" s="51"/>
    </row>
    <row r="242" spans="1:8" x14ac:dyDescent="0.25">
      <c r="A242" s="136"/>
      <c r="B242" s="149" t="s">
        <v>28</v>
      </c>
      <c r="C242" s="49"/>
      <c r="E242" s="51"/>
      <c r="F242" s="51"/>
    </row>
    <row r="243" spans="1:8" ht="31.5" x14ac:dyDescent="0.25">
      <c r="A243" s="136"/>
      <c r="B243" s="150" t="s">
        <v>379</v>
      </c>
      <c r="C243" s="49"/>
      <c r="E243" s="51"/>
      <c r="F243" s="51"/>
    </row>
    <row r="244" spans="1:8" x14ac:dyDescent="0.25">
      <c r="A244" s="49"/>
      <c r="B244" s="96"/>
      <c r="C244" s="49"/>
      <c r="E244" s="51"/>
      <c r="F244" s="51"/>
    </row>
    <row r="245" spans="1:8" x14ac:dyDescent="0.25">
      <c r="A245" s="49">
        <v>5.0999999999999996</v>
      </c>
      <c r="B245" s="180" t="s">
        <v>202</v>
      </c>
      <c r="C245" s="49"/>
      <c r="E245" s="51"/>
      <c r="F245" s="51"/>
    </row>
    <row r="246" spans="1:8" x14ac:dyDescent="0.25">
      <c r="A246" s="49"/>
      <c r="B246" s="96"/>
      <c r="C246" s="49"/>
      <c r="E246" s="51"/>
      <c r="F246" s="51"/>
    </row>
    <row r="247" spans="1:8" x14ac:dyDescent="0.25">
      <c r="A247" s="49" t="s">
        <v>128</v>
      </c>
      <c r="B247" s="95" t="s">
        <v>168</v>
      </c>
      <c r="C247" s="49"/>
      <c r="E247" s="51"/>
      <c r="F247" s="51"/>
    </row>
    <row r="248" spans="1:8" ht="47.25" x14ac:dyDescent="0.25">
      <c r="A248" s="49"/>
      <c r="B248" s="150" t="s">
        <v>243</v>
      </c>
      <c r="C248" s="49"/>
      <c r="E248" s="51"/>
      <c r="F248" s="51"/>
    </row>
    <row r="249" spans="1:8" ht="18" x14ac:dyDescent="0.25">
      <c r="A249" s="49" t="s">
        <v>18</v>
      </c>
      <c r="B249" s="71" t="s">
        <v>213</v>
      </c>
      <c r="C249" s="91" t="s">
        <v>152</v>
      </c>
      <c r="D249" s="45">
        <v>109.19149999999999</v>
      </c>
      <c r="E249" s="51"/>
      <c r="F249" s="51">
        <f>E249*D249</f>
        <v>0</v>
      </c>
      <c r="H249" s="94"/>
    </row>
    <row r="250" spans="1:8" x14ac:dyDescent="0.25">
      <c r="A250" s="49"/>
      <c r="B250" s="72"/>
      <c r="C250" s="49"/>
      <c r="E250" s="51"/>
      <c r="F250" s="51"/>
    </row>
    <row r="251" spans="1:8" x14ac:dyDescent="0.25">
      <c r="A251" s="49" t="s">
        <v>129</v>
      </c>
      <c r="B251" s="95" t="s">
        <v>28</v>
      </c>
      <c r="C251" s="49"/>
      <c r="E251" s="51"/>
      <c r="F251" s="51"/>
    </row>
    <row r="252" spans="1:8" ht="51.6" customHeight="1" x14ac:dyDescent="0.25">
      <c r="A252" s="49"/>
      <c r="B252" s="150" t="s">
        <v>262</v>
      </c>
      <c r="C252" s="91"/>
      <c r="D252" s="97"/>
      <c r="E252" s="51"/>
      <c r="F252" s="51"/>
    </row>
    <row r="253" spans="1:8" ht="18" x14ac:dyDescent="0.25">
      <c r="A253" s="49" t="s">
        <v>18</v>
      </c>
      <c r="B253" s="71" t="s">
        <v>213</v>
      </c>
      <c r="C253" s="91" t="s">
        <v>152</v>
      </c>
      <c r="D253" s="45">
        <v>218.38</v>
      </c>
      <c r="E253" s="51"/>
      <c r="F253" s="51">
        <f>E253*D253</f>
        <v>0</v>
      </c>
    </row>
    <row r="254" spans="1:8" x14ac:dyDescent="0.25">
      <c r="A254" s="49"/>
      <c r="B254" s="71"/>
      <c r="C254" s="91"/>
      <c r="E254" s="51"/>
      <c r="F254" s="51"/>
    </row>
    <row r="255" spans="1:8" x14ac:dyDescent="0.25">
      <c r="A255" s="49">
        <v>5.2</v>
      </c>
      <c r="B255" s="180" t="s">
        <v>204</v>
      </c>
      <c r="C255" s="49"/>
      <c r="E255" s="51"/>
      <c r="F255" s="51"/>
    </row>
    <row r="256" spans="1:8" x14ac:dyDescent="0.25">
      <c r="A256" s="49"/>
      <c r="B256" s="96"/>
      <c r="C256" s="49"/>
      <c r="E256" s="51"/>
      <c r="F256" s="51"/>
    </row>
    <row r="257" spans="1:7" x14ac:dyDescent="0.25">
      <c r="A257" s="49" t="s">
        <v>29</v>
      </c>
      <c r="B257" s="95" t="s">
        <v>168</v>
      </c>
      <c r="C257" s="49"/>
      <c r="E257" s="51"/>
      <c r="F257" s="51"/>
    </row>
    <row r="258" spans="1:7" ht="47.25" x14ac:dyDescent="0.25">
      <c r="A258" s="49"/>
      <c r="B258" s="150" t="s">
        <v>261</v>
      </c>
      <c r="C258" s="49"/>
      <c r="E258" s="51"/>
      <c r="F258" s="51"/>
    </row>
    <row r="259" spans="1:7" ht="18" x14ac:dyDescent="0.25">
      <c r="A259" s="49" t="s">
        <v>18</v>
      </c>
      <c r="B259" s="71" t="s">
        <v>117</v>
      </c>
      <c r="C259" s="91" t="s">
        <v>152</v>
      </c>
      <c r="D259" s="45">
        <v>11.19</v>
      </c>
      <c r="E259" s="51"/>
      <c r="F259" s="51">
        <f>E259*D259</f>
        <v>0</v>
      </c>
    </row>
    <row r="260" spans="1:7" x14ac:dyDescent="0.25">
      <c r="A260" s="49"/>
      <c r="B260" s="72"/>
      <c r="C260" s="49"/>
      <c r="E260" s="51"/>
      <c r="F260" s="51"/>
    </row>
    <row r="261" spans="1:7" ht="47.25" x14ac:dyDescent="0.25">
      <c r="A261" s="49"/>
      <c r="B261" s="150" t="s">
        <v>243</v>
      </c>
      <c r="C261" s="49"/>
      <c r="E261" s="51"/>
      <c r="F261" s="51"/>
    </row>
    <row r="262" spans="1:7" ht="18" x14ac:dyDescent="0.25">
      <c r="A262" s="49" t="s">
        <v>19</v>
      </c>
      <c r="B262" s="71" t="s">
        <v>117</v>
      </c>
      <c r="C262" s="91" t="s">
        <v>152</v>
      </c>
      <c r="D262" s="45">
        <v>527.96</v>
      </c>
      <c r="E262" s="51"/>
      <c r="F262" s="51">
        <f>E262*D262</f>
        <v>0</v>
      </c>
    </row>
    <row r="263" spans="1:7" x14ac:dyDescent="0.25">
      <c r="A263" s="49"/>
      <c r="B263" s="72"/>
      <c r="C263" s="49"/>
      <c r="E263" s="51"/>
      <c r="F263" s="51"/>
    </row>
    <row r="264" spans="1:7" ht="47.25" x14ac:dyDescent="0.25">
      <c r="A264" s="49"/>
      <c r="B264" s="150" t="s">
        <v>244</v>
      </c>
      <c r="C264" s="49"/>
      <c r="E264" s="51"/>
      <c r="F264" s="51"/>
    </row>
    <row r="265" spans="1:7" ht="18" x14ac:dyDescent="0.25">
      <c r="A265" s="49" t="s">
        <v>20</v>
      </c>
      <c r="B265" s="71" t="s">
        <v>162</v>
      </c>
      <c r="C265" s="91" t="s">
        <v>152</v>
      </c>
      <c r="D265" s="45">
        <v>336.97</v>
      </c>
      <c r="E265" s="51"/>
      <c r="F265" s="51">
        <f>E265*D265</f>
        <v>0</v>
      </c>
      <c r="G265" s="94"/>
    </row>
    <row r="266" spans="1:7" x14ac:dyDescent="0.25">
      <c r="A266" s="49"/>
      <c r="B266" s="71"/>
      <c r="C266" s="49"/>
      <c r="E266" s="51"/>
      <c r="F266" s="51"/>
    </row>
    <row r="267" spans="1:7" x14ac:dyDescent="0.25">
      <c r="A267" s="49" t="s">
        <v>30</v>
      </c>
      <c r="B267" s="95" t="s">
        <v>28</v>
      </c>
      <c r="C267" s="49"/>
      <c r="E267" s="51"/>
      <c r="F267" s="51"/>
    </row>
    <row r="268" spans="1:7" ht="51.6" customHeight="1" x14ac:dyDescent="0.25">
      <c r="A268" s="49"/>
      <c r="B268" s="150" t="s">
        <v>264</v>
      </c>
      <c r="C268" s="91"/>
      <c r="D268" s="97"/>
      <c r="E268" s="51"/>
      <c r="F268" s="51"/>
    </row>
    <row r="269" spans="1:7" ht="18" x14ac:dyDescent="0.25">
      <c r="A269" s="49" t="s">
        <v>18</v>
      </c>
      <c r="B269" s="71" t="s">
        <v>117</v>
      </c>
      <c r="C269" s="91" t="s">
        <v>152</v>
      </c>
      <c r="D269" s="45">
        <v>664.6</v>
      </c>
      <c r="E269" s="51"/>
      <c r="F269" s="51">
        <f>E269*D269</f>
        <v>0</v>
      </c>
    </row>
    <row r="270" spans="1:7" x14ac:dyDescent="0.25">
      <c r="A270" s="49"/>
      <c r="B270" s="71"/>
      <c r="C270" s="91"/>
      <c r="E270" s="51"/>
      <c r="F270" s="51"/>
    </row>
    <row r="271" spans="1:7" ht="51.6" customHeight="1" x14ac:dyDescent="0.25">
      <c r="A271" s="49"/>
      <c r="B271" s="150" t="s">
        <v>263</v>
      </c>
      <c r="C271" s="91"/>
      <c r="D271" s="97"/>
      <c r="E271" s="51"/>
      <c r="F271" s="51"/>
    </row>
    <row r="272" spans="1:7" ht="18" x14ac:dyDescent="0.25">
      <c r="A272" s="49" t="s">
        <v>19</v>
      </c>
      <c r="B272" s="71" t="s">
        <v>117</v>
      </c>
      <c r="C272" s="91" t="s">
        <v>152</v>
      </c>
      <c r="D272" s="45">
        <v>11.19</v>
      </c>
      <c r="E272" s="51"/>
      <c r="F272" s="51">
        <f>E272*D272</f>
        <v>0</v>
      </c>
    </row>
    <row r="273" spans="1:6" x14ac:dyDescent="0.25">
      <c r="A273" s="49"/>
      <c r="B273" s="71"/>
      <c r="C273" s="91"/>
      <c r="E273" s="51"/>
      <c r="F273" s="51"/>
    </row>
    <row r="274" spans="1:6" x14ac:dyDescent="0.25">
      <c r="A274" s="49"/>
      <c r="B274" s="150" t="s">
        <v>265</v>
      </c>
      <c r="C274" s="91"/>
      <c r="D274" s="97"/>
      <c r="E274" s="51"/>
      <c r="F274" s="51"/>
    </row>
    <row r="275" spans="1:6" ht="18" x14ac:dyDescent="0.25">
      <c r="A275" s="49" t="s">
        <v>20</v>
      </c>
      <c r="B275" s="71" t="s">
        <v>214</v>
      </c>
      <c r="C275" s="91" t="s">
        <v>152</v>
      </c>
      <c r="D275" s="45">
        <v>1201.9100000000001</v>
      </c>
      <c r="E275" s="51"/>
      <c r="F275" s="51">
        <f>E275*D275</f>
        <v>0</v>
      </c>
    </row>
    <row r="276" spans="1:6" x14ac:dyDescent="0.25">
      <c r="A276" s="49"/>
      <c r="B276" s="150"/>
      <c r="C276" s="91"/>
      <c r="E276" s="51"/>
      <c r="F276" s="51"/>
    </row>
    <row r="277" spans="1:6" x14ac:dyDescent="0.25">
      <c r="A277" s="49"/>
      <c r="B277" s="54"/>
      <c r="C277" s="91"/>
      <c r="E277" s="51"/>
      <c r="F277" s="51"/>
    </row>
    <row r="278" spans="1:6" x14ac:dyDescent="0.25">
      <c r="A278" s="49"/>
      <c r="C278" s="49"/>
      <c r="E278" s="51"/>
      <c r="F278" s="51"/>
    </row>
    <row r="279" spans="1:6" s="44" customFormat="1" x14ac:dyDescent="0.25">
      <c r="A279" s="76"/>
      <c r="B279" s="77" t="s">
        <v>31</v>
      </c>
      <c r="C279" s="76"/>
      <c r="D279" s="78"/>
      <c r="E279" s="79"/>
      <c r="F279" s="80"/>
    </row>
    <row r="280" spans="1:6" s="44" customFormat="1" ht="16.5" thickBot="1" x14ac:dyDescent="0.3">
      <c r="A280" s="81"/>
      <c r="B280" s="129" t="s">
        <v>32</v>
      </c>
      <c r="C280" s="81"/>
      <c r="D280" s="83"/>
      <c r="E280" s="84"/>
      <c r="F280" s="160">
        <f>SUM(F244:F279)</f>
        <v>0</v>
      </c>
    </row>
    <row r="281" spans="1:6" s="44" customFormat="1" x14ac:dyDescent="0.25">
      <c r="A281" s="67"/>
      <c r="B281" s="85"/>
      <c r="C281" s="67"/>
      <c r="D281" s="68"/>
      <c r="E281" s="69"/>
      <c r="F281" s="69"/>
    </row>
    <row r="282" spans="1:6" s="44" customFormat="1" x14ac:dyDescent="0.25">
      <c r="A282" s="67"/>
      <c r="B282" s="85"/>
      <c r="C282" s="67"/>
      <c r="D282" s="68"/>
      <c r="E282" s="69"/>
      <c r="F282" s="69"/>
    </row>
    <row r="283" spans="1:6" s="44" customFormat="1" ht="18" x14ac:dyDescent="0.25">
      <c r="A283" s="67"/>
      <c r="B283" s="162" t="s">
        <v>33</v>
      </c>
      <c r="C283" s="67"/>
      <c r="D283" s="68"/>
      <c r="E283" s="69"/>
      <c r="F283" s="69"/>
    </row>
    <row r="284" spans="1:6" s="44" customFormat="1" ht="18" x14ac:dyDescent="0.25">
      <c r="A284" s="67"/>
      <c r="B284" s="163" t="s">
        <v>34</v>
      </c>
      <c r="C284" s="67"/>
      <c r="D284" s="68"/>
      <c r="E284" s="69"/>
      <c r="F284" s="69"/>
    </row>
    <row r="285" spans="1:6" s="44" customFormat="1" x14ac:dyDescent="0.25">
      <c r="A285" s="67"/>
      <c r="B285" s="66"/>
      <c r="C285" s="67"/>
      <c r="D285" s="68"/>
      <c r="E285" s="69"/>
      <c r="F285" s="69"/>
    </row>
    <row r="286" spans="1:6" x14ac:dyDescent="0.25">
      <c r="A286" s="136"/>
      <c r="B286" s="148" t="s">
        <v>7</v>
      </c>
      <c r="C286" s="49"/>
      <c r="E286" s="51"/>
      <c r="F286" s="51"/>
    </row>
    <row r="287" spans="1:6" ht="157.5" x14ac:dyDescent="0.25">
      <c r="A287" s="136"/>
      <c r="B287" s="150" t="s">
        <v>35</v>
      </c>
      <c r="C287" s="49"/>
      <c r="E287" s="51"/>
      <c r="F287" s="51"/>
    </row>
    <row r="288" spans="1:6" ht="31.5" x14ac:dyDescent="0.25">
      <c r="A288" s="136"/>
      <c r="B288" s="150" t="s">
        <v>36</v>
      </c>
      <c r="C288" s="49"/>
      <c r="E288" s="51"/>
      <c r="F288" s="51"/>
    </row>
    <row r="289" spans="1:6" ht="31.5" x14ac:dyDescent="0.25">
      <c r="A289" s="136"/>
      <c r="B289" s="150" t="s">
        <v>345</v>
      </c>
      <c r="C289" s="49"/>
      <c r="E289" s="51"/>
      <c r="F289" s="51"/>
    </row>
    <row r="290" spans="1:6" x14ac:dyDescent="0.25">
      <c r="A290" s="136"/>
      <c r="B290" s="150" t="s">
        <v>346</v>
      </c>
      <c r="C290" s="49"/>
      <c r="E290" s="51"/>
      <c r="F290" s="51"/>
    </row>
    <row r="291" spans="1:6" ht="31.5" x14ac:dyDescent="0.25">
      <c r="A291" s="136"/>
      <c r="B291" s="150" t="s">
        <v>347</v>
      </c>
      <c r="C291" s="49"/>
      <c r="E291" s="51"/>
      <c r="F291" s="51"/>
    </row>
    <row r="292" spans="1:6" x14ac:dyDescent="0.25">
      <c r="A292" s="49"/>
      <c r="B292" s="71"/>
      <c r="C292" s="49"/>
      <c r="E292" s="51"/>
      <c r="F292" s="51"/>
    </row>
    <row r="293" spans="1:6" x14ac:dyDescent="0.25">
      <c r="A293" s="65">
        <v>6.1</v>
      </c>
      <c r="B293" s="95" t="s">
        <v>215</v>
      </c>
      <c r="C293" s="49"/>
      <c r="E293" s="51"/>
      <c r="F293" s="51"/>
    </row>
    <row r="294" spans="1:6" x14ac:dyDescent="0.25">
      <c r="A294" s="49"/>
      <c r="B294" s="73"/>
      <c r="C294" s="49"/>
      <c r="E294" s="51"/>
      <c r="F294" s="51"/>
    </row>
    <row r="295" spans="1:6" x14ac:dyDescent="0.25">
      <c r="A295" s="49" t="s">
        <v>18</v>
      </c>
      <c r="B295" s="71" t="s">
        <v>266</v>
      </c>
      <c r="C295" s="49" t="s">
        <v>120</v>
      </c>
      <c r="D295" s="45">
        <v>4</v>
      </c>
      <c r="E295" s="51"/>
      <c r="F295" s="51">
        <f t="shared" ref="F295:F309" si="19">D295*E295</f>
        <v>0</v>
      </c>
    </row>
    <row r="296" spans="1:6" x14ac:dyDescent="0.25">
      <c r="A296" s="49" t="s">
        <v>19</v>
      </c>
      <c r="B296" s="71" t="s">
        <v>267</v>
      </c>
      <c r="C296" s="49" t="s">
        <v>120</v>
      </c>
      <c r="D296" s="45">
        <v>1</v>
      </c>
      <c r="E296" s="51"/>
      <c r="F296" s="51">
        <f t="shared" si="19"/>
        <v>0</v>
      </c>
    </row>
    <row r="297" spans="1:6" x14ac:dyDescent="0.25">
      <c r="A297" s="49" t="s">
        <v>20</v>
      </c>
      <c r="B297" s="71" t="s">
        <v>268</v>
      </c>
      <c r="C297" s="49" t="s">
        <v>120</v>
      </c>
      <c r="D297" s="45">
        <v>4</v>
      </c>
      <c r="E297" s="51"/>
      <c r="F297" s="51">
        <f t="shared" si="19"/>
        <v>0</v>
      </c>
    </row>
    <row r="298" spans="1:6" x14ac:dyDescent="0.25">
      <c r="A298" s="49" t="s">
        <v>21</v>
      </c>
      <c r="B298" s="71" t="s">
        <v>269</v>
      </c>
      <c r="C298" s="49" t="s">
        <v>120</v>
      </c>
      <c r="D298" s="45">
        <v>4</v>
      </c>
      <c r="E298" s="51"/>
      <c r="F298" s="51">
        <f t="shared" si="19"/>
        <v>0</v>
      </c>
    </row>
    <row r="299" spans="1:6" x14ac:dyDescent="0.25">
      <c r="A299" s="49" t="s">
        <v>21</v>
      </c>
      <c r="B299" s="71" t="s">
        <v>276</v>
      </c>
      <c r="C299" s="49" t="s">
        <v>120</v>
      </c>
      <c r="D299" s="45">
        <v>6</v>
      </c>
      <c r="E299" s="144"/>
      <c r="F299" s="51">
        <f t="shared" ref="F299" si="20">D299*E299</f>
        <v>0</v>
      </c>
    </row>
    <row r="300" spans="1:6" s="142" customFormat="1" x14ac:dyDescent="0.25">
      <c r="A300" s="49" t="s">
        <v>22</v>
      </c>
      <c r="B300" s="52" t="s">
        <v>270</v>
      </c>
      <c r="C300" s="49" t="s">
        <v>120</v>
      </c>
      <c r="D300" s="53">
        <v>8</v>
      </c>
      <c r="E300" s="144"/>
      <c r="F300" s="51">
        <f t="shared" si="19"/>
        <v>0</v>
      </c>
    </row>
    <row r="301" spans="1:6" x14ac:dyDescent="0.25">
      <c r="A301" s="49" t="s">
        <v>106</v>
      </c>
      <c r="B301" s="71" t="s">
        <v>271</v>
      </c>
      <c r="C301" s="49" t="s">
        <v>120</v>
      </c>
      <c r="D301" s="45">
        <v>1</v>
      </c>
      <c r="E301" s="144"/>
      <c r="F301" s="51">
        <f>D301*E301</f>
        <v>0</v>
      </c>
    </row>
    <row r="302" spans="1:6" x14ac:dyDescent="0.25">
      <c r="A302" s="49" t="s">
        <v>107</v>
      </c>
      <c r="B302" s="71" t="s">
        <v>277</v>
      </c>
      <c r="C302" s="49" t="s">
        <v>120</v>
      </c>
      <c r="D302" s="45">
        <v>6</v>
      </c>
      <c r="E302" s="144"/>
      <c r="F302" s="51">
        <f t="shared" ref="F302:F305" si="21">D302*E302</f>
        <v>0</v>
      </c>
    </row>
    <row r="303" spans="1:6" x14ac:dyDescent="0.25">
      <c r="A303" s="49" t="s">
        <v>108</v>
      </c>
      <c r="B303" s="71" t="s">
        <v>272</v>
      </c>
      <c r="C303" s="49" t="s">
        <v>120</v>
      </c>
      <c r="D303" s="45">
        <v>6</v>
      </c>
      <c r="E303" s="144"/>
      <c r="F303" s="51">
        <f t="shared" si="21"/>
        <v>0</v>
      </c>
    </row>
    <row r="304" spans="1:6" x14ac:dyDescent="0.25">
      <c r="A304" s="49" t="s">
        <v>105</v>
      </c>
      <c r="B304" s="71" t="s">
        <v>273</v>
      </c>
      <c r="C304" s="49" t="s">
        <v>120</v>
      </c>
      <c r="D304" s="45">
        <v>1</v>
      </c>
      <c r="E304" s="144"/>
      <c r="F304" s="51">
        <f t="shared" si="21"/>
        <v>0</v>
      </c>
    </row>
    <row r="305" spans="1:6" x14ac:dyDescent="0.25">
      <c r="A305" s="49" t="s">
        <v>109</v>
      </c>
      <c r="B305" s="71" t="s">
        <v>278</v>
      </c>
      <c r="C305" s="49" t="s">
        <v>120</v>
      </c>
      <c r="D305" s="53">
        <v>1</v>
      </c>
      <c r="E305" s="144"/>
      <c r="F305" s="51">
        <f t="shared" si="21"/>
        <v>0</v>
      </c>
    </row>
    <row r="306" spans="1:6" s="142" customFormat="1" x14ac:dyDescent="0.25">
      <c r="A306" s="49" t="s">
        <v>110</v>
      </c>
      <c r="B306" s="52" t="s">
        <v>279</v>
      </c>
      <c r="C306" s="49" t="s">
        <v>120</v>
      </c>
      <c r="D306" s="53">
        <v>14</v>
      </c>
      <c r="E306" s="144"/>
      <c r="F306" s="51">
        <f t="shared" si="19"/>
        <v>0</v>
      </c>
    </row>
    <row r="307" spans="1:6" s="142" customFormat="1" x14ac:dyDescent="0.25">
      <c r="A307" s="49" t="s">
        <v>111</v>
      </c>
      <c r="B307" s="52" t="s">
        <v>274</v>
      </c>
      <c r="C307" s="49" t="s">
        <v>120</v>
      </c>
      <c r="D307" s="53">
        <v>1</v>
      </c>
      <c r="E307" s="144"/>
      <c r="F307" s="51">
        <f t="shared" si="19"/>
        <v>0</v>
      </c>
    </row>
    <row r="308" spans="1:6" s="142" customFormat="1" x14ac:dyDescent="0.25">
      <c r="A308" s="49" t="s">
        <v>144</v>
      </c>
      <c r="B308" s="52" t="s">
        <v>275</v>
      </c>
      <c r="C308" s="49" t="s">
        <v>120</v>
      </c>
      <c r="D308" s="53">
        <v>2</v>
      </c>
      <c r="E308" s="144"/>
      <c r="F308" s="51">
        <f t="shared" si="19"/>
        <v>0</v>
      </c>
    </row>
    <row r="309" spans="1:6" s="142" customFormat="1" x14ac:dyDescent="0.25">
      <c r="A309" s="49" t="s">
        <v>397</v>
      </c>
      <c r="B309" s="52" t="s">
        <v>398</v>
      </c>
      <c r="C309" s="49" t="s">
        <v>120</v>
      </c>
      <c r="D309" s="53">
        <v>1</v>
      </c>
      <c r="E309" s="144"/>
      <c r="F309" s="51">
        <f t="shared" si="19"/>
        <v>0</v>
      </c>
    </row>
    <row r="310" spans="1:6" s="142" customFormat="1" x14ac:dyDescent="0.25">
      <c r="A310" s="49"/>
      <c r="B310" s="52"/>
      <c r="C310" s="49"/>
      <c r="D310" s="53"/>
      <c r="E310" s="144"/>
      <c r="F310" s="51"/>
    </row>
    <row r="311" spans="1:6" x14ac:dyDescent="0.25">
      <c r="A311" s="49"/>
      <c r="B311" s="71"/>
      <c r="C311" s="49"/>
      <c r="E311" s="51"/>
      <c r="F311" s="51"/>
    </row>
    <row r="312" spans="1:6" s="44" customFormat="1" x14ac:dyDescent="0.25">
      <c r="A312" s="76"/>
      <c r="B312" s="77" t="s">
        <v>37</v>
      </c>
      <c r="C312" s="76"/>
      <c r="D312" s="78"/>
      <c r="E312" s="79"/>
      <c r="F312" s="80"/>
    </row>
    <row r="313" spans="1:6" s="44" customFormat="1" x14ac:dyDescent="0.25">
      <c r="A313" s="98"/>
      <c r="B313" s="154" t="s">
        <v>38</v>
      </c>
      <c r="C313" s="98"/>
      <c r="D313" s="99"/>
      <c r="E313" s="100"/>
      <c r="F313" s="108">
        <f>SUM(F293:F312)</f>
        <v>0</v>
      </c>
    </row>
    <row r="314" spans="1:6" s="44" customFormat="1" x14ac:dyDescent="0.25">
      <c r="A314" s="67"/>
      <c r="B314" s="85"/>
      <c r="C314" s="67"/>
      <c r="D314" s="68"/>
      <c r="E314" s="69"/>
      <c r="F314" s="69"/>
    </row>
    <row r="315" spans="1:6" s="44" customFormat="1" ht="18" x14ac:dyDescent="0.25">
      <c r="A315" s="67"/>
      <c r="B315" s="162" t="s">
        <v>134</v>
      </c>
      <c r="C315" s="67"/>
      <c r="D315" s="68"/>
      <c r="E315" s="69"/>
      <c r="F315" s="69"/>
    </row>
    <row r="316" spans="1:6" s="44" customFormat="1" ht="18" x14ac:dyDescent="0.25">
      <c r="A316" s="67"/>
      <c r="B316" s="163" t="s">
        <v>163</v>
      </c>
      <c r="C316" s="67"/>
      <c r="D316" s="68"/>
      <c r="E316" s="69"/>
      <c r="F316" s="69"/>
    </row>
    <row r="317" spans="1:6" s="44" customFormat="1" x14ac:dyDescent="0.25">
      <c r="A317" s="67"/>
      <c r="B317" s="86"/>
      <c r="C317" s="67"/>
      <c r="D317" s="68"/>
      <c r="E317" s="69"/>
      <c r="F317" s="69"/>
    </row>
    <row r="318" spans="1:6" s="44" customFormat="1" x14ac:dyDescent="0.25">
      <c r="A318" s="151"/>
      <c r="B318" s="152" t="s">
        <v>7</v>
      </c>
      <c r="C318" s="67"/>
      <c r="D318" s="68"/>
      <c r="E318" s="69"/>
      <c r="F318" s="69"/>
    </row>
    <row r="319" spans="1:6" s="44" customFormat="1" ht="66" customHeight="1" x14ac:dyDescent="0.25">
      <c r="A319" s="151"/>
      <c r="B319" s="133" t="s">
        <v>121</v>
      </c>
      <c r="C319" s="67"/>
      <c r="D319" s="68"/>
      <c r="E319" s="69"/>
      <c r="F319" s="69"/>
    </row>
    <row r="320" spans="1:6" s="44" customFormat="1" ht="47.25" x14ac:dyDescent="0.25">
      <c r="A320" s="151"/>
      <c r="B320" s="133" t="s">
        <v>122</v>
      </c>
      <c r="C320" s="67"/>
      <c r="D320" s="68"/>
      <c r="E320" s="69"/>
      <c r="F320" s="69"/>
    </row>
    <row r="321" spans="1:6" s="44" customFormat="1" ht="31.5" x14ac:dyDescent="0.25">
      <c r="A321" s="151"/>
      <c r="B321" s="133" t="s">
        <v>165</v>
      </c>
      <c r="C321" s="67"/>
      <c r="D321" s="68"/>
      <c r="E321" s="69"/>
      <c r="F321" s="69"/>
    </row>
    <row r="322" spans="1:6" s="44" customFormat="1" ht="31.5" x14ac:dyDescent="0.25">
      <c r="A322" s="151"/>
      <c r="B322" s="133" t="s">
        <v>164</v>
      </c>
      <c r="C322" s="67"/>
      <c r="D322" s="68"/>
      <c r="E322" s="69"/>
      <c r="F322" s="69"/>
    </row>
    <row r="323" spans="1:6" s="44" customFormat="1" ht="31.5" x14ac:dyDescent="0.25">
      <c r="A323" s="151"/>
      <c r="B323" s="133" t="s">
        <v>166</v>
      </c>
      <c r="C323" s="67"/>
      <c r="D323" s="68"/>
      <c r="E323" s="69"/>
      <c r="F323" s="69"/>
    </row>
    <row r="324" spans="1:6" s="44" customFormat="1" ht="31.5" x14ac:dyDescent="0.25">
      <c r="A324" s="151"/>
      <c r="B324" s="133" t="s">
        <v>167</v>
      </c>
      <c r="C324" s="67"/>
      <c r="D324" s="68"/>
      <c r="E324" s="69"/>
      <c r="F324" s="69"/>
    </row>
    <row r="325" spans="1:6" s="44" customFormat="1" ht="31.5" x14ac:dyDescent="0.25">
      <c r="A325" s="151"/>
      <c r="B325" s="133" t="s">
        <v>247</v>
      </c>
      <c r="C325" s="67"/>
      <c r="D325" s="68"/>
      <c r="E325" s="69"/>
      <c r="F325" s="69"/>
    </row>
    <row r="326" spans="1:6" s="44" customFormat="1" ht="47.25" x14ac:dyDescent="0.25">
      <c r="A326" s="151"/>
      <c r="B326" s="133" t="s">
        <v>206</v>
      </c>
      <c r="C326" s="67"/>
      <c r="D326" s="68"/>
      <c r="E326" s="69"/>
      <c r="F326" s="69"/>
    </row>
    <row r="327" spans="1:6" s="44" customFormat="1" x14ac:dyDescent="0.25">
      <c r="A327" s="101"/>
      <c r="B327" s="86"/>
      <c r="C327" s="101"/>
      <c r="D327" s="103"/>
      <c r="E327" s="69"/>
      <c r="F327" s="69"/>
    </row>
    <row r="328" spans="1:6" s="44" customFormat="1" x14ac:dyDescent="0.25">
      <c r="A328" s="101">
        <v>7.1</v>
      </c>
      <c r="B328" s="102" t="s">
        <v>114</v>
      </c>
      <c r="C328" s="101"/>
      <c r="D328" s="103"/>
      <c r="E328" s="69"/>
      <c r="F328" s="69"/>
    </row>
    <row r="329" spans="1:6" s="44" customFormat="1" ht="31.5" x14ac:dyDescent="0.25">
      <c r="A329" s="101" t="s">
        <v>18</v>
      </c>
      <c r="B329" s="86" t="s">
        <v>294</v>
      </c>
      <c r="C329" s="91" t="s">
        <v>152</v>
      </c>
      <c r="D329" s="103">
        <v>279.42</v>
      </c>
      <c r="E329" s="69"/>
      <c r="F329" s="51">
        <f>D329*E329</f>
        <v>0</v>
      </c>
    </row>
    <row r="330" spans="1:6" s="44" customFormat="1" ht="31.5" x14ac:dyDescent="0.25">
      <c r="A330" s="101" t="s">
        <v>19</v>
      </c>
      <c r="B330" s="86" t="s">
        <v>293</v>
      </c>
      <c r="C330" s="91" t="s">
        <v>152</v>
      </c>
      <c r="D330" s="103">
        <v>710.69</v>
      </c>
      <c r="E330" s="69"/>
      <c r="F330" s="51">
        <f>D330*E330</f>
        <v>0</v>
      </c>
    </row>
    <row r="331" spans="1:6" s="44" customFormat="1" ht="31.5" x14ac:dyDescent="0.25">
      <c r="A331" s="101" t="s">
        <v>20</v>
      </c>
      <c r="B331" s="86" t="s">
        <v>292</v>
      </c>
      <c r="C331" s="91" t="s">
        <v>152</v>
      </c>
      <c r="D331" s="103">
        <v>96.47</v>
      </c>
      <c r="E331" s="69"/>
      <c r="F331" s="51">
        <f>D331*E331</f>
        <v>0</v>
      </c>
    </row>
    <row r="332" spans="1:6" s="44" customFormat="1" x14ac:dyDescent="0.25">
      <c r="A332" s="101"/>
      <c r="B332" s="86"/>
      <c r="C332" s="91"/>
      <c r="D332" s="103"/>
      <c r="E332" s="69"/>
      <c r="F332" s="51"/>
    </row>
    <row r="333" spans="1:6" s="44" customFormat="1" x14ac:dyDescent="0.25">
      <c r="A333" s="101">
        <v>7.2</v>
      </c>
      <c r="B333" s="102" t="s">
        <v>252</v>
      </c>
      <c r="C333" s="101"/>
      <c r="D333" s="103"/>
      <c r="E333" s="69"/>
      <c r="F333" s="69"/>
    </row>
    <row r="334" spans="1:6" s="44" customFormat="1" ht="94.5" x14ac:dyDescent="0.25">
      <c r="A334" s="101" t="s">
        <v>18</v>
      </c>
      <c r="B334" s="86" t="s">
        <v>282</v>
      </c>
      <c r="C334" s="91" t="s">
        <v>76</v>
      </c>
      <c r="D334" s="103">
        <v>1</v>
      </c>
      <c r="E334" s="69"/>
      <c r="F334" s="144">
        <f>D334*E334</f>
        <v>0</v>
      </c>
    </row>
    <row r="335" spans="1:6" s="44" customFormat="1" x14ac:dyDescent="0.25">
      <c r="A335" s="101"/>
      <c r="B335" s="86"/>
      <c r="C335" s="91"/>
      <c r="D335" s="103"/>
      <c r="E335" s="69"/>
      <c r="F335" s="144"/>
    </row>
    <row r="336" spans="1:6" s="44" customFormat="1" x14ac:dyDescent="0.25">
      <c r="A336" s="101">
        <v>7.3</v>
      </c>
      <c r="B336" s="102" t="s">
        <v>283</v>
      </c>
      <c r="C336" s="101"/>
      <c r="D336" s="103"/>
      <c r="E336" s="69"/>
      <c r="F336" s="69"/>
    </row>
    <row r="337" spans="1:6" s="44" customFormat="1" ht="78.75" x14ac:dyDescent="0.25">
      <c r="A337" s="101" t="s">
        <v>18</v>
      </c>
      <c r="B337" s="86" t="s">
        <v>284</v>
      </c>
      <c r="C337" s="91" t="s">
        <v>76</v>
      </c>
      <c r="D337" s="103">
        <v>1</v>
      </c>
      <c r="E337" s="69"/>
      <c r="F337" s="144">
        <f>D337*E337</f>
        <v>0</v>
      </c>
    </row>
    <row r="338" spans="1:6" x14ac:dyDescent="0.25">
      <c r="A338" s="49"/>
      <c r="B338" s="52"/>
      <c r="C338" s="91"/>
      <c r="E338" s="51"/>
      <c r="F338" s="51"/>
    </row>
    <row r="339" spans="1:6" s="44" customFormat="1" x14ac:dyDescent="0.25">
      <c r="A339" s="101">
        <v>7.4</v>
      </c>
      <c r="B339" s="102" t="s">
        <v>285</v>
      </c>
      <c r="C339" s="101"/>
      <c r="D339" s="103"/>
      <c r="E339" s="69"/>
      <c r="F339" s="69"/>
    </row>
    <row r="340" spans="1:6" s="44" customFormat="1" ht="110.25" x14ac:dyDescent="0.25">
      <c r="A340" s="101" t="s">
        <v>18</v>
      </c>
      <c r="B340" s="86" t="s">
        <v>286</v>
      </c>
      <c r="C340" s="91" t="s">
        <v>119</v>
      </c>
      <c r="D340" s="103">
        <v>6.64</v>
      </c>
      <c r="E340" s="69"/>
      <c r="F340" s="144">
        <f>D340*E340</f>
        <v>0</v>
      </c>
    </row>
    <row r="341" spans="1:6" s="44" customFormat="1" ht="63" x14ac:dyDescent="0.25">
      <c r="A341" s="101" t="s">
        <v>19</v>
      </c>
      <c r="B341" s="86" t="s">
        <v>287</v>
      </c>
      <c r="C341" s="91" t="s">
        <v>119</v>
      </c>
      <c r="D341" s="103">
        <v>14.96</v>
      </c>
      <c r="E341" s="69"/>
      <c r="F341" s="144">
        <f>D341*E341</f>
        <v>0</v>
      </c>
    </row>
    <row r="342" spans="1:6" x14ac:dyDescent="0.25">
      <c r="A342" s="49"/>
      <c r="B342" s="52"/>
      <c r="C342" s="91"/>
      <c r="E342" s="51"/>
      <c r="F342" s="51"/>
    </row>
    <row r="343" spans="1:6" s="107" customFormat="1" x14ac:dyDescent="0.25">
      <c r="A343" s="104"/>
      <c r="B343" s="105" t="s">
        <v>132</v>
      </c>
      <c r="C343" s="104"/>
      <c r="D343" s="106"/>
      <c r="E343" s="80"/>
      <c r="F343" s="80"/>
    </row>
    <row r="344" spans="1:6" s="107" customFormat="1" x14ac:dyDescent="0.25">
      <c r="A344" s="98"/>
      <c r="B344" s="153" t="s">
        <v>133</v>
      </c>
      <c r="C344" s="98"/>
      <c r="D344" s="99"/>
      <c r="E344" s="108"/>
      <c r="F344" s="108">
        <f>SUM(F329:F341)</f>
        <v>0</v>
      </c>
    </row>
    <row r="345" spans="1:6" s="44" customFormat="1" x14ac:dyDescent="0.25">
      <c r="A345" s="67"/>
      <c r="B345" s="85"/>
      <c r="C345" s="67"/>
      <c r="D345" s="68"/>
      <c r="E345" s="69"/>
      <c r="F345" s="69"/>
    </row>
    <row r="346" spans="1:6" s="44" customFormat="1" ht="18" x14ac:dyDescent="0.25">
      <c r="A346" s="67"/>
      <c r="B346" s="162" t="s">
        <v>59</v>
      </c>
      <c r="C346" s="67"/>
      <c r="D346" s="68"/>
      <c r="E346" s="69"/>
      <c r="F346" s="69"/>
    </row>
    <row r="347" spans="1:6" s="44" customFormat="1" ht="18" x14ac:dyDescent="0.25">
      <c r="A347" s="67"/>
      <c r="B347" s="163" t="s">
        <v>220</v>
      </c>
      <c r="C347" s="67"/>
      <c r="D347" s="68"/>
      <c r="E347" s="69"/>
      <c r="F347" s="69"/>
    </row>
    <row r="348" spans="1:6" x14ac:dyDescent="0.25">
      <c r="A348" s="49"/>
      <c r="C348" s="49"/>
      <c r="E348" s="51"/>
      <c r="F348" s="51"/>
    </row>
    <row r="349" spans="1:6" x14ac:dyDescent="0.25">
      <c r="A349" s="136"/>
      <c r="B349" s="155" t="s">
        <v>7</v>
      </c>
      <c r="C349" s="49"/>
      <c r="E349" s="51"/>
      <c r="F349" s="51"/>
    </row>
    <row r="350" spans="1:6" x14ac:dyDescent="0.25">
      <c r="A350" s="136"/>
      <c r="B350" s="181" t="s">
        <v>221</v>
      </c>
      <c r="C350" s="49"/>
      <c r="E350" s="51"/>
      <c r="F350" s="51"/>
    </row>
    <row r="351" spans="1:6" ht="156" customHeight="1" x14ac:dyDescent="0.25">
      <c r="A351" s="136"/>
      <c r="B351" s="156" t="s">
        <v>396</v>
      </c>
      <c r="C351" s="49"/>
      <c r="E351" s="51"/>
      <c r="F351" s="51"/>
    </row>
    <row r="352" spans="1:6" ht="47.25" x14ac:dyDescent="0.25">
      <c r="A352" s="136"/>
      <c r="B352" s="156" t="s">
        <v>359</v>
      </c>
      <c r="C352" s="49"/>
      <c r="E352" s="51"/>
      <c r="F352" s="51"/>
    </row>
    <row r="353" spans="1:8" ht="31.5" x14ac:dyDescent="0.25">
      <c r="A353" s="136"/>
      <c r="B353" s="156" t="s">
        <v>360</v>
      </c>
      <c r="C353" s="49"/>
      <c r="E353" s="51"/>
      <c r="F353" s="51"/>
    </row>
    <row r="354" spans="1:8" x14ac:dyDescent="0.25">
      <c r="A354" s="136"/>
      <c r="B354" s="156"/>
      <c r="C354" s="49"/>
      <c r="E354" s="51"/>
      <c r="F354" s="51"/>
    </row>
    <row r="355" spans="1:8" x14ac:dyDescent="0.25">
      <c r="A355" s="136"/>
      <c r="B355" s="155" t="s">
        <v>222</v>
      </c>
      <c r="C355" s="49"/>
      <c r="E355" s="51"/>
      <c r="F355" s="51"/>
    </row>
    <row r="356" spans="1:8" ht="78.75" x14ac:dyDescent="0.25">
      <c r="A356" s="136"/>
      <c r="B356" s="117" t="s">
        <v>57</v>
      </c>
      <c r="C356" s="49"/>
      <c r="E356" s="51"/>
      <c r="F356" s="191"/>
    </row>
    <row r="357" spans="1:8" ht="31.5" x14ac:dyDescent="0.25">
      <c r="A357" s="136"/>
      <c r="B357" s="117" t="s">
        <v>58</v>
      </c>
      <c r="C357" s="49"/>
      <c r="E357" s="51"/>
      <c r="F357" s="51"/>
    </row>
    <row r="358" spans="1:8" x14ac:dyDescent="0.25">
      <c r="A358" s="136"/>
      <c r="B358" s="117"/>
      <c r="C358" s="49"/>
      <c r="E358" s="51"/>
      <c r="F358" s="51"/>
    </row>
    <row r="359" spans="1:8" x14ac:dyDescent="0.25">
      <c r="A359" s="49">
        <v>8.1</v>
      </c>
      <c r="B359" s="109" t="s">
        <v>280</v>
      </c>
      <c r="C359" s="49"/>
      <c r="E359" s="51"/>
      <c r="F359" s="51"/>
    </row>
    <row r="360" spans="1:8" ht="31.5" x14ac:dyDescent="0.25">
      <c r="A360" s="143" t="s">
        <v>18</v>
      </c>
      <c r="B360" s="167" t="s">
        <v>394</v>
      </c>
      <c r="C360" s="91" t="s">
        <v>152</v>
      </c>
      <c r="D360" s="53">
        <v>286.88000000000005</v>
      </c>
      <c r="E360" s="51"/>
      <c r="F360" s="51">
        <f t="shared" ref="F360:F363" si="22">E360*D360</f>
        <v>0</v>
      </c>
      <c r="H360" s="94"/>
    </row>
    <row r="361" spans="1:8" ht="31.5" x14ac:dyDescent="0.25">
      <c r="A361" s="143" t="s">
        <v>19</v>
      </c>
      <c r="B361" s="167" t="s">
        <v>393</v>
      </c>
      <c r="C361" s="91" t="s">
        <v>152</v>
      </c>
      <c r="D361" s="53">
        <v>56.35</v>
      </c>
      <c r="E361" s="51"/>
      <c r="F361" s="51">
        <f t="shared" si="22"/>
        <v>0</v>
      </c>
      <c r="H361" s="94"/>
    </row>
    <row r="362" spans="1:8" ht="18" x14ac:dyDescent="0.25">
      <c r="A362" s="143" t="s">
        <v>20</v>
      </c>
      <c r="B362" s="167" t="s">
        <v>392</v>
      </c>
      <c r="C362" s="91" t="s">
        <v>152</v>
      </c>
      <c r="D362" s="53">
        <v>387.84</v>
      </c>
      <c r="E362" s="51"/>
      <c r="F362" s="51">
        <f t="shared" si="22"/>
        <v>0</v>
      </c>
      <c r="H362" s="94"/>
    </row>
    <row r="363" spans="1:8" ht="31.5" x14ac:dyDescent="0.25">
      <c r="A363" s="143" t="s">
        <v>21</v>
      </c>
      <c r="B363" s="167" t="s">
        <v>391</v>
      </c>
      <c r="C363" s="91" t="s">
        <v>152</v>
      </c>
      <c r="D363" s="53">
        <v>424.96000000000004</v>
      </c>
      <c r="E363" s="51"/>
      <c r="F363" s="51">
        <f t="shared" si="22"/>
        <v>0</v>
      </c>
      <c r="H363" s="94"/>
    </row>
    <row r="364" spans="1:8" x14ac:dyDescent="0.25">
      <c r="A364" s="143"/>
      <c r="B364" s="167"/>
      <c r="C364" s="91"/>
      <c r="D364" s="53"/>
      <c r="E364" s="51"/>
      <c r="F364" s="51"/>
      <c r="H364" s="94"/>
    </row>
    <row r="365" spans="1:8" x14ac:dyDescent="0.25">
      <c r="A365" s="49">
        <v>8.1999999999999993</v>
      </c>
      <c r="B365" s="109" t="s">
        <v>224</v>
      </c>
      <c r="C365" s="49"/>
      <c r="E365" s="51"/>
      <c r="F365" s="51"/>
    </row>
    <row r="366" spans="1:8" ht="18" x14ac:dyDescent="0.25">
      <c r="A366" s="143" t="s">
        <v>18</v>
      </c>
      <c r="B366" s="167" t="s">
        <v>395</v>
      </c>
      <c r="C366" s="91" t="s">
        <v>152</v>
      </c>
      <c r="D366" s="53">
        <v>106.44</v>
      </c>
      <c r="E366" s="51"/>
      <c r="F366" s="51">
        <f>E366*D366</f>
        <v>0</v>
      </c>
      <c r="H366" s="94"/>
    </row>
    <row r="367" spans="1:8" x14ac:dyDescent="0.25">
      <c r="A367" s="143"/>
      <c r="B367" s="167"/>
      <c r="C367" s="91"/>
      <c r="D367" s="53"/>
      <c r="E367" s="51"/>
      <c r="F367" s="51"/>
      <c r="H367" s="94"/>
    </row>
    <row r="368" spans="1:8" x14ac:dyDescent="0.25">
      <c r="A368" s="49">
        <v>8.5</v>
      </c>
      <c r="B368" s="55" t="s">
        <v>216</v>
      </c>
      <c r="C368" s="49"/>
      <c r="E368" s="51"/>
      <c r="F368" s="51"/>
    </row>
    <row r="369" spans="1:6" ht="31.5" x14ac:dyDescent="0.25">
      <c r="A369" s="143"/>
      <c r="B369" s="116" t="s">
        <v>217</v>
      </c>
      <c r="C369" s="143"/>
      <c r="D369" s="53"/>
      <c r="E369" s="51"/>
      <c r="F369" s="51"/>
    </row>
    <row r="370" spans="1:6" ht="18" x14ac:dyDescent="0.25">
      <c r="A370" s="143" t="s">
        <v>18</v>
      </c>
      <c r="B370" s="116" t="s">
        <v>281</v>
      </c>
      <c r="C370" s="91" t="s">
        <v>152</v>
      </c>
      <c r="D370" s="53">
        <v>675.79</v>
      </c>
      <c r="E370" s="51"/>
      <c r="F370" s="51">
        <f>E370*D370</f>
        <v>0</v>
      </c>
    </row>
    <row r="371" spans="1:6" x14ac:dyDescent="0.25">
      <c r="A371" s="143"/>
      <c r="B371" s="116"/>
      <c r="C371" s="143"/>
      <c r="D371" s="53"/>
      <c r="E371" s="51"/>
      <c r="F371" s="51"/>
    </row>
    <row r="372" spans="1:6" ht="31.5" x14ac:dyDescent="0.25">
      <c r="A372" s="143"/>
      <c r="B372" s="116" t="s">
        <v>218</v>
      </c>
      <c r="C372" s="143"/>
      <c r="D372" s="53"/>
      <c r="E372" s="51"/>
      <c r="F372" s="51"/>
    </row>
    <row r="373" spans="1:6" ht="18" x14ac:dyDescent="0.25">
      <c r="A373" s="143" t="s">
        <v>19</v>
      </c>
      <c r="B373" s="116" t="s">
        <v>118</v>
      </c>
      <c r="C373" s="91" t="s">
        <v>152</v>
      </c>
      <c r="D373" s="53">
        <v>1201.9100000000001</v>
      </c>
      <c r="E373" s="51"/>
      <c r="F373" s="51">
        <f>E373*D373</f>
        <v>0</v>
      </c>
    </row>
    <row r="374" spans="1:6" x14ac:dyDescent="0.25">
      <c r="A374" s="49"/>
      <c r="B374" s="116"/>
      <c r="C374" s="91"/>
      <c r="E374" s="51"/>
      <c r="F374" s="51"/>
    </row>
    <row r="375" spans="1:6" x14ac:dyDescent="0.25">
      <c r="A375" s="49">
        <v>8.6</v>
      </c>
      <c r="B375" s="55" t="s">
        <v>219</v>
      </c>
      <c r="C375" s="49"/>
      <c r="E375" s="51"/>
      <c r="F375" s="51"/>
    </row>
    <row r="376" spans="1:6" ht="49.9" customHeight="1" x14ac:dyDescent="0.25">
      <c r="A376" s="143" t="s">
        <v>18</v>
      </c>
      <c r="B376" s="116" t="s">
        <v>390</v>
      </c>
      <c r="C376" s="91" t="s">
        <v>152</v>
      </c>
      <c r="D376" s="53">
        <v>393.58</v>
      </c>
      <c r="E376" s="51"/>
      <c r="F376" s="51">
        <f>E376*D376</f>
        <v>0</v>
      </c>
    </row>
    <row r="377" spans="1:6" x14ac:dyDescent="0.25">
      <c r="A377" s="49"/>
      <c r="B377" s="116"/>
      <c r="C377" s="91"/>
      <c r="E377" s="51"/>
      <c r="F377" s="51"/>
    </row>
    <row r="378" spans="1:6" x14ac:dyDescent="0.25">
      <c r="A378" s="49"/>
      <c r="C378" s="49"/>
      <c r="E378" s="51"/>
      <c r="F378" s="51"/>
    </row>
    <row r="379" spans="1:6" x14ac:dyDescent="0.25">
      <c r="A379" s="110"/>
      <c r="B379" s="77" t="s">
        <v>223</v>
      </c>
      <c r="C379" s="110"/>
      <c r="D379" s="111"/>
      <c r="E379" s="112"/>
      <c r="F379" s="112"/>
    </row>
    <row r="380" spans="1:6" x14ac:dyDescent="0.25">
      <c r="A380" s="113"/>
      <c r="B380" s="154" t="s">
        <v>131</v>
      </c>
      <c r="C380" s="113"/>
      <c r="D380" s="114"/>
      <c r="E380" s="115"/>
      <c r="F380" s="166">
        <f>SUM(F352:F379)</f>
        <v>0</v>
      </c>
    </row>
    <row r="381" spans="1:6" x14ac:dyDescent="0.25">
      <c r="A381" s="49"/>
      <c r="B381" s="157"/>
      <c r="C381" s="49"/>
      <c r="E381" s="51"/>
      <c r="F381" s="182"/>
    </row>
    <row r="382" spans="1:6" x14ac:dyDescent="0.25">
      <c r="A382" s="49"/>
      <c r="B382" s="85"/>
      <c r="C382" s="49"/>
      <c r="E382" s="51"/>
      <c r="F382" s="51"/>
    </row>
    <row r="383" spans="1:6" s="44" customFormat="1" ht="18" x14ac:dyDescent="0.25">
      <c r="A383" s="67"/>
      <c r="B383" s="162" t="s">
        <v>237</v>
      </c>
      <c r="C383" s="67"/>
      <c r="D383" s="68"/>
      <c r="E383" s="69"/>
      <c r="F383" s="69"/>
    </row>
    <row r="384" spans="1:6" s="44" customFormat="1" ht="18" x14ac:dyDescent="0.25">
      <c r="A384" s="67"/>
      <c r="B384" s="163" t="s">
        <v>169</v>
      </c>
      <c r="C384" s="67"/>
      <c r="D384" s="68"/>
      <c r="E384" s="69"/>
      <c r="F384" s="69"/>
    </row>
    <row r="385" spans="1:7" x14ac:dyDescent="0.25">
      <c r="A385" s="49"/>
      <c r="B385" s="70"/>
      <c r="C385" s="49"/>
      <c r="E385" s="51"/>
      <c r="F385" s="51"/>
    </row>
    <row r="386" spans="1:7" x14ac:dyDescent="0.25">
      <c r="A386" s="136"/>
      <c r="B386" s="131" t="s">
        <v>7</v>
      </c>
      <c r="C386" s="49"/>
      <c r="E386" s="51"/>
      <c r="F386" s="51"/>
    </row>
    <row r="387" spans="1:7" ht="47.25" x14ac:dyDescent="0.25">
      <c r="A387" s="136"/>
      <c r="B387" s="117" t="s">
        <v>170</v>
      </c>
      <c r="C387" s="49"/>
      <c r="E387" s="51"/>
      <c r="F387" s="51"/>
    </row>
    <row r="388" spans="1:7" ht="47.25" x14ac:dyDescent="0.25">
      <c r="A388" s="136"/>
      <c r="B388" s="117" t="s">
        <v>172</v>
      </c>
      <c r="C388" s="49"/>
      <c r="E388" s="51"/>
      <c r="F388" s="51"/>
    </row>
    <row r="389" spans="1:7" ht="31.5" x14ac:dyDescent="0.25">
      <c r="A389" s="136"/>
      <c r="B389" s="117" t="s">
        <v>173</v>
      </c>
      <c r="C389" s="49"/>
      <c r="E389" s="51"/>
      <c r="F389" s="51"/>
    </row>
    <row r="390" spans="1:7" ht="31.5" x14ac:dyDescent="0.25">
      <c r="A390" s="136"/>
      <c r="B390" s="117" t="s">
        <v>171</v>
      </c>
      <c r="C390" s="49"/>
      <c r="E390" s="51"/>
      <c r="F390" s="51"/>
    </row>
    <row r="391" spans="1:7" ht="31.5" x14ac:dyDescent="0.25">
      <c r="A391" s="136"/>
      <c r="B391" s="117" t="s">
        <v>225</v>
      </c>
      <c r="C391" s="49"/>
      <c r="E391" s="51"/>
      <c r="F391" s="51"/>
    </row>
    <row r="392" spans="1:7" x14ac:dyDescent="0.25">
      <c r="A392" s="49"/>
      <c r="B392" s="93"/>
      <c r="C392" s="49"/>
      <c r="E392" s="51"/>
      <c r="F392" s="51"/>
    </row>
    <row r="393" spans="1:7" ht="110.25" x14ac:dyDescent="0.25">
      <c r="A393" s="49">
        <v>9.1</v>
      </c>
      <c r="B393" s="52" t="s">
        <v>288</v>
      </c>
      <c r="C393" s="91" t="s">
        <v>76</v>
      </c>
      <c r="D393" s="45">
        <v>1</v>
      </c>
      <c r="E393" s="51"/>
      <c r="F393" s="51">
        <f>E393*D393</f>
        <v>0</v>
      </c>
    </row>
    <row r="394" spans="1:7" ht="18" x14ac:dyDescent="0.25">
      <c r="A394" s="49">
        <v>9.1999999999999993</v>
      </c>
      <c r="B394" s="52" t="s">
        <v>187</v>
      </c>
      <c r="C394" s="91" t="s">
        <v>152</v>
      </c>
      <c r="D394" s="45">
        <v>891.33</v>
      </c>
      <c r="E394" s="51"/>
      <c r="F394" s="51">
        <f>D394*E394</f>
        <v>0</v>
      </c>
      <c r="G394" s="94"/>
    </row>
    <row r="395" spans="1:7" ht="18" x14ac:dyDescent="0.25">
      <c r="A395" s="49">
        <v>9.3000000000000007</v>
      </c>
      <c r="B395" s="52" t="s">
        <v>289</v>
      </c>
      <c r="C395" s="91" t="s">
        <v>152</v>
      </c>
      <c r="D395" s="45">
        <v>891.33</v>
      </c>
      <c r="E395" s="51"/>
      <c r="F395" s="51">
        <f t="shared" ref="F395:F400" si="23">D395*E395</f>
        <v>0</v>
      </c>
      <c r="G395" s="94"/>
    </row>
    <row r="396" spans="1:7" s="145" customFormat="1" x14ac:dyDescent="0.25">
      <c r="A396" s="49">
        <v>9.4</v>
      </c>
      <c r="B396" s="52" t="s">
        <v>290</v>
      </c>
      <c r="C396" s="143" t="s">
        <v>119</v>
      </c>
      <c r="D396" s="53">
        <v>71.95</v>
      </c>
      <c r="E396" s="144"/>
      <c r="F396" s="144">
        <f t="shared" si="23"/>
        <v>0</v>
      </c>
      <c r="G396" s="183"/>
    </row>
    <row r="397" spans="1:7" x14ac:dyDescent="0.25">
      <c r="A397" s="49">
        <v>9.6</v>
      </c>
      <c r="B397" s="52" t="s">
        <v>291</v>
      </c>
      <c r="C397" s="49" t="s">
        <v>119</v>
      </c>
      <c r="D397" s="45">
        <v>35.97</v>
      </c>
      <c r="E397" s="51"/>
      <c r="F397" s="51">
        <f t="shared" si="23"/>
        <v>0</v>
      </c>
      <c r="G397" s="94"/>
    </row>
    <row r="398" spans="1:7" x14ac:dyDescent="0.25">
      <c r="A398" s="49">
        <v>9.6999999999999993</v>
      </c>
      <c r="B398" s="52" t="s">
        <v>382</v>
      </c>
      <c r="C398" s="49" t="s">
        <v>119</v>
      </c>
      <c r="D398" s="45">
        <v>1043.25</v>
      </c>
      <c r="E398" s="51"/>
      <c r="F398" s="51">
        <f t="shared" ref="F398" si="24">E398*D398</f>
        <v>0</v>
      </c>
      <c r="G398" s="94"/>
    </row>
    <row r="399" spans="1:7" x14ac:dyDescent="0.25">
      <c r="A399" s="49">
        <v>9.8000000000000007</v>
      </c>
      <c r="B399" s="52" t="s">
        <v>250</v>
      </c>
      <c r="C399" s="49" t="s">
        <v>119</v>
      </c>
      <c r="D399" s="45">
        <v>71.95</v>
      </c>
      <c r="E399" s="51"/>
      <c r="F399" s="51">
        <f t="shared" si="23"/>
        <v>0</v>
      </c>
      <c r="G399" s="94"/>
    </row>
    <row r="400" spans="1:7" ht="31.5" x14ac:dyDescent="0.25">
      <c r="A400" s="49">
        <v>9.9</v>
      </c>
      <c r="B400" s="52" t="s">
        <v>389</v>
      </c>
      <c r="C400" s="49" t="s">
        <v>120</v>
      </c>
      <c r="D400" s="45">
        <v>11</v>
      </c>
      <c r="E400" s="51"/>
      <c r="F400" s="51">
        <f t="shared" si="23"/>
        <v>0</v>
      </c>
      <c r="G400" s="94"/>
    </row>
    <row r="401" spans="1:8" x14ac:dyDescent="0.25">
      <c r="A401" s="49"/>
      <c r="B401" s="52"/>
      <c r="C401" s="49"/>
      <c r="E401" s="51"/>
      <c r="F401" s="51"/>
      <c r="G401" s="94"/>
    </row>
    <row r="402" spans="1:8" x14ac:dyDescent="0.25">
      <c r="A402" s="49"/>
      <c r="B402" s="116"/>
      <c r="C402" s="91"/>
      <c r="E402" s="51"/>
      <c r="F402" s="51"/>
    </row>
    <row r="403" spans="1:8" x14ac:dyDescent="0.25">
      <c r="A403" s="110"/>
      <c r="B403" s="77" t="s">
        <v>240</v>
      </c>
      <c r="C403" s="110"/>
      <c r="D403" s="111"/>
      <c r="E403" s="112"/>
      <c r="F403" s="112"/>
    </row>
    <row r="404" spans="1:8" x14ac:dyDescent="0.25">
      <c r="A404" s="113"/>
      <c r="B404" s="154" t="s">
        <v>375</v>
      </c>
      <c r="C404" s="113"/>
      <c r="D404" s="114"/>
      <c r="E404" s="115"/>
      <c r="F404" s="166">
        <f>SUM(F390:F402)</f>
        <v>0</v>
      </c>
      <c r="G404" s="94"/>
      <c r="H404" s="94"/>
    </row>
    <row r="405" spans="1:8" x14ac:dyDescent="0.25">
      <c r="A405" s="49"/>
      <c r="B405" s="85"/>
      <c r="C405" s="49"/>
      <c r="E405" s="51"/>
      <c r="F405" s="51"/>
    </row>
    <row r="406" spans="1:8" x14ac:dyDescent="0.25">
      <c r="A406" s="49"/>
      <c r="B406" s="85"/>
      <c r="C406" s="49"/>
      <c r="E406" s="51"/>
      <c r="F406" s="51"/>
    </row>
    <row r="407" spans="1:8" s="44" customFormat="1" ht="18" x14ac:dyDescent="0.25">
      <c r="A407" s="67"/>
      <c r="B407" s="162" t="s">
        <v>39</v>
      </c>
      <c r="C407" s="67"/>
      <c r="D407" s="68"/>
      <c r="E407" s="69"/>
      <c r="F407" s="69"/>
    </row>
    <row r="408" spans="1:8" s="44" customFormat="1" ht="18" x14ac:dyDescent="0.25">
      <c r="A408" s="67"/>
      <c r="B408" s="163" t="s">
        <v>40</v>
      </c>
      <c r="C408" s="67"/>
      <c r="D408" s="68"/>
      <c r="E408" s="69"/>
      <c r="F408" s="69"/>
    </row>
    <row r="409" spans="1:8" x14ac:dyDescent="0.25">
      <c r="A409" s="49"/>
      <c r="B409" s="52"/>
      <c r="C409" s="49"/>
      <c r="E409" s="51"/>
      <c r="F409" s="51"/>
    </row>
    <row r="410" spans="1:8" x14ac:dyDescent="0.25">
      <c r="A410" s="136"/>
      <c r="B410" s="131" t="s">
        <v>7</v>
      </c>
      <c r="C410" s="49"/>
      <c r="E410" s="51"/>
      <c r="F410" s="51"/>
    </row>
    <row r="411" spans="1:8" ht="47.25" x14ac:dyDescent="0.25">
      <c r="A411" s="136"/>
      <c r="B411" s="117" t="s">
        <v>41</v>
      </c>
      <c r="C411" s="49"/>
      <c r="E411" s="51"/>
      <c r="F411" s="51"/>
    </row>
    <row r="412" spans="1:8" ht="63" x14ac:dyDescent="0.25">
      <c r="A412" s="136"/>
      <c r="B412" s="117" t="s">
        <v>228</v>
      </c>
      <c r="C412" s="49"/>
      <c r="E412" s="51"/>
      <c r="F412" s="51"/>
    </row>
    <row r="413" spans="1:8" x14ac:dyDescent="0.25">
      <c r="A413" s="136"/>
      <c r="B413" s="117" t="s">
        <v>42</v>
      </c>
      <c r="C413" s="49"/>
      <c r="E413" s="51"/>
      <c r="F413" s="51"/>
    </row>
    <row r="414" spans="1:8" ht="47.25" x14ac:dyDescent="0.25">
      <c r="A414" s="136"/>
      <c r="B414" s="117" t="s">
        <v>209</v>
      </c>
      <c r="C414" s="49"/>
      <c r="E414" s="51"/>
      <c r="F414" s="51"/>
    </row>
    <row r="415" spans="1:8" x14ac:dyDescent="0.25">
      <c r="A415" s="136"/>
      <c r="B415" s="117"/>
      <c r="C415" s="49"/>
      <c r="E415" s="51"/>
      <c r="F415" s="51"/>
    </row>
    <row r="416" spans="1:8" x14ac:dyDescent="0.25">
      <c r="A416" s="136"/>
      <c r="B416" s="137" t="s">
        <v>208</v>
      </c>
      <c r="C416" s="49"/>
      <c r="E416" s="51"/>
      <c r="F416" s="51"/>
    </row>
    <row r="417" spans="1:6" ht="63" x14ac:dyDescent="0.25">
      <c r="A417" s="136"/>
      <c r="B417" s="117" t="s">
        <v>210</v>
      </c>
      <c r="C417" s="49"/>
      <c r="E417" s="51"/>
      <c r="F417" s="51"/>
    </row>
    <row r="418" spans="1:6" ht="31.5" x14ac:dyDescent="0.25">
      <c r="A418" s="136"/>
      <c r="B418" s="117" t="s">
        <v>361</v>
      </c>
      <c r="C418" s="49"/>
      <c r="E418" s="51"/>
      <c r="F418" s="51"/>
    </row>
    <row r="419" spans="1:6" x14ac:dyDescent="0.25">
      <c r="A419" s="136"/>
      <c r="B419" s="117"/>
      <c r="C419" s="49"/>
      <c r="E419" s="51"/>
      <c r="F419" s="51"/>
    </row>
    <row r="420" spans="1:6" x14ac:dyDescent="0.25">
      <c r="A420" s="136"/>
      <c r="B420" s="137" t="s">
        <v>227</v>
      </c>
      <c r="C420" s="49"/>
      <c r="E420" s="51"/>
      <c r="F420" s="51"/>
    </row>
    <row r="421" spans="1:6" ht="31.5" x14ac:dyDescent="0.25">
      <c r="A421" s="136"/>
      <c r="B421" s="117" t="s">
        <v>226</v>
      </c>
      <c r="C421" s="49"/>
      <c r="E421" s="51"/>
      <c r="F421" s="51"/>
    </row>
    <row r="422" spans="1:6" ht="47.25" x14ac:dyDescent="0.25">
      <c r="A422" s="136"/>
      <c r="B422" s="117" t="s">
        <v>211</v>
      </c>
      <c r="C422" s="49"/>
      <c r="E422" s="51"/>
      <c r="F422" s="51"/>
    </row>
    <row r="423" spans="1:6" x14ac:dyDescent="0.25">
      <c r="A423" s="49"/>
      <c r="B423" s="117" t="s">
        <v>362</v>
      </c>
      <c r="C423" s="49"/>
      <c r="E423" s="51"/>
      <c r="F423" s="51"/>
    </row>
    <row r="424" spans="1:6" ht="31.5" x14ac:dyDescent="0.25">
      <c r="A424" s="49"/>
      <c r="B424" s="117" t="s">
        <v>363</v>
      </c>
      <c r="C424" s="49"/>
      <c r="E424" s="51"/>
      <c r="F424" s="51"/>
    </row>
    <row r="425" spans="1:6" x14ac:dyDescent="0.25">
      <c r="A425" s="49"/>
      <c r="B425" s="52"/>
      <c r="C425" s="49"/>
      <c r="E425" s="51"/>
      <c r="F425" s="51"/>
    </row>
    <row r="426" spans="1:6" s="145" customFormat="1" x14ac:dyDescent="0.25">
      <c r="A426" s="143">
        <v>10.1</v>
      </c>
      <c r="B426" s="56" t="s">
        <v>136</v>
      </c>
      <c r="C426" s="143"/>
      <c r="D426" s="53"/>
      <c r="E426" s="144"/>
      <c r="F426" s="144"/>
    </row>
    <row r="427" spans="1:6" s="185" customFormat="1" ht="78.75" x14ac:dyDescent="0.25">
      <c r="A427" s="143" t="s">
        <v>18</v>
      </c>
      <c r="B427" s="184" t="s">
        <v>253</v>
      </c>
      <c r="C427" s="143" t="s">
        <v>76</v>
      </c>
      <c r="D427" s="53">
        <v>1</v>
      </c>
      <c r="E427" s="144"/>
      <c r="F427" s="144">
        <f>D427*E427</f>
        <v>0</v>
      </c>
    </row>
    <row r="428" spans="1:6" s="185" customFormat="1" ht="63" x14ac:dyDescent="0.25">
      <c r="A428" s="143" t="s">
        <v>19</v>
      </c>
      <c r="B428" s="184" t="s">
        <v>364</v>
      </c>
      <c r="C428" s="143" t="s">
        <v>177</v>
      </c>
      <c r="D428" s="53">
        <v>1</v>
      </c>
      <c r="E428" s="144"/>
      <c r="F428" s="144">
        <f>E428*D428</f>
        <v>0</v>
      </c>
    </row>
    <row r="429" spans="1:6" s="145" customFormat="1" x14ac:dyDescent="0.25">
      <c r="A429" s="143"/>
      <c r="B429" s="52"/>
      <c r="C429" s="143"/>
      <c r="D429" s="53"/>
      <c r="E429" s="144"/>
      <c r="F429" s="144"/>
    </row>
    <row r="430" spans="1:6" s="145" customFormat="1" x14ac:dyDescent="0.25">
      <c r="A430" s="143">
        <v>10.199999999999999</v>
      </c>
      <c r="B430" s="56" t="s">
        <v>43</v>
      </c>
      <c r="C430" s="143"/>
      <c r="D430" s="53"/>
      <c r="E430" s="144"/>
      <c r="F430" s="144"/>
    </row>
    <row r="431" spans="1:6" s="145" customFormat="1" ht="100.5" customHeight="1" x14ac:dyDescent="0.25">
      <c r="A431" s="143" t="s">
        <v>18</v>
      </c>
      <c r="B431" s="52" t="s">
        <v>314</v>
      </c>
      <c r="C431" s="143" t="s">
        <v>120</v>
      </c>
      <c r="D431" s="53">
        <v>4</v>
      </c>
      <c r="E431" s="144"/>
      <c r="F431" s="144">
        <f t="shared" ref="F431" si="25">D431*E431</f>
        <v>0</v>
      </c>
    </row>
    <row r="432" spans="1:6" s="142" customFormat="1" x14ac:dyDescent="0.25">
      <c r="A432" s="140"/>
      <c r="B432" s="158"/>
      <c r="C432" s="140"/>
      <c r="D432" s="159"/>
      <c r="E432" s="141"/>
      <c r="F432" s="141"/>
    </row>
    <row r="433" spans="1:7" x14ac:dyDescent="0.25">
      <c r="A433" s="49">
        <v>10.3</v>
      </c>
      <c r="B433" s="56" t="s">
        <v>44</v>
      </c>
      <c r="C433" s="49"/>
      <c r="E433" s="51"/>
      <c r="F433" s="51"/>
    </row>
    <row r="434" spans="1:7" ht="31.5" x14ac:dyDescent="0.25">
      <c r="A434" s="49"/>
      <c r="B434" s="87" t="s">
        <v>365</v>
      </c>
      <c r="C434" s="49"/>
      <c r="E434" s="51"/>
      <c r="F434" s="51"/>
    </row>
    <row r="435" spans="1:7" ht="18" x14ac:dyDescent="0.25">
      <c r="A435" s="49" t="s">
        <v>18</v>
      </c>
      <c r="B435" s="52" t="s">
        <v>229</v>
      </c>
      <c r="C435" s="49" t="s">
        <v>123</v>
      </c>
      <c r="D435" s="45">
        <v>178</v>
      </c>
      <c r="E435" s="51"/>
      <c r="F435" s="51">
        <f t="shared" ref="F435:F468" si="26">D435*E435</f>
        <v>0</v>
      </c>
    </row>
    <row r="436" spans="1:7" ht="18" x14ac:dyDescent="0.25">
      <c r="A436" s="49" t="s">
        <v>19</v>
      </c>
      <c r="B436" s="52" t="s">
        <v>153</v>
      </c>
      <c r="C436" s="49" t="s">
        <v>123</v>
      </c>
      <c r="D436" s="45">
        <v>56</v>
      </c>
      <c r="E436" s="51"/>
      <c r="F436" s="51">
        <f t="shared" si="26"/>
        <v>0</v>
      </c>
    </row>
    <row r="437" spans="1:7" x14ac:dyDescent="0.25">
      <c r="A437" s="49"/>
      <c r="B437" s="52"/>
      <c r="C437" s="49"/>
      <c r="E437" s="51"/>
      <c r="F437" s="51"/>
    </row>
    <row r="438" spans="1:7" x14ac:dyDescent="0.25">
      <c r="A438" s="49">
        <v>10.4</v>
      </c>
      <c r="B438" s="56" t="s">
        <v>138</v>
      </c>
      <c r="C438" s="49"/>
      <c r="E438" s="51"/>
      <c r="F438" s="51"/>
    </row>
    <row r="439" spans="1:7" x14ac:dyDescent="0.25">
      <c r="A439" s="49"/>
      <c r="B439" s="56"/>
      <c r="C439" s="49"/>
      <c r="E439" s="51"/>
      <c r="F439" s="51"/>
    </row>
    <row r="440" spans="1:7" x14ac:dyDescent="0.25">
      <c r="A440" s="49" t="s">
        <v>366</v>
      </c>
      <c r="B440" s="56" t="s">
        <v>188</v>
      </c>
      <c r="C440" s="49"/>
      <c r="E440" s="51"/>
      <c r="F440" s="51"/>
    </row>
    <row r="441" spans="1:7" x14ac:dyDescent="0.25">
      <c r="A441" s="49" t="s">
        <v>18</v>
      </c>
      <c r="B441" s="119" t="s">
        <v>315</v>
      </c>
      <c r="C441" s="49" t="s">
        <v>120</v>
      </c>
      <c r="D441" s="45">
        <v>11</v>
      </c>
      <c r="E441" s="51"/>
      <c r="F441" s="51">
        <f t="shared" si="26"/>
        <v>0</v>
      </c>
    </row>
    <row r="442" spans="1:7" x14ac:dyDescent="0.25">
      <c r="A442" s="49" t="s">
        <v>18</v>
      </c>
      <c r="B442" s="119" t="s">
        <v>378</v>
      </c>
      <c r="C442" s="49" t="s">
        <v>120</v>
      </c>
      <c r="D442" s="45">
        <v>2</v>
      </c>
      <c r="E442" s="51"/>
      <c r="F442" s="51">
        <f t="shared" ref="F442" si="27">D442*E442</f>
        <v>0</v>
      </c>
    </row>
    <row r="443" spans="1:7" x14ac:dyDescent="0.25">
      <c r="A443" s="49" t="s">
        <v>19</v>
      </c>
      <c r="B443" s="119" t="s">
        <v>316</v>
      </c>
      <c r="C443" s="49" t="s">
        <v>120</v>
      </c>
      <c r="D443" s="45">
        <v>3</v>
      </c>
      <c r="E443" s="51"/>
      <c r="F443" s="51">
        <f t="shared" si="26"/>
        <v>0</v>
      </c>
    </row>
    <row r="444" spans="1:7" x14ac:dyDescent="0.25">
      <c r="A444" s="49" t="s">
        <v>19</v>
      </c>
      <c r="B444" s="119" t="s">
        <v>329</v>
      </c>
      <c r="C444" s="49" t="s">
        <v>120</v>
      </c>
      <c r="D444" s="45">
        <v>13</v>
      </c>
      <c r="E444" s="51"/>
      <c r="F444" s="51">
        <f t="shared" ref="F444" si="28">D444*E444</f>
        <v>0</v>
      </c>
    </row>
    <row r="445" spans="1:7" x14ac:dyDescent="0.25">
      <c r="A445" s="49" t="s">
        <v>20</v>
      </c>
      <c r="B445" s="119" t="s">
        <v>317</v>
      </c>
      <c r="C445" s="49" t="s">
        <v>120</v>
      </c>
      <c r="D445" s="45">
        <v>40</v>
      </c>
      <c r="E445" s="51"/>
      <c r="F445" s="51">
        <f t="shared" si="26"/>
        <v>0</v>
      </c>
    </row>
    <row r="446" spans="1:7" x14ac:dyDescent="0.25">
      <c r="A446" s="49" t="s">
        <v>21</v>
      </c>
      <c r="B446" s="52" t="s">
        <v>318</v>
      </c>
      <c r="C446" s="49" t="s">
        <v>120</v>
      </c>
      <c r="D446" s="45">
        <v>52</v>
      </c>
      <c r="E446" s="51"/>
      <c r="F446" s="51">
        <f t="shared" si="26"/>
        <v>0</v>
      </c>
      <c r="G446" s="94"/>
    </row>
    <row r="447" spans="1:7" x14ac:dyDescent="0.25">
      <c r="A447" s="49" t="s">
        <v>22</v>
      </c>
      <c r="B447" s="52" t="s">
        <v>319</v>
      </c>
      <c r="C447" s="49" t="s">
        <v>120</v>
      </c>
      <c r="D447" s="45">
        <v>40</v>
      </c>
      <c r="E447" s="51"/>
      <c r="F447" s="51">
        <f t="shared" si="26"/>
        <v>0</v>
      </c>
    </row>
    <row r="448" spans="1:7" x14ac:dyDescent="0.25">
      <c r="A448" s="49" t="s">
        <v>22</v>
      </c>
      <c r="B448" s="52" t="s">
        <v>330</v>
      </c>
      <c r="C448" s="49" t="s">
        <v>120</v>
      </c>
      <c r="D448" s="45">
        <v>3</v>
      </c>
      <c r="E448" s="51"/>
      <c r="F448" s="51">
        <f t="shared" ref="F448:F449" si="29">D448*E448</f>
        <v>0</v>
      </c>
    </row>
    <row r="449" spans="1:6" x14ac:dyDescent="0.25">
      <c r="A449" s="49" t="s">
        <v>106</v>
      </c>
      <c r="B449" s="52" t="s">
        <v>324</v>
      </c>
      <c r="C449" s="49" t="s">
        <v>120</v>
      </c>
      <c r="D449" s="45">
        <v>14</v>
      </c>
      <c r="E449" s="51"/>
      <c r="F449" s="51">
        <f t="shared" si="29"/>
        <v>0</v>
      </c>
    </row>
    <row r="450" spans="1:6" x14ac:dyDescent="0.25">
      <c r="A450" s="49"/>
      <c r="B450" s="52"/>
      <c r="C450" s="49"/>
      <c r="E450" s="51"/>
      <c r="F450" s="51"/>
    </row>
    <row r="451" spans="1:6" x14ac:dyDescent="0.25">
      <c r="A451" s="49" t="s">
        <v>367</v>
      </c>
      <c r="B451" s="56" t="s">
        <v>45</v>
      </c>
      <c r="C451" s="49"/>
      <c r="E451" s="51"/>
      <c r="F451" s="51"/>
    </row>
    <row r="452" spans="1:6" x14ac:dyDescent="0.25">
      <c r="A452" s="49" t="s">
        <v>18</v>
      </c>
      <c r="B452" s="52" t="s">
        <v>331</v>
      </c>
      <c r="C452" s="49" t="s">
        <v>120</v>
      </c>
      <c r="D452" s="45">
        <v>3</v>
      </c>
      <c r="E452" s="51"/>
      <c r="F452" s="51">
        <f t="shared" ref="F452" si="30">D452*E452</f>
        <v>0</v>
      </c>
    </row>
    <row r="453" spans="1:6" x14ac:dyDescent="0.25">
      <c r="A453" s="49" t="s">
        <v>18</v>
      </c>
      <c r="B453" s="52" t="s">
        <v>320</v>
      </c>
      <c r="C453" s="49" t="s">
        <v>120</v>
      </c>
      <c r="D453" s="45">
        <v>7</v>
      </c>
      <c r="E453" s="51"/>
      <c r="F453" s="51">
        <f t="shared" si="26"/>
        <v>0</v>
      </c>
    </row>
    <row r="454" spans="1:6" x14ac:dyDescent="0.25">
      <c r="A454" s="49" t="s">
        <v>19</v>
      </c>
      <c r="B454" s="52" t="s">
        <v>321</v>
      </c>
      <c r="C454" s="49" t="s">
        <v>120</v>
      </c>
      <c r="D454" s="45">
        <v>8</v>
      </c>
      <c r="E454" s="51"/>
      <c r="F454" s="51">
        <f t="shared" si="26"/>
        <v>0</v>
      </c>
    </row>
    <row r="455" spans="1:6" x14ac:dyDescent="0.25">
      <c r="A455" s="49" t="s">
        <v>20</v>
      </c>
      <c r="B455" s="52" t="s">
        <v>332</v>
      </c>
      <c r="C455" s="49" t="s">
        <v>120</v>
      </c>
      <c r="D455" s="45">
        <v>15</v>
      </c>
      <c r="E455" s="51"/>
      <c r="F455" s="51">
        <f t="shared" si="26"/>
        <v>0</v>
      </c>
    </row>
    <row r="456" spans="1:6" x14ac:dyDescent="0.25">
      <c r="A456" s="49" t="s">
        <v>21</v>
      </c>
      <c r="B456" s="52" t="s">
        <v>333</v>
      </c>
      <c r="C456" s="49" t="s">
        <v>120</v>
      </c>
      <c r="D456" s="45">
        <v>12</v>
      </c>
      <c r="E456" s="51"/>
      <c r="F456" s="51">
        <f t="shared" ref="F456" si="31">D456*E456</f>
        <v>0</v>
      </c>
    </row>
    <row r="457" spans="1:6" x14ac:dyDescent="0.25">
      <c r="A457" s="49"/>
      <c r="B457" s="52"/>
      <c r="C457" s="49"/>
      <c r="E457" s="51"/>
      <c r="F457" s="51"/>
    </row>
    <row r="458" spans="1:6" x14ac:dyDescent="0.25">
      <c r="A458" s="49" t="s">
        <v>368</v>
      </c>
      <c r="B458" s="56" t="s">
        <v>137</v>
      </c>
      <c r="C458" s="49"/>
      <c r="E458" s="51"/>
      <c r="F458" s="51"/>
    </row>
    <row r="459" spans="1:6" x14ac:dyDescent="0.25">
      <c r="A459" s="49" t="s">
        <v>18</v>
      </c>
      <c r="B459" s="119" t="s">
        <v>322</v>
      </c>
      <c r="C459" s="49" t="s">
        <v>120</v>
      </c>
      <c r="D459" s="45">
        <v>14</v>
      </c>
      <c r="E459" s="51"/>
      <c r="F459" s="51">
        <f t="shared" si="26"/>
        <v>0</v>
      </c>
    </row>
    <row r="460" spans="1:6" x14ac:dyDescent="0.25">
      <c r="A460" s="49" t="s">
        <v>19</v>
      </c>
      <c r="B460" s="119" t="s">
        <v>323</v>
      </c>
      <c r="C460" s="49" t="s">
        <v>120</v>
      </c>
      <c r="D460" s="45">
        <v>42</v>
      </c>
      <c r="E460" s="51"/>
      <c r="F460" s="51">
        <f t="shared" si="26"/>
        <v>0</v>
      </c>
    </row>
    <row r="461" spans="1:6" x14ac:dyDescent="0.25">
      <c r="A461" s="49"/>
      <c r="B461" s="52"/>
      <c r="C461" s="49"/>
      <c r="E461" s="51"/>
      <c r="F461" s="51"/>
    </row>
    <row r="462" spans="1:6" x14ac:dyDescent="0.25">
      <c r="A462" s="49">
        <v>10.5</v>
      </c>
      <c r="B462" s="56" t="s">
        <v>178</v>
      </c>
      <c r="C462" s="49"/>
      <c r="E462" s="51"/>
      <c r="F462" s="51"/>
    </row>
    <row r="463" spans="1:6" ht="31.5" x14ac:dyDescent="0.25">
      <c r="A463" s="49"/>
      <c r="B463" s="117" t="s">
        <v>230</v>
      </c>
      <c r="C463" s="49"/>
      <c r="E463" s="51"/>
      <c r="F463" s="51"/>
    </row>
    <row r="464" spans="1:6" x14ac:dyDescent="0.25">
      <c r="A464" s="49"/>
      <c r="B464" s="117"/>
      <c r="C464" s="49"/>
      <c r="E464" s="51"/>
      <c r="F464" s="51"/>
    </row>
    <row r="465" spans="1:7" s="147" customFormat="1" x14ac:dyDescent="0.25">
      <c r="A465" s="49" t="s">
        <v>18</v>
      </c>
      <c r="B465" s="119" t="s">
        <v>325</v>
      </c>
      <c r="C465" s="49" t="s">
        <v>120</v>
      </c>
      <c r="D465" s="45">
        <v>1</v>
      </c>
      <c r="E465" s="51"/>
      <c r="F465" s="51">
        <f t="shared" si="26"/>
        <v>0</v>
      </c>
      <c r="G465" s="210"/>
    </row>
    <row r="466" spans="1:7" s="147" customFormat="1" x14ac:dyDescent="0.25">
      <c r="A466" s="49" t="s">
        <v>19</v>
      </c>
      <c r="B466" s="52" t="s">
        <v>326</v>
      </c>
      <c r="C466" s="49" t="s">
        <v>120</v>
      </c>
      <c r="D466" s="45">
        <v>1</v>
      </c>
      <c r="E466" s="51"/>
      <c r="F466" s="51">
        <f t="shared" si="26"/>
        <v>0</v>
      </c>
      <c r="G466" s="210"/>
    </row>
    <row r="467" spans="1:7" s="147" customFormat="1" x14ac:dyDescent="0.25">
      <c r="A467" s="49" t="s">
        <v>20</v>
      </c>
      <c r="B467" s="52" t="s">
        <v>327</v>
      </c>
      <c r="C467" s="49" t="s">
        <v>120</v>
      </c>
      <c r="D467" s="45">
        <v>1</v>
      </c>
      <c r="E467" s="51"/>
      <c r="F467" s="51">
        <f t="shared" si="26"/>
        <v>0</v>
      </c>
      <c r="G467" s="210"/>
    </row>
    <row r="468" spans="1:7" s="147" customFormat="1" x14ac:dyDescent="0.25">
      <c r="A468" s="49" t="s">
        <v>21</v>
      </c>
      <c r="B468" s="119" t="s">
        <v>328</v>
      </c>
      <c r="C468" s="49" t="s">
        <v>123</v>
      </c>
      <c r="D468" s="45">
        <v>18</v>
      </c>
      <c r="E468" s="51"/>
      <c r="F468" s="51">
        <f t="shared" si="26"/>
        <v>0</v>
      </c>
      <c r="G468" s="210"/>
    </row>
    <row r="469" spans="1:7" x14ac:dyDescent="0.25">
      <c r="A469" s="49"/>
      <c r="B469" s="119"/>
      <c r="C469" s="49"/>
      <c r="E469" s="51"/>
      <c r="F469" s="51"/>
    </row>
    <row r="470" spans="1:7" x14ac:dyDescent="0.25">
      <c r="A470" s="110"/>
      <c r="B470" s="77" t="s">
        <v>238</v>
      </c>
      <c r="C470" s="110"/>
      <c r="D470" s="111"/>
      <c r="E470" s="112"/>
      <c r="F470" s="112"/>
    </row>
    <row r="471" spans="1:7" x14ac:dyDescent="0.25">
      <c r="A471" s="113"/>
      <c r="B471" s="154" t="s">
        <v>135</v>
      </c>
      <c r="C471" s="113"/>
      <c r="D471" s="114"/>
      <c r="E471" s="115"/>
      <c r="F471" s="166">
        <f>SUM(F426:F469)</f>
        <v>0</v>
      </c>
    </row>
    <row r="472" spans="1:7" x14ac:dyDescent="0.25">
      <c r="A472" s="49"/>
      <c r="B472" s="85"/>
      <c r="C472" s="49"/>
      <c r="E472" s="51"/>
      <c r="F472" s="51"/>
    </row>
    <row r="473" spans="1:7" x14ac:dyDescent="0.25">
      <c r="A473" s="49"/>
      <c r="B473" s="85"/>
      <c r="C473" s="49"/>
      <c r="E473" s="51"/>
      <c r="F473" s="51"/>
    </row>
    <row r="474" spans="1:7" s="44" customFormat="1" ht="18" x14ac:dyDescent="0.25">
      <c r="A474" s="67"/>
      <c r="B474" s="162" t="s">
        <v>46</v>
      </c>
      <c r="C474" s="67"/>
      <c r="D474" s="68"/>
      <c r="E474" s="69"/>
      <c r="F474" s="69"/>
    </row>
    <row r="475" spans="1:7" s="44" customFormat="1" ht="18" x14ac:dyDescent="0.25">
      <c r="A475" s="67"/>
      <c r="B475" s="163" t="s">
        <v>47</v>
      </c>
      <c r="C475" s="67"/>
      <c r="D475" s="68"/>
      <c r="E475" s="69"/>
      <c r="F475" s="69"/>
    </row>
    <row r="476" spans="1:7" x14ac:dyDescent="0.25">
      <c r="A476" s="49"/>
      <c r="B476" s="118"/>
      <c r="C476" s="49"/>
      <c r="E476" s="51"/>
      <c r="F476" s="51"/>
    </row>
    <row r="477" spans="1:7" x14ac:dyDescent="0.25">
      <c r="A477" s="136"/>
      <c r="B477" s="130" t="s">
        <v>7</v>
      </c>
      <c r="C477" s="49"/>
      <c r="E477" s="51"/>
      <c r="F477" s="51"/>
    </row>
    <row r="478" spans="1:7" ht="94.5" x14ac:dyDescent="0.25">
      <c r="A478" s="136"/>
      <c r="B478" s="117" t="s">
        <v>369</v>
      </c>
      <c r="C478" s="49"/>
      <c r="E478" s="51"/>
      <c r="F478" s="51"/>
    </row>
    <row r="479" spans="1:7" x14ac:dyDescent="0.25">
      <c r="A479" s="49"/>
      <c r="B479" s="52"/>
      <c r="C479" s="49"/>
      <c r="E479" s="51"/>
      <c r="F479" s="51"/>
    </row>
    <row r="480" spans="1:7" x14ac:dyDescent="0.25">
      <c r="A480" s="49"/>
      <c r="B480" s="158"/>
      <c r="C480" s="49"/>
      <c r="E480" s="51"/>
      <c r="F480" s="51"/>
    </row>
    <row r="481" spans="1:8" s="145" customFormat="1" ht="47.25" x14ac:dyDescent="0.25">
      <c r="A481" s="143">
        <v>11.1</v>
      </c>
      <c r="B481" s="52" t="s">
        <v>370</v>
      </c>
      <c r="C481" s="143" t="s">
        <v>76</v>
      </c>
      <c r="D481" s="53">
        <v>1</v>
      </c>
      <c r="E481" s="144"/>
      <c r="F481" s="144">
        <f t="shared" ref="F481:F482" si="32">E481*D481</f>
        <v>0</v>
      </c>
    </row>
    <row r="482" spans="1:8" s="145" customFormat="1" ht="31.5" x14ac:dyDescent="0.25">
      <c r="A482" s="143">
        <v>11.2</v>
      </c>
      <c r="B482" s="52" t="s">
        <v>189</v>
      </c>
      <c r="C482" s="143" t="s">
        <v>120</v>
      </c>
      <c r="D482" s="53">
        <v>1</v>
      </c>
      <c r="E482" s="144"/>
      <c r="F482" s="144">
        <f t="shared" si="32"/>
        <v>0</v>
      </c>
    </row>
    <row r="483" spans="1:8" s="145" customFormat="1" x14ac:dyDescent="0.25">
      <c r="A483" s="143"/>
      <c r="B483" s="52"/>
      <c r="C483" s="143"/>
      <c r="D483" s="53"/>
      <c r="E483" s="144"/>
      <c r="F483" s="144"/>
    </row>
    <row r="484" spans="1:8" x14ac:dyDescent="0.25">
      <c r="A484" s="143">
        <v>11.3</v>
      </c>
      <c r="B484" s="56" t="s">
        <v>241</v>
      </c>
      <c r="C484" s="143"/>
      <c r="D484" s="53"/>
      <c r="E484" s="51"/>
      <c r="F484" s="51"/>
    </row>
    <row r="485" spans="1:8" x14ac:dyDescent="0.25">
      <c r="A485" s="143" t="s">
        <v>371</v>
      </c>
      <c r="B485" s="93" t="s">
        <v>233</v>
      </c>
      <c r="C485" s="143"/>
      <c r="D485" s="53"/>
      <c r="E485" s="51"/>
      <c r="F485" s="51"/>
    </row>
    <row r="486" spans="1:8" ht="31.5" x14ac:dyDescent="0.25">
      <c r="A486" s="143" t="s">
        <v>18</v>
      </c>
      <c r="B486" s="52" t="s">
        <v>232</v>
      </c>
      <c r="C486" s="143" t="s">
        <v>139</v>
      </c>
      <c r="D486" s="53">
        <v>1</v>
      </c>
      <c r="E486" s="51"/>
      <c r="F486" s="51">
        <f>E486*D486</f>
        <v>0</v>
      </c>
    </row>
    <row r="487" spans="1:8" x14ac:dyDescent="0.25">
      <c r="A487" s="143" t="s">
        <v>372</v>
      </c>
      <c r="B487" s="93" t="s">
        <v>231</v>
      </c>
      <c r="C487" s="143"/>
      <c r="D487" s="53"/>
      <c r="E487" s="51"/>
      <c r="F487" s="51"/>
    </row>
    <row r="488" spans="1:8" ht="47.25" x14ac:dyDescent="0.25">
      <c r="A488" s="143" t="s">
        <v>18</v>
      </c>
      <c r="B488" s="52" t="s">
        <v>242</v>
      </c>
      <c r="C488" s="143" t="s">
        <v>139</v>
      </c>
      <c r="D488" s="53">
        <v>1</v>
      </c>
      <c r="E488" s="51"/>
      <c r="F488" s="51">
        <f>E488*D488</f>
        <v>0</v>
      </c>
      <c r="H488" s="161"/>
    </row>
    <row r="489" spans="1:8" x14ac:dyDescent="0.25">
      <c r="A489" s="49"/>
      <c r="B489" s="158"/>
      <c r="C489" s="49"/>
      <c r="E489" s="51"/>
      <c r="F489" s="51"/>
    </row>
    <row r="490" spans="1:8" x14ac:dyDescent="0.25">
      <c r="A490" s="143">
        <v>11.4</v>
      </c>
      <c r="B490" s="56" t="s">
        <v>174</v>
      </c>
      <c r="C490" s="143"/>
      <c r="D490" s="53"/>
      <c r="E490" s="144"/>
      <c r="F490" s="51"/>
    </row>
    <row r="491" spans="1:8" x14ac:dyDescent="0.25">
      <c r="A491" s="143" t="s">
        <v>18</v>
      </c>
      <c r="B491" s="52" t="s">
        <v>334</v>
      </c>
      <c r="C491" s="143" t="s">
        <v>147</v>
      </c>
      <c r="D491" s="53">
        <v>5</v>
      </c>
      <c r="E491" s="144"/>
      <c r="F491" s="51">
        <f t="shared" ref="F491:F501" si="33">E491*D491</f>
        <v>0</v>
      </c>
      <c r="H491" s="94"/>
    </row>
    <row r="492" spans="1:8" x14ac:dyDescent="0.25">
      <c r="A492" s="143" t="s">
        <v>19</v>
      </c>
      <c r="B492" s="52" t="s">
        <v>335</v>
      </c>
      <c r="C492" s="143" t="s">
        <v>147</v>
      </c>
      <c r="D492" s="53">
        <v>3</v>
      </c>
      <c r="E492" s="144"/>
      <c r="F492" s="51">
        <f t="shared" si="33"/>
        <v>0</v>
      </c>
      <c r="H492" s="94"/>
    </row>
    <row r="493" spans="1:8" x14ac:dyDescent="0.25">
      <c r="A493" s="143" t="s">
        <v>20</v>
      </c>
      <c r="B493" s="52" t="s">
        <v>336</v>
      </c>
      <c r="C493" s="143" t="s">
        <v>147</v>
      </c>
      <c r="D493" s="53">
        <v>3</v>
      </c>
      <c r="E493" s="144"/>
      <c r="F493" s="51">
        <f t="shared" si="33"/>
        <v>0</v>
      </c>
      <c r="H493" s="94"/>
    </row>
    <row r="494" spans="1:8" x14ac:dyDescent="0.25">
      <c r="A494" s="143" t="s">
        <v>21</v>
      </c>
      <c r="B494" s="52" t="s">
        <v>337</v>
      </c>
      <c r="C494" s="143" t="s">
        <v>147</v>
      </c>
      <c r="D494" s="53">
        <v>5</v>
      </c>
      <c r="E494" s="144"/>
      <c r="F494" s="51">
        <f t="shared" si="33"/>
        <v>0</v>
      </c>
      <c r="H494" s="94"/>
    </row>
    <row r="495" spans="1:8" x14ac:dyDescent="0.25">
      <c r="A495" s="143" t="s">
        <v>22</v>
      </c>
      <c r="B495" s="52" t="s">
        <v>146</v>
      </c>
      <c r="C495" s="143" t="s">
        <v>147</v>
      </c>
      <c r="D495" s="53">
        <v>3</v>
      </c>
      <c r="E495" s="144"/>
      <c r="F495" s="51">
        <f t="shared" si="33"/>
        <v>0</v>
      </c>
      <c r="H495" s="94"/>
    </row>
    <row r="496" spans="1:8" x14ac:dyDescent="0.25">
      <c r="A496" s="143" t="s">
        <v>106</v>
      </c>
      <c r="B496" s="52" t="s">
        <v>338</v>
      </c>
      <c r="C496" s="143" t="s">
        <v>120</v>
      </c>
      <c r="D496" s="53">
        <v>3</v>
      </c>
      <c r="E496" s="144"/>
      <c r="F496" s="51">
        <f t="shared" si="33"/>
        <v>0</v>
      </c>
      <c r="H496" s="94"/>
    </row>
    <row r="497" spans="1:8" x14ac:dyDescent="0.25">
      <c r="A497" s="143" t="s">
        <v>107</v>
      </c>
      <c r="B497" s="52" t="s">
        <v>339</v>
      </c>
      <c r="C497" s="143" t="s">
        <v>120</v>
      </c>
      <c r="D497" s="53">
        <v>3</v>
      </c>
      <c r="E497" s="144"/>
      <c r="F497" s="51">
        <f t="shared" si="33"/>
        <v>0</v>
      </c>
      <c r="H497" s="94"/>
    </row>
    <row r="498" spans="1:8" x14ac:dyDescent="0.25">
      <c r="A498" s="143" t="s">
        <v>108</v>
      </c>
      <c r="B498" s="52" t="s">
        <v>340</v>
      </c>
      <c r="C498" s="143" t="s">
        <v>120</v>
      </c>
      <c r="D498" s="53">
        <v>3</v>
      </c>
      <c r="E498" s="144"/>
      <c r="F498" s="51">
        <f t="shared" si="33"/>
        <v>0</v>
      </c>
      <c r="H498" s="94"/>
    </row>
    <row r="499" spans="1:8" x14ac:dyDescent="0.25">
      <c r="A499" s="143" t="s">
        <v>105</v>
      </c>
      <c r="B499" s="52" t="s">
        <v>341</v>
      </c>
      <c r="C499" s="143" t="s">
        <v>120</v>
      </c>
      <c r="D499" s="53">
        <v>1</v>
      </c>
      <c r="E499" s="144"/>
      <c r="F499" s="51">
        <f t="shared" si="33"/>
        <v>0</v>
      </c>
      <c r="H499" s="94"/>
    </row>
    <row r="500" spans="1:8" x14ac:dyDescent="0.25">
      <c r="A500" s="143" t="s">
        <v>109</v>
      </c>
      <c r="B500" s="52" t="s">
        <v>342</v>
      </c>
      <c r="C500" s="143" t="s">
        <v>120</v>
      </c>
      <c r="D500" s="53">
        <v>5</v>
      </c>
      <c r="E500" s="144"/>
      <c r="F500" s="51">
        <f t="shared" si="33"/>
        <v>0</v>
      </c>
      <c r="H500" s="94"/>
    </row>
    <row r="501" spans="1:8" x14ac:dyDescent="0.25">
      <c r="A501" s="143" t="s">
        <v>110</v>
      </c>
      <c r="B501" s="52" t="s">
        <v>343</v>
      </c>
      <c r="C501" s="143" t="s">
        <v>120</v>
      </c>
      <c r="D501" s="53">
        <v>2</v>
      </c>
      <c r="E501" s="144"/>
      <c r="F501" s="51">
        <f t="shared" si="33"/>
        <v>0</v>
      </c>
    </row>
    <row r="502" spans="1:8" x14ac:dyDescent="0.25">
      <c r="A502" s="49"/>
      <c r="B502" s="85"/>
      <c r="C502" s="49"/>
      <c r="E502" s="51"/>
      <c r="F502" s="51"/>
    </row>
    <row r="503" spans="1:8" x14ac:dyDescent="0.25">
      <c r="A503" s="110"/>
      <c r="B503" s="77" t="s">
        <v>239</v>
      </c>
      <c r="C503" s="110"/>
      <c r="D503" s="111"/>
      <c r="E503" s="112"/>
      <c r="F503" s="112"/>
    </row>
    <row r="504" spans="1:8" x14ac:dyDescent="0.25">
      <c r="A504" s="113"/>
      <c r="B504" s="154" t="s">
        <v>48</v>
      </c>
      <c r="C504" s="113"/>
      <c r="D504" s="114"/>
      <c r="E504" s="115"/>
      <c r="F504" s="166">
        <f>SUM(F479:F503)</f>
        <v>0</v>
      </c>
    </row>
    <row r="505" spans="1:8" x14ac:dyDescent="0.25">
      <c r="A505" s="49"/>
      <c r="B505" s="85"/>
      <c r="C505" s="49"/>
      <c r="E505" s="51"/>
      <c r="F505" s="51"/>
    </row>
    <row r="506" spans="1:8" x14ac:dyDescent="0.25">
      <c r="A506" s="49"/>
      <c r="B506" s="85"/>
      <c r="C506" s="49"/>
      <c r="E506" s="51"/>
      <c r="F506" s="51"/>
    </row>
    <row r="507" spans="1:8" s="44" customFormat="1" ht="18" x14ac:dyDescent="0.25">
      <c r="A507" s="67"/>
      <c r="B507" s="162" t="s">
        <v>49</v>
      </c>
      <c r="C507" s="67"/>
      <c r="D507" s="68"/>
      <c r="E507" s="69"/>
      <c r="F507" s="69"/>
    </row>
    <row r="508" spans="1:8" s="44" customFormat="1" ht="18" x14ac:dyDescent="0.25">
      <c r="A508" s="67"/>
      <c r="B508" s="163" t="s">
        <v>175</v>
      </c>
      <c r="C508" s="67"/>
      <c r="D508" s="68"/>
      <c r="E508" s="69"/>
      <c r="F508" s="69"/>
    </row>
    <row r="509" spans="1:8" x14ac:dyDescent="0.25">
      <c r="A509" s="49"/>
      <c r="B509" s="120"/>
      <c r="C509" s="49"/>
      <c r="E509" s="51"/>
      <c r="F509" s="51"/>
    </row>
    <row r="510" spans="1:8" x14ac:dyDescent="0.25">
      <c r="A510" s="136"/>
      <c r="B510" s="152" t="s">
        <v>7</v>
      </c>
      <c r="C510" s="49"/>
      <c r="E510" s="51"/>
      <c r="F510" s="51"/>
    </row>
    <row r="511" spans="1:8" ht="47.25" x14ac:dyDescent="0.25">
      <c r="A511" s="136"/>
      <c r="B511" s="133" t="s">
        <v>41</v>
      </c>
      <c r="C511" s="49"/>
      <c r="E511" s="51"/>
      <c r="F511" s="51"/>
    </row>
    <row r="512" spans="1:8" ht="47.25" x14ac:dyDescent="0.25">
      <c r="A512" s="136"/>
      <c r="B512" s="133" t="s">
        <v>140</v>
      </c>
      <c r="C512" s="49"/>
      <c r="E512" s="51"/>
      <c r="F512" s="51"/>
    </row>
    <row r="513" spans="1:8" ht="47.25" x14ac:dyDescent="0.25">
      <c r="A513" s="136"/>
      <c r="B513" s="133" t="s">
        <v>386</v>
      </c>
      <c r="C513" s="49"/>
      <c r="E513" s="51"/>
      <c r="F513" s="51"/>
    </row>
    <row r="514" spans="1:8" ht="31.5" x14ac:dyDescent="0.25">
      <c r="A514" s="136"/>
      <c r="B514" s="133" t="s">
        <v>387</v>
      </c>
      <c r="C514" s="49"/>
      <c r="E514" s="51"/>
      <c r="F514" s="51"/>
    </row>
    <row r="515" spans="1:8" ht="31.5" x14ac:dyDescent="0.25">
      <c r="A515" s="136"/>
      <c r="B515" s="133" t="s">
        <v>388</v>
      </c>
      <c r="C515" s="49"/>
      <c r="E515" s="51"/>
      <c r="F515" s="51"/>
    </row>
    <row r="516" spans="1:8" x14ac:dyDescent="0.25">
      <c r="A516" s="49"/>
      <c r="B516" s="102"/>
      <c r="C516" s="49"/>
      <c r="E516" s="51"/>
      <c r="F516" s="51"/>
    </row>
    <row r="517" spans="1:8" x14ac:dyDescent="0.25">
      <c r="A517" s="49">
        <v>12.1</v>
      </c>
      <c r="B517" s="102" t="s">
        <v>141</v>
      </c>
      <c r="C517" s="49"/>
      <c r="E517" s="51"/>
      <c r="F517" s="51"/>
    </row>
    <row r="518" spans="1:8" x14ac:dyDescent="0.25">
      <c r="A518" s="49"/>
      <c r="B518" s="86"/>
      <c r="C518" s="143"/>
      <c r="E518" s="51"/>
      <c r="F518" s="51"/>
    </row>
    <row r="519" spans="1:8" ht="31.5" x14ac:dyDescent="0.25">
      <c r="A519" s="49"/>
      <c r="B519" s="133" t="s">
        <v>254</v>
      </c>
      <c r="C519" s="143"/>
      <c r="E519" s="51"/>
      <c r="F519" s="51"/>
    </row>
    <row r="520" spans="1:8" x14ac:dyDescent="0.25">
      <c r="A520" s="49"/>
      <c r="B520" s="133" t="s">
        <v>234</v>
      </c>
      <c r="C520" s="143"/>
      <c r="E520" s="51"/>
      <c r="F520" s="51"/>
    </row>
    <row r="521" spans="1:8" s="145" customFormat="1" x14ac:dyDescent="0.25">
      <c r="A521" s="143" t="s">
        <v>18</v>
      </c>
      <c r="B521" s="86" t="s">
        <v>145</v>
      </c>
      <c r="C521" s="143" t="s">
        <v>120</v>
      </c>
      <c r="D521" s="53">
        <v>1</v>
      </c>
      <c r="E521" s="144"/>
      <c r="F521" s="144">
        <f t="shared" ref="F521" si="34">E521*D521</f>
        <v>0</v>
      </c>
      <c r="G521" s="183"/>
      <c r="H521" s="186"/>
    </row>
    <row r="522" spans="1:8" x14ac:dyDescent="0.25">
      <c r="A522" s="143" t="s">
        <v>19</v>
      </c>
      <c r="B522" s="86" t="s">
        <v>235</v>
      </c>
      <c r="C522" s="143" t="s">
        <v>120</v>
      </c>
      <c r="D522" s="53">
        <v>17</v>
      </c>
      <c r="E522" s="144"/>
      <c r="F522" s="51">
        <f>E522*D522</f>
        <v>0</v>
      </c>
      <c r="G522" s="94"/>
      <c r="H522" s="168"/>
    </row>
    <row r="523" spans="1:8" s="145" customFormat="1" ht="31.5" x14ac:dyDescent="0.25">
      <c r="A523" s="143" t="s">
        <v>20</v>
      </c>
      <c r="B523" s="86" t="s">
        <v>384</v>
      </c>
      <c r="C523" s="143" t="s">
        <v>120</v>
      </c>
      <c r="D523" s="53">
        <v>5</v>
      </c>
      <c r="E523" s="144"/>
      <c r="F523" s="144">
        <f t="shared" ref="F523:F528" si="35">E523*D523</f>
        <v>0</v>
      </c>
      <c r="G523" s="94"/>
      <c r="H523" s="168"/>
    </row>
    <row r="524" spans="1:8" x14ac:dyDescent="0.25">
      <c r="A524" s="143" t="s">
        <v>21</v>
      </c>
      <c r="B524" s="86" t="s">
        <v>383</v>
      </c>
      <c r="C524" s="143" t="s">
        <v>120</v>
      </c>
      <c r="D524" s="53">
        <v>17</v>
      </c>
      <c r="E524" s="144"/>
      <c r="F524" s="51">
        <f t="shared" si="35"/>
        <v>0</v>
      </c>
      <c r="G524" s="94"/>
      <c r="H524" s="168"/>
    </row>
    <row r="525" spans="1:8" s="145" customFormat="1" x14ac:dyDescent="0.25">
      <c r="A525" s="143" t="s">
        <v>22</v>
      </c>
      <c r="B525" s="86" t="s">
        <v>190</v>
      </c>
      <c r="C525" s="143" t="s">
        <v>120</v>
      </c>
      <c r="D525" s="53">
        <v>9</v>
      </c>
      <c r="E525" s="144"/>
      <c r="F525" s="51">
        <f t="shared" si="35"/>
        <v>0</v>
      </c>
      <c r="G525" s="94"/>
      <c r="H525" s="168"/>
    </row>
    <row r="526" spans="1:8" s="145" customFormat="1" x14ac:dyDescent="0.25">
      <c r="A526" s="143" t="s">
        <v>106</v>
      </c>
      <c r="B526" s="86" t="s">
        <v>191</v>
      </c>
      <c r="C526" s="143" t="s">
        <v>120</v>
      </c>
      <c r="D526" s="53">
        <v>9</v>
      </c>
      <c r="E526" s="144"/>
      <c r="F526" s="51">
        <f t="shared" si="35"/>
        <v>0</v>
      </c>
      <c r="G526" s="94"/>
      <c r="H526" s="168"/>
    </row>
    <row r="527" spans="1:8" s="145" customFormat="1" x14ac:dyDescent="0.25">
      <c r="A527" s="143" t="s">
        <v>107</v>
      </c>
      <c r="B527" s="86" t="s">
        <v>385</v>
      </c>
      <c r="C527" s="143" t="s">
        <v>120</v>
      </c>
      <c r="D527" s="53">
        <v>2</v>
      </c>
      <c r="E527" s="144"/>
      <c r="F527" s="51">
        <f t="shared" si="35"/>
        <v>0</v>
      </c>
      <c r="G527" s="94"/>
      <c r="H527" s="168"/>
    </row>
    <row r="528" spans="1:8" x14ac:dyDescent="0.25">
      <c r="A528" s="143" t="s">
        <v>108</v>
      </c>
      <c r="B528" s="86" t="s">
        <v>344</v>
      </c>
      <c r="C528" s="143" t="s">
        <v>120</v>
      </c>
      <c r="D528" s="53">
        <v>3</v>
      </c>
      <c r="E528" s="144"/>
      <c r="F528" s="51">
        <f t="shared" si="35"/>
        <v>0</v>
      </c>
      <c r="G528" s="94"/>
      <c r="H528" s="168"/>
    </row>
    <row r="529" spans="1:10" x14ac:dyDescent="0.25">
      <c r="A529" s="49"/>
      <c r="B529" s="85"/>
      <c r="C529" s="49"/>
      <c r="E529" s="51"/>
      <c r="F529" s="51"/>
    </row>
    <row r="530" spans="1:10" x14ac:dyDescent="0.25">
      <c r="A530" s="110"/>
      <c r="B530" s="77" t="s">
        <v>373</v>
      </c>
      <c r="C530" s="110"/>
      <c r="D530" s="111"/>
      <c r="E530" s="112"/>
      <c r="F530" s="112"/>
    </row>
    <row r="531" spans="1:10" x14ac:dyDescent="0.25">
      <c r="A531" s="113"/>
      <c r="B531" s="154" t="s">
        <v>50</v>
      </c>
      <c r="C531" s="113"/>
      <c r="D531" s="114"/>
      <c r="E531" s="115"/>
      <c r="F531" s="166">
        <f>SUM(F518:F530)</f>
        <v>0</v>
      </c>
    </row>
    <row r="532" spans="1:10" x14ac:dyDescent="0.25">
      <c r="A532" s="49"/>
      <c r="B532" s="85"/>
      <c r="C532" s="49"/>
      <c r="E532" s="51"/>
      <c r="F532" s="51"/>
    </row>
    <row r="533" spans="1:10" x14ac:dyDescent="0.25">
      <c r="A533" s="49"/>
      <c r="B533" s="85"/>
      <c r="C533" s="49"/>
      <c r="E533" s="51"/>
      <c r="F533" s="51"/>
    </row>
    <row r="534" spans="1:10" s="44" customFormat="1" ht="18" x14ac:dyDescent="0.25">
      <c r="A534" s="67"/>
      <c r="B534" s="162" t="s">
        <v>374</v>
      </c>
      <c r="C534" s="67"/>
      <c r="D534" s="68"/>
      <c r="E534" s="69"/>
      <c r="F534" s="69"/>
    </row>
    <row r="535" spans="1:10" s="44" customFormat="1" ht="18" x14ac:dyDescent="0.25">
      <c r="A535" s="67"/>
      <c r="B535" s="163" t="s">
        <v>51</v>
      </c>
      <c r="C535" s="67"/>
      <c r="D535" s="68"/>
      <c r="E535" s="69"/>
      <c r="F535" s="69"/>
    </row>
    <row r="536" spans="1:10" x14ac:dyDescent="0.25">
      <c r="A536" s="49"/>
      <c r="B536" s="70"/>
      <c r="C536" s="49"/>
      <c r="E536" s="51"/>
      <c r="F536" s="51"/>
    </row>
    <row r="537" spans="1:10" ht="110.25" x14ac:dyDescent="0.25">
      <c r="A537" s="49"/>
      <c r="B537" s="52" t="s">
        <v>255</v>
      </c>
      <c r="C537" s="49"/>
      <c r="E537" s="51"/>
      <c r="F537" s="51"/>
    </row>
    <row r="538" spans="1:10" x14ac:dyDescent="0.25">
      <c r="A538" s="49"/>
      <c r="B538" s="52"/>
      <c r="C538" s="49"/>
      <c r="E538" s="51"/>
      <c r="F538" s="51"/>
    </row>
    <row r="539" spans="1:10" x14ac:dyDescent="0.25">
      <c r="A539" s="49">
        <v>13.1</v>
      </c>
      <c r="B539" s="56" t="s">
        <v>52</v>
      </c>
      <c r="C539" s="49"/>
      <c r="E539" s="51"/>
      <c r="F539" s="51"/>
    </row>
    <row r="540" spans="1:10" x14ac:dyDescent="0.25">
      <c r="A540" s="49" t="s">
        <v>18</v>
      </c>
      <c r="B540" s="43" t="str">
        <f>B72</f>
        <v>BILL No 01 : GENERAL &amp; PRELIMINARIES</v>
      </c>
      <c r="C540" s="126"/>
      <c r="D540" s="49"/>
      <c r="F540" s="51"/>
    </row>
    <row r="541" spans="1:10" x14ac:dyDescent="0.25">
      <c r="A541" s="49" t="s">
        <v>19</v>
      </c>
      <c r="B541" s="43" t="str">
        <f>B96</f>
        <v>BILL No: 02 SITE DEVELOPMENT &amp; EARTHWORKS</v>
      </c>
      <c r="C541" s="126"/>
      <c r="D541" s="49"/>
      <c r="F541" s="51"/>
      <c r="J541" s="127"/>
    </row>
    <row r="542" spans="1:10" x14ac:dyDescent="0.25">
      <c r="A542" s="49" t="s">
        <v>20</v>
      </c>
      <c r="B542" s="43" t="str">
        <f>B119</f>
        <v>BILL No: 03 WATERPROOFING</v>
      </c>
      <c r="C542" s="126"/>
      <c r="D542" s="49"/>
      <c r="F542" s="51"/>
    </row>
    <row r="543" spans="1:10" x14ac:dyDescent="0.25">
      <c r="A543" s="49" t="s">
        <v>21</v>
      </c>
      <c r="B543" s="43" t="str">
        <f>B231</f>
        <v>BILL No: 04 CONCRETE WORKS</v>
      </c>
      <c r="C543" s="126"/>
      <c r="D543" s="49"/>
      <c r="F543" s="51"/>
    </row>
    <row r="544" spans="1:10" x14ac:dyDescent="0.25">
      <c r="A544" s="49" t="s">
        <v>22</v>
      </c>
      <c r="B544" s="43" t="str">
        <f>B279</f>
        <v>BILL No: 05 MASONRY AND PLASTERING</v>
      </c>
      <c r="C544" s="126"/>
      <c r="D544" s="49"/>
      <c r="F544" s="51"/>
    </row>
    <row r="545" spans="1:10" x14ac:dyDescent="0.25">
      <c r="A545" s="49" t="s">
        <v>106</v>
      </c>
      <c r="B545" s="43" t="str">
        <f>B312</f>
        <v>BILL No: 06 DOORS &amp; WINDOWS</v>
      </c>
      <c r="C545" s="126"/>
      <c r="D545" s="49"/>
      <c r="F545" s="51"/>
    </row>
    <row r="546" spans="1:10" x14ac:dyDescent="0.25">
      <c r="A546" s="49" t="s">
        <v>107</v>
      </c>
      <c r="B546" s="43" t="str">
        <f>B343</f>
        <v>BILL No: 07 - WOOD &amp; METAL WORKS</v>
      </c>
      <c r="C546" s="126"/>
      <c r="D546" s="49"/>
      <c r="F546" s="51"/>
    </row>
    <row r="547" spans="1:10" x14ac:dyDescent="0.25">
      <c r="A547" s="49" t="s">
        <v>108</v>
      </c>
      <c r="B547" s="43" t="str">
        <f>B379</f>
        <v>BILL No: 08 - FINISHING WORKS</v>
      </c>
      <c r="C547" s="126"/>
      <c r="D547" s="49"/>
      <c r="F547" s="51"/>
    </row>
    <row r="548" spans="1:10" x14ac:dyDescent="0.25">
      <c r="A548" s="49" t="s">
        <v>105</v>
      </c>
      <c r="B548" s="43" t="str">
        <f>B403</f>
        <v>BILL No: 09 - ROOFING WORKS</v>
      </c>
      <c r="C548" s="126"/>
      <c r="D548" s="49"/>
      <c r="F548" s="51"/>
    </row>
    <row r="549" spans="1:10" x14ac:dyDescent="0.25">
      <c r="A549" s="49" t="s">
        <v>109</v>
      </c>
      <c r="B549" s="43" t="str">
        <f>B470</f>
        <v>BILL No: 10 - ELECTRICAL INSTALLATIONS</v>
      </c>
      <c r="C549" s="126"/>
      <c r="D549" s="49"/>
      <c r="F549" s="51"/>
    </row>
    <row r="550" spans="1:10" x14ac:dyDescent="0.25">
      <c r="A550" s="49" t="s">
        <v>110</v>
      </c>
      <c r="B550" s="121" t="str">
        <f>B503</f>
        <v>BILL No: 11 - HYDRAULICS &amp; DRAINAGE</v>
      </c>
      <c r="C550" s="126"/>
      <c r="D550" s="49"/>
      <c r="F550" s="51"/>
    </row>
    <row r="551" spans="1:10" x14ac:dyDescent="0.25">
      <c r="A551" s="49" t="s">
        <v>111</v>
      </c>
      <c r="B551" s="43" t="str">
        <f>B530</f>
        <v>BILL No: 12 -'FIREFIGHTING INSTALLATION</v>
      </c>
      <c r="C551" s="126"/>
      <c r="D551" s="49"/>
      <c r="F551" s="51"/>
    </row>
    <row r="552" spans="1:10" x14ac:dyDescent="0.25">
      <c r="A552" s="49"/>
      <c r="B552" s="52"/>
      <c r="C552" s="49"/>
      <c r="E552" s="51"/>
      <c r="F552" s="51"/>
    </row>
    <row r="553" spans="1:10" ht="19.149999999999999" customHeight="1" x14ac:dyDescent="0.25">
      <c r="A553" s="122"/>
      <c r="B553" s="123" t="s">
        <v>53</v>
      </c>
      <c r="C553" s="122"/>
      <c r="D553" s="124"/>
      <c r="E553" s="125"/>
      <c r="F553" s="125"/>
    </row>
    <row r="554" spans="1:10" x14ac:dyDescent="0.25">
      <c r="A554" s="49"/>
      <c r="B554" s="56"/>
      <c r="C554" s="49"/>
      <c r="E554" s="51"/>
      <c r="F554" s="51"/>
    </row>
    <row r="555" spans="1:10" x14ac:dyDescent="0.25">
      <c r="A555" s="49">
        <v>13.2</v>
      </c>
      <c r="B555" s="56" t="s">
        <v>54</v>
      </c>
      <c r="C555" s="49"/>
      <c r="E555" s="51"/>
      <c r="F555" s="51"/>
    </row>
    <row r="556" spans="1:10" x14ac:dyDescent="0.25">
      <c r="A556" s="49" t="s">
        <v>18</v>
      </c>
      <c r="B556" s="43" t="s">
        <v>256</v>
      </c>
      <c r="C556" s="126"/>
      <c r="D556" s="49"/>
      <c r="F556" s="51"/>
    </row>
    <row r="557" spans="1:10" x14ac:dyDescent="0.25">
      <c r="A557" s="49" t="s">
        <v>19</v>
      </c>
      <c r="B557" s="43" t="s">
        <v>260</v>
      </c>
      <c r="C557" s="126"/>
      <c r="D557" s="49"/>
      <c r="F557" s="51"/>
      <c r="J557" s="127"/>
    </row>
    <row r="558" spans="1:10" x14ac:dyDescent="0.25">
      <c r="A558" s="49" t="s">
        <v>20</v>
      </c>
      <c r="B558" s="43" t="s">
        <v>124</v>
      </c>
      <c r="C558" s="126"/>
      <c r="D558" s="49"/>
      <c r="F558" s="51"/>
    </row>
    <row r="559" spans="1:10" x14ac:dyDescent="0.25">
      <c r="A559" s="49" t="s">
        <v>21</v>
      </c>
      <c r="B559" s="43" t="s">
        <v>25</v>
      </c>
      <c r="C559" s="126"/>
      <c r="D559" s="49"/>
      <c r="F559" s="51"/>
    </row>
    <row r="560" spans="1:10" x14ac:dyDescent="0.25">
      <c r="A560" s="49" t="s">
        <v>22</v>
      </c>
      <c r="B560" s="43" t="s">
        <v>31</v>
      </c>
      <c r="C560" s="126"/>
      <c r="D560" s="49"/>
      <c r="F560" s="51"/>
    </row>
    <row r="561" spans="1:6" x14ac:dyDescent="0.25">
      <c r="A561" s="49" t="s">
        <v>106</v>
      </c>
      <c r="B561" s="43" t="s">
        <v>37</v>
      </c>
      <c r="C561" s="126"/>
      <c r="D561" s="49"/>
      <c r="F561" s="51"/>
    </row>
    <row r="562" spans="1:6" x14ac:dyDescent="0.25">
      <c r="A562" s="49" t="s">
        <v>107</v>
      </c>
      <c r="B562" s="43" t="s">
        <v>132</v>
      </c>
      <c r="C562" s="126"/>
      <c r="D562" s="49"/>
      <c r="F562" s="51"/>
    </row>
    <row r="563" spans="1:6" x14ac:dyDescent="0.25">
      <c r="A563" s="49" t="s">
        <v>108</v>
      </c>
      <c r="B563" s="43" t="s">
        <v>223</v>
      </c>
      <c r="C563" s="126"/>
      <c r="D563" s="49"/>
      <c r="F563" s="51"/>
    </row>
    <row r="564" spans="1:6" x14ac:dyDescent="0.25">
      <c r="A564" s="49" t="s">
        <v>105</v>
      </c>
      <c r="B564" s="43" t="s">
        <v>240</v>
      </c>
      <c r="C564" s="126"/>
      <c r="D564" s="49"/>
      <c r="F564" s="51"/>
    </row>
    <row r="565" spans="1:6" x14ac:dyDescent="0.25">
      <c r="A565" s="49" t="s">
        <v>109</v>
      </c>
      <c r="B565" s="43" t="s">
        <v>238</v>
      </c>
      <c r="C565" s="126"/>
      <c r="D565" s="49"/>
      <c r="F565" s="51"/>
    </row>
    <row r="566" spans="1:6" x14ac:dyDescent="0.25">
      <c r="A566" s="49" t="s">
        <v>110</v>
      </c>
      <c r="B566" s="121" t="s">
        <v>239</v>
      </c>
      <c r="C566" s="126"/>
      <c r="D566" s="49"/>
      <c r="F566" s="51"/>
    </row>
    <row r="567" spans="1:6" x14ac:dyDescent="0.25">
      <c r="A567" s="49" t="s">
        <v>111</v>
      </c>
      <c r="B567" s="43" t="s">
        <v>373</v>
      </c>
      <c r="C567" s="126"/>
      <c r="D567" s="49"/>
      <c r="F567" s="51"/>
    </row>
    <row r="568" spans="1:6" x14ac:dyDescent="0.25">
      <c r="A568" s="49"/>
      <c r="B568" s="43"/>
      <c r="C568" s="49"/>
      <c r="E568" s="51"/>
      <c r="F568" s="51"/>
    </row>
    <row r="569" spans="1:6" x14ac:dyDescent="0.25">
      <c r="A569" s="49"/>
      <c r="B569" s="57"/>
      <c r="C569" s="128"/>
      <c r="D569" s="49"/>
      <c r="F569" s="51"/>
    </row>
    <row r="570" spans="1:6" ht="19.899999999999999" customHeight="1" x14ac:dyDescent="0.25">
      <c r="A570" s="122"/>
      <c r="B570" s="123" t="s">
        <v>55</v>
      </c>
      <c r="C570" s="122"/>
      <c r="D570" s="124"/>
      <c r="E570" s="125"/>
      <c r="F570" s="125"/>
    </row>
    <row r="571" spans="1:6" x14ac:dyDescent="0.25">
      <c r="A571" s="49"/>
      <c r="B571" s="56"/>
      <c r="C571" s="113"/>
      <c r="E571" s="51"/>
      <c r="F571" s="51"/>
    </row>
    <row r="572" spans="1:6" x14ac:dyDescent="0.25">
      <c r="A572" s="110"/>
      <c r="B572" s="77" t="s">
        <v>376</v>
      </c>
      <c r="C572" s="110"/>
      <c r="D572" s="111"/>
      <c r="E572" s="112"/>
      <c r="F572" s="112"/>
    </row>
    <row r="573" spans="1:6" x14ac:dyDescent="0.25">
      <c r="A573" s="113"/>
      <c r="B573" s="154" t="s">
        <v>56</v>
      </c>
      <c r="C573" s="113"/>
      <c r="D573" s="114"/>
      <c r="E573" s="115"/>
      <c r="F573" s="115"/>
    </row>
  </sheetData>
  <mergeCells count="9">
    <mergeCell ref="G465:G468"/>
    <mergeCell ref="A2:F2"/>
    <mergeCell ref="A3:F3"/>
    <mergeCell ref="A4:A5"/>
    <mergeCell ref="B4:B5"/>
    <mergeCell ref="C4:C5"/>
    <mergeCell ref="D4:D5"/>
    <mergeCell ref="E4:E5"/>
    <mergeCell ref="F4:F5"/>
  </mergeCells>
  <phoneticPr fontId="30" type="noConversion"/>
  <printOptions horizontalCentered="1"/>
  <pageMargins left="0.5" right="0.5" top="0.75" bottom="0.75" header="0.3" footer="0.3"/>
  <pageSetup paperSize="9" scale="69" fitToHeight="0" orientation="portrait" r:id="rId1"/>
  <headerFooter alignWithMargins="0">
    <oddHeader>&amp;L&amp;"Cambria,Regular"&amp;A&amp;R&amp;"Cambria,Regular"&amp;F</oddHeader>
    <oddFooter>&amp;CPage &amp;P of &amp;N&amp;RAugust 2023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Page</vt:lpstr>
      <vt:lpstr>Summary</vt:lpstr>
      <vt:lpstr>BOQ</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2023-09-21T10:47:35Z</dcterms:modified>
</cp:coreProperties>
</file>