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showObjects="placeholders" defaultThemeVersion="124226"/>
  <bookViews>
    <workbookView xWindow="30" yWindow="-135" windowWidth="12045" windowHeight="8625" tabRatio="606" activeTab="1"/>
  </bookViews>
  <sheets>
    <sheet name="COVER" sheetId="47" r:id="rId1"/>
    <sheet name="BOQ" sheetId="48" r:id="rId2"/>
    <sheet name="SUMMARY" sheetId="49" r:id="rId3"/>
  </sheets>
  <definedNames>
    <definedName name="_xlnm._FilterDatabase" localSheetId="1" hidden="1">BOQ!$B$1:$B$424</definedName>
    <definedName name="_xlnm.Print_Area" localSheetId="1">BOQ!$A$4:$F$424</definedName>
    <definedName name="_xlnm.Print_Titles" localSheetId="1">BOQ!$1:$5</definedName>
  </definedNames>
  <calcPr calcId="125725"/>
</workbook>
</file>

<file path=xl/calcChain.xml><?xml version="1.0" encoding="utf-8"?>
<calcChain xmlns="http://schemas.openxmlformats.org/spreadsheetml/2006/main">
  <c r="F462" i="48"/>
  <c r="F16" i="49"/>
  <c r="F20"/>
  <c r="F400" i="48"/>
  <c r="F404"/>
  <c r="F405"/>
  <c r="F408"/>
  <c r="F411"/>
  <c r="F412"/>
  <c r="F413"/>
  <c r="F416"/>
  <c r="F417"/>
  <c r="F422"/>
  <c r="F399"/>
  <c r="F395"/>
  <c r="F334"/>
  <c r="F335"/>
  <c r="F338"/>
  <c r="F339"/>
  <c r="F340"/>
  <c r="F343"/>
  <c r="F344"/>
  <c r="F348"/>
  <c r="F352"/>
  <c r="F353"/>
  <c r="F354"/>
  <c r="F355"/>
  <c r="F356"/>
  <c r="F357"/>
  <c r="F358"/>
  <c r="F359"/>
  <c r="F360"/>
  <c r="F361"/>
  <c r="F362"/>
  <c r="F370"/>
  <c r="F371"/>
  <c r="F372"/>
  <c r="F373"/>
  <c r="F376"/>
  <c r="F379"/>
  <c r="F333"/>
  <c r="F320"/>
  <c r="F319"/>
  <c r="F314"/>
  <c r="F300"/>
  <c r="F303" s="1"/>
  <c r="F278"/>
  <c r="F279"/>
  <c r="F280"/>
  <c r="F284"/>
  <c r="F285"/>
  <c r="F286"/>
  <c r="F289"/>
  <c r="F277"/>
  <c r="F261"/>
  <c r="F260"/>
  <c r="F240"/>
  <c r="F244"/>
  <c r="F247"/>
  <c r="F251"/>
  <c r="F237"/>
  <c r="F213"/>
  <c r="F216"/>
  <c r="F210"/>
  <c r="F195"/>
  <c r="F196"/>
  <c r="F199"/>
  <c r="F191"/>
  <c r="F155"/>
  <c r="F158"/>
  <c r="F159"/>
  <c r="F165"/>
  <c r="F166"/>
  <c r="F169"/>
  <c r="F170"/>
  <c r="F174"/>
  <c r="F175"/>
  <c r="F177"/>
  <c r="F154"/>
  <c r="F90"/>
  <c r="F91"/>
  <c r="F92"/>
  <c r="F95"/>
  <c r="F96"/>
  <c r="F99"/>
  <c r="F100"/>
  <c r="F103"/>
  <c r="F110"/>
  <c r="F113"/>
  <c r="F116"/>
  <c r="F117"/>
  <c r="F121"/>
  <c r="F122"/>
  <c r="F125"/>
  <c r="F126"/>
  <c r="F129"/>
  <c r="F132"/>
  <c r="F133"/>
  <c r="F134"/>
  <c r="F135"/>
  <c r="F136"/>
  <c r="F137"/>
  <c r="F140"/>
  <c r="F141"/>
  <c r="F76"/>
  <c r="F77"/>
  <c r="F78"/>
  <c r="F81"/>
  <c r="F82"/>
  <c r="F85"/>
  <c r="F72"/>
  <c r="F73"/>
  <c r="F71"/>
  <c r="F62"/>
  <c r="F63"/>
  <c r="F61"/>
  <c r="F55"/>
  <c r="F44"/>
  <c r="F45"/>
  <c r="F43"/>
  <c r="F39"/>
  <c r="F26"/>
  <c r="F29"/>
  <c r="F23"/>
  <c r="F32" l="1"/>
  <c r="F202"/>
  <c r="F11" i="49" s="1"/>
  <c r="F264" i="48"/>
  <c r="F14" i="49" s="1"/>
  <c r="F292" i="48"/>
  <c r="F15" i="49" s="1"/>
  <c r="F382" i="48"/>
  <c r="F18" i="49" s="1"/>
  <c r="F424" i="48"/>
  <c r="F19" i="49" s="1"/>
  <c r="F48" i="48"/>
  <c r="F8" i="49" s="1"/>
  <c r="F144" i="48"/>
  <c r="F9" i="49" s="1"/>
  <c r="F181" i="48"/>
  <c r="F10" i="49" s="1"/>
  <c r="F254" i="48"/>
  <c r="F13" i="49" s="1"/>
  <c r="C225" i="48"/>
  <c r="F225" s="1"/>
  <c r="C222"/>
  <c r="F222" s="1"/>
  <c r="C219"/>
  <c r="F219" s="1"/>
  <c r="C315"/>
  <c r="F315" s="1"/>
  <c r="F323" s="1"/>
  <c r="F17" i="49" s="1"/>
  <c r="E22"/>
  <c r="D22"/>
  <c r="F6" l="1"/>
  <c r="F7"/>
  <c r="F228" i="48"/>
  <c r="F12" i="49" s="1"/>
  <c r="F22" s="1"/>
</calcChain>
</file>

<file path=xl/sharedStrings.xml><?xml version="1.0" encoding="utf-8"?>
<sst xmlns="http://schemas.openxmlformats.org/spreadsheetml/2006/main" count="605" uniqueCount="369">
  <si>
    <t>m</t>
  </si>
  <si>
    <t>t</t>
  </si>
  <si>
    <t>no</t>
  </si>
  <si>
    <t>Steel deformed bars, 12mm dia</t>
  </si>
  <si>
    <t>Steel deformed bars, 6mm dia</t>
  </si>
  <si>
    <t>Material amount</t>
  </si>
  <si>
    <t>Total</t>
  </si>
  <si>
    <t>PRELIMINARIES</t>
  </si>
  <si>
    <t>item</t>
  </si>
  <si>
    <t>Toilet paper holder</t>
  </si>
  <si>
    <t>Towel hook</t>
  </si>
  <si>
    <t>Soap holder</t>
  </si>
  <si>
    <t>WC</t>
  </si>
  <si>
    <t>Wash basin</t>
  </si>
  <si>
    <t>Floor trap</t>
  </si>
  <si>
    <t>Description</t>
  </si>
  <si>
    <t>Qty</t>
  </si>
  <si>
    <t>Unit</t>
  </si>
  <si>
    <t>tap</t>
  </si>
  <si>
    <t>Muslim shower</t>
  </si>
  <si>
    <t>ROOF LEVEL</t>
  </si>
  <si>
    <t>Steel deformed bars, 10mm dia</t>
  </si>
  <si>
    <t>Mirror</t>
  </si>
  <si>
    <t>Item</t>
  </si>
  <si>
    <t>Bill No. 1</t>
  </si>
  <si>
    <t xml:space="preserve">GENERAL NOTES </t>
  </si>
  <si>
    <t>Abbreviations</t>
  </si>
  <si>
    <t>m - metre</t>
  </si>
  <si>
    <t>No - numbers</t>
  </si>
  <si>
    <t>m³ - cubic metre</t>
  </si>
  <si>
    <t>m² - square metre</t>
  </si>
  <si>
    <t>Lm - Linear metre</t>
  </si>
  <si>
    <t>t - tonnes</t>
  </si>
  <si>
    <t>incl - including</t>
  </si>
  <si>
    <t>mm - millimetre</t>
  </si>
  <si>
    <t>SS - Stainless Steel</t>
  </si>
  <si>
    <t>GI - Galvanised Iron</t>
  </si>
  <si>
    <t>SITE MANAGEMENT COSTS</t>
  </si>
  <si>
    <t>Allow for all on and off site management cost including costs of foreman and assistants, temporary services, telephone, fax, hoardings and similar</t>
  </si>
  <si>
    <t>1.1.1</t>
  </si>
  <si>
    <t>CLEAN-UP</t>
  </si>
  <si>
    <t>Allow for cleam-up of completed works and site upon completion</t>
  </si>
  <si>
    <t>Bill No. 2</t>
  </si>
  <si>
    <r>
      <t>m</t>
    </r>
    <r>
      <rPr>
        <vertAlign val="superscript"/>
        <sz val="9"/>
        <rFont val="Arial"/>
        <family val="2"/>
      </rPr>
      <t>3</t>
    </r>
  </si>
  <si>
    <t>BILL No: 01 PRELIMINARIES</t>
  </si>
  <si>
    <t>TOTAL OF BILL No: 01 - Carried over to summary</t>
  </si>
  <si>
    <r>
      <t>m</t>
    </r>
    <r>
      <rPr>
        <vertAlign val="superscript"/>
        <sz val="9"/>
        <rFont val="Arial"/>
        <family val="2"/>
      </rPr>
      <t>2</t>
    </r>
  </si>
  <si>
    <t>2.2.1</t>
  </si>
  <si>
    <t>DOORS AND WINDOWS</t>
  </si>
  <si>
    <t>ELECTRICAL INSTALLATIONS</t>
  </si>
  <si>
    <t>TOTAL OF BILL No: 02 - Carried over to summary</t>
  </si>
  <si>
    <t>Bill No. 3</t>
  </si>
  <si>
    <t>3.1.1</t>
  </si>
  <si>
    <t>MASONRY AND PLASTERING</t>
  </si>
  <si>
    <t>FINISHES</t>
  </si>
  <si>
    <t>TOTAL OF BILL No: 03 - Carried over to summary</t>
  </si>
  <si>
    <t>Bill No. 4</t>
  </si>
  <si>
    <t>ROOFING</t>
  </si>
  <si>
    <t>SUMMARY OF BILLS OF QUANTITIES</t>
  </si>
  <si>
    <t>Bill No</t>
  </si>
  <si>
    <t>Amount</t>
  </si>
  <si>
    <t>Labor amount</t>
  </si>
  <si>
    <t>GRAND TOTAL</t>
  </si>
  <si>
    <t>Bills of Quantities</t>
  </si>
  <si>
    <t>Foundation Pad F1</t>
  </si>
  <si>
    <t>Foundation Pad F2</t>
  </si>
  <si>
    <t>Steel deformed bars, 16mm dia</t>
  </si>
  <si>
    <t>Concrete Beam GB</t>
  </si>
  <si>
    <t>GROUND FLOOR</t>
  </si>
  <si>
    <t>Steel deformed bars, 6mm dia.</t>
  </si>
  <si>
    <t>W1, 2000x1700 ( 3.4 m2)</t>
  </si>
  <si>
    <t>V1, 900x600 ( 0.54 m2)</t>
  </si>
  <si>
    <t>Steel truss TR1</t>
  </si>
  <si>
    <t>Steel truss TR2</t>
  </si>
  <si>
    <t>50 mm dia. high UPVC high pressure pipe</t>
  </si>
  <si>
    <t>32 mm dia. high UPVC high pressure pipe</t>
  </si>
  <si>
    <t>12 mm dia. high UPVC high pressure pipe</t>
  </si>
  <si>
    <t>Stop valve</t>
  </si>
  <si>
    <t>Wash basin tap (rain water)</t>
  </si>
  <si>
    <t>Wash basin tap (ground water)</t>
  </si>
  <si>
    <t>50 mm dia. soil waste pipe</t>
  </si>
  <si>
    <t>100 mm dia. soil waste pipe</t>
  </si>
  <si>
    <t>150 mm dia. soil waste pipe</t>
  </si>
  <si>
    <t>75 mm dia. rain water drain pipe</t>
  </si>
  <si>
    <t>SIGNBOARD</t>
  </si>
  <si>
    <t>Allow for sign board.</t>
  </si>
  <si>
    <t>GROUND WORKS</t>
  </si>
  <si>
    <t>Rates shall include for: leveling, grading, trimming, compacting to faces of excavation, keep sides plumb, backfilling, consolidating and disposing surplus soil.</t>
  </si>
  <si>
    <t>GENERAL NOTES</t>
  </si>
  <si>
    <t>SITE CLEARING</t>
  </si>
  <si>
    <t>Clearing site including trees less than 0.5m girth complete with stumps and roots.</t>
  </si>
  <si>
    <t>EXCAVATION</t>
  </si>
  <si>
    <t xml:space="preserve">Excavation quantities are measured to the faces of concrete members. Rates shall include for all additional excavation required to place the formwork. </t>
  </si>
  <si>
    <t>Excavation for:</t>
  </si>
  <si>
    <t>BILL No: 02 GROUND WORKS</t>
  </si>
  <si>
    <t>CONCRETE</t>
  </si>
  <si>
    <t>Rates shall include for: placing in position; making good after removal of formwork and casting in all required items; additional concrete required to conform to structural andexcavated tolerances.</t>
  </si>
  <si>
    <t>(a)</t>
  </si>
  <si>
    <t>(b)</t>
  </si>
  <si>
    <t>Mix ratio for reinforced concrete shall be 1:2:3 and lean concrete shall be 1:2:6 by volume.</t>
  </si>
  <si>
    <t>Allow for concrete testing.</t>
  </si>
  <si>
    <t>Quantity is measured to the edges of concrete foundation members. Rates shall be inclusive for any additional concrete required to place the formwork.</t>
  </si>
  <si>
    <t>50 mm thick lean concrete to the bottom of</t>
  </si>
  <si>
    <t>In-situ reinforced concrete to:</t>
  </si>
  <si>
    <t>Rates shall include for formwork, reinforcement, water proofing, additive to below ground concrete and plasticiser to all concrete.</t>
  </si>
  <si>
    <t>3.3.1</t>
  </si>
  <si>
    <t>Ground floor</t>
  </si>
  <si>
    <t>First floor</t>
  </si>
  <si>
    <t>3.3.2</t>
  </si>
  <si>
    <t>BILL No: 03 CONCRETE</t>
  </si>
  <si>
    <t>FORMWORK</t>
  </si>
  <si>
    <t>GENERAL</t>
  </si>
  <si>
    <t>Note: Rates shall include for: all necessary boarding, supports, erecting, framing, temporary cambering, cutting, perforations for reinforcing bars, bolts, straps, ties, hangers, pipes and removal of formwork</t>
  </si>
  <si>
    <t>REINFORCEMENT</t>
  </si>
  <si>
    <t>All reinforcing bars shall be high strength bars</t>
  </si>
  <si>
    <t>Rates shall include for: cleaning, fabrication, placing, the provision for all necessary temporary fixings, and supports including tie wire and chair supports, laps and wastage</t>
  </si>
  <si>
    <t>3.5.3</t>
  </si>
  <si>
    <t>3.5.4</t>
  </si>
  <si>
    <t>3.5.6</t>
  </si>
  <si>
    <t>m²</t>
  </si>
  <si>
    <t>frames or plates, building in joists, bearers or similar, temporary supports to openings, templates, reinforcement in walls and for all necessary making good</t>
  </si>
  <si>
    <t>CONCRETE BRICKWORK</t>
  </si>
  <si>
    <t>4.2.1</t>
  </si>
  <si>
    <t>150 mm wide cement hollow block wall, blocks laid on and incl. mortar  (internal walls)</t>
  </si>
  <si>
    <t>220 mm wide solid concrete brick parapet wall,  (Balcony)</t>
  </si>
  <si>
    <t>PLASTERING</t>
  </si>
  <si>
    <t xml:space="preserve">15 mm thick cement plastering as specified on </t>
  </si>
  <si>
    <t>4.3.1</t>
  </si>
  <si>
    <t>External block wall</t>
  </si>
  <si>
    <t>4.3.2</t>
  </si>
  <si>
    <t>Internal block wall</t>
  </si>
  <si>
    <t>CEMENT SCREED</t>
  </si>
  <si>
    <t xml:space="preserve">50 mm thick cement screed 1:4, incl. trowel finish </t>
  </si>
  <si>
    <t>Cement screed on slab on ground</t>
  </si>
  <si>
    <t>Cement screed on first floor slab</t>
  </si>
  <si>
    <t>BILL No: 04 MASONRY AND PLASTERING</t>
  </si>
  <si>
    <t>TOTAL OF BILL No: 04 - Carried over to summary</t>
  </si>
  <si>
    <t>Bill No. 5</t>
  </si>
  <si>
    <t>STRUCTURAL STEEL</t>
  </si>
  <si>
    <t>(c)</t>
  </si>
  <si>
    <t>BALUSTRADES</t>
  </si>
  <si>
    <t>G.I. PIPE ROOF TRUSSES</t>
  </si>
  <si>
    <t>G.I. pipe truss complete as shown on the Drawings</t>
  </si>
  <si>
    <t>BILL No: 05 STRUCTURAL STEEL</t>
  </si>
  <si>
    <t>TOTAL OF BILL No: 05 - Carried over to summary</t>
  </si>
  <si>
    <t>BILL No: 06</t>
  </si>
  <si>
    <t>WOODWORK</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</si>
  <si>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</si>
  <si>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</si>
  <si>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t>
  </si>
  <si>
    <t>Rates shall include for fabrication and erection and temporary supports and fixing into position</t>
  </si>
  <si>
    <t xml:space="preserve">holes and openings as recesses for and building in pipes, conduits, sleeves and similar as required for all trades; leaving surfaces rough or raking out joints for plastering and flashings, bedding </t>
  </si>
  <si>
    <t>Rates shall include for: cleaning out cavities, forming rebated reveals and pointing and cleaning down to reveals where necessary; fractional size blocks, all necessary machine cutting, cutting or forming chases or edges of floor slabs, cutting or leaving</t>
  </si>
  <si>
    <t>FASCIA BOARDS</t>
  </si>
  <si>
    <t>RAFTERS</t>
  </si>
  <si>
    <t>Timber rafters, 50 x 150 mm</t>
  </si>
  <si>
    <t>Timber battens, 50 x 150 mm</t>
  </si>
  <si>
    <t>Timber fascia boards, 25 x 250 mm</t>
  </si>
  <si>
    <t>BILL No: 06 - WOODWORK</t>
  </si>
  <si>
    <t>TOTAL OF BILL No: 06 - Carried over to summary</t>
  </si>
  <si>
    <t>BILL No: 07</t>
  </si>
  <si>
    <t>Rates shall include for: fair edges, dressing over angel fillets, turning into grooves, all other labours, circular edges, nails, screws and other fixings and laps</t>
  </si>
  <si>
    <t>ROOF COVERINGS</t>
  </si>
  <si>
    <t>CAPPINGS AND FLASHINGS</t>
  </si>
  <si>
    <t xml:space="preserve">Flashings, 400mm girth </t>
  </si>
  <si>
    <t>GUTTER</t>
  </si>
  <si>
    <t>G.I. gutter including framing, and supports, straps, brackets, clips, stop ends, overflow, downpipe outlets and all fixings and fastenings</t>
  </si>
  <si>
    <t>Eaves gutter, 200 x 350 mm deep</t>
  </si>
  <si>
    <t>DOWN PIPES</t>
  </si>
  <si>
    <t>100 mm dia PVC down pipes including bends, junctions, straps, brackets, clips and all fixings</t>
  </si>
  <si>
    <t>INSULATION</t>
  </si>
  <si>
    <t xml:space="preserve">Rockwool insulation with aluminium foil on both sides on and incl wire mesh  </t>
  </si>
  <si>
    <t>Fixed to underside of roofing</t>
  </si>
  <si>
    <t>Zinc alum or equivalent roof sheeting, incl. all fixings, fixed in accordance with manufacturer's instructions</t>
  </si>
  <si>
    <t>BILL No: 07 - ROOFING</t>
  </si>
  <si>
    <t>TOTAL OF BILL No: 07 - Carried over to summary</t>
  </si>
  <si>
    <t>BILL No: 08</t>
  </si>
  <si>
    <t>CEILINGS</t>
  </si>
  <si>
    <t>PLYWOOD CEILINGS</t>
  </si>
  <si>
    <t>6 mm plywood sheeted suspended ceiling, including 30 x 40 timber framing, 40 x 50 timber hangers, 20 x 80 timber cornice, trimming, and nails, screws and other fixings</t>
  </si>
  <si>
    <t>BILL N0: 08 CEILINGS</t>
  </si>
  <si>
    <t>TOTAL OF BILL No: 08 - Carried over to summary</t>
  </si>
  <si>
    <t>BILL N0: 09</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</si>
  <si>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</si>
  <si>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</si>
  <si>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</si>
  <si>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Aluminium frames shall be polyester powder coated</t>
  </si>
  <si>
    <t>Thickness and sizes of glass panels are shown on the Drawings</t>
  </si>
  <si>
    <t>Rates shall include for all painting as specified</t>
  </si>
  <si>
    <t>(d)</t>
  </si>
  <si>
    <t>(e)</t>
  </si>
  <si>
    <t>(f)</t>
  </si>
  <si>
    <t>ALUMINIUM WINDOW UNIT</t>
  </si>
  <si>
    <t>TIMBER DOOR UNITS</t>
  </si>
  <si>
    <t>Timber panel door units</t>
  </si>
  <si>
    <t>BILL N0: 09 -  DOORS AND WINDOWS</t>
  </si>
  <si>
    <t>TOTAL OF BILL No: 09 - Carried over to summary</t>
  </si>
  <si>
    <t>BILL N0: 10</t>
  </si>
  <si>
    <t>Rates shall include for: fixing, bedding, grouting, and pointing materials; making good around pipes, sanitary fixtures, and similar; cleaning down and polishing</t>
  </si>
  <si>
    <t>CERAMIC TILES</t>
  </si>
  <si>
    <t xml:space="preserve">Ceramic wall tiles, 200 x 200 </t>
  </si>
  <si>
    <t>BILL No: 10 - FINISHES</t>
  </si>
  <si>
    <t>TOTAL OF BILL No: 10 - Carried over to summary</t>
  </si>
  <si>
    <t>BILL No: 11</t>
  </si>
  <si>
    <t>PAINTING</t>
  </si>
  <si>
    <t xml:space="preserve"> </t>
  </si>
  <si>
    <t>WALLS</t>
  </si>
  <si>
    <t>Emulsion paint finish on cement plastered walls</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</si>
  <si>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</si>
  <si>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</si>
  <si>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t>Emulsion paint on plywood ceilings and concrete</t>
  </si>
  <si>
    <t>BILL No: 11 - PAINTING</t>
  </si>
  <si>
    <t>TOTAL OF BILL No: 11 - Carried over to summary</t>
  </si>
  <si>
    <t>BILL No: 12</t>
  </si>
  <si>
    <t>HYDRAULICS &amp; DRAINAGE</t>
  </si>
  <si>
    <t>HYDRAULICS</t>
  </si>
  <si>
    <t>12.1.1</t>
  </si>
  <si>
    <t>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</si>
  <si>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All pipework shall be UPVC</t>
  </si>
  <si>
    <t>12.1.2</t>
  </si>
  <si>
    <t>GROUND WATER SUPPLY PIPEWORK</t>
  </si>
  <si>
    <t>12.1.4</t>
  </si>
  <si>
    <t>PIPEWORK TO RAIN WATER TANK</t>
  </si>
  <si>
    <t>12.1.5</t>
  </si>
  <si>
    <t>FITTINGS</t>
  </si>
  <si>
    <t>Install the following fittings as specified.</t>
  </si>
  <si>
    <t>12.1.6</t>
  </si>
  <si>
    <t>SANITARY FIXTURES &amp; ACCESSORIES</t>
  </si>
  <si>
    <t>Sanitary fixtures complete including brackets, flush pipes, overflows, plugs and washers, as specified</t>
  </si>
  <si>
    <t>DRAINAGE</t>
  </si>
  <si>
    <t>12.2.1</t>
  </si>
  <si>
    <t>Rates shall include for: excavation, maintaining faces of drain pipe trenches and pits, backfilling, disposal of surplus spoil; bends, junctions, reducers, expansion joints and all joints and other incidental materials</t>
  </si>
  <si>
    <t>12.2.2</t>
  </si>
  <si>
    <t>12.2.3</t>
  </si>
  <si>
    <t>INSPECTION CHAMBERS</t>
  </si>
  <si>
    <t>Inspection chambers complete as shown on the Drawings incl all pipe connections and similar</t>
  </si>
  <si>
    <t>RAIN WATER CATCH BASIN</t>
  </si>
  <si>
    <t>Rain water catch basin complete as shown on the Drawings incl all pipe connections and similar</t>
  </si>
  <si>
    <t>BILL No: 12 - HYDRAULICS &amp; DRAINAGE</t>
  </si>
  <si>
    <t>TOTAL OF BILL No: 12 - Carried over to summary</t>
  </si>
  <si>
    <t>BILL No: 13</t>
  </si>
  <si>
    <t>MAINS CONNECTION</t>
  </si>
  <si>
    <t>Allow for connection to electrical mains</t>
  </si>
  <si>
    <t>ELECTRICAL BOARDS</t>
  </si>
  <si>
    <t xml:space="preserve"> Complete installation, including for all connections, earthing, painting, testing and similar of:</t>
  </si>
  <si>
    <t>Main distribution board</t>
  </si>
  <si>
    <t>ELECTRICAL WIRING</t>
  </si>
  <si>
    <t>Electrical wiring with copper conductor cable in conduits in walls and in casing on soffits of slab as specified to:</t>
  </si>
  <si>
    <t>Wiring with 1.5 mm² cable to lighting</t>
  </si>
  <si>
    <t>points</t>
  </si>
  <si>
    <t>Wiring with 2.5 mm² cable to power points</t>
  </si>
  <si>
    <t>CEILING FANS</t>
  </si>
  <si>
    <t>Ceiling fans, "Usha" or equivalent, 1.2m dia complete, including regulator</t>
  </si>
  <si>
    <t>LIGHTING</t>
  </si>
  <si>
    <t>"CLIPSAL" SOCKET OUTLETS</t>
  </si>
  <si>
    <t>BILL No: 13 - ELECTRICAL INSTALLATIONS</t>
  </si>
  <si>
    <t>TOTAL OF BILL No: 13 - Carried over to summary</t>
  </si>
  <si>
    <t>Rates shall include for: screws, nails, bolts, nuts, standard cable fixing or supporting clips, brackets, straps, rivets, plugs and all incidental accessories</t>
  </si>
  <si>
    <t xml:space="preserve">(a) </t>
  </si>
  <si>
    <t>Rates for work in trench shall include for: excavation, maintaining faces of excavations, backfilling, compaction, appropriate cable covers, warning tape and disposal of surplus spoil</t>
  </si>
  <si>
    <t xml:space="preserve">(b) </t>
  </si>
  <si>
    <t>Rates for electrical conduits, fittings, equipment and similar items shall include for: all fixings to various building surfaces</t>
  </si>
  <si>
    <t xml:space="preserve">(c) </t>
  </si>
  <si>
    <t>Light end of wiring is measured as one point and switch end of wiring is measured as another point</t>
  </si>
  <si>
    <t xml:space="preserve">(d) </t>
  </si>
  <si>
    <t>A point wiring for power points is measured as one point for each socket outlet; other end of wire is not included in the quantity.</t>
  </si>
  <si>
    <t xml:space="preserve">(e) </t>
  </si>
  <si>
    <t xml:space="preserve">Rates shall include for supply and complete installation </t>
  </si>
  <si>
    <t xml:space="preserve">(f) </t>
  </si>
  <si>
    <t>LEAN CONCRETE</t>
  </si>
  <si>
    <t>REINFORCED CONCRETE</t>
  </si>
  <si>
    <t>FOUNDATIONS</t>
  </si>
  <si>
    <t>3.3.4</t>
  </si>
  <si>
    <t>3.4.1</t>
  </si>
  <si>
    <t>3.4.2</t>
  </si>
  <si>
    <t>3.4.4</t>
  </si>
  <si>
    <t>4.2.2</t>
  </si>
  <si>
    <t>RAIN WATER SUPPLY PIPEWORK</t>
  </si>
  <si>
    <t>12.1.3</t>
  </si>
  <si>
    <t>12.2.5</t>
  </si>
  <si>
    <t>BATTENS</t>
  </si>
  <si>
    <t>Kilowatt meter</t>
  </si>
  <si>
    <t>Ceiling recessed light with 4x2' tube lights with complete fixture</t>
  </si>
  <si>
    <t>Wall mount flourescent tube lights with complete fixture</t>
  </si>
  <si>
    <t>Socket switches 13 Amps c/w PVC box.( 2 gang )</t>
  </si>
  <si>
    <t>Socket switches 13 Amps c/w PVC box.( 1 gang )</t>
  </si>
  <si>
    <t>( All socket switches should incorporate a neon light.)</t>
  </si>
  <si>
    <t>"CLIPSAL" SWITCHES</t>
  </si>
  <si>
    <t xml:space="preserve">One way switches ( c/w PVC Box) </t>
  </si>
  <si>
    <t xml:space="preserve">Concrete columns C1, 200 X 400 </t>
  </si>
  <si>
    <t xml:space="preserve">Concrete columns C2, 200 X 200 </t>
  </si>
  <si>
    <t>Floor slab, 75mm thk.</t>
  </si>
  <si>
    <t>Roof beam, RB 200 x 350</t>
  </si>
  <si>
    <t>CATWALK LEVEL</t>
  </si>
  <si>
    <t>Floor beam, B1 200 x 400</t>
  </si>
  <si>
    <t>Floor slab, 140mm thk.</t>
  </si>
  <si>
    <t>SS ladder vertical supports all bolts, nuts, washers and fixing, (3ml)</t>
  </si>
  <si>
    <t>Ceiling, horizontal (ground floor)</t>
  </si>
  <si>
    <t>Ceiling, horizontal (catwalk level)</t>
  </si>
  <si>
    <t>D1, 1700x2100 ( 3.57 m2)</t>
  </si>
  <si>
    <t>D2, 900x2100 ( 1.89 m2)</t>
  </si>
  <si>
    <t>D3, 700x2100 ( 1.47 m2)</t>
  </si>
  <si>
    <t>W2, 1400x1700 ( 2.38 m2)</t>
  </si>
  <si>
    <t>W3, 2000x750 ( 1.5 m2)</t>
  </si>
  <si>
    <t>W4, 1350x750 ( 1.0125 m2)</t>
  </si>
  <si>
    <t>ALUMINIUM VENT UNITS</t>
  </si>
  <si>
    <t>Catwalk level</t>
  </si>
  <si>
    <t>Roof level</t>
  </si>
  <si>
    <t>BEAM</t>
  </si>
  <si>
    <t>Timber beam, 50 x 150 mm</t>
  </si>
  <si>
    <t>RIDGE BEAM</t>
  </si>
  <si>
    <t>Ridge beam, 200 x 400 mm</t>
  </si>
  <si>
    <t>WALL PLATE</t>
  </si>
  <si>
    <t>Wall plate, 50 x 100 mm</t>
  </si>
  <si>
    <t>150 mm dia. rain water drain pipe</t>
  </si>
  <si>
    <t>DISCHARGE PIPEWORK</t>
  </si>
  <si>
    <t>Connecting to existing sewer system</t>
  </si>
  <si>
    <t>Decorative stage lights</t>
  </si>
  <si>
    <t>2.3.1</t>
  </si>
  <si>
    <t>2.3.2</t>
  </si>
  <si>
    <t>3.3.3</t>
  </si>
  <si>
    <t>3.4.3</t>
  </si>
  <si>
    <t>3.5.1</t>
  </si>
  <si>
    <t>3.5.2</t>
  </si>
  <si>
    <t>3.5.5</t>
  </si>
  <si>
    <t>3.5.7</t>
  </si>
  <si>
    <t>3.5.8</t>
  </si>
  <si>
    <t>MAIN STAGE</t>
  </si>
  <si>
    <t>1m hight solid block masonry side walls and steps, sand fill and compact, 100mm thk. Slab (R6@200 CC) on top, 50mm thk. screed and cement finish.</t>
  </si>
  <si>
    <t>SCHOOL HALL</t>
  </si>
  <si>
    <t>School Hall</t>
  </si>
  <si>
    <t>G.I. PIPE BRACING</t>
  </si>
  <si>
    <t>114 mm dia. G.I. pipe bracing as shown on the Drawings</t>
  </si>
  <si>
    <t xml:space="preserve">  </t>
  </si>
  <si>
    <t>BILL No: 14</t>
  </si>
  <si>
    <t>TENDER ADJUSTMENTS</t>
  </si>
  <si>
    <t>(a) Provide detail description of work items under each bill and insert extra pages if required.</t>
  </si>
  <si>
    <t>Addition</t>
  </si>
  <si>
    <t>(1)</t>
  </si>
  <si>
    <t>(2)</t>
  </si>
  <si>
    <t>(3)</t>
  </si>
  <si>
    <t>(4)</t>
  </si>
  <si>
    <t>(5)</t>
  </si>
  <si>
    <t>(6)</t>
  </si>
  <si>
    <t>(7)</t>
  </si>
  <si>
    <t>(8)</t>
  </si>
  <si>
    <t>(9)</t>
  </si>
  <si>
    <t>Bill No 1</t>
  </si>
  <si>
    <t>Bill No 2</t>
  </si>
  <si>
    <t>Bill No 3</t>
  </si>
  <si>
    <t>Bill No 4</t>
  </si>
  <si>
    <t>Bill No 5</t>
  </si>
  <si>
    <t>Bill No 6</t>
  </si>
  <si>
    <t>Bill No 7</t>
  </si>
  <si>
    <t>Bill No 8</t>
  </si>
  <si>
    <t>Bill No 9</t>
  </si>
  <si>
    <t>(10)</t>
  </si>
  <si>
    <t>(11)</t>
  </si>
  <si>
    <t>(12)</t>
  </si>
  <si>
    <t>(13)</t>
  </si>
  <si>
    <t>Bill No 10</t>
  </si>
  <si>
    <t>Bill No 11</t>
  </si>
  <si>
    <t>Bill No 12</t>
  </si>
  <si>
    <t>Bill No 13</t>
  </si>
  <si>
    <t>Omissions</t>
  </si>
  <si>
    <t>Total For Addition &amp; Omissions</t>
  </si>
  <si>
    <t>Rate</t>
  </si>
  <si>
    <t xml:space="preserve">Bill No 12 </t>
  </si>
  <si>
    <t>ADDITION / OMISSION</t>
  </si>
</sst>
</file>

<file path=xl/styles.xml><?xml version="1.0" encoding="utf-8"?>
<styleSheet xmlns="http://schemas.openxmlformats.org/spreadsheetml/2006/main">
  <numFmts count="6">
    <numFmt numFmtId="164" formatCode="_(* #,##0.00_);_(* \(#,##0.00\);_(* &quot;-&quot;??_);_(@_)"/>
    <numFmt numFmtId="165" formatCode="0.0"/>
    <numFmt numFmtId="166" formatCode="_(* #,##0_);_(* \(#,##0\);_(* &quot;-&quot;??_);_(@_)"/>
    <numFmt numFmtId="167" formatCode="\(0\)"/>
    <numFmt numFmtId="168" formatCode="_(* #,##0.0_);_(* \(#,##0.0\);_(* &quot;&quot;??_)"/>
    <numFmt numFmtId="169" formatCode="_(* #,##0_);_(* \(#,##0\);_(* &quot;&quot;??_);_(@_)"/>
  </numFmts>
  <fonts count="33">
    <font>
      <sz val="10"/>
      <name val="Arial"/>
    </font>
    <font>
      <sz val="10"/>
      <name val="Arial"/>
      <family val="2"/>
    </font>
    <font>
      <sz val="9"/>
      <name val="Arial Narrow"/>
      <family val="2"/>
    </font>
    <font>
      <b/>
      <sz val="9"/>
      <name val="Arial"/>
      <family val="2"/>
    </font>
    <font>
      <b/>
      <u/>
      <sz val="9"/>
      <name val="Arial"/>
      <family val="2"/>
    </font>
    <font>
      <u/>
      <sz val="9"/>
      <name val="Arial"/>
      <family val="2"/>
    </font>
    <font>
      <sz val="9"/>
      <name val="Arial"/>
      <family val="2"/>
    </font>
    <font>
      <vertAlign val="superscript"/>
      <sz val="9"/>
      <name val="Arial"/>
      <family val="2"/>
    </font>
    <font>
      <sz val="8"/>
      <name val="Arial"/>
      <family val="2"/>
    </font>
    <font>
      <sz val="10"/>
      <name val="Arial\"/>
    </font>
    <font>
      <b/>
      <u/>
      <sz val="14"/>
      <name val="Arial\"/>
    </font>
    <font>
      <b/>
      <u/>
      <sz val="16"/>
      <name val="Arial\"/>
    </font>
    <font>
      <b/>
      <u/>
      <sz val="12"/>
      <name val="Arial\"/>
    </font>
    <font>
      <b/>
      <sz val="12"/>
      <name val="Arial\"/>
    </font>
    <font>
      <b/>
      <sz val="13"/>
      <name val="Arial\"/>
    </font>
    <font>
      <sz val="12"/>
      <name val="Arial\"/>
    </font>
    <font>
      <sz val="36"/>
      <name val="Footlight MT Light"/>
      <family val="1"/>
    </font>
    <font>
      <sz val="26"/>
      <name val="Times New Roman"/>
      <family val="1"/>
    </font>
    <font>
      <sz val="11"/>
      <name val="Arial"/>
      <family val="2"/>
    </font>
    <font>
      <b/>
      <u/>
      <sz val="14"/>
      <name val="Times New Roman"/>
      <family val="1"/>
    </font>
    <font>
      <sz val="10"/>
      <name val="Arial"/>
      <family val="2"/>
    </font>
    <font>
      <sz val="12"/>
      <name val="Times New Roman"/>
      <family val="1"/>
    </font>
    <font>
      <sz val="12"/>
      <name val="Arial"/>
      <family val="2"/>
    </font>
    <font>
      <sz val="12"/>
      <name val="Times New Roman"/>
      <family val="1"/>
    </font>
    <font>
      <b/>
      <sz val="12"/>
      <name val="Times New Roman"/>
      <family val="1"/>
    </font>
    <font>
      <b/>
      <sz val="11"/>
      <name val="Arial"/>
      <family val="2"/>
    </font>
    <font>
      <b/>
      <sz val="10"/>
      <name val="Arial"/>
      <family val="2"/>
    </font>
    <font>
      <b/>
      <sz val="14"/>
      <name val="Times New Roman"/>
      <family val="1"/>
    </font>
    <font>
      <sz val="14"/>
      <name val="Times New Roman"/>
      <family val="1"/>
    </font>
    <font>
      <b/>
      <sz val="10"/>
      <name val="Times New Roman"/>
      <family val="1"/>
    </font>
    <font>
      <sz val="10"/>
      <name val="Times New Roman"/>
      <family val="1"/>
    </font>
    <font>
      <sz val="9"/>
      <color rgb="FFFF0000"/>
      <name val="Arial"/>
      <family val="2"/>
    </font>
    <font>
      <b/>
      <sz val="9"/>
      <color rgb="FFFF0000"/>
      <name val="Arial"/>
      <family val="2"/>
    </font>
  </fonts>
  <fills count="5">
    <fill>
      <patternFill patternType="none"/>
    </fill>
    <fill>
      <patternFill patternType="gray125"/>
    </fill>
    <fill>
      <patternFill patternType="gray0625"/>
    </fill>
    <fill>
      <patternFill patternType="solid">
        <fgColor indexed="65"/>
        <bgColor indexed="64"/>
      </patternFill>
    </fill>
    <fill>
      <patternFill patternType="solid">
        <fgColor indexed="44"/>
        <bgColor indexed="64"/>
      </patternFill>
    </fill>
  </fills>
  <borders count="36">
    <border>
      <left/>
      <right/>
      <top/>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right style="hair">
        <color indexed="64"/>
      </right>
      <top/>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bottom style="thin">
        <color indexed="64"/>
      </bottom>
      <diagonal/>
    </border>
    <border>
      <left/>
      <right/>
      <top style="hair">
        <color indexed="64"/>
      </top>
      <bottom/>
      <diagonal/>
    </border>
    <border>
      <left/>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226">
    <xf numFmtId="0" fontId="0" fillId="0" borderId="0" xfId="0"/>
    <xf numFmtId="165" fontId="6" fillId="0" borderId="1" xfId="0" applyNumberFormat="1" applyFont="1" applyFill="1" applyBorder="1" applyAlignment="1">
      <alignment horizontal="right" vertical="top"/>
    </xf>
    <xf numFmtId="0" fontId="6" fillId="0" borderId="1" xfId="0" applyFont="1" applyFill="1" applyBorder="1" applyAlignment="1">
      <alignment horizontal="right" vertical="top"/>
    </xf>
    <xf numFmtId="165" fontId="6" fillId="0" borderId="2" xfId="0" applyNumberFormat="1" applyFont="1" applyFill="1" applyBorder="1" applyAlignment="1">
      <alignment horizontal="right" vertical="top"/>
    </xf>
    <xf numFmtId="0" fontId="6" fillId="0" borderId="1" xfId="0" quotePrefix="1" applyFont="1" applyFill="1" applyBorder="1" applyAlignment="1">
      <alignment horizontal="right" vertical="top"/>
    </xf>
    <xf numFmtId="2" fontId="6" fillId="0" borderId="1" xfId="0" applyNumberFormat="1" applyFont="1" applyFill="1" applyBorder="1" applyAlignment="1">
      <alignment horizontal="right" vertical="top"/>
    </xf>
    <xf numFmtId="0" fontId="9" fillId="0" borderId="0" xfId="0" applyFont="1"/>
    <xf numFmtId="0" fontId="10" fillId="0" borderId="3" xfId="0" applyFont="1" applyBorder="1" applyAlignment="1">
      <alignment horizontal="centerContinuous"/>
    </xf>
    <xf numFmtId="0" fontId="10" fillId="0" borderId="0" xfId="0" applyFont="1" applyBorder="1" applyAlignment="1">
      <alignment horizontal="centerContinuous"/>
    </xf>
    <xf numFmtId="0" fontId="9" fillId="0" borderId="0" xfId="0" applyFont="1" applyAlignment="1">
      <alignment horizontal="centerContinuous"/>
    </xf>
    <xf numFmtId="168" fontId="9" fillId="0" borderId="0" xfId="0" applyNumberFormat="1" applyFont="1" applyAlignment="1">
      <alignment horizontal="centerContinuous"/>
    </xf>
    <xf numFmtId="0" fontId="11" fillId="0" borderId="3" xfId="0" applyFont="1" applyBorder="1" applyAlignment="1">
      <alignment horizontal="centerContinuous"/>
    </xf>
    <xf numFmtId="0" fontId="12" fillId="0" borderId="0" xfId="0" applyFont="1" applyBorder="1" applyAlignment="1">
      <alignment horizontal="centerContinuous"/>
    </xf>
    <xf numFmtId="168" fontId="9" fillId="0" borderId="0" xfId="0" applyNumberFormat="1" applyFont="1"/>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4" fillId="2" borderId="6" xfId="0" applyFont="1" applyFill="1" applyBorder="1" applyAlignment="1">
      <alignment horizontal="center" vertical="center"/>
    </xf>
    <xf numFmtId="168" fontId="14" fillId="2" borderId="7" xfId="0" applyNumberFormat="1" applyFont="1" applyFill="1" applyBorder="1" applyAlignment="1">
      <alignment horizontal="center" vertical="center" wrapText="1"/>
    </xf>
    <xf numFmtId="168" fontId="14" fillId="2" borderId="8" xfId="0" applyNumberFormat="1" applyFont="1" applyFill="1" applyBorder="1" applyAlignment="1">
      <alignment horizontal="center" vertical="center" wrapText="1"/>
    </xf>
    <xf numFmtId="168" fontId="14" fillId="2" borderId="9" xfId="0" applyNumberFormat="1" applyFont="1" applyFill="1" applyBorder="1" applyAlignment="1">
      <alignment horizontal="center" vertical="center" wrapText="1"/>
    </xf>
    <xf numFmtId="0" fontId="15" fillId="0" borderId="10" xfId="0" applyFont="1" applyBorder="1"/>
    <xf numFmtId="0" fontId="15" fillId="0" borderId="11" xfId="0" applyFont="1" applyBorder="1"/>
    <xf numFmtId="0" fontId="15" fillId="0" borderId="3" xfId="0" applyFont="1" applyBorder="1"/>
    <xf numFmtId="168" fontId="15" fillId="0" borderId="12" xfId="0" applyNumberFormat="1" applyFont="1" applyBorder="1"/>
    <xf numFmtId="168" fontId="15" fillId="0" borderId="13" xfId="0" applyNumberFormat="1" applyFont="1" applyBorder="1"/>
    <xf numFmtId="168" fontId="15" fillId="0" borderId="14" xfId="0" applyNumberFormat="1" applyFont="1" applyBorder="1"/>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3" borderId="3" xfId="0" applyFont="1" applyFill="1" applyBorder="1" applyAlignment="1">
      <alignment vertical="center"/>
    </xf>
    <xf numFmtId="168" fontId="15" fillId="0" borderId="12" xfId="0" applyNumberFormat="1" applyFont="1" applyBorder="1" applyAlignment="1">
      <alignment vertical="center"/>
    </xf>
    <xf numFmtId="168" fontId="15" fillId="0" borderId="13" xfId="0" applyNumberFormat="1" applyFont="1" applyBorder="1" applyAlignment="1">
      <alignment vertical="center"/>
    </xf>
    <xf numFmtId="168" fontId="15" fillId="0" borderId="14" xfId="0" applyNumberFormat="1" applyFont="1" applyBorder="1" applyAlignment="1">
      <alignment vertical="center"/>
    </xf>
    <xf numFmtId="0" fontId="15" fillId="0" borderId="10" xfId="0" applyFont="1" applyBorder="1" applyAlignment="1">
      <alignment horizontal="center"/>
    </xf>
    <xf numFmtId="0" fontId="15" fillId="0" borderId="11" xfId="0" applyFont="1" applyBorder="1" applyAlignment="1">
      <alignment horizontal="center"/>
    </xf>
    <xf numFmtId="0" fontId="15" fillId="3" borderId="3" xfId="0" quotePrefix="1" applyFont="1" applyFill="1" applyBorder="1" applyAlignment="1">
      <alignment horizontal="left"/>
    </xf>
    <xf numFmtId="0" fontId="15" fillId="0" borderId="15" xfId="0" applyFont="1" applyBorder="1"/>
    <xf numFmtId="0" fontId="15" fillId="0" borderId="16" xfId="0" applyFont="1" applyBorder="1"/>
    <xf numFmtId="0" fontId="13" fillId="3" borderId="16" xfId="0" applyFont="1" applyFill="1" applyBorder="1" applyAlignment="1">
      <alignment horizontal="left" vertical="center"/>
    </xf>
    <xf numFmtId="168" fontId="13" fillId="0" borderId="17" xfId="0" applyNumberFormat="1" applyFont="1" applyBorder="1"/>
    <xf numFmtId="168" fontId="13" fillId="0" borderId="18" xfId="0" applyNumberFormat="1" applyFont="1" applyBorder="1"/>
    <xf numFmtId="168" fontId="13" fillId="0" borderId="19" xfId="0" applyNumberFormat="1" applyFont="1" applyBorder="1"/>
    <xf numFmtId="0" fontId="15" fillId="0" borderId="0" xfId="0" applyFont="1"/>
    <xf numFmtId="0" fontId="15" fillId="3" borderId="0" xfId="0" applyFont="1" applyFill="1" applyBorder="1"/>
    <xf numFmtId="168" fontId="15" fillId="0" borderId="0" xfId="0" applyNumberFormat="1" applyFont="1"/>
    <xf numFmtId="168" fontId="15" fillId="0" borderId="12" xfId="0" applyNumberFormat="1" applyFont="1" applyBorder="1" applyAlignment="1">
      <alignment horizontal="center" vertical="center"/>
    </xf>
    <xf numFmtId="168" fontId="15" fillId="0" borderId="13" xfId="0" applyNumberFormat="1" applyFont="1" applyBorder="1" applyAlignment="1">
      <alignment horizontal="center" vertical="center"/>
    </xf>
    <xf numFmtId="168" fontId="15" fillId="0" borderId="14" xfId="0" applyNumberFormat="1" applyFont="1" applyBorder="1" applyAlignment="1">
      <alignment horizontal="center" vertical="center"/>
    </xf>
    <xf numFmtId="0" fontId="16" fillId="0" borderId="0" xfId="0" applyFont="1" applyAlignment="1">
      <alignment horizontal="center"/>
    </xf>
    <xf numFmtId="0" fontId="17" fillId="0" borderId="0" xfId="0" applyFont="1" applyAlignment="1">
      <alignment horizontal="center" wrapText="1"/>
    </xf>
    <xf numFmtId="165" fontId="3" fillId="0" borderId="1" xfId="0" applyNumberFormat="1" applyFont="1" applyFill="1" applyBorder="1" applyAlignment="1">
      <alignment horizontal="right" vertical="top"/>
    </xf>
    <xf numFmtId="0" fontId="6" fillId="4" borderId="0" xfId="0" applyFont="1" applyFill="1" applyAlignment="1">
      <alignment vertical="center"/>
    </xf>
    <xf numFmtId="2" fontId="6" fillId="4" borderId="0" xfId="0" applyNumberFormat="1" applyFont="1" applyFill="1" applyAlignment="1">
      <alignment horizontal="center" vertical="center"/>
    </xf>
    <xf numFmtId="0" fontId="6" fillId="4" borderId="0" xfId="0" applyFont="1" applyFill="1" applyAlignment="1">
      <alignment horizontal="center" vertical="center"/>
    </xf>
    <xf numFmtId="0" fontId="6" fillId="4" borderId="11" xfId="0" applyFont="1" applyFill="1" applyBorder="1" applyAlignment="1">
      <alignment horizontal="right" vertical="top"/>
    </xf>
    <xf numFmtId="49" fontId="6" fillId="0" borderId="20" xfId="1" applyNumberFormat="1" applyFont="1" applyFill="1" applyBorder="1" applyAlignment="1">
      <alignment horizontal="left" vertical="top" wrapText="1"/>
    </xf>
    <xf numFmtId="0" fontId="6" fillId="0" borderId="20" xfId="0" applyFont="1" applyFill="1" applyBorder="1" applyAlignment="1">
      <alignment vertical="top" wrapText="1"/>
    </xf>
    <xf numFmtId="0" fontId="5" fillId="0" borderId="20" xfId="0" applyFont="1" applyFill="1" applyBorder="1" applyAlignment="1">
      <alignment horizontal="left" vertical="top" wrapText="1"/>
    </xf>
    <xf numFmtId="0" fontId="6" fillId="4" borderId="0" xfId="0" applyFont="1" applyFill="1" applyBorder="1" applyAlignment="1">
      <alignment vertical="center"/>
    </xf>
    <xf numFmtId="2" fontId="6" fillId="0" borderId="21" xfId="0" applyNumberFormat="1" applyFont="1" applyFill="1" applyBorder="1" applyAlignment="1">
      <alignment horizontal="center" vertical="center"/>
    </xf>
    <xf numFmtId="164" fontId="6" fillId="0" borderId="21" xfId="1" applyFont="1" applyFill="1" applyBorder="1" applyAlignment="1">
      <alignment horizontal="center" vertical="center"/>
    </xf>
    <xf numFmtId="164" fontId="3" fillId="0" borderId="22" xfId="1" applyFont="1" applyFill="1" applyBorder="1" applyAlignment="1">
      <alignment horizontal="right" vertical="center"/>
    </xf>
    <xf numFmtId="0" fontId="3" fillId="0" borderId="0" xfId="0" applyFont="1" applyFill="1" applyBorder="1" applyAlignment="1">
      <alignment vertical="center"/>
    </xf>
    <xf numFmtId="2" fontId="6" fillId="0" borderId="20" xfId="0" applyNumberFormat="1" applyFont="1" applyFill="1" applyBorder="1" applyAlignment="1">
      <alignment horizontal="center" vertical="center"/>
    </xf>
    <xf numFmtId="0" fontId="6" fillId="0" borderId="20" xfId="0" applyFont="1" applyFill="1" applyBorder="1" applyAlignment="1">
      <alignment horizontal="center" vertical="center"/>
    </xf>
    <xf numFmtId="164" fontId="6" fillId="0" borderId="20" xfId="1" applyFont="1" applyFill="1" applyBorder="1" applyAlignment="1">
      <alignment horizontal="right" vertical="center"/>
    </xf>
    <xf numFmtId="164" fontId="4" fillId="0" borderId="23" xfId="1" applyFont="1" applyFill="1" applyBorder="1" applyAlignment="1">
      <alignment horizontal="center" vertical="center"/>
    </xf>
    <xf numFmtId="0" fontId="6" fillId="0" borderId="0" xfId="0" applyFont="1" applyFill="1" applyBorder="1" applyAlignment="1">
      <alignment vertical="center"/>
    </xf>
    <xf numFmtId="4" fontId="6" fillId="0" borderId="0" xfId="0" applyNumberFormat="1" applyFont="1" applyFill="1" applyBorder="1" applyAlignment="1">
      <alignment vertical="center"/>
    </xf>
    <xf numFmtId="164" fontId="3" fillId="0" borderId="23" xfId="1" applyFont="1" applyFill="1" applyBorder="1" applyAlignment="1">
      <alignment horizontal="right" vertical="center"/>
    </xf>
    <xf numFmtId="0" fontId="3" fillId="0" borderId="20" xfId="0" applyFont="1" applyFill="1" applyBorder="1" applyAlignment="1">
      <alignment horizontal="center" vertical="center"/>
    </xf>
    <xf numFmtId="2" fontId="3" fillId="0" borderId="20" xfId="0" applyNumberFormat="1" applyFont="1" applyFill="1" applyBorder="1" applyAlignment="1">
      <alignment horizontal="center" vertical="center"/>
    </xf>
    <xf numFmtId="164" fontId="5" fillId="0" borderId="23" xfId="1" applyFont="1" applyFill="1" applyBorder="1" applyAlignment="1">
      <alignment horizontal="center" vertical="center"/>
    </xf>
    <xf numFmtId="164" fontId="6" fillId="0" borderId="23" xfId="1" applyFont="1" applyFill="1" applyBorder="1" applyAlignment="1">
      <alignment horizontal="right" vertical="center"/>
    </xf>
    <xf numFmtId="4" fontId="6" fillId="0" borderId="0" xfId="0" applyNumberFormat="1" applyFont="1" applyFill="1" applyBorder="1" applyAlignment="1">
      <alignment horizontal="right" vertical="center"/>
    </xf>
    <xf numFmtId="164" fontId="6" fillId="0" borderId="20" xfId="1" applyFont="1" applyFill="1" applyBorder="1" applyAlignment="1">
      <alignment horizontal="center" vertical="center"/>
    </xf>
    <xf numFmtId="0" fontId="6" fillId="0" borderId="0" xfId="0" applyFont="1" applyFill="1" applyBorder="1" applyAlignment="1">
      <alignment horizontal="right" vertical="center"/>
    </xf>
    <xf numFmtId="164" fontId="6" fillId="0" borderId="0" xfId="1" applyFont="1" applyFill="1" applyAlignment="1">
      <alignment vertical="center"/>
    </xf>
    <xf numFmtId="164" fontId="3" fillId="0" borderId="0" xfId="1" applyFont="1" applyFill="1" applyAlignment="1">
      <alignment vertical="center"/>
    </xf>
    <xf numFmtId="164" fontId="4" fillId="0" borderId="23" xfId="1" applyFont="1" applyFill="1" applyBorder="1" applyAlignment="1">
      <alignment horizontal="right" vertical="center"/>
    </xf>
    <xf numFmtId="0" fontId="5" fillId="0" borderId="20" xfId="0" applyFont="1" applyFill="1" applyBorder="1" applyAlignment="1">
      <alignment horizontal="center" vertical="center"/>
    </xf>
    <xf numFmtId="2" fontId="5" fillId="0" borderId="20" xfId="0" applyNumberFormat="1" applyFont="1" applyFill="1" applyBorder="1" applyAlignment="1">
      <alignment horizontal="center" vertical="center"/>
    </xf>
    <xf numFmtId="164" fontId="5" fillId="0" borderId="20" xfId="1" applyFont="1" applyFill="1" applyBorder="1" applyAlignment="1">
      <alignment horizontal="right" vertical="center"/>
    </xf>
    <xf numFmtId="4" fontId="3" fillId="0" borderId="0" xfId="0" applyNumberFormat="1" applyFont="1" applyFill="1" applyBorder="1" applyAlignment="1">
      <alignment vertical="center"/>
    </xf>
    <xf numFmtId="0" fontId="6" fillId="0" borderId="0" xfId="0" applyFont="1" applyFill="1" applyAlignment="1">
      <alignment vertical="center"/>
    </xf>
    <xf numFmtId="164" fontId="6" fillId="0" borderId="20" xfId="1" applyFont="1" applyFill="1" applyBorder="1" applyAlignment="1">
      <alignment vertical="center"/>
    </xf>
    <xf numFmtId="1" fontId="6" fillId="0" borderId="20" xfId="0" applyNumberFormat="1" applyFont="1" applyFill="1" applyBorder="1" applyAlignment="1">
      <alignment horizontal="center" vertical="center"/>
    </xf>
    <xf numFmtId="164" fontId="6" fillId="4" borderId="13" xfId="1" applyFont="1" applyFill="1" applyBorder="1" applyAlignment="1">
      <alignment horizontal="right" vertical="center"/>
    </xf>
    <xf numFmtId="164" fontId="6" fillId="4" borderId="0" xfId="1" applyFont="1" applyFill="1" applyAlignment="1">
      <alignment horizontal="right" vertical="center"/>
    </xf>
    <xf numFmtId="167" fontId="6" fillId="0" borderId="1" xfId="1" applyNumberFormat="1" applyFont="1" applyFill="1" applyBorder="1" applyAlignment="1">
      <alignment horizontal="right" vertical="top"/>
    </xf>
    <xf numFmtId="167" fontId="6" fillId="0" borderId="1" xfId="1" quotePrefix="1" applyNumberFormat="1" applyFont="1" applyFill="1" applyBorder="1" applyAlignment="1">
      <alignment horizontal="right" vertical="top"/>
    </xf>
    <xf numFmtId="0" fontId="6" fillId="4" borderId="0" xfId="0" applyFont="1" applyFill="1" applyAlignment="1">
      <alignment vertical="top" wrapText="1"/>
    </xf>
    <xf numFmtId="164" fontId="4" fillId="0" borderId="20" xfId="1" applyFont="1" applyFill="1" applyBorder="1" applyAlignment="1">
      <alignment horizontal="center" vertical="top"/>
    </xf>
    <xf numFmtId="0" fontId="3" fillId="0" borderId="20" xfId="0" applyFont="1" applyFill="1" applyBorder="1" applyAlignment="1">
      <alignment horizontal="left" vertical="top" wrapText="1"/>
    </xf>
    <xf numFmtId="0" fontId="6" fillId="0" borderId="20" xfId="0" quotePrefix="1" applyFont="1" applyFill="1" applyBorder="1" applyAlignment="1">
      <alignment horizontal="left" vertical="top" wrapText="1"/>
    </xf>
    <xf numFmtId="0" fontId="6" fillId="0" borderId="20" xfId="0" applyFont="1" applyFill="1" applyBorder="1" applyAlignment="1">
      <alignment horizontal="left" vertical="top" wrapText="1"/>
    </xf>
    <xf numFmtId="0" fontId="6" fillId="0" borderId="0" xfId="0" applyFont="1" applyFill="1" applyBorder="1" applyAlignment="1">
      <alignment horizontal="right" vertical="top"/>
    </xf>
    <xf numFmtId="0" fontId="3" fillId="0" borderId="0" xfId="0" applyFont="1" applyFill="1" applyAlignment="1">
      <alignment vertical="top" wrapText="1"/>
    </xf>
    <xf numFmtId="2" fontId="6" fillId="0" borderId="0" xfId="0" applyNumberFormat="1" applyFont="1" applyFill="1" applyAlignment="1">
      <alignment horizontal="center" vertical="center"/>
    </xf>
    <xf numFmtId="0" fontId="6" fillId="0" borderId="0" xfId="0" applyFont="1" applyFill="1" applyAlignment="1">
      <alignment horizontal="center" vertical="center"/>
    </xf>
    <xf numFmtId="164" fontId="6" fillId="0" borderId="0" xfId="1" applyFont="1" applyFill="1" applyAlignment="1">
      <alignment horizontal="centerContinuous" vertical="center"/>
    </xf>
    <xf numFmtId="164" fontId="6" fillId="0" borderId="0" xfId="1" applyFont="1" applyFill="1" applyBorder="1" applyAlignment="1">
      <alignment horizontal="centerContinuous" vertical="center"/>
    </xf>
    <xf numFmtId="0" fontId="2" fillId="0" borderId="0" xfId="0" applyFont="1" applyFill="1" applyAlignment="1">
      <alignment vertical="center" wrapText="1"/>
    </xf>
    <xf numFmtId="0" fontId="2" fillId="0" borderId="0" xfId="0" applyFont="1" applyFill="1" applyAlignment="1">
      <alignment vertical="center"/>
    </xf>
    <xf numFmtId="0" fontId="6" fillId="0" borderId="0" xfId="0" applyFont="1" applyFill="1" applyAlignment="1">
      <alignment vertical="top" wrapText="1"/>
    </xf>
    <xf numFmtId="0" fontId="6" fillId="0" borderId="24" xfId="0" applyFont="1" applyFill="1" applyBorder="1" applyAlignment="1">
      <alignment horizontal="right" vertical="top"/>
    </xf>
    <xf numFmtId="164" fontId="6" fillId="0" borderId="24" xfId="1" applyFont="1" applyFill="1" applyBorder="1" applyAlignment="1">
      <alignment horizontal="centerContinuous" vertical="center"/>
    </xf>
    <xf numFmtId="0" fontId="3" fillId="0" borderId="25" xfId="0" quotePrefix="1" applyFont="1" applyFill="1" applyBorder="1" applyAlignment="1">
      <alignment horizontal="center" vertical="center"/>
    </xf>
    <xf numFmtId="0" fontId="3" fillId="0" borderId="0" xfId="0" applyFont="1" applyFill="1" applyAlignment="1">
      <alignment vertical="center"/>
    </xf>
    <xf numFmtId="0" fontId="6" fillId="0" borderId="26" xfId="0" applyFont="1" applyFill="1" applyBorder="1" applyAlignment="1">
      <alignment horizontal="right" vertical="top"/>
    </xf>
    <xf numFmtId="0" fontId="3" fillId="0" borderId="25" xfId="0" applyFont="1" applyFill="1" applyBorder="1" applyAlignment="1">
      <alignment horizontal="center" vertical="top" wrapText="1"/>
    </xf>
    <xf numFmtId="2" fontId="3" fillId="0" borderId="25" xfId="0" applyNumberFormat="1" applyFont="1" applyFill="1" applyBorder="1" applyAlignment="1">
      <alignment horizontal="center" vertical="center"/>
    </xf>
    <xf numFmtId="164" fontId="6" fillId="0" borderId="26" xfId="1" applyFont="1" applyFill="1" applyBorder="1" applyAlignment="1">
      <alignment horizontal="right" vertical="center"/>
    </xf>
    <xf numFmtId="164" fontId="4" fillId="0" borderId="20" xfId="1" quotePrefix="1" applyFont="1" applyFill="1" applyBorder="1" applyAlignment="1">
      <alignment horizontal="center" vertical="top"/>
    </xf>
    <xf numFmtId="164" fontId="4" fillId="0" borderId="0" xfId="1" quotePrefix="1" applyFont="1" applyFill="1" applyBorder="1" applyAlignment="1">
      <alignment horizontal="center" vertical="center"/>
    </xf>
    <xf numFmtId="164" fontId="4" fillId="0" borderId="20" xfId="1" applyFont="1" applyFill="1" applyBorder="1" applyAlignment="1">
      <alignment vertical="top"/>
    </xf>
    <xf numFmtId="164" fontId="4" fillId="0" borderId="0" xfId="1" applyFont="1" applyFill="1" applyBorder="1" applyAlignment="1">
      <alignment horizontal="center" vertical="center"/>
    </xf>
    <xf numFmtId="165" fontId="3" fillId="0" borderId="1" xfId="1" applyNumberFormat="1" applyFont="1" applyFill="1" applyBorder="1" applyAlignment="1">
      <alignment horizontal="right" vertical="top"/>
    </xf>
    <xf numFmtId="165" fontId="18" fillId="3" borderId="1" xfId="1" applyNumberFormat="1" applyFont="1" applyFill="1" applyBorder="1" applyAlignment="1">
      <alignment horizontal="right" vertical="justify"/>
    </xf>
    <xf numFmtId="164" fontId="19" fillId="3" borderId="20" xfId="1" applyFont="1" applyFill="1" applyBorder="1" applyAlignment="1">
      <alignment horizontal="center"/>
    </xf>
    <xf numFmtId="164" fontId="18" fillId="3" borderId="20" xfId="1" applyFont="1" applyFill="1" applyBorder="1" applyAlignment="1">
      <alignment horizontal="center"/>
    </xf>
    <xf numFmtId="169" fontId="20" fillId="0" borderId="20" xfId="1" applyNumberFormat="1" applyFont="1" applyBorder="1" applyAlignment="1">
      <alignment horizontal="center"/>
    </xf>
    <xf numFmtId="164" fontId="20" fillId="0" borderId="0" xfId="1" applyFont="1"/>
    <xf numFmtId="164" fontId="21" fillId="3" borderId="20" xfId="1" applyFont="1" applyFill="1" applyBorder="1" applyAlignment="1">
      <alignment horizontal="justify"/>
    </xf>
    <xf numFmtId="164" fontId="3" fillId="0" borderId="0" xfId="0" applyNumberFormat="1" applyFont="1" applyFill="1" applyBorder="1" applyAlignment="1">
      <alignment vertical="center"/>
    </xf>
    <xf numFmtId="164" fontId="19" fillId="3" borderId="20" xfId="1" applyFont="1" applyFill="1" applyBorder="1" applyAlignment="1">
      <alignment horizontal="center" vertical="top"/>
    </xf>
    <xf numFmtId="167" fontId="18" fillId="0" borderId="1" xfId="1" applyNumberFormat="1" applyFont="1" applyBorder="1" applyAlignment="1">
      <alignment horizontal="right" vertical="justify"/>
    </xf>
    <xf numFmtId="164" fontId="21" fillId="3" borderId="20" xfId="1" applyFont="1" applyFill="1" applyBorder="1" applyAlignment="1">
      <alignment horizontal="justify" vertical="top"/>
    </xf>
    <xf numFmtId="165" fontId="18" fillId="0" borderId="1" xfId="1" applyNumberFormat="1" applyFont="1" applyBorder="1" applyAlignment="1">
      <alignment horizontal="right" vertical="justify"/>
    </xf>
    <xf numFmtId="164" fontId="18" fillId="0" borderId="20" xfId="1" applyFont="1" applyBorder="1" applyAlignment="1">
      <alignment horizontal="center"/>
    </xf>
    <xf numFmtId="164" fontId="22" fillId="0" borderId="0" xfId="1" applyFont="1"/>
    <xf numFmtId="164" fontId="21" fillId="3" borderId="20" xfId="1" quotePrefix="1" applyFont="1" applyFill="1" applyBorder="1" applyAlignment="1">
      <alignment horizontal="justify" vertical="top"/>
    </xf>
    <xf numFmtId="164" fontId="22" fillId="3" borderId="20" xfId="1" applyFont="1" applyFill="1" applyBorder="1"/>
    <xf numFmtId="165" fontId="25" fillId="3" borderId="1" xfId="1" applyNumberFormat="1" applyFont="1" applyFill="1" applyBorder="1" applyAlignment="1">
      <alignment horizontal="right" vertical="justify"/>
    </xf>
    <xf numFmtId="164" fontId="18" fillId="0" borderId="20" xfId="1" applyFont="1" applyFill="1" applyBorder="1" applyAlignment="1">
      <alignment horizontal="center"/>
    </xf>
    <xf numFmtId="169" fontId="20" fillId="0" borderId="20" xfId="1" applyNumberFormat="1" applyFont="1" applyFill="1" applyBorder="1" applyAlignment="1">
      <alignment horizontal="center"/>
    </xf>
    <xf numFmtId="164" fontId="21" fillId="3" borderId="20" xfId="1" applyFont="1" applyFill="1" applyBorder="1"/>
    <xf numFmtId="164" fontId="25" fillId="3" borderId="20" xfId="1" applyFont="1" applyFill="1" applyBorder="1" applyAlignment="1">
      <alignment horizontal="center"/>
    </xf>
    <xf numFmtId="166" fontId="20" fillId="3" borderId="20" xfId="1" applyNumberFormat="1" applyFont="1" applyFill="1" applyBorder="1"/>
    <xf numFmtId="164" fontId="6" fillId="0" borderId="20" xfId="1" applyNumberFormat="1" applyFont="1" applyFill="1" applyBorder="1" applyAlignment="1">
      <alignment horizontal="right" vertical="center"/>
    </xf>
    <xf numFmtId="164" fontId="4" fillId="0" borderId="21" xfId="1" quotePrefix="1" applyFont="1" applyFill="1" applyBorder="1" applyAlignment="1">
      <alignment horizontal="center" vertical="top"/>
    </xf>
    <xf numFmtId="164" fontId="4" fillId="0" borderId="20" xfId="1" applyFont="1" applyFill="1" applyBorder="1" applyAlignment="1">
      <alignment horizontal="left" vertical="top"/>
    </xf>
    <xf numFmtId="164" fontId="5" fillId="0" borderId="20" xfId="1" applyFont="1" applyFill="1" applyBorder="1" applyAlignment="1">
      <alignment horizontal="left" vertical="top"/>
    </xf>
    <xf numFmtId="164" fontId="6" fillId="0" borderId="20" xfId="1" applyFont="1" applyFill="1" applyBorder="1" applyAlignment="1">
      <alignment horizontal="left" vertical="top"/>
    </xf>
    <xf numFmtId="165" fontId="6" fillId="0" borderId="27" xfId="1" applyNumberFormat="1" applyFont="1" applyFill="1" applyBorder="1" applyAlignment="1">
      <alignment horizontal="right" vertical="top"/>
    </xf>
    <xf numFmtId="164" fontId="3" fillId="0" borderId="28" xfId="1" quotePrefix="1" applyFont="1" applyFill="1" applyBorder="1" applyAlignment="1">
      <alignment horizontal="left" vertical="top"/>
    </xf>
    <xf numFmtId="2" fontId="6" fillId="0" borderId="28" xfId="1" applyNumberFormat="1" applyFont="1" applyFill="1" applyBorder="1" applyAlignment="1">
      <alignment horizontal="center" vertical="center"/>
    </xf>
    <xf numFmtId="164" fontId="6" fillId="0" borderId="28" xfId="1" applyFont="1" applyFill="1" applyBorder="1" applyAlignment="1">
      <alignment horizontal="center" vertical="center"/>
    </xf>
    <xf numFmtId="164" fontId="6" fillId="0" borderId="28" xfId="1" applyFont="1" applyFill="1" applyBorder="1" applyAlignment="1">
      <alignment vertical="center"/>
    </xf>
    <xf numFmtId="165" fontId="6" fillId="0" borderId="29" xfId="1" applyNumberFormat="1" applyFont="1" applyFill="1" applyBorder="1" applyAlignment="1">
      <alignment horizontal="right" vertical="top"/>
    </xf>
    <xf numFmtId="164" fontId="3" fillId="0" borderId="30" xfId="1" quotePrefix="1" applyFont="1" applyFill="1" applyBorder="1" applyAlignment="1">
      <alignment horizontal="left" vertical="top"/>
    </xf>
    <xf numFmtId="2" fontId="3" fillId="0" borderId="30" xfId="1" applyNumberFormat="1" applyFont="1" applyFill="1" applyBorder="1" applyAlignment="1">
      <alignment horizontal="center" vertical="center"/>
    </xf>
    <xf numFmtId="164" fontId="3" fillId="0" borderId="30" xfId="1" applyFont="1" applyFill="1" applyBorder="1" applyAlignment="1">
      <alignment horizontal="center" vertical="center"/>
    </xf>
    <xf numFmtId="164" fontId="3" fillId="0" borderId="30" xfId="1" applyFont="1" applyFill="1" applyBorder="1" applyAlignment="1">
      <alignment vertical="center"/>
    </xf>
    <xf numFmtId="164" fontId="21" fillId="0" borderId="20" xfId="1" applyFont="1" applyBorder="1"/>
    <xf numFmtId="164" fontId="23" fillId="3" borderId="20" xfId="1" applyFont="1" applyFill="1" applyBorder="1" applyAlignment="1">
      <alignment horizontal="justify"/>
    </xf>
    <xf numFmtId="164" fontId="27" fillId="3" borderId="20" xfId="1" applyFont="1" applyFill="1" applyBorder="1" applyAlignment="1">
      <alignment horizontal="center"/>
    </xf>
    <xf numFmtId="164" fontId="23" fillId="3" borderId="20" xfId="1" quotePrefix="1" applyFont="1" applyFill="1" applyBorder="1" applyAlignment="1">
      <alignment horizontal="left"/>
    </xf>
    <xf numFmtId="164" fontId="28" fillId="3" borderId="20" xfId="1" applyFont="1" applyFill="1" applyBorder="1" applyAlignment="1">
      <alignment horizontal="left"/>
    </xf>
    <xf numFmtId="164" fontId="21" fillId="3" borderId="20" xfId="1" applyFont="1" applyFill="1" applyBorder="1" applyAlignment="1">
      <alignment horizontal="left"/>
    </xf>
    <xf numFmtId="166" fontId="1" fillId="3" borderId="20" xfId="1" applyNumberFormat="1" applyFont="1" applyFill="1" applyBorder="1" applyAlignment="1">
      <alignment horizontal="center"/>
    </xf>
    <xf numFmtId="164" fontId="24" fillId="3" borderId="20" xfId="1" applyFont="1" applyFill="1" applyBorder="1" applyAlignment="1">
      <alignment horizontal="center"/>
    </xf>
    <xf numFmtId="166" fontId="26" fillId="3" borderId="20" xfId="1" applyNumberFormat="1" applyFont="1" applyFill="1" applyBorder="1" applyAlignment="1">
      <alignment horizontal="center"/>
    </xf>
    <xf numFmtId="164" fontId="6" fillId="0" borderId="31" xfId="1" applyFont="1" applyFill="1" applyBorder="1" applyAlignment="1">
      <alignment vertical="center"/>
    </xf>
    <xf numFmtId="164" fontId="20" fillId="0" borderId="23" xfId="1" applyFont="1" applyBorder="1"/>
    <xf numFmtId="2" fontId="6" fillId="0" borderId="30" xfId="0" applyNumberFormat="1" applyFont="1" applyFill="1" applyBorder="1" applyAlignment="1">
      <alignment horizontal="center" vertical="center"/>
    </xf>
    <xf numFmtId="0" fontId="6" fillId="0" borderId="30" xfId="0" applyFont="1" applyFill="1" applyBorder="1" applyAlignment="1">
      <alignment horizontal="center" vertical="center"/>
    </xf>
    <xf numFmtId="164" fontId="6" fillId="0" borderId="30" xfId="1" applyFont="1" applyFill="1" applyBorder="1" applyAlignment="1">
      <alignment horizontal="right" vertical="center"/>
    </xf>
    <xf numFmtId="2" fontId="6" fillId="0" borderId="28" xfId="0" applyNumberFormat="1" applyFont="1" applyFill="1" applyBorder="1" applyAlignment="1">
      <alignment horizontal="center" vertical="center"/>
    </xf>
    <xf numFmtId="0" fontId="6" fillId="0" borderId="28" xfId="0" applyFont="1" applyFill="1" applyBorder="1" applyAlignment="1">
      <alignment horizontal="center" vertical="center"/>
    </xf>
    <xf numFmtId="167" fontId="6" fillId="0" borderId="29" xfId="1" quotePrefix="1" applyNumberFormat="1" applyFont="1" applyFill="1" applyBorder="1" applyAlignment="1">
      <alignment horizontal="right" vertical="top"/>
    </xf>
    <xf numFmtId="167" fontId="6" fillId="0" borderId="27" xfId="1" quotePrefix="1" applyNumberFormat="1" applyFont="1" applyFill="1" applyBorder="1" applyAlignment="1">
      <alignment horizontal="right" vertical="top"/>
    </xf>
    <xf numFmtId="0" fontId="6" fillId="0" borderId="30" xfId="0" applyFont="1" applyFill="1" applyBorder="1" applyAlignment="1">
      <alignment horizontal="left" vertical="top" wrapText="1"/>
    </xf>
    <xf numFmtId="164" fontId="6" fillId="0" borderId="30" xfId="1" applyFont="1" applyFill="1" applyBorder="1" applyAlignment="1">
      <alignment vertical="center"/>
    </xf>
    <xf numFmtId="0" fontId="6" fillId="0" borderId="28" xfId="0" applyFont="1" applyFill="1" applyBorder="1" applyAlignment="1">
      <alignment horizontal="left" vertical="top" wrapText="1"/>
    </xf>
    <xf numFmtId="165" fontId="29" fillId="2" borderId="32" xfId="1" applyNumberFormat="1" applyFont="1" applyFill="1" applyBorder="1" applyAlignment="1">
      <alignment horizontal="centerContinuous" vertical="center"/>
    </xf>
    <xf numFmtId="164" fontId="29" fillId="2" borderId="32" xfId="1" applyFont="1" applyFill="1" applyBorder="1" applyAlignment="1">
      <alignment horizontal="center" vertical="center"/>
    </xf>
    <xf numFmtId="166" fontId="29" fillId="2" borderId="32" xfId="1" applyNumberFormat="1" applyFont="1" applyFill="1" applyBorder="1" applyAlignment="1">
      <alignment horizontal="center" vertical="center"/>
    </xf>
    <xf numFmtId="0" fontId="26" fillId="0" borderId="0" xfId="0" applyFont="1" applyFill="1" applyBorder="1" applyAlignment="1">
      <alignment vertical="center"/>
    </xf>
    <xf numFmtId="0" fontId="26" fillId="0" borderId="0" xfId="0" applyFont="1" applyFill="1" applyAlignment="1">
      <alignment vertical="center"/>
    </xf>
    <xf numFmtId="167" fontId="6" fillId="0" borderId="29" xfId="1" applyNumberFormat="1" applyFont="1" applyFill="1" applyBorder="1" applyAlignment="1">
      <alignment horizontal="right" vertical="top"/>
    </xf>
    <xf numFmtId="0" fontId="5" fillId="0" borderId="30" xfId="0" applyFont="1" applyFill="1" applyBorder="1" applyAlignment="1">
      <alignment horizontal="left" vertical="top" wrapText="1"/>
    </xf>
    <xf numFmtId="166" fontId="20" fillId="0" borderId="20" xfId="1" applyNumberFormat="1" applyFont="1" applyFill="1" applyBorder="1"/>
    <xf numFmtId="164" fontId="20" fillId="0" borderId="30" xfId="1" applyFont="1" applyBorder="1"/>
    <xf numFmtId="165" fontId="6" fillId="0" borderId="20" xfId="0" applyNumberFormat="1" applyFont="1" applyFill="1" applyBorder="1" applyAlignment="1">
      <alignment horizontal="center" vertical="center"/>
    </xf>
    <xf numFmtId="164" fontId="20" fillId="0" borderId="3" xfId="1" applyFont="1" applyBorder="1"/>
    <xf numFmtId="164" fontId="5" fillId="0" borderId="30" xfId="1" applyFont="1" applyFill="1" applyBorder="1" applyAlignment="1">
      <alignment horizontal="left" vertical="top"/>
    </xf>
    <xf numFmtId="49" fontId="6" fillId="0" borderId="28" xfId="1" applyNumberFormat="1" applyFont="1" applyFill="1" applyBorder="1" applyAlignment="1">
      <alignment horizontal="left" vertical="top" wrapText="1"/>
    </xf>
    <xf numFmtId="164" fontId="3" fillId="0" borderId="28" xfId="1" applyFont="1" applyFill="1" applyBorder="1" applyAlignment="1">
      <alignment horizontal="right" vertical="center"/>
    </xf>
    <xf numFmtId="164" fontId="30" fillId="2" borderId="32" xfId="1" applyFont="1" applyFill="1" applyBorder="1" applyAlignment="1">
      <alignment horizontal="center" vertical="center" wrapText="1" shrinkToFit="1"/>
    </xf>
    <xf numFmtId="164" fontId="6" fillId="0" borderId="25" xfId="1" applyFont="1" applyFill="1" applyBorder="1" applyAlignment="1">
      <alignment horizontal="right" vertical="center"/>
    </xf>
    <xf numFmtId="164" fontId="6" fillId="0" borderId="28" xfId="1" applyFont="1" applyFill="1" applyBorder="1" applyAlignment="1">
      <alignment horizontal="right" vertical="center"/>
    </xf>
    <xf numFmtId="164" fontId="1" fillId="3" borderId="20" xfId="1" applyFont="1" applyFill="1" applyBorder="1"/>
    <xf numFmtId="164" fontId="1" fillId="0" borderId="20" xfId="1" applyFont="1" applyBorder="1"/>
    <xf numFmtId="164" fontId="1" fillId="3" borderId="20" xfId="1" applyFont="1" applyFill="1" applyBorder="1" applyAlignment="1">
      <alignment horizontal="center"/>
    </xf>
    <xf numFmtId="165" fontId="6" fillId="0" borderId="33" xfId="1" applyNumberFormat="1" applyFont="1" applyFill="1" applyBorder="1" applyAlignment="1">
      <alignment horizontal="right" vertical="top"/>
    </xf>
    <xf numFmtId="164" fontId="3" fillId="0" borderId="34" xfId="1" quotePrefix="1" applyFont="1" applyFill="1" applyBorder="1" applyAlignment="1">
      <alignment horizontal="left" vertical="top"/>
    </xf>
    <xf numFmtId="2" fontId="3" fillId="0" borderId="34" xfId="1" applyNumberFormat="1" applyFont="1" applyFill="1" applyBorder="1" applyAlignment="1">
      <alignment horizontal="center" vertical="center"/>
    </xf>
    <xf numFmtId="164" fontId="3" fillId="0" borderId="34" xfId="1" applyFont="1" applyFill="1" applyBorder="1" applyAlignment="1">
      <alignment horizontal="center" vertical="center"/>
    </xf>
    <xf numFmtId="164" fontId="3" fillId="0" borderId="35" xfId="1" applyFont="1" applyFill="1" applyBorder="1" applyAlignment="1">
      <alignment vertical="center"/>
    </xf>
    <xf numFmtId="165" fontId="6" fillId="0" borderId="2" xfId="0" applyNumberFormat="1" applyFont="1" applyFill="1" applyBorder="1" applyAlignment="1">
      <alignment horizontal="right"/>
    </xf>
    <xf numFmtId="164" fontId="4" fillId="0" borderId="21" xfId="1" quotePrefix="1" applyFont="1" applyFill="1" applyBorder="1" applyAlignment="1">
      <alignment horizontal="center"/>
    </xf>
    <xf numFmtId="2" fontId="6" fillId="0" borderId="21" xfId="0" applyNumberFormat="1" applyFont="1" applyFill="1" applyBorder="1" applyAlignment="1">
      <alignment horizontal="center"/>
    </xf>
    <xf numFmtId="164" fontId="6" fillId="0" borderId="21" xfId="1" applyFont="1" applyFill="1" applyBorder="1" applyAlignment="1">
      <alignment horizontal="center"/>
    </xf>
    <xf numFmtId="164" fontId="3" fillId="0" borderId="22" xfId="1" applyFont="1" applyFill="1" applyBorder="1" applyAlignment="1">
      <alignment horizontal="right"/>
    </xf>
    <xf numFmtId="0" fontId="3" fillId="0" borderId="0" xfId="0" applyFont="1" applyFill="1" applyBorder="1" applyAlignment="1"/>
    <xf numFmtId="0" fontId="6" fillId="0" borderId="33" xfId="0" applyFont="1" applyFill="1" applyBorder="1" applyAlignment="1">
      <alignment horizontal="right" vertical="top"/>
    </xf>
    <xf numFmtId="0" fontId="6" fillId="0" borderId="34" xfId="0" applyFont="1" applyFill="1" applyBorder="1" applyAlignment="1">
      <alignment vertical="top" wrapText="1"/>
    </xf>
    <xf numFmtId="2" fontId="6" fillId="0" borderId="34" xfId="0" applyNumberFormat="1" applyFont="1" applyFill="1" applyBorder="1" applyAlignment="1">
      <alignment horizontal="center" vertical="center"/>
    </xf>
    <xf numFmtId="0" fontId="6" fillId="0" borderId="34" xfId="0" applyFont="1" applyFill="1" applyBorder="1" applyAlignment="1">
      <alignment horizontal="center" vertical="center"/>
    </xf>
    <xf numFmtId="164" fontId="6" fillId="0" borderId="34" xfId="1" applyFont="1" applyFill="1" applyBorder="1" applyAlignment="1">
      <alignment horizontal="right" vertical="center"/>
    </xf>
    <xf numFmtId="164" fontId="6" fillId="0" borderId="35" xfId="1" applyFont="1" applyFill="1" applyBorder="1" applyAlignment="1">
      <alignment horizontal="right" vertical="center"/>
    </xf>
    <xf numFmtId="0" fontId="3" fillId="0" borderId="1" xfId="0" applyFont="1" applyFill="1" applyBorder="1" applyAlignment="1">
      <alignment horizontal="right" vertical="top"/>
    </xf>
    <xf numFmtId="0" fontId="3" fillId="0" borderId="20" xfId="0" applyFont="1" applyFill="1" applyBorder="1" applyAlignment="1">
      <alignment vertical="top" wrapText="1"/>
    </xf>
    <xf numFmtId="0" fontId="4" fillId="0" borderId="20" xfId="0" applyFont="1" applyFill="1" applyBorder="1" applyAlignment="1">
      <alignment vertical="top" wrapText="1"/>
    </xf>
    <xf numFmtId="49" fontId="6" fillId="0" borderId="1" xfId="0" applyNumberFormat="1" applyFont="1" applyFill="1" applyBorder="1" applyAlignment="1">
      <alignment horizontal="right" vertical="top"/>
    </xf>
    <xf numFmtId="0" fontId="4" fillId="0" borderId="1" xfId="0" applyFont="1" applyFill="1" applyBorder="1" applyAlignment="1">
      <alignment horizontal="right" vertical="top"/>
    </xf>
    <xf numFmtId="0" fontId="6" fillId="0" borderId="27" xfId="0" applyFont="1" applyFill="1" applyBorder="1" applyAlignment="1">
      <alignment horizontal="right" vertical="top"/>
    </xf>
    <xf numFmtId="0" fontId="3" fillId="0" borderId="28" xfId="0" applyFont="1" applyFill="1" applyBorder="1" applyAlignment="1">
      <alignment vertical="top" wrapText="1"/>
    </xf>
    <xf numFmtId="164" fontId="3" fillId="0" borderId="28" xfId="1" applyFont="1" applyFill="1" applyBorder="1" applyAlignment="1">
      <alignment vertical="center"/>
    </xf>
    <xf numFmtId="164" fontId="3" fillId="0" borderId="31" xfId="1" applyFont="1" applyFill="1" applyBorder="1" applyAlignment="1">
      <alignment vertical="center"/>
    </xf>
    <xf numFmtId="164" fontId="3" fillId="0" borderId="20" xfId="1" applyFont="1" applyFill="1" applyBorder="1" applyAlignment="1">
      <alignment vertical="center"/>
    </xf>
    <xf numFmtId="164" fontId="3" fillId="0" borderId="23" xfId="1" applyFont="1" applyFill="1" applyBorder="1" applyAlignment="1">
      <alignment vertical="center"/>
    </xf>
    <xf numFmtId="164" fontId="31" fillId="0" borderId="28" xfId="1" applyFont="1" applyFill="1" applyBorder="1" applyAlignment="1">
      <alignment vertical="center"/>
    </xf>
    <xf numFmtId="164" fontId="31" fillId="0" borderId="31" xfId="1" applyFont="1" applyFill="1" applyBorder="1" applyAlignment="1">
      <alignment vertical="center"/>
    </xf>
    <xf numFmtId="164" fontId="32" fillId="0" borderId="30" xfId="1" applyFont="1" applyFill="1" applyBorder="1" applyAlignment="1">
      <alignment vertical="center"/>
    </xf>
    <xf numFmtId="164" fontId="3" fillId="0" borderId="34" xfId="1" applyFont="1" applyFill="1" applyBorder="1" applyAlignment="1">
      <alignment vertical="center"/>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4:B26"/>
  <sheetViews>
    <sheetView topLeftCell="A64" workbookViewId="0">
      <selection activeCell="B21" sqref="B21"/>
    </sheetView>
  </sheetViews>
  <sheetFormatPr defaultRowHeight="12.75"/>
  <cols>
    <col min="1" max="1" width="11.85546875" customWidth="1"/>
    <col min="2" max="2" width="63.7109375" customWidth="1"/>
  </cols>
  <sheetData>
    <row r="24" spans="2:2" ht="45">
      <c r="B24" s="47" t="s">
        <v>63</v>
      </c>
    </row>
    <row r="26" spans="2:2" ht="33">
      <c r="B26" s="48" t="s">
        <v>330</v>
      </c>
    </row>
  </sheetData>
  <phoneticPr fontId="0" type="noConversion"/>
  <pageMargins left="0.75" right="0.75" top="1" bottom="1" header="0.5" footer="0.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T463"/>
  <sheetViews>
    <sheetView showGridLines="0" tabSelected="1" topLeftCell="A429" zoomScale="115" workbookViewId="0">
      <selection activeCell="B446" sqref="B446"/>
    </sheetView>
  </sheetViews>
  <sheetFormatPr defaultRowHeight="12" outlineLevelRow="1" outlineLevelCol="1"/>
  <cols>
    <col min="1" max="1" width="5.85546875" style="53" bestFit="1" customWidth="1"/>
    <col min="2" max="2" width="38.5703125" style="90" customWidth="1"/>
    <col min="3" max="3" width="7.5703125" style="51" bestFit="1" customWidth="1"/>
    <col min="4" max="4" width="6.28515625" style="52" bestFit="1" customWidth="1"/>
    <col min="5" max="5" width="11.7109375" style="87" customWidth="1" outlineLevel="1"/>
    <col min="6" max="6" width="16.85546875" style="86" customWidth="1"/>
    <col min="7" max="7" width="17" style="57" customWidth="1"/>
    <col min="8" max="8" width="13.140625" style="50" customWidth="1"/>
    <col min="9" max="9" width="10.85546875" style="50" bestFit="1" customWidth="1"/>
    <col min="10" max="10" width="18.85546875" style="50" customWidth="1"/>
    <col min="11" max="11" width="11" style="50" bestFit="1" customWidth="1"/>
    <col min="12" max="16384" width="9.140625" style="50"/>
  </cols>
  <sheetData>
    <row r="1" spans="1:11" s="83" customFormat="1" ht="13.5">
      <c r="A1" s="95"/>
      <c r="B1" s="96"/>
      <c r="C1" s="97"/>
      <c r="D1" s="98"/>
      <c r="E1" s="99"/>
      <c r="F1" s="100"/>
      <c r="G1" s="66"/>
      <c r="J1" s="101"/>
      <c r="K1" s="102"/>
    </row>
    <row r="2" spans="1:11" s="83" customFormat="1" ht="12.75" customHeight="1">
      <c r="A2" s="95"/>
      <c r="B2" s="103"/>
      <c r="C2" s="97"/>
      <c r="D2" s="98"/>
      <c r="E2" s="99"/>
      <c r="F2" s="100"/>
      <c r="G2" s="66"/>
    </row>
    <row r="3" spans="1:11" s="83" customFormat="1">
      <c r="A3" s="104"/>
      <c r="B3" s="103"/>
      <c r="C3" s="97"/>
      <c r="D3" s="98"/>
      <c r="E3" s="99"/>
      <c r="F3" s="105"/>
      <c r="G3" s="66"/>
    </row>
    <row r="4" spans="1:11" s="178" customFormat="1" ht="24.75" customHeight="1">
      <c r="A4" s="174" t="s">
        <v>23</v>
      </c>
      <c r="B4" s="175" t="s">
        <v>15</v>
      </c>
      <c r="C4" s="175" t="s">
        <v>16</v>
      </c>
      <c r="D4" s="176" t="s">
        <v>17</v>
      </c>
      <c r="E4" s="188" t="s">
        <v>366</v>
      </c>
      <c r="F4" s="175" t="s">
        <v>6</v>
      </c>
      <c r="G4" s="177"/>
    </row>
    <row r="5" spans="1:11" s="107" customFormat="1">
      <c r="A5" s="108"/>
      <c r="B5" s="109"/>
      <c r="C5" s="110"/>
      <c r="D5" s="106"/>
      <c r="E5" s="189"/>
      <c r="F5" s="111"/>
      <c r="G5" s="61"/>
    </row>
    <row r="6" spans="1:11" s="61" customFormat="1">
      <c r="A6" s="3"/>
      <c r="B6" s="139" t="s">
        <v>24</v>
      </c>
      <c r="C6" s="58"/>
      <c r="D6" s="58"/>
      <c r="E6" s="59"/>
      <c r="F6" s="60"/>
    </row>
    <row r="7" spans="1:11" s="61" customFormat="1">
      <c r="A7" s="1"/>
      <c r="B7" s="112" t="s">
        <v>7</v>
      </c>
      <c r="C7" s="62"/>
      <c r="D7" s="62"/>
      <c r="E7" s="74"/>
      <c r="F7" s="68"/>
      <c r="H7" s="113"/>
    </row>
    <row r="8" spans="1:11" s="61" customFormat="1">
      <c r="A8" s="1"/>
      <c r="B8" s="112"/>
      <c r="C8" s="62"/>
      <c r="D8" s="62"/>
      <c r="E8" s="74"/>
      <c r="F8" s="68"/>
      <c r="H8" s="113"/>
    </row>
    <row r="9" spans="1:11" s="61" customFormat="1">
      <c r="A9" s="49">
        <v>1.1000000000000001</v>
      </c>
      <c r="B9" s="140" t="s">
        <v>25</v>
      </c>
      <c r="C9" s="70"/>
      <c r="D9" s="70"/>
      <c r="E9" s="74"/>
      <c r="F9" s="68"/>
      <c r="H9" s="113"/>
    </row>
    <row r="10" spans="1:11" s="61" customFormat="1">
      <c r="A10" s="1" t="s">
        <v>39</v>
      </c>
      <c r="B10" s="141" t="s">
        <v>26</v>
      </c>
      <c r="C10" s="62"/>
      <c r="D10" s="62"/>
      <c r="E10" s="74"/>
      <c r="F10" s="68"/>
      <c r="H10" s="113"/>
    </row>
    <row r="11" spans="1:11" s="61" customFormat="1">
      <c r="A11" s="1"/>
      <c r="B11" s="142" t="s">
        <v>27</v>
      </c>
      <c r="C11" s="62"/>
      <c r="D11" s="62"/>
      <c r="E11" s="74"/>
      <c r="F11" s="68"/>
      <c r="H11" s="113"/>
    </row>
    <row r="12" spans="1:11" s="61" customFormat="1">
      <c r="A12" s="1"/>
      <c r="B12" s="142" t="s">
        <v>28</v>
      </c>
      <c r="C12" s="62"/>
      <c r="D12" s="62"/>
      <c r="E12" s="74"/>
      <c r="F12" s="68"/>
      <c r="H12" s="113"/>
    </row>
    <row r="13" spans="1:11" s="61" customFormat="1">
      <c r="A13" s="1"/>
      <c r="B13" s="142" t="s">
        <v>29</v>
      </c>
      <c r="C13" s="62"/>
      <c r="D13" s="62"/>
      <c r="E13" s="74" t="s">
        <v>333</v>
      </c>
      <c r="F13" s="68"/>
      <c r="H13" s="113"/>
    </row>
    <row r="14" spans="1:11" s="61" customFormat="1">
      <c r="A14" s="1"/>
      <c r="B14" s="142" t="s">
        <v>30</v>
      </c>
      <c r="C14" s="62"/>
      <c r="D14" s="62"/>
      <c r="E14" s="74"/>
      <c r="F14" s="68"/>
      <c r="H14" s="113"/>
    </row>
    <row r="15" spans="1:11" s="61" customFormat="1">
      <c r="A15" s="1"/>
      <c r="B15" s="142" t="s">
        <v>31</v>
      </c>
      <c r="C15" s="62"/>
      <c r="D15" s="62"/>
      <c r="E15" s="74"/>
      <c r="F15" s="68"/>
      <c r="H15" s="113"/>
    </row>
    <row r="16" spans="1:11" s="61" customFormat="1">
      <c r="A16" s="1"/>
      <c r="B16" s="142" t="s">
        <v>32</v>
      </c>
      <c r="C16" s="62"/>
      <c r="D16" s="62"/>
      <c r="E16" s="74"/>
      <c r="F16" s="68"/>
      <c r="H16" s="113"/>
    </row>
    <row r="17" spans="1:8" s="61" customFormat="1">
      <c r="A17" s="1"/>
      <c r="B17" s="142" t="s">
        <v>33</v>
      </c>
      <c r="C17" s="62"/>
      <c r="D17" s="62"/>
      <c r="E17" s="74"/>
      <c r="F17" s="68"/>
      <c r="H17" s="113"/>
    </row>
    <row r="18" spans="1:8" s="61" customFormat="1">
      <c r="A18" s="1"/>
      <c r="B18" s="142" t="s">
        <v>34</v>
      </c>
      <c r="C18" s="62"/>
      <c r="D18" s="62"/>
      <c r="E18" s="74"/>
      <c r="F18" s="68"/>
      <c r="H18" s="113"/>
    </row>
    <row r="19" spans="1:8" s="61" customFormat="1">
      <c r="A19" s="1"/>
      <c r="B19" s="142" t="s">
        <v>35</v>
      </c>
      <c r="C19" s="62"/>
      <c r="D19" s="62"/>
      <c r="E19" s="74"/>
      <c r="F19" s="68"/>
      <c r="H19" s="113"/>
    </row>
    <row r="20" spans="1:8" s="61" customFormat="1">
      <c r="A20" s="1"/>
      <c r="B20" s="142" t="s">
        <v>36</v>
      </c>
      <c r="C20" s="62"/>
      <c r="D20" s="62"/>
      <c r="E20" s="74"/>
      <c r="F20" s="68"/>
      <c r="H20" s="113"/>
    </row>
    <row r="21" spans="1:8" s="61" customFormat="1">
      <c r="A21" s="1"/>
      <c r="B21" s="142"/>
      <c r="C21" s="62"/>
      <c r="D21" s="62"/>
      <c r="E21" s="74"/>
      <c r="F21" s="68"/>
      <c r="H21" s="113"/>
    </row>
    <row r="22" spans="1:8" s="61" customFormat="1" outlineLevel="1">
      <c r="A22" s="49">
        <v>1.2</v>
      </c>
      <c r="B22" s="114" t="s">
        <v>37</v>
      </c>
      <c r="C22" s="70"/>
      <c r="D22" s="70"/>
      <c r="E22" s="64"/>
      <c r="F22" s="68"/>
      <c r="H22" s="115"/>
    </row>
    <row r="23" spans="1:8" s="61" customFormat="1" ht="48" outlineLevel="1">
      <c r="A23" s="89">
        <v>1</v>
      </c>
      <c r="B23" s="54" t="s">
        <v>38</v>
      </c>
      <c r="C23" s="62">
        <v>1</v>
      </c>
      <c r="D23" s="62" t="s">
        <v>8</v>
      </c>
      <c r="E23" s="64"/>
      <c r="F23" s="72">
        <f>C23*E23</f>
        <v>0</v>
      </c>
    </row>
    <row r="24" spans="1:8" s="61" customFormat="1" outlineLevel="1">
      <c r="A24" s="89"/>
      <c r="B24" s="54"/>
      <c r="C24" s="62"/>
      <c r="D24" s="62"/>
      <c r="E24" s="64"/>
      <c r="F24" s="72"/>
    </row>
    <row r="25" spans="1:8" s="61" customFormat="1" outlineLevel="1">
      <c r="A25" s="116">
        <v>1.3</v>
      </c>
      <c r="B25" s="114" t="s">
        <v>84</v>
      </c>
      <c r="C25" s="70"/>
      <c r="D25" s="70"/>
      <c r="E25" s="64"/>
      <c r="F25" s="72"/>
    </row>
    <row r="26" spans="1:8" s="61" customFormat="1" outlineLevel="1">
      <c r="A26" s="89">
        <v>1</v>
      </c>
      <c r="B26" s="54" t="s">
        <v>85</v>
      </c>
      <c r="C26" s="62">
        <v>1</v>
      </c>
      <c r="D26" s="62" t="s">
        <v>8</v>
      </c>
      <c r="E26" s="64"/>
      <c r="F26" s="72">
        <f t="shared" ref="F26:F29" si="0">C26*E26</f>
        <v>0</v>
      </c>
    </row>
    <row r="27" spans="1:8" s="61" customFormat="1" outlineLevel="1">
      <c r="A27" s="89"/>
      <c r="B27" s="54"/>
      <c r="C27" s="62"/>
      <c r="D27" s="62"/>
      <c r="E27" s="64"/>
      <c r="F27" s="72"/>
    </row>
    <row r="28" spans="1:8" s="61" customFormat="1" outlineLevel="1">
      <c r="A28" s="116">
        <v>1.4</v>
      </c>
      <c r="B28" s="114" t="s">
        <v>40</v>
      </c>
      <c r="C28" s="70"/>
      <c r="D28" s="70"/>
      <c r="E28" s="64"/>
      <c r="F28" s="72"/>
    </row>
    <row r="29" spans="1:8" s="61" customFormat="1" ht="24" outlineLevel="1">
      <c r="A29" s="89">
        <v>1</v>
      </c>
      <c r="B29" s="54" t="s">
        <v>41</v>
      </c>
      <c r="C29" s="62">
        <v>1</v>
      </c>
      <c r="D29" s="62" t="s">
        <v>8</v>
      </c>
      <c r="E29" s="64"/>
      <c r="F29" s="72">
        <f t="shared" si="0"/>
        <v>0</v>
      </c>
    </row>
    <row r="30" spans="1:8" s="61" customFormat="1" outlineLevel="1">
      <c r="A30" s="89"/>
      <c r="B30" s="54"/>
      <c r="C30" s="62"/>
      <c r="D30" s="62"/>
      <c r="E30" s="64"/>
      <c r="F30" s="72"/>
    </row>
    <row r="31" spans="1:8" s="76" customFormat="1" outlineLevel="1">
      <c r="A31" s="143"/>
      <c r="B31" s="144" t="s">
        <v>44</v>
      </c>
      <c r="C31" s="145"/>
      <c r="D31" s="146"/>
      <c r="E31" s="218"/>
      <c r="F31" s="219"/>
    </row>
    <row r="32" spans="1:8" s="77" customFormat="1" outlineLevel="1">
      <c r="A32" s="148"/>
      <c r="B32" s="149" t="s">
        <v>45</v>
      </c>
      <c r="C32" s="150"/>
      <c r="D32" s="151"/>
      <c r="E32" s="220"/>
      <c r="F32" s="221">
        <f>SUM(F23:F31)</f>
        <v>0</v>
      </c>
    </row>
    <row r="33" spans="1:8" s="61" customFormat="1">
      <c r="A33" s="3"/>
      <c r="B33" s="139" t="s">
        <v>42</v>
      </c>
      <c r="C33" s="58"/>
      <c r="D33" s="58"/>
      <c r="E33" s="59"/>
      <c r="F33" s="60"/>
    </row>
    <row r="34" spans="1:8" s="66" customFormat="1">
      <c r="A34" s="4"/>
      <c r="B34" s="91" t="s">
        <v>86</v>
      </c>
      <c r="C34" s="62"/>
      <c r="D34" s="63"/>
      <c r="E34" s="64"/>
      <c r="F34" s="65"/>
      <c r="H34" s="67"/>
    </row>
    <row r="35" spans="1:8" s="66" customFormat="1">
      <c r="A35" s="4"/>
      <c r="B35" s="92"/>
      <c r="C35" s="62"/>
      <c r="D35" s="63"/>
      <c r="E35" s="64"/>
      <c r="F35" s="68"/>
      <c r="H35" s="67"/>
    </row>
    <row r="36" spans="1:8" s="61" customFormat="1">
      <c r="A36" s="49">
        <v>2.1</v>
      </c>
      <c r="B36" s="140" t="s">
        <v>88</v>
      </c>
      <c r="C36" s="70"/>
      <c r="D36" s="69"/>
      <c r="E36" s="64"/>
      <c r="F36" s="65"/>
    </row>
    <row r="37" spans="1:8" s="61" customFormat="1" ht="52.5" customHeight="1" outlineLevel="1">
      <c r="A37" s="89">
        <v>1</v>
      </c>
      <c r="B37" s="54" t="s">
        <v>87</v>
      </c>
      <c r="C37" s="62"/>
      <c r="D37" s="62"/>
      <c r="E37" s="64"/>
      <c r="F37" s="72"/>
    </row>
    <row r="38" spans="1:8" s="61" customFormat="1">
      <c r="A38" s="49">
        <v>2.2000000000000002</v>
      </c>
      <c r="B38" s="140" t="s">
        <v>89</v>
      </c>
      <c r="C38" s="70"/>
      <c r="D38" s="69"/>
      <c r="E38" s="64"/>
      <c r="F38" s="65"/>
    </row>
    <row r="39" spans="1:8" s="61" customFormat="1" ht="24" outlineLevel="1">
      <c r="A39" s="1" t="s">
        <v>47</v>
      </c>
      <c r="B39" s="54" t="s">
        <v>90</v>
      </c>
      <c r="C39" s="74">
        <v>899.6</v>
      </c>
      <c r="D39" s="63" t="s">
        <v>46</v>
      </c>
      <c r="E39" s="64"/>
      <c r="F39" s="72">
        <f>E39*C39</f>
        <v>0</v>
      </c>
    </row>
    <row r="40" spans="1:8" s="61" customFormat="1">
      <c r="A40" s="49">
        <v>2.2999999999999998</v>
      </c>
      <c r="B40" s="140" t="s">
        <v>91</v>
      </c>
      <c r="C40" s="70"/>
      <c r="D40" s="69"/>
      <c r="E40" s="64"/>
      <c r="F40" s="65"/>
    </row>
    <row r="41" spans="1:8" s="61" customFormat="1" ht="38.25" customHeight="1" outlineLevel="1">
      <c r="A41" s="88" t="s">
        <v>318</v>
      </c>
      <c r="B41" s="54" t="s">
        <v>92</v>
      </c>
      <c r="C41" s="74"/>
      <c r="D41" s="63"/>
      <c r="E41" s="64"/>
      <c r="F41" s="72"/>
    </row>
    <row r="42" spans="1:8" s="61" customFormat="1" outlineLevel="1">
      <c r="A42" s="88" t="s">
        <v>319</v>
      </c>
      <c r="B42" s="54" t="s">
        <v>93</v>
      </c>
      <c r="C42" s="74"/>
      <c r="D42" s="63"/>
      <c r="E42" s="64"/>
      <c r="F42" s="72"/>
    </row>
    <row r="43" spans="1:8" s="61" customFormat="1" ht="13.5" outlineLevel="1">
      <c r="A43" s="89">
        <v>1</v>
      </c>
      <c r="B43" s="54" t="s">
        <v>64</v>
      </c>
      <c r="C43" s="74">
        <v>83.3</v>
      </c>
      <c r="D43" s="63" t="s">
        <v>43</v>
      </c>
      <c r="E43" s="64"/>
      <c r="F43" s="72">
        <f>C43*E43</f>
        <v>0</v>
      </c>
    </row>
    <row r="44" spans="1:8" s="61" customFormat="1" ht="13.5" outlineLevel="1">
      <c r="A44" s="89">
        <v>2</v>
      </c>
      <c r="B44" s="54" t="s">
        <v>65</v>
      </c>
      <c r="C44" s="74">
        <v>24</v>
      </c>
      <c r="D44" s="63" t="s">
        <v>43</v>
      </c>
      <c r="E44" s="64"/>
      <c r="F44" s="72">
        <f t="shared" ref="F44:F45" si="1">C44*E44</f>
        <v>0</v>
      </c>
    </row>
    <row r="45" spans="1:8" s="61" customFormat="1" ht="13.5" outlineLevel="1">
      <c r="A45" s="89">
        <v>3</v>
      </c>
      <c r="B45" s="54" t="s">
        <v>67</v>
      </c>
      <c r="C45" s="74">
        <v>69.87</v>
      </c>
      <c r="D45" s="63" t="s">
        <v>43</v>
      </c>
      <c r="E45" s="64"/>
      <c r="F45" s="72">
        <f t="shared" si="1"/>
        <v>0</v>
      </c>
    </row>
    <row r="46" spans="1:8" s="66" customFormat="1">
      <c r="A46" s="4"/>
      <c r="B46" s="92"/>
      <c r="C46" s="62"/>
      <c r="D46" s="63"/>
      <c r="E46" s="64"/>
      <c r="F46" s="72"/>
      <c r="H46" s="67"/>
    </row>
    <row r="47" spans="1:8" s="76" customFormat="1" outlineLevel="1">
      <c r="A47" s="143"/>
      <c r="B47" s="144" t="s">
        <v>94</v>
      </c>
      <c r="C47" s="145"/>
      <c r="D47" s="146"/>
      <c r="E47" s="147"/>
      <c r="F47" s="162"/>
    </row>
    <row r="48" spans="1:8" s="77" customFormat="1" outlineLevel="1">
      <c r="A48" s="148"/>
      <c r="B48" s="149" t="s">
        <v>50</v>
      </c>
      <c r="C48" s="150"/>
      <c r="D48" s="151"/>
      <c r="E48" s="152"/>
      <c r="F48" s="198">
        <f>SUM(F39:F47)</f>
        <v>0</v>
      </c>
    </row>
    <row r="49" spans="1:10" s="61" customFormat="1">
      <c r="A49" s="3"/>
      <c r="B49" s="139" t="s">
        <v>51</v>
      </c>
      <c r="C49" s="58"/>
      <c r="D49" s="58"/>
      <c r="E49" s="59"/>
      <c r="F49" s="60"/>
    </row>
    <row r="50" spans="1:10" s="66" customFormat="1">
      <c r="A50" s="4"/>
      <c r="B50" s="91" t="s">
        <v>95</v>
      </c>
      <c r="C50" s="62"/>
      <c r="D50" s="63"/>
      <c r="E50" s="64"/>
      <c r="F50" s="65"/>
      <c r="H50" s="67"/>
    </row>
    <row r="51" spans="1:10" s="66" customFormat="1">
      <c r="A51" s="4"/>
      <c r="B51" s="91"/>
      <c r="C51" s="62"/>
      <c r="D51" s="63"/>
      <c r="E51" s="64"/>
      <c r="F51" s="65"/>
      <c r="H51" s="67"/>
    </row>
    <row r="52" spans="1:10" s="61" customFormat="1">
      <c r="A52" s="49">
        <v>3.1</v>
      </c>
      <c r="B52" s="140" t="s">
        <v>88</v>
      </c>
      <c r="C52" s="70"/>
      <c r="D52" s="69"/>
      <c r="E52" s="64"/>
      <c r="F52" s="65"/>
    </row>
    <row r="53" spans="1:10" s="61" customFormat="1" ht="60" outlineLevel="1">
      <c r="A53" s="1" t="s">
        <v>97</v>
      </c>
      <c r="B53" s="54" t="s">
        <v>96</v>
      </c>
      <c r="C53" s="62"/>
      <c r="D53" s="62"/>
      <c r="E53" s="64"/>
      <c r="F53" s="72"/>
    </row>
    <row r="54" spans="1:10" s="61" customFormat="1" ht="30.75" customHeight="1" outlineLevel="1">
      <c r="A54" s="1" t="s">
        <v>98</v>
      </c>
      <c r="B54" s="54" t="s">
        <v>99</v>
      </c>
      <c r="C54" s="62"/>
      <c r="D54" s="62"/>
      <c r="E54" s="64"/>
      <c r="F54" s="72"/>
    </row>
    <row r="55" spans="1:10" s="61" customFormat="1" outlineLevel="1">
      <c r="A55" s="1" t="s">
        <v>52</v>
      </c>
      <c r="B55" s="54" t="s">
        <v>100</v>
      </c>
      <c r="C55" s="62">
        <v>1</v>
      </c>
      <c r="D55" s="62" t="s">
        <v>8</v>
      </c>
      <c r="E55" s="64"/>
      <c r="F55" s="72">
        <f>C55*E55</f>
        <v>0</v>
      </c>
    </row>
    <row r="56" spans="1:10" s="66" customFormat="1">
      <c r="A56" s="4"/>
      <c r="B56" s="91"/>
      <c r="C56" s="62"/>
      <c r="D56" s="63"/>
      <c r="E56" s="64"/>
      <c r="F56" s="65"/>
      <c r="H56" s="67"/>
    </row>
    <row r="57" spans="1:10" s="61" customFormat="1">
      <c r="A57" s="49">
        <v>3.2</v>
      </c>
      <c r="B57" s="140" t="s">
        <v>269</v>
      </c>
      <c r="C57" s="70"/>
      <c r="D57" s="69"/>
      <c r="E57" s="64"/>
      <c r="F57" s="65"/>
    </row>
    <row r="58" spans="1:10" s="61" customFormat="1" ht="36.75" customHeight="1" outlineLevel="1">
      <c r="A58" s="1" t="s">
        <v>97</v>
      </c>
      <c r="B58" s="54" t="s">
        <v>101</v>
      </c>
      <c r="C58" s="62"/>
      <c r="D58" s="62"/>
      <c r="E58" s="64"/>
      <c r="F58" s="72"/>
    </row>
    <row r="59" spans="1:10" s="61" customFormat="1" outlineLevel="1">
      <c r="A59" s="1" t="s">
        <v>98</v>
      </c>
      <c r="B59" s="54" t="s">
        <v>102</v>
      </c>
      <c r="C59" s="62"/>
      <c r="D59" s="62"/>
      <c r="E59" s="64"/>
      <c r="F59" s="72"/>
    </row>
    <row r="60" spans="1:10" s="66" customFormat="1">
      <c r="A60" s="1"/>
      <c r="B60" s="141"/>
      <c r="C60" s="62"/>
      <c r="D60" s="63"/>
      <c r="E60" s="64"/>
      <c r="F60" s="71"/>
      <c r="I60" s="61"/>
      <c r="J60" s="61"/>
    </row>
    <row r="61" spans="1:10" s="61" customFormat="1" ht="13.5" outlineLevel="1">
      <c r="A61" s="89">
        <v>1</v>
      </c>
      <c r="B61" s="54" t="s">
        <v>64</v>
      </c>
      <c r="C61" s="74">
        <v>3.3319999999999999</v>
      </c>
      <c r="D61" s="63" t="s">
        <v>43</v>
      </c>
      <c r="E61" s="64"/>
      <c r="F61" s="72">
        <f>C61*E61</f>
        <v>0</v>
      </c>
    </row>
    <row r="62" spans="1:10" s="61" customFormat="1" ht="13.5" outlineLevel="1">
      <c r="A62" s="89">
        <v>2</v>
      </c>
      <c r="B62" s="54" t="s">
        <v>65</v>
      </c>
      <c r="C62" s="74">
        <v>0.96</v>
      </c>
      <c r="D62" s="63" t="s">
        <v>43</v>
      </c>
      <c r="E62" s="64"/>
      <c r="F62" s="72">
        <f t="shared" ref="F62:F63" si="2">C62*E62</f>
        <v>0</v>
      </c>
    </row>
    <row r="63" spans="1:10" s="61" customFormat="1" ht="13.5" outlineLevel="1">
      <c r="A63" s="89">
        <v>3</v>
      </c>
      <c r="B63" s="54" t="s">
        <v>67</v>
      </c>
      <c r="C63" s="74">
        <v>3.68</v>
      </c>
      <c r="D63" s="63" t="s">
        <v>43</v>
      </c>
      <c r="E63" s="64"/>
      <c r="F63" s="72">
        <f t="shared" si="2"/>
        <v>0</v>
      </c>
    </row>
    <row r="64" spans="1:10" s="66" customFormat="1">
      <c r="A64" s="4"/>
      <c r="B64" s="91"/>
      <c r="C64" s="62"/>
      <c r="D64" s="63"/>
      <c r="E64" s="64"/>
      <c r="F64" s="65"/>
      <c r="H64" s="67"/>
    </row>
    <row r="65" spans="1:10" s="61" customFormat="1">
      <c r="A65" s="49">
        <v>3.3</v>
      </c>
      <c r="B65" s="140" t="s">
        <v>270</v>
      </c>
      <c r="C65" s="70"/>
      <c r="D65" s="69"/>
      <c r="E65" s="64"/>
      <c r="F65" s="65"/>
    </row>
    <row r="66" spans="1:10" s="61" customFormat="1" outlineLevel="1">
      <c r="A66" s="1"/>
      <c r="B66" s="54" t="s">
        <v>103</v>
      </c>
      <c r="C66" s="62"/>
      <c r="D66" s="62"/>
      <c r="E66" s="64"/>
      <c r="F66" s="72"/>
    </row>
    <row r="67" spans="1:10" s="61" customFormat="1" ht="48" outlineLevel="1">
      <c r="A67" s="1" t="s">
        <v>97</v>
      </c>
      <c r="B67" s="54" t="s">
        <v>104</v>
      </c>
      <c r="C67" s="62"/>
      <c r="D67" s="62"/>
      <c r="E67" s="64"/>
      <c r="F67" s="72"/>
    </row>
    <row r="68" spans="1:10" s="61" customFormat="1" outlineLevel="1">
      <c r="A68" s="1" t="s">
        <v>98</v>
      </c>
      <c r="B68" s="54" t="s">
        <v>102</v>
      </c>
      <c r="C68" s="62"/>
      <c r="D68" s="62"/>
      <c r="E68" s="64"/>
      <c r="F68" s="72"/>
    </row>
    <row r="69" spans="1:10" s="66" customFormat="1">
      <c r="A69" s="1"/>
      <c r="B69" s="141"/>
      <c r="C69" s="62"/>
      <c r="D69" s="63"/>
      <c r="E69" s="64"/>
      <c r="F69" s="71"/>
      <c r="I69" s="61"/>
      <c r="J69" s="61"/>
    </row>
    <row r="70" spans="1:10" s="66" customFormat="1" outlineLevel="1">
      <c r="A70" s="88" t="s">
        <v>105</v>
      </c>
      <c r="B70" s="141" t="s">
        <v>271</v>
      </c>
      <c r="C70" s="62"/>
      <c r="D70" s="63"/>
      <c r="E70" s="64"/>
      <c r="F70" s="72"/>
    </row>
    <row r="71" spans="1:10" s="61" customFormat="1" ht="13.5" outlineLevel="1">
      <c r="A71" s="89">
        <v>1</v>
      </c>
      <c r="B71" s="54" t="s">
        <v>64</v>
      </c>
      <c r="C71" s="74">
        <v>12.24</v>
      </c>
      <c r="D71" s="63" t="s">
        <v>43</v>
      </c>
      <c r="E71" s="64"/>
      <c r="F71" s="72">
        <f>C71*E71</f>
        <v>0</v>
      </c>
    </row>
    <row r="72" spans="1:10" s="61" customFormat="1" ht="13.5" outlineLevel="1">
      <c r="A72" s="89">
        <v>2</v>
      </c>
      <c r="B72" s="54" t="s">
        <v>65</v>
      </c>
      <c r="C72" s="74">
        <v>2.7</v>
      </c>
      <c r="D72" s="63" t="s">
        <v>43</v>
      </c>
      <c r="E72" s="64"/>
      <c r="F72" s="72">
        <f t="shared" ref="F72:F135" si="3">C72*E72</f>
        <v>0</v>
      </c>
    </row>
    <row r="73" spans="1:10" s="61" customFormat="1" ht="13.5" outlineLevel="1">
      <c r="A73" s="89">
        <v>3</v>
      </c>
      <c r="B73" s="54" t="s">
        <v>67</v>
      </c>
      <c r="C73" s="74">
        <v>22.23</v>
      </c>
      <c r="D73" s="63" t="s">
        <v>43</v>
      </c>
      <c r="E73" s="64"/>
      <c r="F73" s="72">
        <f t="shared" si="3"/>
        <v>0</v>
      </c>
    </row>
    <row r="74" spans="1:10" s="66" customFormat="1">
      <c r="A74" s="1"/>
      <c r="B74" s="141"/>
      <c r="C74" s="62"/>
      <c r="D74" s="63"/>
      <c r="E74" s="64"/>
      <c r="F74" s="72"/>
      <c r="I74" s="61"/>
      <c r="J74" s="61"/>
    </row>
    <row r="75" spans="1:10" s="66" customFormat="1" outlineLevel="1">
      <c r="A75" s="88" t="s">
        <v>108</v>
      </c>
      <c r="B75" s="141" t="s">
        <v>68</v>
      </c>
      <c r="C75" s="62"/>
      <c r="D75" s="63"/>
      <c r="E75" s="64"/>
      <c r="F75" s="72"/>
    </row>
    <row r="76" spans="1:10" s="61" customFormat="1" ht="13.5" outlineLevel="1">
      <c r="A76" s="89">
        <v>1</v>
      </c>
      <c r="B76" s="54" t="s">
        <v>289</v>
      </c>
      <c r="C76" s="74">
        <v>16.728000000000002</v>
      </c>
      <c r="D76" s="63" t="s">
        <v>43</v>
      </c>
      <c r="E76" s="64"/>
      <c r="F76" s="72">
        <f t="shared" si="3"/>
        <v>0</v>
      </c>
    </row>
    <row r="77" spans="1:10" s="61" customFormat="1" ht="13.5" outlineLevel="1">
      <c r="A77" s="89">
        <v>2</v>
      </c>
      <c r="B77" s="54" t="s">
        <v>290</v>
      </c>
      <c r="C77" s="74">
        <v>4.62</v>
      </c>
      <c r="D77" s="63" t="s">
        <v>43</v>
      </c>
      <c r="E77" s="64"/>
      <c r="F77" s="72">
        <f t="shared" si="3"/>
        <v>0</v>
      </c>
    </row>
    <row r="78" spans="1:10" s="61" customFormat="1" ht="13.5" outlineLevel="1">
      <c r="A78" s="89">
        <v>3</v>
      </c>
      <c r="B78" s="54" t="s">
        <v>291</v>
      </c>
      <c r="C78" s="74">
        <v>66.52</v>
      </c>
      <c r="D78" s="63" t="s">
        <v>43</v>
      </c>
      <c r="E78" s="64"/>
      <c r="F78" s="72">
        <f t="shared" si="3"/>
        <v>0</v>
      </c>
    </row>
    <row r="79" spans="1:10" s="66" customFormat="1">
      <c r="A79" s="1"/>
      <c r="B79" s="141"/>
      <c r="C79" s="62"/>
      <c r="D79" s="63"/>
      <c r="E79" s="64"/>
      <c r="F79" s="72"/>
      <c r="I79" s="61"/>
      <c r="J79" s="61"/>
    </row>
    <row r="80" spans="1:10" s="66" customFormat="1" outlineLevel="1">
      <c r="A80" s="88" t="s">
        <v>320</v>
      </c>
      <c r="B80" s="141" t="s">
        <v>293</v>
      </c>
      <c r="C80" s="62"/>
      <c r="D80" s="63"/>
      <c r="E80" s="64"/>
      <c r="F80" s="72"/>
    </row>
    <row r="81" spans="1:20" s="61" customFormat="1" ht="13.5" outlineLevel="1">
      <c r="A81" s="89">
        <v>1</v>
      </c>
      <c r="B81" s="94" t="s">
        <v>294</v>
      </c>
      <c r="C81" s="74">
        <v>21.06</v>
      </c>
      <c r="D81" s="63" t="s">
        <v>43</v>
      </c>
      <c r="E81" s="64"/>
      <c r="F81" s="72">
        <f t="shared" si="3"/>
        <v>0</v>
      </c>
    </row>
    <row r="82" spans="1:20" s="61" customFormat="1" ht="13.5" outlineLevel="1">
      <c r="A82" s="89">
        <v>2</v>
      </c>
      <c r="B82" s="54" t="s">
        <v>295</v>
      </c>
      <c r="C82" s="74">
        <v>10.24</v>
      </c>
      <c r="D82" s="63" t="s">
        <v>43</v>
      </c>
      <c r="E82" s="64"/>
      <c r="F82" s="72">
        <f t="shared" si="3"/>
        <v>0</v>
      </c>
    </row>
    <row r="83" spans="1:20" s="66" customFormat="1" outlineLevel="1">
      <c r="A83" s="89"/>
      <c r="B83" s="55"/>
      <c r="C83" s="62"/>
      <c r="D83" s="63"/>
      <c r="E83" s="64"/>
      <c r="F83" s="72"/>
      <c r="H83" s="83"/>
      <c r="I83" s="83"/>
      <c r="J83" s="83"/>
      <c r="K83" s="83"/>
      <c r="L83" s="83"/>
      <c r="M83" s="83"/>
      <c r="N83" s="83"/>
      <c r="O83" s="83"/>
      <c r="P83" s="83"/>
      <c r="Q83" s="83"/>
      <c r="R83" s="83"/>
      <c r="S83" s="83"/>
      <c r="T83" s="83"/>
    </row>
    <row r="84" spans="1:20" s="66" customFormat="1" outlineLevel="1">
      <c r="A84" s="88" t="s">
        <v>272</v>
      </c>
      <c r="B84" s="141" t="s">
        <v>20</v>
      </c>
      <c r="C84" s="62"/>
      <c r="D84" s="63"/>
      <c r="E84" s="64"/>
      <c r="F84" s="72"/>
    </row>
    <row r="85" spans="1:20" s="61" customFormat="1" ht="13.5" outlineLevel="1">
      <c r="A85" s="89">
        <v>1</v>
      </c>
      <c r="B85" s="54" t="s">
        <v>292</v>
      </c>
      <c r="C85" s="74">
        <v>6.92</v>
      </c>
      <c r="D85" s="63" t="s">
        <v>43</v>
      </c>
      <c r="E85" s="64"/>
      <c r="F85" s="72">
        <f t="shared" si="3"/>
        <v>0</v>
      </c>
    </row>
    <row r="86" spans="1:20" s="61" customFormat="1" outlineLevel="1">
      <c r="A86" s="1"/>
      <c r="B86" s="54"/>
      <c r="C86" s="74"/>
      <c r="D86" s="63"/>
      <c r="E86" s="64"/>
      <c r="F86" s="72"/>
    </row>
    <row r="87" spans="1:20" s="61" customFormat="1">
      <c r="A87" s="49">
        <v>3.4</v>
      </c>
      <c r="B87" s="140" t="s">
        <v>110</v>
      </c>
      <c r="C87" s="70"/>
      <c r="D87" s="69"/>
      <c r="E87" s="64"/>
      <c r="F87" s="72"/>
    </row>
    <row r="88" spans="1:20" s="61" customFormat="1" ht="57.75" customHeight="1" outlineLevel="1">
      <c r="A88" s="1" t="s">
        <v>97</v>
      </c>
      <c r="B88" s="54" t="s">
        <v>112</v>
      </c>
      <c r="C88" s="62"/>
      <c r="D88" s="62"/>
      <c r="E88" s="64"/>
      <c r="F88" s="72"/>
    </row>
    <row r="89" spans="1:20" s="66" customFormat="1" outlineLevel="1">
      <c r="A89" s="179" t="s">
        <v>273</v>
      </c>
      <c r="B89" s="185" t="s">
        <v>271</v>
      </c>
      <c r="C89" s="164"/>
      <c r="D89" s="165"/>
      <c r="E89" s="166"/>
      <c r="F89" s="72"/>
    </row>
    <row r="90" spans="1:20" s="61" customFormat="1" ht="13.5" outlineLevel="1">
      <c r="A90" s="170">
        <v>1</v>
      </c>
      <c r="B90" s="186" t="s">
        <v>64</v>
      </c>
      <c r="C90" s="146">
        <v>40.799999999999997</v>
      </c>
      <c r="D90" s="168" t="s">
        <v>46</v>
      </c>
      <c r="E90" s="190"/>
      <c r="F90" s="72">
        <f t="shared" si="3"/>
        <v>0</v>
      </c>
    </row>
    <row r="91" spans="1:20" s="61" customFormat="1" ht="13.5" outlineLevel="1">
      <c r="A91" s="89">
        <v>2</v>
      </c>
      <c r="B91" s="54" t="s">
        <v>65</v>
      </c>
      <c r="C91" s="74">
        <v>18</v>
      </c>
      <c r="D91" s="63" t="s">
        <v>46</v>
      </c>
      <c r="E91" s="64"/>
      <c r="F91" s="72">
        <f t="shared" si="3"/>
        <v>0</v>
      </c>
    </row>
    <row r="92" spans="1:20" s="61" customFormat="1" ht="13.5" outlineLevel="1">
      <c r="A92" s="89">
        <v>3</v>
      </c>
      <c r="B92" s="54" t="s">
        <v>67</v>
      </c>
      <c r="C92" s="74">
        <v>177.8</v>
      </c>
      <c r="D92" s="63" t="s">
        <v>46</v>
      </c>
      <c r="E92" s="64"/>
      <c r="F92" s="72">
        <f t="shared" si="3"/>
        <v>0</v>
      </c>
    </row>
    <row r="93" spans="1:20" s="66" customFormat="1" ht="8.1" customHeight="1">
      <c r="A93" s="89"/>
      <c r="B93" s="56"/>
      <c r="C93" s="80"/>
      <c r="D93" s="79"/>
      <c r="E93" s="81"/>
      <c r="F93" s="72"/>
    </row>
    <row r="94" spans="1:20" s="66" customFormat="1" outlineLevel="1">
      <c r="A94" s="88" t="s">
        <v>274</v>
      </c>
      <c r="B94" s="141" t="s">
        <v>68</v>
      </c>
      <c r="C94" s="62"/>
      <c r="D94" s="63"/>
      <c r="E94" s="64"/>
      <c r="F94" s="72"/>
    </row>
    <row r="95" spans="1:20" s="61" customFormat="1" ht="13.5" outlineLevel="1">
      <c r="A95" s="89">
        <v>1</v>
      </c>
      <c r="B95" s="54" t="s">
        <v>289</v>
      </c>
      <c r="C95" s="74">
        <v>16.728000000000002</v>
      </c>
      <c r="D95" s="63" t="s">
        <v>46</v>
      </c>
      <c r="E95" s="64"/>
      <c r="F95" s="72">
        <f t="shared" si="3"/>
        <v>0</v>
      </c>
      <c r="G95" s="123"/>
    </row>
    <row r="96" spans="1:20" s="61" customFormat="1" ht="13.5" outlineLevel="1">
      <c r="A96" s="89">
        <v>2</v>
      </c>
      <c r="B96" s="54" t="s">
        <v>290</v>
      </c>
      <c r="C96" s="74">
        <v>4.62</v>
      </c>
      <c r="D96" s="63" t="s">
        <v>46</v>
      </c>
      <c r="E96" s="64"/>
      <c r="F96" s="72">
        <f t="shared" si="3"/>
        <v>0</v>
      </c>
      <c r="G96" s="123"/>
    </row>
    <row r="97" spans="1:10" s="66" customFormat="1" ht="8.1" customHeight="1">
      <c r="A97" s="1"/>
      <c r="B97" s="141"/>
      <c r="C97" s="62"/>
      <c r="D97" s="63"/>
      <c r="E97" s="64"/>
      <c r="F97" s="72"/>
      <c r="I97" s="61"/>
      <c r="J97" s="61"/>
    </row>
    <row r="98" spans="1:10" s="66" customFormat="1" outlineLevel="1">
      <c r="A98" s="88" t="s">
        <v>321</v>
      </c>
      <c r="B98" s="141" t="s">
        <v>293</v>
      </c>
      <c r="C98" s="62"/>
      <c r="D98" s="63"/>
      <c r="E98" s="64"/>
      <c r="F98" s="72"/>
    </row>
    <row r="99" spans="1:10" s="61" customFormat="1" ht="13.5" outlineLevel="1">
      <c r="A99" s="89">
        <v>1</v>
      </c>
      <c r="B99" s="94" t="s">
        <v>294</v>
      </c>
      <c r="C99" s="74">
        <v>268.3</v>
      </c>
      <c r="D99" s="63" t="s">
        <v>43</v>
      </c>
      <c r="E99" s="64"/>
      <c r="F99" s="72">
        <f t="shared" si="3"/>
        <v>0</v>
      </c>
    </row>
    <row r="100" spans="1:10" s="61" customFormat="1" ht="13.5" outlineLevel="1">
      <c r="A100" s="89">
        <v>2</v>
      </c>
      <c r="B100" s="54" t="s">
        <v>295</v>
      </c>
      <c r="C100" s="74">
        <v>83.59</v>
      </c>
      <c r="D100" s="63" t="s">
        <v>43</v>
      </c>
      <c r="E100" s="64"/>
      <c r="F100" s="72">
        <f t="shared" si="3"/>
        <v>0</v>
      </c>
    </row>
    <row r="101" spans="1:10" s="66" customFormat="1" ht="8.1" customHeight="1">
      <c r="A101" s="2"/>
      <c r="B101" s="56"/>
      <c r="C101" s="80"/>
      <c r="D101" s="79"/>
      <c r="E101" s="81"/>
      <c r="F101" s="72"/>
    </row>
    <row r="102" spans="1:10" s="66" customFormat="1" outlineLevel="1">
      <c r="A102" s="88" t="s">
        <v>275</v>
      </c>
      <c r="B102" s="141" t="s">
        <v>20</v>
      </c>
      <c r="C102" s="62"/>
      <c r="D102" s="63"/>
      <c r="E102" s="64"/>
      <c r="F102" s="72"/>
      <c r="G102" s="123"/>
    </row>
    <row r="103" spans="1:10" s="61" customFormat="1" ht="13.5" outlineLevel="1">
      <c r="A103" s="89">
        <v>1</v>
      </c>
      <c r="B103" s="54" t="s">
        <v>292</v>
      </c>
      <c r="C103" s="74">
        <v>88.92</v>
      </c>
      <c r="D103" s="63" t="s">
        <v>46</v>
      </c>
      <c r="E103" s="64"/>
      <c r="F103" s="72">
        <f t="shared" si="3"/>
        <v>0</v>
      </c>
      <c r="G103" s="123"/>
    </row>
    <row r="104" spans="1:10" s="121" customFormat="1" ht="8.1" customHeight="1">
      <c r="A104" s="117"/>
      <c r="B104" s="124"/>
      <c r="C104" s="119"/>
      <c r="D104" s="120"/>
      <c r="E104" s="191"/>
      <c r="F104" s="72"/>
    </row>
    <row r="105" spans="1:10" s="61" customFormat="1" ht="15" customHeight="1">
      <c r="A105" s="49">
        <v>3.5</v>
      </c>
      <c r="B105" s="140" t="s">
        <v>113</v>
      </c>
      <c r="C105" s="70"/>
      <c r="D105" s="69"/>
      <c r="E105" s="64"/>
      <c r="F105" s="72"/>
    </row>
    <row r="106" spans="1:10" s="61" customFormat="1" ht="47.25" customHeight="1" outlineLevel="1">
      <c r="A106" s="1" t="s">
        <v>97</v>
      </c>
      <c r="B106" s="54" t="s">
        <v>115</v>
      </c>
      <c r="C106" s="62"/>
      <c r="D106" s="62"/>
      <c r="E106" s="64"/>
      <c r="F106" s="72"/>
    </row>
    <row r="107" spans="1:10" s="61" customFormat="1" ht="15" customHeight="1" outlineLevel="1">
      <c r="A107" s="1" t="s">
        <v>98</v>
      </c>
      <c r="B107" s="54" t="s">
        <v>114</v>
      </c>
      <c r="C107" s="62"/>
      <c r="D107" s="62"/>
      <c r="E107" s="64"/>
      <c r="F107" s="72"/>
    </row>
    <row r="108" spans="1:10" s="66" customFormat="1" outlineLevel="1">
      <c r="A108" s="88"/>
      <c r="B108" s="141" t="s">
        <v>271</v>
      </c>
      <c r="C108" s="62"/>
      <c r="D108" s="63"/>
      <c r="E108" s="64"/>
      <c r="F108" s="72"/>
    </row>
    <row r="109" spans="1:10" s="66" customFormat="1" outlineLevel="1">
      <c r="A109" s="88" t="s">
        <v>322</v>
      </c>
      <c r="B109" s="141" t="s">
        <v>64</v>
      </c>
      <c r="C109" s="62"/>
      <c r="D109" s="63"/>
      <c r="E109" s="64"/>
      <c r="F109" s="72"/>
    </row>
    <row r="110" spans="1:10" s="61" customFormat="1" outlineLevel="1">
      <c r="A110" s="88">
        <v>1</v>
      </c>
      <c r="B110" s="54" t="s">
        <v>21</v>
      </c>
      <c r="C110" s="74">
        <v>1.6</v>
      </c>
      <c r="D110" s="63" t="s">
        <v>1</v>
      </c>
      <c r="E110" s="64"/>
      <c r="F110" s="72">
        <f t="shared" si="3"/>
        <v>0</v>
      </c>
      <c r="G110" s="123"/>
    </row>
    <row r="111" spans="1:10" s="61" customFormat="1" ht="8.1" customHeight="1" outlineLevel="1">
      <c r="A111" s="88"/>
      <c r="B111" s="54"/>
      <c r="C111" s="74"/>
      <c r="D111" s="63"/>
      <c r="E111" s="64"/>
      <c r="F111" s="72"/>
      <c r="G111" s="123"/>
    </row>
    <row r="112" spans="1:10" s="66" customFormat="1" outlineLevel="1">
      <c r="A112" s="88" t="s">
        <v>323</v>
      </c>
      <c r="B112" s="141" t="s">
        <v>65</v>
      </c>
      <c r="C112" s="62"/>
      <c r="D112" s="63"/>
      <c r="E112" s="64"/>
      <c r="F112" s="72"/>
    </row>
    <row r="113" spans="1:8" s="61" customFormat="1" outlineLevel="1">
      <c r="A113" s="88">
        <v>1</v>
      </c>
      <c r="B113" s="54" t="s">
        <v>21</v>
      </c>
      <c r="C113" s="74">
        <v>0.32</v>
      </c>
      <c r="D113" s="63" t="s">
        <v>1</v>
      </c>
      <c r="E113" s="64"/>
      <c r="F113" s="72">
        <f t="shared" si="3"/>
        <v>0</v>
      </c>
      <c r="G113" s="123"/>
    </row>
    <row r="114" spans="1:8" s="61" customFormat="1" ht="8.1" customHeight="1" outlineLevel="1">
      <c r="A114" s="88"/>
      <c r="B114" s="54"/>
      <c r="C114" s="74"/>
      <c r="D114" s="63"/>
      <c r="E114" s="64"/>
      <c r="F114" s="72"/>
      <c r="G114" s="123"/>
    </row>
    <row r="115" spans="1:8" s="66" customFormat="1" outlineLevel="1">
      <c r="A115" s="88" t="s">
        <v>116</v>
      </c>
      <c r="B115" s="141" t="s">
        <v>67</v>
      </c>
      <c r="C115" s="62"/>
      <c r="D115" s="63"/>
      <c r="E115" s="64"/>
      <c r="F115" s="72"/>
    </row>
    <row r="116" spans="1:8" s="61" customFormat="1" outlineLevel="1">
      <c r="A116" s="88">
        <v>1</v>
      </c>
      <c r="B116" s="54" t="s">
        <v>66</v>
      </c>
      <c r="C116" s="74">
        <v>3.46</v>
      </c>
      <c r="D116" s="63" t="s">
        <v>1</v>
      </c>
      <c r="E116" s="64"/>
      <c r="F116" s="72">
        <f t="shared" si="3"/>
        <v>0</v>
      </c>
      <c r="G116" s="123"/>
    </row>
    <row r="117" spans="1:8" s="61" customFormat="1" outlineLevel="1">
      <c r="A117" s="88">
        <v>2</v>
      </c>
      <c r="B117" s="54" t="s">
        <v>4</v>
      </c>
      <c r="C117" s="74">
        <v>0.43</v>
      </c>
      <c r="D117" s="63" t="s">
        <v>1</v>
      </c>
      <c r="E117" s="64"/>
      <c r="F117" s="72">
        <f t="shared" si="3"/>
        <v>0</v>
      </c>
      <c r="G117" s="123"/>
    </row>
    <row r="118" spans="1:8" s="66" customFormat="1" ht="8.1" customHeight="1">
      <c r="A118" s="2"/>
      <c r="B118" s="56"/>
      <c r="C118" s="80"/>
      <c r="D118" s="79"/>
      <c r="E118" s="81"/>
      <c r="F118" s="72"/>
    </row>
    <row r="119" spans="1:8" s="66" customFormat="1" outlineLevel="1">
      <c r="A119" s="88"/>
      <c r="B119" s="141" t="s">
        <v>68</v>
      </c>
      <c r="C119" s="62"/>
      <c r="D119" s="63"/>
      <c r="E119" s="64"/>
      <c r="F119" s="72"/>
    </row>
    <row r="120" spans="1:8" s="66" customFormat="1" outlineLevel="1">
      <c r="A120" s="5" t="s">
        <v>117</v>
      </c>
      <c r="B120" s="56" t="s">
        <v>289</v>
      </c>
      <c r="C120" s="62"/>
      <c r="D120" s="63"/>
      <c r="E120" s="64"/>
      <c r="F120" s="72"/>
    </row>
    <row r="121" spans="1:8" s="66" customFormat="1" ht="14.25" customHeight="1" outlineLevel="1">
      <c r="A121" s="89">
        <v>1</v>
      </c>
      <c r="B121" s="93" t="s">
        <v>66</v>
      </c>
      <c r="C121" s="62">
        <v>2.0299999999999998</v>
      </c>
      <c r="D121" s="63" t="s">
        <v>1</v>
      </c>
      <c r="E121" s="64"/>
      <c r="F121" s="72">
        <f t="shared" si="3"/>
        <v>0</v>
      </c>
      <c r="G121" s="73"/>
      <c r="H121" s="73"/>
    </row>
    <row r="122" spans="1:8" s="66" customFormat="1" ht="12.75" customHeight="1" outlineLevel="1">
      <c r="A122" s="89">
        <v>2</v>
      </c>
      <c r="B122" s="93" t="s">
        <v>4</v>
      </c>
      <c r="C122" s="62">
        <v>0.9</v>
      </c>
      <c r="D122" s="63" t="s">
        <v>1</v>
      </c>
      <c r="E122" s="64"/>
      <c r="F122" s="72">
        <f t="shared" si="3"/>
        <v>0</v>
      </c>
      <c r="G122" s="73"/>
      <c r="H122" s="73"/>
    </row>
    <row r="123" spans="1:8" s="66" customFormat="1" ht="8.1" customHeight="1" outlineLevel="1">
      <c r="A123" s="89"/>
      <c r="B123" s="93"/>
      <c r="C123" s="62"/>
      <c r="D123" s="63"/>
      <c r="E123" s="64"/>
      <c r="F123" s="72"/>
      <c r="G123" s="73"/>
      <c r="H123" s="73"/>
    </row>
    <row r="124" spans="1:8" s="66" customFormat="1" outlineLevel="1">
      <c r="A124" s="5" t="s">
        <v>324</v>
      </c>
      <c r="B124" s="56" t="s">
        <v>290</v>
      </c>
      <c r="C124" s="62"/>
      <c r="D124" s="63"/>
      <c r="E124" s="64"/>
      <c r="F124" s="72"/>
    </row>
    <row r="125" spans="1:8" s="66" customFormat="1" ht="14.25" customHeight="1" outlineLevel="1">
      <c r="A125" s="89">
        <v>1</v>
      </c>
      <c r="B125" s="93" t="s">
        <v>3</v>
      </c>
      <c r="C125" s="62">
        <v>0.61</v>
      </c>
      <c r="D125" s="63" t="s">
        <v>1</v>
      </c>
      <c r="E125" s="64"/>
      <c r="F125" s="72">
        <f t="shared" si="3"/>
        <v>0</v>
      </c>
      <c r="G125" s="73"/>
      <c r="H125" s="73"/>
    </row>
    <row r="126" spans="1:8" s="66" customFormat="1" ht="14.25" customHeight="1" outlineLevel="1">
      <c r="A126" s="89">
        <v>2</v>
      </c>
      <c r="B126" s="93" t="s">
        <v>4</v>
      </c>
      <c r="C126" s="62">
        <v>0.16</v>
      </c>
      <c r="D126" s="63" t="s">
        <v>1</v>
      </c>
      <c r="E126" s="64"/>
      <c r="F126" s="72">
        <f t="shared" si="3"/>
        <v>0</v>
      </c>
      <c r="G126" s="73"/>
      <c r="H126" s="73"/>
    </row>
    <row r="127" spans="1:8" s="66" customFormat="1" ht="8.1" customHeight="1" outlineLevel="1">
      <c r="A127" s="89"/>
      <c r="B127" s="93"/>
      <c r="C127" s="62"/>
      <c r="D127" s="63"/>
      <c r="E127" s="64"/>
      <c r="F127" s="72"/>
      <c r="G127" s="73"/>
      <c r="H127" s="73"/>
    </row>
    <row r="128" spans="1:8" s="66" customFormat="1" outlineLevel="1">
      <c r="A128" s="5" t="s">
        <v>118</v>
      </c>
      <c r="B128" s="56" t="s">
        <v>291</v>
      </c>
      <c r="C128" s="62"/>
      <c r="D128" s="63"/>
      <c r="E128" s="64"/>
      <c r="F128" s="72"/>
    </row>
    <row r="129" spans="1:20" s="66" customFormat="1" outlineLevel="1">
      <c r="A129" s="89">
        <v>1</v>
      </c>
      <c r="B129" s="93" t="s">
        <v>69</v>
      </c>
      <c r="C129" s="62">
        <v>1.86</v>
      </c>
      <c r="D129" s="63" t="s">
        <v>1</v>
      </c>
      <c r="E129" s="64"/>
      <c r="F129" s="72">
        <f t="shared" si="3"/>
        <v>0</v>
      </c>
    </row>
    <row r="130" spans="1:20" s="66" customFormat="1" ht="8.1" customHeight="1">
      <c r="A130" s="1"/>
      <c r="B130" s="141"/>
      <c r="C130" s="62"/>
      <c r="D130" s="63"/>
      <c r="E130" s="64"/>
      <c r="F130" s="72"/>
      <c r="I130" s="61"/>
      <c r="J130" s="61"/>
    </row>
    <row r="131" spans="1:20" s="66" customFormat="1" outlineLevel="1">
      <c r="A131" s="88" t="s">
        <v>325</v>
      </c>
      <c r="B131" s="141" t="s">
        <v>293</v>
      </c>
      <c r="C131" s="62"/>
      <c r="D131" s="63"/>
      <c r="E131" s="64"/>
      <c r="F131" s="72"/>
    </row>
    <row r="132" spans="1:20" s="61" customFormat="1" ht="13.5" outlineLevel="1">
      <c r="A132" s="89">
        <v>1</v>
      </c>
      <c r="B132" s="56" t="s">
        <v>294</v>
      </c>
      <c r="C132" s="74">
        <v>268.3</v>
      </c>
      <c r="D132" s="63" t="s">
        <v>43</v>
      </c>
      <c r="E132" s="64"/>
      <c r="F132" s="72">
        <f t="shared" si="3"/>
        <v>0</v>
      </c>
    </row>
    <row r="133" spans="1:20" s="66" customFormat="1" ht="14.25" customHeight="1" outlineLevel="1">
      <c r="A133" s="89">
        <v>2</v>
      </c>
      <c r="B133" s="93" t="s">
        <v>66</v>
      </c>
      <c r="C133" s="62">
        <v>8.5500000000000007</v>
      </c>
      <c r="D133" s="63" t="s">
        <v>1</v>
      </c>
      <c r="E133" s="64"/>
      <c r="F133" s="72">
        <f t="shared" si="3"/>
        <v>0</v>
      </c>
      <c r="G133" s="73"/>
      <c r="H133" s="73"/>
    </row>
    <row r="134" spans="1:20" s="66" customFormat="1" outlineLevel="1">
      <c r="A134" s="89">
        <v>3</v>
      </c>
      <c r="B134" s="93" t="s">
        <v>4</v>
      </c>
      <c r="C134" s="62">
        <v>0.45</v>
      </c>
      <c r="D134" s="63" t="s">
        <v>1</v>
      </c>
      <c r="E134" s="64"/>
      <c r="F134" s="72">
        <f t="shared" si="3"/>
        <v>0</v>
      </c>
      <c r="G134" s="73"/>
      <c r="H134" s="73"/>
    </row>
    <row r="135" spans="1:20" s="61" customFormat="1" ht="13.5" outlineLevel="1">
      <c r="A135" s="89">
        <v>4</v>
      </c>
      <c r="B135" s="56" t="s">
        <v>295</v>
      </c>
      <c r="C135" s="74">
        <v>83.59</v>
      </c>
      <c r="D135" s="63" t="s">
        <v>43</v>
      </c>
      <c r="E135" s="64"/>
      <c r="F135" s="72">
        <f t="shared" si="3"/>
        <v>0</v>
      </c>
    </row>
    <row r="136" spans="1:20" s="66" customFormat="1" outlineLevel="1">
      <c r="A136" s="89">
        <v>5</v>
      </c>
      <c r="B136" s="93" t="s">
        <v>21</v>
      </c>
      <c r="C136" s="62">
        <v>9.19</v>
      </c>
      <c r="D136" s="63" t="s">
        <v>1</v>
      </c>
      <c r="E136" s="64"/>
      <c r="F136" s="72">
        <f t="shared" ref="F136:F141" si="4">C136*E136</f>
        <v>0</v>
      </c>
      <c r="G136" s="73"/>
      <c r="H136" s="73"/>
    </row>
    <row r="137" spans="1:20" s="66" customFormat="1" ht="8.1" customHeight="1" outlineLevel="1">
      <c r="A137" s="89"/>
      <c r="B137" s="55"/>
      <c r="C137" s="62"/>
      <c r="D137" s="63"/>
      <c r="E137" s="64"/>
      <c r="F137" s="72">
        <f t="shared" si="4"/>
        <v>0</v>
      </c>
      <c r="G137" s="123"/>
      <c r="H137" s="83"/>
      <c r="I137" s="83"/>
      <c r="J137" s="83"/>
      <c r="K137" s="83"/>
      <c r="L137" s="83"/>
      <c r="M137" s="83"/>
      <c r="N137" s="83"/>
      <c r="O137" s="83"/>
      <c r="P137" s="83"/>
      <c r="Q137" s="83"/>
      <c r="R137" s="83"/>
      <c r="S137" s="83"/>
      <c r="T137" s="83"/>
    </row>
    <row r="138" spans="1:20" s="66" customFormat="1" outlineLevel="1">
      <c r="A138" s="88"/>
      <c r="B138" s="141" t="s">
        <v>20</v>
      </c>
      <c r="C138" s="62"/>
      <c r="D138" s="63"/>
      <c r="E138" s="64"/>
      <c r="F138" s="72"/>
      <c r="G138" s="123"/>
    </row>
    <row r="139" spans="1:20" s="66" customFormat="1" outlineLevel="1">
      <c r="A139" s="2" t="s">
        <v>326</v>
      </c>
      <c r="B139" s="56" t="s">
        <v>292</v>
      </c>
      <c r="C139" s="62"/>
      <c r="D139" s="63"/>
      <c r="E139" s="64"/>
      <c r="F139" s="72"/>
    </row>
    <row r="140" spans="1:20" s="66" customFormat="1" outlineLevel="1">
      <c r="A140" s="89">
        <v>1</v>
      </c>
      <c r="B140" s="93" t="s">
        <v>3</v>
      </c>
      <c r="C140" s="62">
        <v>2.2200000000000002</v>
      </c>
      <c r="D140" s="63" t="s">
        <v>1</v>
      </c>
      <c r="E140" s="64"/>
      <c r="F140" s="72">
        <f t="shared" si="4"/>
        <v>0</v>
      </c>
      <c r="G140" s="73"/>
      <c r="H140" s="73"/>
    </row>
    <row r="141" spans="1:20" s="66" customFormat="1" outlineLevel="1">
      <c r="A141" s="89">
        <v>2</v>
      </c>
      <c r="B141" s="93" t="s">
        <v>4</v>
      </c>
      <c r="C141" s="62">
        <v>1.1200000000000001</v>
      </c>
      <c r="D141" s="63" t="s">
        <v>1</v>
      </c>
      <c r="E141" s="64"/>
      <c r="F141" s="72">
        <f t="shared" si="4"/>
        <v>0</v>
      </c>
      <c r="G141" s="73"/>
      <c r="H141" s="73"/>
    </row>
    <row r="142" spans="1:20" s="66" customFormat="1">
      <c r="A142" s="4"/>
      <c r="B142" s="54"/>
      <c r="C142" s="62"/>
      <c r="D142" s="63"/>
      <c r="E142" s="64"/>
      <c r="F142" s="72"/>
      <c r="H142" s="67"/>
    </row>
    <row r="143" spans="1:20" s="76" customFormat="1" outlineLevel="1">
      <c r="A143" s="143"/>
      <c r="B143" s="144" t="s">
        <v>109</v>
      </c>
      <c r="C143" s="145"/>
      <c r="D143" s="146"/>
      <c r="E143" s="147"/>
      <c r="F143" s="223"/>
    </row>
    <row r="144" spans="1:20" s="77" customFormat="1" outlineLevel="1">
      <c r="A144" s="148"/>
      <c r="B144" s="149" t="s">
        <v>55</v>
      </c>
      <c r="C144" s="150"/>
      <c r="D144" s="151"/>
      <c r="E144" s="152"/>
      <c r="F144" s="152">
        <f>SUM(F55:F143)</f>
        <v>0</v>
      </c>
    </row>
    <row r="145" spans="1:8" s="61" customFormat="1">
      <c r="A145" s="3"/>
      <c r="B145" s="139" t="s">
        <v>56</v>
      </c>
      <c r="C145" s="58"/>
      <c r="D145" s="58"/>
      <c r="E145" s="59"/>
      <c r="F145" s="60"/>
    </row>
    <row r="146" spans="1:8" s="66" customFormat="1">
      <c r="A146" s="4"/>
      <c r="B146" s="91" t="s">
        <v>53</v>
      </c>
      <c r="C146" s="62"/>
      <c r="D146" s="63"/>
      <c r="E146" s="64"/>
      <c r="F146" s="65"/>
      <c r="H146" s="67"/>
    </row>
    <row r="147" spans="1:8" s="66" customFormat="1" outlineLevel="1">
      <c r="A147" s="89"/>
      <c r="B147" s="94"/>
      <c r="C147" s="62"/>
      <c r="D147" s="63"/>
      <c r="E147" s="64"/>
      <c r="F147" s="72"/>
    </row>
    <row r="148" spans="1:8" s="61" customFormat="1">
      <c r="A148" s="49">
        <v>4.0999999999999996</v>
      </c>
      <c r="B148" s="140" t="s">
        <v>88</v>
      </c>
      <c r="C148" s="70"/>
      <c r="D148" s="69"/>
      <c r="E148" s="64"/>
      <c r="F148" s="65"/>
    </row>
    <row r="149" spans="1:8" s="61" customFormat="1" ht="72" outlineLevel="1">
      <c r="A149" s="1" t="s">
        <v>97</v>
      </c>
      <c r="B149" s="54" t="s">
        <v>152</v>
      </c>
      <c r="C149" s="62"/>
      <c r="D149" s="62"/>
      <c r="E149" s="64"/>
      <c r="F149" s="72"/>
    </row>
    <row r="150" spans="1:8" s="61" customFormat="1" ht="60" outlineLevel="1">
      <c r="A150" s="1"/>
      <c r="B150" s="54" t="s">
        <v>151</v>
      </c>
      <c r="C150" s="62"/>
      <c r="D150" s="62"/>
      <c r="E150" s="64"/>
      <c r="F150" s="72"/>
    </row>
    <row r="151" spans="1:8" s="61" customFormat="1" ht="48" outlineLevel="1">
      <c r="A151" s="1"/>
      <c r="B151" s="54" t="s">
        <v>120</v>
      </c>
      <c r="C151" s="62"/>
      <c r="D151" s="62"/>
      <c r="E151" s="64"/>
      <c r="F151" s="72"/>
    </row>
    <row r="152" spans="1:8" s="61" customFormat="1" ht="19.5" customHeight="1">
      <c r="A152" s="49">
        <v>4.2</v>
      </c>
      <c r="B152" s="140" t="s">
        <v>121</v>
      </c>
      <c r="C152" s="70"/>
      <c r="D152" s="69"/>
      <c r="E152" s="64"/>
      <c r="F152" s="65"/>
    </row>
    <row r="153" spans="1:8" s="61" customFormat="1" ht="24" outlineLevel="1">
      <c r="A153" s="1" t="s">
        <v>122</v>
      </c>
      <c r="B153" s="54" t="s">
        <v>123</v>
      </c>
      <c r="C153" s="62"/>
      <c r="D153" s="62"/>
      <c r="E153" s="64"/>
      <c r="F153" s="72"/>
    </row>
    <row r="154" spans="1:8" s="66" customFormat="1" ht="13.5" outlineLevel="1">
      <c r="A154" s="89">
        <v>1</v>
      </c>
      <c r="B154" s="56" t="s">
        <v>106</v>
      </c>
      <c r="C154" s="62">
        <v>403.18</v>
      </c>
      <c r="D154" s="63" t="s">
        <v>46</v>
      </c>
      <c r="E154" s="64"/>
      <c r="F154" s="72">
        <f>C154*E154</f>
        <v>0</v>
      </c>
    </row>
    <row r="155" spans="1:8" s="66" customFormat="1" ht="13.5" outlineLevel="1">
      <c r="A155" s="89">
        <v>2</v>
      </c>
      <c r="B155" s="56" t="s">
        <v>107</v>
      </c>
      <c r="C155" s="62">
        <v>101.76</v>
      </c>
      <c r="D155" s="63" t="s">
        <v>46</v>
      </c>
      <c r="E155" s="64"/>
      <c r="F155" s="72">
        <f t="shared" ref="F155:F177" si="5">C155*E155</f>
        <v>0</v>
      </c>
    </row>
    <row r="156" spans="1:8" s="66" customFormat="1" outlineLevel="1">
      <c r="A156" s="89"/>
      <c r="B156" s="56"/>
      <c r="C156" s="62"/>
      <c r="D156" s="63"/>
      <c r="E156" s="64"/>
      <c r="F156" s="72"/>
    </row>
    <row r="157" spans="1:8" s="61" customFormat="1" ht="24" outlineLevel="1">
      <c r="A157" s="1" t="s">
        <v>276</v>
      </c>
      <c r="B157" s="54" t="s">
        <v>124</v>
      </c>
      <c r="C157" s="62"/>
      <c r="D157" s="62"/>
      <c r="E157" s="64"/>
      <c r="F157" s="72"/>
    </row>
    <row r="158" spans="1:8" s="66" customFormat="1" ht="13.5" outlineLevel="1">
      <c r="A158" s="89">
        <v>1</v>
      </c>
      <c r="B158" s="56" t="s">
        <v>106</v>
      </c>
      <c r="C158" s="62">
        <v>39.095999999999997</v>
      </c>
      <c r="D158" s="63" t="s">
        <v>46</v>
      </c>
      <c r="E158" s="64"/>
      <c r="F158" s="72">
        <f t="shared" si="5"/>
        <v>0</v>
      </c>
    </row>
    <row r="159" spans="1:8" s="66" customFormat="1" ht="13.5" outlineLevel="1">
      <c r="A159" s="89">
        <v>2</v>
      </c>
      <c r="B159" s="56" t="s">
        <v>107</v>
      </c>
      <c r="C159" s="62">
        <v>35.909999999999997</v>
      </c>
      <c r="D159" s="63" t="s">
        <v>46</v>
      </c>
      <c r="E159" s="64"/>
      <c r="F159" s="72">
        <f t="shared" si="5"/>
        <v>0</v>
      </c>
    </row>
    <row r="160" spans="1:8" s="121" customFormat="1" ht="12.75" customHeight="1">
      <c r="A160" s="127"/>
      <c r="B160" s="153"/>
      <c r="C160" s="128"/>
      <c r="D160" s="120"/>
      <c r="E160" s="192"/>
      <c r="F160" s="72"/>
    </row>
    <row r="161" spans="1:20" s="61" customFormat="1">
      <c r="A161" s="49">
        <v>4.3</v>
      </c>
      <c r="B161" s="140" t="s">
        <v>125</v>
      </c>
      <c r="C161" s="70"/>
      <c r="D161" s="69"/>
      <c r="E161" s="64"/>
      <c r="F161" s="72"/>
    </row>
    <row r="162" spans="1:20" s="61" customFormat="1" outlineLevel="1">
      <c r="A162" s="1"/>
      <c r="B162" s="54" t="s">
        <v>126</v>
      </c>
      <c r="C162" s="62"/>
      <c r="D162" s="62"/>
      <c r="E162" s="64"/>
      <c r="F162" s="72"/>
    </row>
    <row r="163" spans="1:20" s="66" customFormat="1" ht="11.25" customHeight="1" outlineLevel="1">
      <c r="A163" s="89"/>
      <c r="B163" s="56"/>
      <c r="C163" s="62"/>
      <c r="D163" s="63"/>
      <c r="E163" s="64"/>
      <c r="F163" s="72"/>
    </row>
    <row r="164" spans="1:20" s="61" customFormat="1" ht="15.75" customHeight="1" outlineLevel="1">
      <c r="A164" s="1" t="s">
        <v>127</v>
      </c>
      <c r="B164" s="54" t="s">
        <v>128</v>
      </c>
      <c r="C164" s="62"/>
      <c r="D164" s="62"/>
      <c r="E164" s="64"/>
      <c r="F164" s="72"/>
    </row>
    <row r="165" spans="1:20" s="66" customFormat="1" ht="13.5" outlineLevel="1">
      <c r="A165" s="89">
        <v>1</v>
      </c>
      <c r="B165" s="56" t="s">
        <v>106</v>
      </c>
      <c r="C165" s="62">
        <v>442.27600000000001</v>
      </c>
      <c r="D165" s="63" t="s">
        <v>46</v>
      </c>
      <c r="E165" s="64"/>
      <c r="F165" s="72">
        <f t="shared" si="5"/>
        <v>0</v>
      </c>
      <c r="H165" s="83"/>
      <c r="I165" s="83"/>
      <c r="J165" s="83"/>
      <c r="K165" s="83"/>
      <c r="L165" s="83"/>
      <c r="M165" s="83"/>
      <c r="N165" s="83"/>
      <c r="O165" s="83"/>
      <c r="P165" s="83"/>
      <c r="Q165" s="83"/>
      <c r="R165" s="83"/>
      <c r="S165" s="83"/>
      <c r="T165" s="83"/>
    </row>
    <row r="166" spans="1:20" s="66" customFormat="1" ht="13.5" outlineLevel="1">
      <c r="A166" s="89">
        <v>2</v>
      </c>
      <c r="B166" s="56" t="s">
        <v>107</v>
      </c>
      <c r="C166" s="62">
        <v>241.53</v>
      </c>
      <c r="D166" s="63" t="s">
        <v>46</v>
      </c>
      <c r="E166" s="64"/>
      <c r="F166" s="72">
        <f t="shared" si="5"/>
        <v>0</v>
      </c>
      <c r="H166" s="83"/>
      <c r="I166" s="83"/>
      <c r="J166" s="83"/>
      <c r="K166" s="83"/>
      <c r="L166" s="83"/>
      <c r="M166" s="83"/>
      <c r="N166" s="83"/>
      <c r="O166" s="83"/>
      <c r="P166" s="83"/>
      <c r="Q166" s="83"/>
      <c r="R166" s="83"/>
      <c r="S166" s="83"/>
      <c r="T166" s="83"/>
    </row>
    <row r="167" spans="1:20" s="121" customFormat="1" ht="9" customHeight="1">
      <c r="A167" s="127"/>
      <c r="B167" s="153"/>
      <c r="C167" s="128"/>
      <c r="D167" s="120"/>
      <c r="E167" s="192"/>
      <c r="F167" s="72"/>
    </row>
    <row r="168" spans="1:20" s="61" customFormat="1" ht="15.75" customHeight="1" outlineLevel="1">
      <c r="A168" s="1" t="s">
        <v>129</v>
      </c>
      <c r="B168" s="54" t="s">
        <v>130</v>
      </c>
      <c r="C168" s="62"/>
      <c r="D168" s="62"/>
      <c r="E168" s="64"/>
      <c r="F168" s="72"/>
    </row>
    <row r="169" spans="1:20" s="66" customFormat="1" ht="13.5" outlineLevel="1">
      <c r="A169" s="89">
        <v>1</v>
      </c>
      <c r="B169" s="56" t="s">
        <v>106</v>
      </c>
      <c r="C169" s="62">
        <v>403.18</v>
      </c>
      <c r="D169" s="63" t="s">
        <v>46</v>
      </c>
      <c r="E169" s="64"/>
      <c r="F169" s="72">
        <f t="shared" si="5"/>
        <v>0</v>
      </c>
      <c r="H169" s="83"/>
      <c r="I169" s="83"/>
      <c r="J169" s="83"/>
      <c r="K169" s="83"/>
      <c r="L169" s="83"/>
      <c r="M169" s="83"/>
      <c r="N169" s="83"/>
      <c r="O169" s="83"/>
      <c r="P169" s="83"/>
      <c r="Q169" s="83"/>
      <c r="R169" s="83"/>
      <c r="S169" s="83"/>
      <c r="T169" s="83"/>
    </row>
    <row r="170" spans="1:20" s="66" customFormat="1" ht="13.5" outlineLevel="1">
      <c r="A170" s="89">
        <v>2</v>
      </c>
      <c r="B170" s="56" t="s">
        <v>107</v>
      </c>
      <c r="C170" s="62">
        <v>373.23</v>
      </c>
      <c r="D170" s="63" t="s">
        <v>46</v>
      </c>
      <c r="E170" s="64"/>
      <c r="F170" s="72">
        <f t="shared" si="5"/>
        <v>0</v>
      </c>
      <c r="H170" s="83"/>
      <c r="I170" s="83"/>
      <c r="J170" s="83"/>
      <c r="K170" s="83"/>
      <c r="L170" s="83"/>
      <c r="M170" s="83"/>
      <c r="N170" s="83"/>
      <c r="O170" s="83"/>
      <c r="P170" s="83"/>
      <c r="Q170" s="83"/>
      <c r="R170" s="83"/>
      <c r="S170" s="83"/>
      <c r="T170" s="83"/>
    </row>
    <row r="171" spans="1:20" s="121" customFormat="1" ht="9" customHeight="1">
      <c r="A171" s="127"/>
      <c r="B171" s="153"/>
      <c r="C171" s="128"/>
      <c r="D171" s="120"/>
      <c r="E171" s="192"/>
      <c r="F171" s="72"/>
    </row>
    <row r="172" spans="1:20" s="61" customFormat="1">
      <c r="A172" s="49">
        <v>4.4000000000000004</v>
      </c>
      <c r="B172" s="140" t="s">
        <v>131</v>
      </c>
      <c r="C172" s="70"/>
      <c r="D172" s="69"/>
      <c r="E172" s="64"/>
      <c r="F172" s="72"/>
    </row>
    <row r="173" spans="1:20" s="61" customFormat="1" ht="24" outlineLevel="1">
      <c r="A173" s="1"/>
      <c r="B173" s="54" t="s">
        <v>132</v>
      </c>
      <c r="C173" s="62"/>
      <c r="D173" s="62"/>
      <c r="E173" s="64"/>
      <c r="F173" s="72"/>
    </row>
    <row r="174" spans="1:20" s="66" customFormat="1" ht="13.5" outlineLevel="1">
      <c r="A174" s="89">
        <v>1</v>
      </c>
      <c r="B174" s="56" t="s">
        <v>133</v>
      </c>
      <c r="C174" s="62">
        <v>899.6</v>
      </c>
      <c r="D174" s="63" t="s">
        <v>46</v>
      </c>
      <c r="E174" s="64"/>
      <c r="F174" s="72">
        <f t="shared" si="5"/>
        <v>0</v>
      </c>
      <c r="H174" s="83"/>
      <c r="I174" s="83"/>
      <c r="J174" s="83"/>
      <c r="K174" s="83"/>
      <c r="L174" s="83"/>
      <c r="M174" s="83"/>
      <c r="N174" s="83"/>
      <c r="O174" s="83"/>
      <c r="P174" s="83"/>
      <c r="Q174" s="83"/>
      <c r="R174" s="83"/>
      <c r="S174" s="83"/>
      <c r="T174" s="83"/>
    </row>
    <row r="175" spans="1:20" s="66" customFormat="1" ht="13.5" outlineLevel="1">
      <c r="A175" s="89">
        <v>2</v>
      </c>
      <c r="B175" s="56" t="s">
        <v>134</v>
      </c>
      <c r="C175" s="62">
        <v>344.10250000000002</v>
      </c>
      <c r="D175" s="63" t="s">
        <v>46</v>
      </c>
      <c r="E175" s="64"/>
      <c r="F175" s="72">
        <f t="shared" si="5"/>
        <v>0</v>
      </c>
      <c r="H175" s="83"/>
      <c r="I175" s="83"/>
      <c r="J175" s="83"/>
      <c r="K175" s="83"/>
      <c r="L175" s="83"/>
      <c r="M175" s="83"/>
      <c r="N175" s="83"/>
      <c r="O175" s="83"/>
      <c r="P175" s="83"/>
      <c r="Q175" s="83"/>
      <c r="R175" s="83"/>
      <c r="S175" s="83"/>
      <c r="T175" s="83"/>
    </row>
    <row r="176" spans="1:20" s="121" customFormat="1" ht="9" customHeight="1">
      <c r="A176" s="127"/>
      <c r="B176" s="153"/>
      <c r="C176" s="128"/>
      <c r="D176" s="120"/>
      <c r="E176" s="192"/>
      <c r="F176" s="72"/>
    </row>
    <row r="177" spans="1:20" s="61" customFormat="1" ht="13.5">
      <c r="A177" s="49">
        <v>4.4000000000000004</v>
      </c>
      <c r="B177" s="140" t="s">
        <v>327</v>
      </c>
      <c r="C177" s="62">
        <v>99.12</v>
      </c>
      <c r="D177" s="63" t="s">
        <v>46</v>
      </c>
      <c r="E177" s="64"/>
      <c r="F177" s="72">
        <f t="shared" si="5"/>
        <v>0</v>
      </c>
    </row>
    <row r="178" spans="1:20" s="61" customFormat="1" ht="48" outlineLevel="1">
      <c r="A178" s="1"/>
      <c r="B178" s="54" t="s">
        <v>328</v>
      </c>
      <c r="C178" s="62"/>
      <c r="D178" s="62"/>
      <c r="E178" s="64"/>
      <c r="F178" s="72"/>
    </row>
    <row r="179" spans="1:20" s="66" customFormat="1">
      <c r="A179" s="4"/>
      <c r="B179" s="54"/>
      <c r="C179" s="62"/>
      <c r="D179" s="63"/>
      <c r="E179" s="64"/>
      <c r="F179" s="72"/>
      <c r="H179" s="67"/>
    </row>
    <row r="180" spans="1:20" s="76" customFormat="1" outlineLevel="1">
      <c r="A180" s="143"/>
      <c r="B180" s="144" t="s">
        <v>135</v>
      </c>
      <c r="C180" s="145"/>
      <c r="D180" s="146"/>
      <c r="E180" s="222"/>
      <c r="F180" s="223"/>
    </row>
    <row r="181" spans="1:20" s="77" customFormat="1" outlineLevel="1">
      <c r="A181" s="148"/>
      <c r="B181" s="149" t="s">
        <v>136</v>
      </c>
      <c r="C181" s="150"/>
      <c r="D181" s="151"/>
      <c r="E181" s="224"/>
      <c r="F181" s="152">
        <f>SUM(F154:F180)</f>
        <v>0</v>
      </c>
    </row>
    <row r="182" spans="1:20" s="61" customFormat="1">
      <c r="A182" s="3"/>
      <c r="B182" s="139" t="s">
        <v>137</v>
      </c>
      <c r="C182" s="58"/>
      <c r="D182" s="58"/>
      <c r="E182" s="59"/>
      <c r="F182" s="60"/>
    </row>
    <row r="183" spans="1:20" s="66" customFormat="1">
      <c r="A183" s="4"/>
      <c r="B183" s="91" t="s">
        <v>138</v>
      </c>
      <c r="C183" s="62"/>
      <c r="D183" s="63"/>
      <c r="E183" s="64"/>
      <c r="F183" s="65"/>
      <c r="H183" s="67"/>
    </row>
    <row r="184" spans="1:20" s="121" customFormat="1" ht="18.75">
      <c r="A184" s="117"/>
      <c r="B184" s="118"/>
      <c r="C184" s="119"/>
      <c r="D184" s="137"/>
      <c r="E184" s="191"/>
      <c r="F184" s="163"/>
    </row>
    <row r="185" spans="1:20" s="61" customFormat="1">
      <c r="A185" s="49">
        <v>5.0999999999999996</v>
      </c>
      <c r="B185" s="140" t="s">
        <v>88</v>
      </c>
      <c r="C185" s="70"/>
      <c r="D185" s="69"/>
      <c r="E185" s="64"/>
      <c r="F185" s="65"/>
    </row>
    <row r="186" spans="1:20" s="61" customFormat="1" ht="72" outlineLevel="1">
      <c r="A186" s="1" t="s">
        <v>97</v>
      </c>
      <c r="B186" s="54" t="s">
        <v>148</v>
      </c>
      <c r="C186" s="62"/>
      <c r="D186" s="62"/>
      <c r="E186" s="64"/>
      <c r="F186" s="72"/>
    </row>
    <row r="187" spans="1:20" s="61" customFormat="1" ht="24" outlineLevel="1">
      <c r="A187" s="1" t="s">
        <v>98</v>
      </c>
      <c r="B187" s="54" t="s">
        <v>149</v>
      </c>
      <c r="C187" s="62"/>
      <c r="D187" s="62"/>
      <c r="E187" s="64"/>
      <c r="F187" s="72"/>
    </row>
    <row r="188" spans="1:20" s="61" customFormat="1" ht="36" outlineLevel="1">
      <c r="A188" s="1" t="s">
        <v>139</v>
      </c>
      <c r="B188" s="54" t="s">
        <v>150</v>
      </c>
      <c r="C188" s="62"/>
      <c r="D188" s="62"/>
      <c r="E188" s="64"/>
      <c r="F188" s="72"/>
    </row>
    <row r="189" spans="1:20" s="121" customFormat="1" ht="15.75">
      <c r="A189" s="117"/>
      <c r="B189" s="154"/>
      <c r="C189" s="119"/>
      <c r="D189" s="120"/>
      <c r="E189" s="191"/>
      <c r="F189" s="163"/>
    </row>
    <row r="190" spans="1:20" s="61" customFormat="1">
      <c r="A190" s="49">
        <v>5.2</v>
      </c>
      <c r="B190" s="140" t="s">
        <v>140</v>
      </c>
      <c r="C190" s="70"/>
      <c r="D190" s="69"/>
      <c r="E190" s="64"/>
      <c r="F190" s="65"/>
    </row>
    <row r="191" spans="1:20" s="66" customFormat="1" ht="24" outlineLevel="1">
      <c r="A191" s="89">
        <v>1</v>
      </c>
      <c r="B191" s="56" t="s">
        <v>296</v>
      </c>
      <c r="C191" s="62">
        <v>2</v>
      </c>
      <c r="D191" s="63" t="s">
        <v>2</v>
      </c>
      <c r="E191" s="64"/>
      <c r="F191" s="72">
        <f>C191*E191</f>
        <v>0</v>
      </c>
      <c r="H191" s="83"/>
      <c r="I191" s="83"/>
      <c r="J191" s="83"/>
      <c r="K191" s="83"/>
      <c r="L191" s="83"/>
      <c r="M191" s="83"/>
      <c r="N191" s="83"/>
      <c r="O191" s="83"/>
      <c r="P191" s="83"/>
      <c r="Q191" s="83"/>
      <c r="R191" s="83"/>
      <c r="S191" s="83"/>
      <c r="T191" s="83"/>
    </row>
    <row r="192" spans="1:20" s="129" customFormat="1" ht="15.75">
      <c r="A192" s="117"/>
      <c r="B192" s="130"/>
      <c r="C192" s="119"/>
      <c r="D192" s="120"/>
      <c r="E192" s="131"/>
      <c r="F192" s="72"/>
    </row>
    <row r="193" spans="1:20" s="61" customFormat="1">
      <c r="A193" s="49">
        <v>5.3</v>
      </c>
      <c r="B193" s="140" t="s">
        <v>141</v>
      </c>
      <c r="C193" s="70"/>
      <c r="D193" s="69"/>
      <c r="E193" s="64"/>
      <c r="F193" s="72"/>
    </row>
    <row r="194" spans="1:20" s="66" customFormat="1" ht="24" outlineLevel="1">
      <c r="A194" s="89"/>
      <c r="B194" s="56" t="s">
        <v>142</v>
      </c>
      <c r="C194" s="62"/>
      <c r="D194" s="63"/>
      <c r="E194" s="64"/>
      <c r="F194" s="72"/>
      <c r="H194" s="83"/>
      <c r="I194" s="83"/>
      <c r="J194" s="83"/>
      <c r="K194" s="83"/>
      <c r="L194" s="83"/>
      <c r="M194" s="83"/>
      <c r="N194" s="83"/>
      <c r="O194" s="83"/>
      <c r="P194" s="83"/>
      <c r="Q194" s="83"/>
      <c r="R194" s="83"/>
      <c r="S194" s="83"/>
      <c r="T194" s="83"/>
    </row>
    <row r="195" spans="1:20" s="66" customFormat="1" outlineLevel="1">
      <c r="A195" s="89">
        <v>1</v>
      </c>
      <c r="B195" s="94" t="s">
        <v>72</v>
      </c>
      <c r="C195" s="85">
        <v>12</v>
      </c>
      <c r="D195" s="63" t="s">
        <v>2</v>
      </c>
      <c r="E195" s="84"/>
      <c r="F195" s="72">
        <f t="shared" ref="F195:F199" si="6">C195*E195</f>
        <v>0</v>
      </c>
      <c r="G195" s="75"/>
      <c r="I195" s="75"/>
      <c r="J195" s="73"/>
      <c r="K195" s="73"/>
      <c r="L195" s="73"/>
      <c r="O195" s="75"/>
    </row>
    <row r="196" spans="1:20" s="66" customFormat="1" outlineLevel="1">
      <c r="A196" s="89">
        <v>2</v>
      </c>
      <c r="B196" s="94" t="s">
        <v>73</v>
      </c>
      <c r="C196" s="85">
        <v>55</v>
      </c>
      <c r="D196" s="63" t="s">
        <v>2</v>
      </c>
      <c r="E196" s="84"/>
      <c r="F196" s="72">
        <f t="shared" si="6"/>
        <v>0</v>
      </c>
      <c r="G196" s="75"/>
      <c r="I196" s="75"/>
      <c r="J196" s="73"/>
      <c r="K196" s="73"/>
      <c r="L196" s="73"/>
      <c r="O196" s="75"/>
    </row>
    <row r="197" spans="1:20" s="129" customFormat="1" ht="15.75">
      <c r="A197" s="117"/>
      <c r="B197" s="130"/>
      <c r="C197" s="119"/>
      <c r="D197" s="120"/>
      <c r="E197" s="131"/>
      <c r="F197" s="72"/>
    </row>
    <row r="198" spans="1:20" s="61" customFormat="1">
      <c r="A198" s="49">
        <v>5.4</v>
      </c>
      <c r="B198" s="140" t="s">
        <v>331</v>
      </c>
      <c r="C198" s="70"/>
      <c r="D198" s="69"/>
      <c r="E198" s="64"/>
      <c r="F198" s="72"/>
    </row>
    <row r="199" spans="1:20" s="66" customFormat="1" ht="24" outlineLevel="1">
      <c r="A199" s="89">
        <v>1</v>
      </c>
      <c r="B199" s="56" t="s">
        <v>332</v>
      </c>
      <c r="C199" s="62">
        <v>112</v>
      </c>
      <c r="D199" s="63" t="s">
        <v>0</v>
      </c>
      <c r="E199" s="64"/>
      <c r="F199" s="72">
        <f t="shared" si="6"/>
        <v>0</v>
      </c>
      <c r="H199" s="83"/>
      <c r="I199" s="83"/>
      <c r="J199" s="83"/>
      <c r="K199" s="83"/>
      <c r="L199" s="83"/>
      <c r="M199" s="83"/>
      <c r="N199" s="83"/>
      <c r="O199" s="83"/>
      <c r="P199" s="83"/>
      <c r="Q199" s="83"/>
      <c r="R199" s="83"/>
      <c r="S199" s="83"/>
      <c r="T199" s="83"/>
    </row>
    <row r="200" spans="1:20" s="66" customFormat="1" outlineLevel="1">
      <c r="A200" s="2"/>
      <c r="B200" s="93"/>
      <c r="C200" s="62"/>
      <c r="D200" s="63"/>
      <c r="E200" s="64"/>
      <c r="F200" s="72"/>
    </row>
    <row r="201" spans="1:20" s="76" customFormat="1" outlineLevel="1">
      <c r="A201" s="143"/>
      <c r="B201" s="144" t="s">
        <v>143</v>
      </c>
      <c r="C201" s="145"/>
      <c r="D201" s="146"/>
      <c r="E201" s="147"/>
      <c r="F201" s="162"/>
    </row>
    <row r="202" spans="1:20" s="77" customFormat="1" outlineLevel="1">
      <c r="A202" s="148"/>
      <c r="B202" s="149" t="s">
        <v>144</v>
      </c>
      <c r="C202" s="150"/>
      <c r="D202" s="151"/>
      <c r="E202" s="152"/>
      <c r="F202" s="152">
        <f>SUM(F191:F201)</f>
        <v>0</v>
      </c>
    </row>
    <row r="203" spans="1:20" s="61" customFormat="1">
      <c r="A203" s="3"/>
      <c r="B203" s="139" t="s">
        <v>145</v>
      </c>
      <c r="C203" s="58"/>
      <c r="D203" s="58"/>
      <c r="E203" s="59"/>
      <c r="F203" s="60"/>
    </row>
    <row r="204" spans="1:20" s="66" customFormat="1">
      <c r="A204" s="4"/>
      <c r="B204" s="91" t="s">
        <v>146</v>
      </c>
      <c r="C204" s="62"/>
      <c r="D204" s="63"/>
      <c r="E204" s="64"/>
      <c r="F204" s="65"/>
      <c r="H204" s="67"/>
    </row>
    <row r="205" spans="1:20" s="121" customFormat="1" ht="12.75" customHeight="1">
      <c r="A205" s="117"/>
      <c r="B205" s="155"/>
      <c r="C205" s="119"/>
      <c r="D205" s="137"/>
      <c r="E205" s="191"/>
      <c r="F205" s="163"/>
    </row>
    <row r="206" spans="1:20" s="61" customFormat="1">
      <c r="A206" s="49">
        <v>6.1</v>
      </c>
      <c r="B206" s="140" t="s">
        <v>88</v>
      </c>
      <c r="C206" s="70"/>
      <c r="D206" s="69"/>
      <c r="E206" s="64"/>
      <c r="F206" s="65"/>
    </row>
    <row r="207" spans="1:20" s="61" customFormat="1" ht="60" outlineLevel="1">
      <c r="A207" s="1"/>
      <c r="B207" s="54" t="s">
        <v>147</v>
      </c>
      <c r="C207" s="62"/>
      <c r="D207" s="62"/>
      <c r="E207" s="64"/>
      <c r="F207" s="72"/>
    </row>
    <row r="208" spans="1:20" s="121" customFormat="1" ht="15.75">
      <c r="A208" s="117"/>
      <c r="B208" s="156"/>
      <c r="C208" s="119"/>
      <c r="D208" s="120"/>
      <c r="E208" s="191"/>
      <c r="F208" s="163"/>
    </row>
    <row r="209" spans="1:15" s="61" customFormat="1">
      <c r="A209" s="49">
        <v>6.2</v>
      </c>
      <c r="B209" s="140" t="s">
        <v>308</v>
      </c>
      <c r="C209" s="70"/>
      <c r="D209" s="69"/>
      <c r="E209" s="64"/>
      <c r="F209" s="65"/>
    </row>
    <row r="210" spans="1:15" s="66" customFormat="1" ht="13.5" outlineLevel="1">
      <c r="A210" s="89">
        <v>1</v>
      </c>
      <c r="B210" s="94" t="s">
        <v>309</v>
      </c>
      <c r="C210" s="183">
        <v>0.68</v>
      </c>
      <c r="D210" s="63" t="s">
        <v>43</v>
      </c>
      <c r="E210" s="84"/>
      <c r="F210" s="72">
        <f>C210*E210</f>
        <v>0</v>
      </c>
      <c r="G210" s="75"/>
      <c r="I210" s="75"/>
      <c r="J210" s="73"/>
      <c r="K210" s="73"/>
      <c r="L210" s="73"/>
      <c r="O210" s="75"/>
    </row>
    <row r="211" spans="1:15" s="121" customFormat="1" ht="15.75">
      <c r="A211" s="117"/>
      <c r="B211" s="156"/>
      <c r="C211" s="119"/>
      <c r="D211" s="120"/>
      <c r="E211" s="191"/>
      <c r="F211" s="72"/>
    </row>
    <row r="212" spans="1:15" s="61" customFormat="1">
      <c r="A212" s="49">
        <v>6.3</v>
      </c>
      <c r="B212" s="140" t="s">
        <v>310</v>
      </c>
      <c r="C212" s="70"/>
      <c r="D212" s="69"/>
      <c r="E212" s="64"/>
      <c r="F212" s="72"/>
    </row>
    <row r="213" spans="1:15" s="66" customFormat="1" ht="13.5" outlineLevel="1">
      <c r="A213" s="89">
        <v>1</v>
      </c>
      <c r="B213" s="94" t="s">
        <v>311</v>
      </c>
      <c r="C213" s="183">
        <v>3.4</v>
      </c>
      <c r="D213" s="63" t="s">
        <v>43</v>
      </c>
      <c r="E213" s="84"/>
      <c r="F213" s="72">
        <f t="shared" ref="F213:F225" si="7">C213*E213</f>
        <v>0</v>
      </c>
      <c r="G213" s="75"/>
      <c r="I213" s="75"/>
      <c r="J213" s="73"/>
      <c r="K213" s="73"/>
      <c r="L213" s="73"/>
      <c r="O213" s="75"/>
    </row>
    <row r="214" spans="1:15" s="121" customFormat="1" ht="15.75">
      <c r="A214" s="117"/>
      <c r="B214" s="156"/>
      <c r="C214" s="119"/>
      <c r="D214" s="120"/>
      <c r="E214" s="191"/>
      <c r="F214" s="72"/>
    </row>
    <row r="215" spans="1:15" s="61" customFormat="1">
      <c r="A215" s="49">
        <v>6.4</v>
      </c>
      <c r="B215" s="140" t="s">
        <v>312</v>
      </c>
      <c r="C215" s="70"/>
      <c r="D215" s="69"/>
      <c r="E215" s="64"/>
      <c r="F215" s="72"/>
    </row>
    <row r="216" spans="1:15" s="66" customFormat="1" ht="13.5" outlineLevel="1">
      <c r="A216" s="89">
        <v>1</v>
      </c>
      <c r="B216" s="94" t="s">
        <v>313</v>
      </c>
      <c r="C216" s="183">
        <v>0.7</v>
      </c>
      <c r="D216" s="63" t="s">
        <v>43</v>
      </c>
      <c r="E216" s="84"/>
      <c r="F216" s="72">
        <f t="shared" si="7"/>
        <v>0</v>
      </c>
      <c r="G216" s="75"/>
      <c r="I216" s="75"/>
      <c r="J216" s="73"/>
      <c r="K216" s="73"/>
      <c r="L216" s="73"/>
      <c r="O216" s="75"/>
    </row>
    <row r="217" spans="1:15" s="121" customFormat="1" ht="15.75">
      <c r="A217" s="117"/>
      <c r="B217" s="156"/>
      <c r="C217" s="119"/>
      <c r="D217" s="120"/>
      <c r="E217" s="191"/>
      <c r="F217" s="72"/>
    </row>
    <row r="218" spans="1:15" s="61" customFormat="1">
      <c r="A218" s="49">
        <v>6.5</v>
      </c>
      <c r="B218" s="140" t="s">
        <v>154</v>
      </c>
      <c r="C218" s="70"/>
      <c r="D218" s="69"/>
      <c r="E218" s="64"/>
      <c r="F218" s="72"/>
    </row>
    <row r="219" spans="1:15" s="66" customFormat="1" ht="13.5" outlineLevel="1">
      <c r="A219" s="89">
        <v>1</v>
      </c>
      <c r="B219" s="94" t="s">
        <v>155</v>
      </c>
      <c r="C219" s="183">
        <f>7.18+3.49</f>
        <v>10.67</v>
      </c>
      <c r="D219" s="63" t="s">
        <v>43</v>
      </c>
      <c r="E219" s="84"/>
      <c r="F219" s="72">
        <f t="shared" si="7"/>
        <v>0</v>
      </c>
      <c r="G219" s="75"/>
      <c r="I219" s="75"/>
      <c r="J219" s="73"/>
      <c r="K219" s="73"/>
      <c r="L219" s="73"/>
      <c r="O219" s="75"/>
    </row>
    <row r="220" spans="1:15" s="66" customFormat="1" outlineLevel="1">
      <c r="A220" s="89"/>
      <c r="B220" s="94"/>
      <c r="C220" s="85"/>
      <c r="D220" s="63"/>
      <c r="E220" s="84"/>
      <c r="F220" s="72"/>
      <c r="G220" s="75"/>
      <c r="I220" s="75"/>
      <c r="J220" s="73"/>
      <c r="K220" s="73"/>
      <c r="L220" s="73"/>
      <c r="O220" s="75"/>
    </row>
    <row r="221" spans="1:15" s="61" customFormat="1">
      <c r="A221" s="49">
        <v>6.6</v>
      </c>
      <c r="B221" s="140" t="s">
        <v>280</v>
      </c>
      <c r="C221" s="70"/>
      <c r="D221" s="69"/>
      <c r="E221" s="64"/>
      <c r="F221" s="72"/>
    </row>
    <row r="222" spans="1:15" s="66" customFormat="1" ht="13.5" outlineLevel="1">
      <c r="A222" s="89">
        <v>1</v>
      </c>
      <c r="B222" s="94" t="s">
        <v>156</v>
      </c>
      <c r="C222" s="183">
        <f>1.93+1.12</f>
        <v>3.05</v>
      </c>
      <c r="D222" s="63" t="s">
        <v>43</v>
      </c>
      <c r="E222" s="84"/>
      <c r="F222" s="72">
        <f t="shared" si="7"/>
        <v>0</v>
      </c>
      <c r="G222" s="75"/>
      <c r="I222" s="75"/>
      <c r="J222" s="73"/>
      <c r="K222" s="73"/>
      <c r="L222" s="73"/>
      <c r="O222" s="75"/>
    </row>
    <row r="223" spans="1:15" s="66" customFormat="1" outlineLevel="1">
      <c r="A223" s="89"/>
      <c r="B223" s="94"/>
      <c r="C223" s="85"/>
      <c r="D223" s="63"/>
      <c r="E223" s="84"/>
      <c r="F223" s="72"/>
      <c r="G223" s="75"/>
      <c r="I223" s="75"/>
      <c r="J223" s="73"/>
      <c r="K223" s="73"/>
      <c r="L223" s="73"/>
      <c r="O223" s="75"/>
    </row>
    <row r="224" spans="1:15" s="61" customFormat="1">
      <c r="A224" s="49">
        <v>6.7</v>
      </c>
      <c r="B224" s="140" t="s">
        <v>153</v>
      </c>
      <c r="C224" s="70"/>
      <c r="D224" s="69"/>
      <c r="E224" s="64"/>
      <c r="F224" s="72"/>
    </row>
    <row r="225" spans="1:15" s="66" customFormat="1" outlineLevel="1">
      <c r="A225" s="89">
        <v>1</v>
      </c>
      <c r="B225" s="94" t="s">
        <v>157</v>
      </c>
      <c r="C225" s="183">
        <f>0.43+0.7</f>
        <v>1.1299999999999999</v>
      </c>
      <c r="D225" s="63" t="s">
        <v>0</v>
      </c>
      <c r="E225" s="84"/>
      <c r="F225" s="72">
        <f t="shared" si="7"/>
        <v>0</v>
      </c>
      <c r="G225" s="75"/>
      <c r="I225" s="75"/>
      <c r="J225" s="73"/>
      <c r="K225" s="73"/>
      <c r="L225" s="73"/>
      <c r="O225" s="75"/>
    </row>
    <row r="226" spans="1:15" s="66" customFormat="1">
      <c r="A226" s="4"/>
      <c r="B226" s="91"/>
      <c r="C226" s="62"/>
      <c r="D226" s="63"/>
      <c r="E226" s="64"/>
      <c r="F226" s="72"/>
      <c r="H226" s="67"/>
    </row>
    <row r="227" spans="1:15" s="76" customFormat="1" outlineLevel="1">
      <c r="A227" s="143"/>
      <c r="B227" s="144" t="s">
        <v>158</v>
      </c>
      <c r="C227" s="145"/>
      <c r="D227" s="146"/>
      <c r="E227" s="147"/>
      <c r="F227" s="162"/>
    </row>
    <row r="228" spans="1:15" s="77" customFormat="1" outlineLevel="1">
      <c r="A228" s="148"/>
      <c r="B228" s="149" t="s">
        <v>159</v>
      </c>
      <c r="C228" s="150"/>
      <c r="D228" s="151"/>
      <c r="E228" s="152"/>
      <c r="F228" s="152">
        <f>SUM(F210:F227)</f>
        <v>0</v>
      </c>
    </row>
    <row r="229" spans="1:15" s="61" customFormat="1">
      <c r="A229" s="3"/>
      <c r="B229" s="139" t="s">
        <v>160</v>
      </c>
      <c r="C229" s="58"/>
      <c r="D229" s="58"/>
      <c r="E229" s="59"/>
      <c r="F229" s="60"/>
    </row>
    <row r="230" spans="1:15" s="66" customFormat="1">
      <c r="A230" s="4"/>
      <c r="B230" s="91" t="s">
        <v>57</v>
      </c>
      <c r="C230" s="62"/>
      <c r="D230" s="63"/>
      <c r="E230" s="64"/>
      <c r="F230" s="65"/>
      <c r="H230" s="67"/>
    </row>
    <row r="231" spans="1:15" s="66" customFormat="1">
      <c r="A231" s="4"/>
      <c r="B231" s="91"/>
      <c r="C231" s="62"/>
      <c r="D231" s="63"/>
      <c r="E231" s="64"/>
      <c r="F231" s="65"/>
      <c r="H231" s="67"/>
    </row>
    <row r="232" spans="1:15" s="121" customFormat="1" ht="15.75" customHeight="1">
      <c r="A232" s="117"/>
      <c r="B232" s="157"/>
      <c r="C232" s="119"/>
      <c r="D232" s="137"/>
      <c r="E232" s="191"/>
      <c r="F232" s="163"/>
    </row>
    <row r="233" spans="1:15" s="61" customFormat="1">
      <c r="A233" s="49">
        <v>7.1</v>
      </c>
      <c r="B233" s="140" t="s">
        <v>88</v>
      </c>
      <c r="C233" s="70"/>
      <c r="D233" s="69"/>
      <c r="E233" s="64"/>
      <c r="F233" s="65"/>
    </row>
    <row r="234" spans="1:15" s="61" customFormat="1" ht="36.75" customHeight="1" outlineLevel="1">
      <c r="A234" s="1"/>
      <c r="B234" s="54" t="s">
        <v>161</v>
      </c>
      <c r="C234" s="62"/>
      <c r="D234" s="62"/>
      <c r="E234" s="64"/>
      <c r="F234" s="72"/>
    </row>
    <row r="235" spans="1:15" s="121" customFormat="1" ht="15.75" customHeight="1">
      <c r="A235" s="117"/>
      <c r="B235" s="158"/>
      <c r="C235" s="119"/>
      <c r="D235" s="120"/>
      <c r="E235" s="191"/>
      <c r="F235" s="163"/>
    </row>
    <row r="236" spans="1:15" s="61" customFormat="1">
      <c r="A236" s="49">
        <v>7.2</v>
      </c>
      <c r="B236" s="140" t="s">
        <v>162</v>
      </c>
      <c r="C236" s="70"/>
      <c r="D236" s="69"/>
      <c r="E236" s="64"/>
      <c r="F236" s="65"/>
    </row>
    <row r="237" spans="1:15" s="66" customFormat="1" ht="36" outlineLevel="1">
      <c r="A237" s="89">
        <v>1</v>
      </c>
      <c r="B237" s="94" t="s">
        <v>173</v>
      </c>
      <c r="C237" s="62">
        <v>1071.19</v>
      </c>
      <c r="D237" s="63" t="s">
        <v>46</v>
      </c>
      <c r="E237" s="84"/>
      <c r="F237" s="72">
        <f>C237*E237</f>
        <v>0</v>
      </c>
      <c r="G237" s="75"/>
      <c r="I237" s="75"/>
      <c r="J237" s="73"/>
      <c r="K237" s="73"/>
      <c r="L237" s="73"/>
      <c r="O237" s="75"/>
    </row>
    <row r="238" spans="1:15" s="121" customFormat="1" ht="15.75" customHeight="1">
      <c r="A238" s="117"/>
      <c r="B238" s="158"/>
      <c r="C238" s="133"/>
      <c r="D238" s="134"/>
      <c r="E238" s="191"/>
      <c r="F238" s="72"/>
    </row>
    <row r="239" spans="1:15" s="61" customFormat="1">
      <c r="A239" s="49">
        <v>7.3</v>
      </c>
      <c r="B239" s="140" t="s">
        <v>163</v>
      </c>
      <c r="C239" s="70"/>
      <c r="D239" s="69"/>
      <c r="E239" s="64"/>
      <c r="F239" s="72"/>
    </row>
    <row r="240" spans="1:15" s="66" customFormat="1" outlineLevel="1">
      <c r="A240" s="89">
        <v>1</v>
      </c>
      <c r="B240" s="94" t="s">
        <v>164</v>
      </c>
      <c r="C240" s="62">
        <v>170.78</v>
      </c>
      <c r="D240" s="63" t="s">
        <v>0</v>
      </c>
      <c r="E240" s="84"/>
      <c r="F240" s="72">
        <f t="shared" ref="F240:F251" si="8">C240*E240</f>
        <v>0</v>
      </c>
      <c r="G240" s="75"/>
      <c r="I240" s="75"/>
      <c r="J240" s="73"/>
      <c r="K240" s="73"/>
      <c r="L240" s="73"/>
      <c r="O240" s="75"/>
    </row>
    <row r="241" spans="1:15" s="121" customFormat="1" ht="15.75" customHeight="1">
      <c r="A241" s="117"/>
      <c r="B241" s="158"/>
      <c r="C241" s="133"/>
      <c r="D241" s="134"/>
      <c r="E241" s="191"/>
      <c r="F241" s="72"/>
    </row>
    <row r="242" spans="1:15" s="61" customFormat="1">
      <c r="A242" s="49">
        <v>7.4</v>
      </c>
      <c r="B242" s="140" t="s">
        <v>165</v>
      </c>
      <c r="C242" s="70"/>
      <c r="D242" s="69"/>
      <c r="E242" s="64"/>
      <c r="F242" s="72"/>
    </row>
    <row r="243" spans="1:15" s="61" customFormat="1" ht="48" outlineLevel="1">
      <c r="A243" s="1"/>
      <c r="B243" s="54" t="s">
        <v>166</v>
      </c>
      <c r="C243" s="62"/>
      <c r="D243" s="62"/>
      <c r="E243" s="64"/>
      <c r="F243" s="72"/>
    </row>
    <row r="244" spans="1:15" s="66" customFormat="1" outlineLevel="1">
      <c r="A244" s="89">
        <v>1</v>
      </c>
      <c r="B244" s="94" t="s">
        <v>167</v>
      </c>
      <c r="C244" s="62">
        <v>180.5</v>
      </c>
      <c r="D244" s="63" t="s">
        <v>0</v>
      </c>
      <c r="E244" s="84"/>
      <c r="F244" s="72">
        <f t="shared" si="8"/>
        <v>0</v>
      </c>
      <c r="G244" s="75"/>
      <c r="I244" s="75"/>
      <c r="J244" s="73"/>
      <c r="K244" s="73"/>
      <c r="L244" s="73"/>
      <c r="O244" s="75"/>
    </row>
    <row r="245" spans="1:15" s="66" customFormat="1" outlineLevel="1">
      <c r="A245" s="89"/>
      <c r="B245" s="94"/>
      <c r="C245" s="62"/>
      <c r="D245" s="63"/>
      <c r="E245" s="64"/>
      <c r="F245" s="72"/>
      <c r="G245" s="75"/>
      <c r="I245" s="75"/>
      <c r="J245" s="73"/>
      <c r="K245" s="73"/>
      <c r="L245" s="73"/>
      <c r="O245" s="75"/>
    </row>
    <row r="246" spans="1:15" s="61" customFormat="1">
      <c r="A246" s="49">
        <v>7.5</v>
      </c>
      <c r="B246" s="140" t="s">
        <v>168</v>
      </c>
      <c r="C246" s="70"/>
      <c r="D246" s="69"/>
      <c r="E246" s="64"/>
      <c r="F246" s="72"/>
    </row>
    <row r="247" spans="1:15" s="66" customFormat="1" ht="26.25" customHeight="1" outlineLevel="1">
      <c r="A247" s="89">
        <v>1</v>
      </c>
      <c r="B247" s="94" t="s">
        <v>169</v>
      </c>
      <c r="C247" s="62">
        <v>150</v>
      </c>
      <c r="D247" s="63" t="s">
        <v>0</v>
      </c>
      <c r="E247" s="84"/>
      <c r="F247" s="72">
        <f t="shared" si="8"/>
        <v>0</v>
      </c>
      <c r="G247" s="75"/>
      <c r="I247" s="75"/>
      <c r="J247" s="73"/>
      <c r="K247" s="73"/>
      <c r="L247" s="73"/>
      <c r="O247" s="75"/>
    </row>
    <row r="248" spans="1:15" s="121" customFormat="1" ht="15.75">
      <c r="A248" s="132"/>
      <c r="B248" s="122"/>
      <c r="C248" s="133"/>
      <c r="D248" s="134"/>
      <c r="E248" s="193"/>
      <c r="F248" s="72"/>
    </row>
    <row r="249" spans="1:15" s="61" customFormat="1">
      <c r="A249" s="49">
        <v>7.6</v>
      </c>
      <c r="B249" s="140" t="s">
        <v>170</v>
      </c>
      <c r="C249" s="70"/>
      <c r="D249" s="69"/>
      <c r="E249" s="64"/>
      <c r="F249" s="72"/>
    </row>
    <row r="250" spans="1:15" s="61" customFormat="1" ht="24" outlineLevel="1">
      <c r="A250" s="1"/>
      <c r="B250" s="54" t="s">
        <v>171</v>
      </c>
      <c r="C250" s="62"/>
      <c r="D250" s="62"/>
      <c r="E250" s="64"/>
      <c r="F250" s="72"/>
    </row>
    <row r="251" spans="1:15" s="66" customFormat="1" ht="13.5" outlineLevel="1">
      <c r="A251" s="89">
        <v>1</v>
      </c>
      <c r="B251" s="94" t="s">
        <v>172</v>
      </c>
      <c r="C251" s="62">
        <v>1071.19</v>
      </c>
      <c r="D251" s="63" t="s">
        <v>46</v>
      </c>
      <c r="E251" s="84"/>
      <c r="F251" s="72">
        <f t="shared" si="8"/>
        <v>0</v>
      </c>
      <c r="G251" s="75"/>
      <c r="I251" s="75"/>
      <c r="J251" s="73"/>
      <c r="K251" s="73"/>
      <c r="L251" s="73"/>
      <c r="O251" s="75"/>
    </row>
    <row r="252" spans="1:15" s="66" customFormat="1" outlineLevel="1">
      <c r="A252" s="89"/>
      <c r="B252" s="94"/>
      <c r="C252" s="62"/>
      <c r="D252" s="63"/>
      <c r="E252" s="84"/>
      <c r="F252" s="72"/>
      <c r="G252" s="75"/>
      <c r="I252" s="75"/>
      <c r="J252" s="73"/>
      <c r="K252" s="73"/>
      <c r="L252" s="73"/>
      <c r="O252" s="75"/>
    </row>
    <row r="253" spans="1:15" s="76" customFormat="1" outlineLevel="1">
      <c r="A253" s="143"/>
      <c r="B253" s="144" t="s">
        <v>174</v>
      </c>
      <c r="C253" s="145"/>
      <c r="D253" s="146"/>
      <c r="E253" s="147"/>
      <c r="F253" s="162"/>
    </row>
    <row r="254" spans="1:15" s="77" customFormat="1" outlineLevel="1">
      <c r="A254" s="148"/>
      <c r="B254" s="149" t="s">
        <v>175</v>
      </c>
      <c r="C254" s="150"/>
      <c r="D254" s="151"/>
      <c r="E254" s="152"/>
      <c r="F254" s="152">
        <f>SUM(F237:F253)</f>
        <v>0</v>
      </c>
    </row>
    <row r="255" spans="1:15" s="61" customFormat="1">
      <c r="A255" s="3"/>
      <c r="B255" s="139" t="s">
        <v>176</v>
      </c>
      <c r="C255" s="58"/>
      <c r="D255" s="58"/>
      <c r="E255" s="59"/>
      <c r="F255" s="60"/>
    </row>
    <row r="256" spans="1:15" s="66" customFormat="1">
      <c r="A256" s="4"/>
      <c r="B256" s="91" t="s">
        <v>177</v>
      </c>
      <c r="C256" s="62"/>
      <c r="D256" s="63"/>
      <c r="E256" s="64"/>
      <c r="F256" s="65"/>
      <c r="H256" s="67"/>
    </row>
    <row r="257" spans="1:15" s="121" customFormat="1" ht="15.75">
      <c r="A257" s="125"/>
      <c r="B257" s="122"/>
      <c r="C257" s="119"/>
      <c r="D257" s="159"/>
      <c r="E257" s="193"/>
      <c r="F257" s="163"/>
    </row>
    <row r="258" spans="1:15" s="61" customFormat="1">
      <c r="A258" s="49">
        <v>8.1</v>
      </c>
      <c r="B258" s="140" t="s">
        <v>178</v>
      </c>
      <c r="C258" s="70"/>
      <c r="D258" s="69"/>
      <c r="E258" s="64"/>
      <c r="F258" s="65"/>
    </row>
    <row r="259" spans="1:15" s="61" customFormat="1" ht="48" outlineLevel="1">
      <c r="A259" s="1"/>
      <c r="B259" s="54" t="s">
        <v>179</v>
      </c>
      <c r="C259" s="62"/>
      <c r="D259" s="62"/>
      <c r="E259" s="64"/>
      <c r="F259" s="72"/>
    </row>
    <row r="260" spans="1:15" s="66" customFormat="1" ht="13.5" outlineLevel="1">
      <c r="A260" s="89">
        <v>1</v>
      </c>
      <c r="B260" s="94" t="s">
        <v>297</v>
      </c>
      <c r="C260" s="62">
        <v>402.6</v>
      </c>
      <c r="D260" s="63" t="s">
        <v>46</v>
      </c>
      <c r="E260" s="84"/>
      <c r="F260" s="72">
        <f>E260*C260</f>
        <v>0</v>
      </c>
      <c r="G260" s="75"/>
      <c r="I260" s="75"/>
      <c r="J260" s="73"/>
      <c r="K260" s="73"/>
      <c r="L260" s="73"/>
      <c r="O260" s="75"/>
    </row>
    <row r="261" spans="1:15" s="66" customFormat="1" ht="13.5" outlineLevel="1">
      <c r="A261" s="89">
        <v>2</v>
      </c>
      <c r="B261" s="94" t="s">
        <v>298</v>
      </c>
      <c r="C261" s="62">
        <v>668.59</v>
      </c>
      <c r="D261" s="63" t="s">
        <v>46</v>
      </c>
      <c r="E261" s="84"/>
      <c r="F261" s="72">
        <f>E261*C261</f>
        <v>0</v>
      </c>
      <c r="G261" s="75"/>
      <c r="I261" s="75"/>
      <c r="J261" s="73"/>
      <c r="K261" s="73"/>
      <c r="L261" s="73"/>
      <c r="O261" s="75"/>
    </row>
    <row r="262" spans="1:15" s="66" customFormat="1" outlineLevel="1">
      <c r="A262" s="89"/>
      <c r="B262" s="94"/>
      <c r="C262" s="62"/>
      <c r="D262" s="63"/>
      <c r="E262" s="84"/>
      <c r="F262" s="72"/>
      <c r="G262" s="75"/>
      <c r="I262" s="75"/>
      <c r="J262" s="73"/>
      <c r="K262" s="73"/>
      <c r="L262" s="73"/>
      <c r="O262" s="75"/>
    </row>
    <row r="263" spans="1:15" s="76" customFormat="1" outlineLevel="1">
      <c r="A263" s="143"/>
      <c r="B263" s="144" t="s">
        <v>180</v>
      </c>
      <c r="C263" s="145"/>
      <c r="D263" s="146"/>
      <c r="E263" s="147"/>
      <c r="F263" s="162"/>
    </row>
    <row r="264" spans="1:15" s="77" customFormat="1" outlineLevel="1">
      <c r="A264" s="148"/>
      <c r="B264" s="149" t="s">
        <v>181</v>
      </c>
      <c r="C264" s="150"/>
      <c r="D264" s="151"/>
      <c r="E264" s="152"/>
      <c r="F264" s="152">
        <f>SUM(F260:F263)</f>
        <v>0</v>
      </c>
    </row>
    <row r="265" spans="1:15" s="61" customFormat="1">
      <c r="A265" s="3"/>
      <c r="B265" s="139" t="s">
        <v>182</v>
      </c>
      <c r="C265" s="58"/>
      <c r="D265" s="58"/>
      <c r="E265" s="59"/>
      <c r="F265" s="60"/>
    </row>
    <row r="266" spans="1:15" s="66" customFormat="1">
      <c r="A266" s="4"/>
      <c r="B266" s="91" t="s">
        <v>48</v>
      </c>
      <c r="C266" s="62"/>
      <c r="D266" s="63"/>
      <c r="E266" s="64"/>
      <c r="F266" s="65"/>
      <c r="H266" s="67"/>
    </row>
    <row r="267" spans="1:15" s="121" customFormat="1" ht="15.75">
      <c r="A267" s="117"/>
      <c r="B267" s="160"/>
      <c r="C267" s="119"/>
      <c r="D267" s="137"/>
      <c r="E267" s="191"/>
      <c r="F267" s="163"/>
    </row>
    <row r="268" spans="1:15" s="61" customFormat="1">
      <c r="A268" s="49">
        <v>9.1</v>
      </c>
      <c r="B268" s="140" t="s">
        <v>88</v>
      </c>
      <c r="C268" s="70"/>
      <c r="D268" s="69"/>
      <c r="E268" s="64"/>
      <c r="F268" s="65"/>
    </row>
    <row r="269" spans="1:15" s="61" customFormat="1" ht="36" outlineLevel="1">
      <c r="A269" s="1" t="s">
        <v>97</v>
      </c>
      <c r="B269" s="54" t="s">
        <v>183</v>
      </c>
      <c r="C269" s="62"/>
      <c r="D269" s="62"/>
      <c r="E269" s="64"/>
      <c r="F269" s="72"/>
    </row>
    <row r="270" spans="1:15" s="61" customFormat="1" ht="48" outlineLevel="1">
      <c r="A270" s="1" t="s">
        <v>98</v>
      </c>
      <c r="B270" s="54" t="s">
        <v>184</v>
      </c>
      <c r="C270" s="62"/>
      <c r="D270" s="62"/>
      <c r="E270" s="64"/>
      <c r="F270" s="72"/>
    </row>
    <row r="271" spans="1:15" s="61" customFormat="1" ht="24" outlineLevel="1">
      <c r="A271" s="1" t="s">
        <v>139</v>
      </c>
      <c r="B271" s="54" t="s">
        <v>185</v>
      </c>
      <c r="C271" s="62"/>
      <c r="D271" s="62"/>
      <c r="E271" s="64"/>
      <c r="F271" s="72"/>
    </row>
    <row r="272" spans="1:15" s="61" customFormat="1" ht="24" outlineLevel="1">
      <c r="A272" s="1" t="s">
        <v>189</v>
      </c>
      <c r="B272" s="54" t="s">
        <v>186</v>
      </c>
      <c r="C272" s="62"/>
      <c r="D272" s="62"/>
      <c r="E272" s="64"/>
      <c r="F272" s="72"/>
    </row>
    <row r="273" spans="1:15" s="61" customFormat="1" ht="24" outlineLevel="1">
      <c r="A273" s="1" t="s">
        <v>190</v>
      </c>
      <c r="B273" s="54" t="s">
        <v>187</v>
      </c>
      <c r="C273" s="62"/>
      <c r="D273" s="62"/>
      <c r="E273" s="64"/>
      <c r="F273" s="72"/>
    </row>
    <row r="274" spans="1:15" s="61" customFormat="1" outlineLevel="1">
      <c r="A274" s="1" t="s">
        <v>191</v>
      </c>
      <c r="B274" s="54" t="s">
        <v>188</v>
      </c>
      <c r="C274" s="62"/>
      <c r="D274" s="62"/>
      <c r="E274" s="64"/>
      <c r="F274" s="72"/>
    </row>
    <row r="275" spans="1:15" s="121" customFormat="1" ht="15.75">
      <c r="A275" s="117"/>
      <c r="B275" s="122"/>
      <c r="C275" s="119"/>
      <c r="D275" s="120"/>
      <c r="E275" s="191"/>
      <c r="F275" s="163"/>
    </row>
    <row r="276" spans="1:15" s="61" customFormat="1">
      <c r="A276" s="49">
        <v>9.1999999999999993</v>
      </c>
      <c r="B276" s="140" t="s">
        <v>192</v>
      </c>
      <c r="C276" s="70"/>
      <c r="D276" s="69"/>
      <c r="E276" s="64"/>
      <c r="F276" s="65"/>
    </row>
    <row r="277" spans="1:15" s="66" customFormat="1" outlineLevel="1">
      <c r="A277" s="89">
        <v>1</v>
      </c>
      <c r="B277" s="94" t="s">
        <v>70</v>
      </c>
      <c r="C277" s="62">
        <v>13</v>
      </c>
      <c r="D277" s="63" t="s">
        <v>2</v>
      </c>
      <c r="E277" s="84"/>
      <c r="F277" s="72">
        <f>C277*E277</f>
        <v>0</v>
      </c>
      <c r="G277" s="75"/>
      <c r="I277" s="75"/>
      <c r="J277" s="73"/>
      <c r="K277" s="73"/>
      <c r="L277" s="73"/>
      <c r="O277" s="75"/>
    </row>
    <row r="278" spans="1:15" s="66" customFormat="1" outlineLevel="1">
      <c r="A278" s="89">
        <v>2</v>
      </c>
      <c r="B278" s="94" t="s">
        <v>302</v>
      </c>
      <c r="C278" s="62">
        <v>6</v>
      </c>
      <c r="D278" s="63" t="s">
        <v>2</v>
      </c>
      <c r="E278" s="84"/>
      <c r="F278" s="72">
        <f t="shared" ref="F278:F289" si="9">C278*E278</f>
        <v>0</v>
      </c>
      <c r="G278" s="75"/>
      <c r="I278" s="75"/>
      <c r="J278" s="73"/>
      <c r="K278" s="73"/>
      <c r="L278" s="73"/>
      <c r="O278" s="75"/>
    </row>
    <row r="279" spans="1:15" s="66" customFormat="1" outlineLevel="1">
      <c r="A279" s="89">
        <v>3</v>
      </c>
      <c r="B279" s="94" t="s">
        <v>303</v>
      </c>
      <c r="C279" s="62">
        <v>22</v>
      </c>
      <c r="D279" s="63" t="s">
        <v>2</v>
      </c>
      <c r="E279" s="84"/>
      <c r="F279" s="72">
        <f t="shared" si="9"/>
        <v>0</v>
      </c>
      <c r="G279" s="75"/>
      <c r="I279" s="75"/>
      <c r="J279" s="73"/>
      <c r="K279" s="73"/>
      <c r="L279" s="73"/>
      <c r="O279" s="75"/>
    </row>
    <row r="280" spans="1:15" s="66" customFormat="1" outlineLevel="1">
      <c r="A280" s="89">
        <v>4</v>
      </c>
      <c r="B280" s="94" t="s">
        <v>304</v>
      </c>
      <c r="C280" s="62">
        <v>4</v>
      </c>
      <c r="D280" s="63" t="s">
        <v>2</v>
      </c>
      <c r="E280" s="84"/>
      <c r="F280" s="72">
        <f t="shared" si="9"/>
        <v>0</v>
      </c>
      <c r="G280" s="75"/>
      <c r="I280" s="75"/>
      <c r="J280" s="73"/>
      <c r="K280" s="73"/>
      <c r="L280" s="73"/>
      <c r="O280" s="75"/>
    </row>
    <row r="281" spans="1:15" s="66" customFormat="1" outlineLevel="1">
      <c r="A281" s="89"/>
      <c r="B281" s="94"/>
      <c r="C281" s="62"/>
      <c r="D281" s="63"/>
      <c r="E281" s="84"/>
      <c r="F281" s="72"/>
      <c r="G281" s="75"/>
      <c r="I281" s="75"/>
      <c r="J281" s="73"/>
      <c r="K281" s="73"/>
      <c r="L281" s="73"/>
      <c r="O281" s="75"/>
    </row>
    <row r="282" spans="1:15" s="61" customFormat="1">
      <c r="A282" s="49">
        <v>9.3000000000000007</v>
      </c>
      <c r="B282" s="140" t="s">
        <v>193</v>
      </c>
      <c r="C282" s="70"/>
      <c r="D282" s="69"/>
      <c r="E282" s="64"/>
      <c r="F282" s="72"/>
    </row>
    <row r="283" spans="1:15" s="66" customFormat="1" outlineLevel="1">
      <c r="A283" s="89"/>
      <c r="B283" s="94" t="s">
        <v>194</v>
      </c>
      <c r="C283" s="62"/>
      <c r="D283" s="63"/>
      <c r="E283" s="84"/>
      <c r="F283" s="72"/>
      <c r="G283" s="75"/>
      <c r="I283" s="75"/>
      <c r="J283" s="73"/>
      <c r="K283" s="73"/>
      <c r="L283" s="73"/>
      <c r="O283" s="75"/>
    </row>
    <row r="284" spans="1:15" s="66" customFormat="1" outlineLevel="1">
      <c r="A284" s="89">
        <v>1</v>
      </c>
      <c r="B284" s="94" t="s">
        <v>299</v>
      </c>
      <c r="C284" s="62">
        <v>8</v>
      </c>
      <c r="D284" s="63" t="s">
        <v>2</v>
      </c>
      <c r="E284" s="84"/>
      <c r="F284" s="72">
        <f t="shared" si="9"/>
        <v>0</v>
      </c>
      <c r="G284" s="75"/>
      <c r="I284" s="75"/>
      <c r="J284" s="73"/>
      <c r="K284" s="73"/>
      <c r="L284" s="73"/>
      <c r="O284" s="75"/>
    </row>
    <row r="285" spans="1:15" s="66" customFormat="1" outlineLevel="1">
      <c r="A285" s="89">
        <v>2</v>
      </c>
      <c r="B285" s="94" t="s">
        <v>300</v>
      </c>
      <c r="C285" s="62">
        <v>3</v>
      </c>
      <c r="D285" s="63" t="s">
        <v>2</v>
      </c>
      <c r="E285" s="84"/>
      <c r="F285" s="72">
        <f t="shared" si="9"/>
        <v>0</v>
      </c>
      <c r="G285" s="75"/>
      <c r="I285" s="75"/>
      <c r="J285" s="73"/>
      <c r="K285" s="73"/>
      <c r="L285" s="73"/>
      <c r="O285" s="75"/>
    </row>
    <row r="286" spans="1:15" s="66" customFormat="1" outlineLevel="1">
      <c r="A286" s="89">
        <v>3</v>
      </c>
      <c r="B286" s="94" t="s">
        <v>301</v>
      </c>
      <c r="C286" s="62">
        <v>3</v>
      </c>
      <c r="D286" s="63" t="s">
        <v>2</v>
      </c>
      <c r="E286" s="84"/>
      <c r="F286" s="72">
        <f t="shared" si="9"/>
        <v>0</v>
      </c>
      <c r="G286" s="75"/>
      <c r="I286" s="75"/>
      <c r="J286" s="73"/>
      <c r="K286" s="73"/>
      <c r="L286" s="73"/>
      <c r="O286" s="75"/>
    </row>
    <row r="287" spans="1:15" s="66" customFormat="1" outlineLevel="1">
      <c r="A287" s="89"/>
      <c r="B287" s="94"/>
      <c r="C287" s="62"/>
      <c r="D287" s="63"/>
      <c r="E287" s="84"/>
      <c r="F287" s="72"/>
      <c r="G287" s="75"/>
      <c r="I287" s="75"/>
      <c r="J287" s="73"/>
      <c r="K287" s="73"/>
      <c r="L287" s="73"/>
      <c r="O287" s="75"/>
    </row>
    <row r="288" spans="1:15" s="61" customFormat="1">
      <c r="A288" s="49">
        <v>9.4</v>
      </c>
      <c r="B288" s="140" t="s">
        <v>305</v>
      </c>
      <c r="C288" s="70"/>
      <c r="D288" s="69"/>
      <c r="E288" s="64"/>
      <c r="F288" s="72"/>
    </row>
    <row r="289" spans="1:15" s="66" customFormat="1" outlineLevel="1">
      <c r="A289" s="89">
        <v>1</v>
      </c>
      <c r="B289" s="94" t="s">
        <v>71</v>
      </c>
      <c r="C289" s="62">
        <v>2</v>
      </c>
      <c r="D289" s="63" t="s">
        <v>2</v>
      </c>
      <c r="E289" s="84"/>
      <c r="F289" s="72">
        <f t="shared" si="9"/>
        <v>0</v>
      </c>
      <c r="G289" s="75"/>
      <c r="I289" s="75"/>
      <c r="J289" s="73"/>
      <c r="K289" s="73"/>
      <c r="L289" s="73"/>
      <c r="O289" s="75"/>
    </row>
    <row r="290" spans="1:15" s="66" customFormat="1" outlineLevel="1">
      <c r="A290" s="2"/>
      <c r="B290" s="94"/>
      <c r="C290" s="62"/>
      <c r="D290" s="63"/>
      <c r="E290" s="64"/>
      <c r="F290" s="72"/>
    </row>
    <row r="291" spans="1:15" s="76" customFormat="1" outlineLevel="1">
      <c r="A291" s="143"/>
      <c r="B291" s="144" t="s">
        <v>195</v>
      </c>
      <c r="C291" s="145"/>
      <c r="D291" s="146"/>
      <c r="E291" s="147"/>
      <c r="F291" s="162"/>
    </row>
    <row r="292" spans="1:15" s="77" customFormat="1" outlineLevel="1">
      <c r="A292" s="148"/>
      <c r="B292" s="149" t="s">
        <v>196</v>
      </c>
      <c r="C292" s="150"/>
      <c r="D292" s="151"/>
      <c r="E292" s="152"/>
      <c r="F292" s="152">
        <f>SUM(F277:F291)</f>
        <v>0</v>
      </c>
    </row>
    <row r="293" spans="1:15" s="61" customFormat="1">
      <c r="A293" s="3"/>
      <c r="B293" s="139" t="s">
        <v>197</v>
      </c>
      <c r="C293" s="58"/>
      <c r="D293" s="58"/>
      <c r="E293" s="59"/>
      <c r="F293" s="60"/>
    </row>
    <row r="294" spans="1:15" s="66" customFormat="1">
      <c r="A294" s="4"/>
      <c r="B294" s="91" t="s">
        <v>54</v>
      </c>
      <c r="C294" s="62"/>
      <c r="D294" s="63"/>
      <c r="E294" s="64"/>
      <c r="F294" s="65"/>
      <c r="H294" s="67"/>
    </row>
    <row r="295" spans="1:15" s="121" customFormat="1" ht="15.75" customHeight="1">
      <c r="A295" s="117"/>
      <c r="B295" s="118"/>
      <c r="C295" s="119"/>
      <c r="D295" s="137"/>
      <c r="E295" s="191"/>
      <c r="F295" s="163"/>
    </row>
    <row r="296" spans="1:15" s="61" customFormat="1">
      <c r="A296" s="49">
        <v>10.1</v>
      </c>
      <c r="B296" s="140" t="s">
        <v>88</v>
      </c>
      <c r="C296" s="70"/>
      <c r="D296" s="69"/>
      <c r="E296" s="64"/>
      <c r="F296" s="65"/>
    </row>
    <row r="297" spans="1:15" s="61" customFormat="1" ht="39" customHeight="1" outlineLevel="1">
      <c r="A297" s="1"/>
      <c r="B297" s="54" t="s">
        <v>198</v>
      </c>
      <c r="C297" s="62"/>
      <c r="D297" s="62"/>
      <c r="E297" s="64"/>
      <c r="F297" s="72"/>
    </row>
    <row r="298" spans="1:15" s="121" customFormat="1" ht="15.75">
      <c r="A298" s="117"/>
      <c r="B298" s="135"/>
      <c r="C298" s="119"/>
      <c r="D298" s="120"/>
      <c r="E298" s="191"/>
      <c r="F298" s="163"/>
    </row>
    <row r="299" spans="1:15" s="61" customFormat="1">
      <c r="A299" s="49">
        <v>10.199999999999999</v>
      </c>
      <c r="B299" s="140" t="s">
        <v>199</v>
      </c>
      <c r="C299" s="70"/>
      <c r="D299" s="69"/>
      <c r="E299" s="64"/>
      <c r="F299" s="65"/>
    </row>
    <row r="300" spans="1:15" s="66" customFormat="1" outlineLevel="1">
      <c r="A300" s="89">
        <v>1</v>
      </c>
      <c r="B300" s="94" t="s">
        <v>200</v>
      </c>
      <c r="C300" s="62">
        <v>35.99</v>
      </c>
      <c r="D300" s="63" t="s">
        <v>119</v>
      </c>
      <c r="E300" s="84"/>
      <c r="F300" s="72">
        <f>C300*E300</f>
        <v>0</v>
      </c>
      <c r="G300" s="75"/>
      <c r="I300" s="75"/>
      <c r="J300" s="73"/>
      <c r="K300" s="73"/>
      <c r="L300" s="73"/>
      <c r="O300" s="75"/>
    </row>
    <row r="301" spans="1:15" s="121" customFormat="1" ht="15.75">
      <c r="A301" s="117"/>
      <c r="B301" s="135"/>
      <c r="C301" s="119"/>
      <c r="D301" s="120"/>
      <c r="E301" s="191"/>
      <c r="F301" s="163"/>
    </row>
    <row r="302" spans="1:15" s="76" customFormat="1" outlineLevel="1">
      <c r="A302" s="143"/>
      <c r="B302" s="144" t="s">
        <v>201</v>
      </c>
      <c r="C302" s="145"/>
      <c r="D302" s="146"/>
      <c r="E302" s="147"/>
      <c r="F302" s="162"/>
    </row>
    <row r="303" spans="1:15" s="77" customFormat="1" outlineLevel="1">
      <c r="A303" s="148"/>
      <c r="B303" s="149" t="s">
        <v>202</v>
      </c>
      <c r="C303" s="150"/>
      <c r="D303" s="151"/>
      <c r="E303" s="152"/>
      <c r="F303" s="152">
        <f>F300</f>
        <v>0</v>
      </c>
    </row>
    <row r="304" spans="1:15" s="61" customFormat="1">
      <c r="A304" s="3"/>
      <c r="B304" s="139" t="s">
        <v>203</v>
      </c>
      <c r="C304" s="58"/>
      <c r="D304" s="58"/>
      <c r="E304" s="59"/>
      <c r="F304" s="60"/>
    </row>
    <row r="305" spans="1:20" s="66" customFormat="1">
      <c r="A305" s="4"/>
      <c r="B305" s="91" t="s">
        <v>204</v>
      </c>
      <c r="C305" s="62"/>
      <c r="D305" s="63"/>
      <c r="E305" s="64"/>
      <c r="F305" s="65"/>
      <c r="H305" s="67"/>
    </row>
    <row r="306" spans="1:20" s="61" customFormat="1">
      <c r="A306" s="49"/>
      <c r="B306" s="140"/>
      <c r="C306" s="70"/>
      <c r="D306" s="69"/>
      <c r="E306" s="64"/>
      <c r="F306" s="78"/>
      <c r="G306" s="82"/>
    </row>
    <row r="307" spans="1:20" s="121" customFormat="1" ht="15.75">
      <c r="A307" s="132"/>
      <c r="B307" s="135"/>
      <c r="C307" s="136"/>
      <c r="D307" s="161"/>
      <c r="E307" s="193"/>
      <c r="F307" s="163"/>
    </row>
    <row r="308" spans="1:20" s="61" customFormat="1">
      <c r="A308" s="49">
        <v>11.1</v>
      </c>
      <c r="B308" s="140" t="s">
        <v>88</v>
      </c>
      <c r="C308" s="70" t="s">
        <v>205</v>
      </c>
      <c r="D308" s="69"/>
      <c r="E308" s="64"/>
      <c r="F308" s="65"/>
    </row>
    <row r="309" spans="1:20" s="61" customFormat="1" ht="72" outlineLevel="1">
      <c r="A309" s="1" t="s">
        <v>97</v>
      </c>
      <c r="B309" s="54" t="s">
        <v>208</v>
      </c>
      <c r="C309" s="62"/>
      <c r="D309" s="62"/>
      <c r="E309" s="64"/>
      <c r="F309" s="72"/>
    </row>
    <row r="310" spans="1:20" s="61" customFormat="1" ht="39" customHeight="1" outlineLevel="1">
      <c r="A310" s="1" t="s">
        <v>98</v>
      </c>
      <c r="B310" s="54" t="s">
        <v>209</v>
      </c>
      <c r="C310" s="62"/>
      <c r="D310" s="62"/>
      <c r="E310" s="64"/>
      <c r="F310" s="72"/>
    </row>
    <row r="311" spans="1:20" s="121" customFormat="1" ht="15.75">
      <c r="A311" s="117"/>
      <c r="B311" s="126"/>
      <c r="C311" s="119"/>
      <c r="D311" s="120"/>
      <c r="E311" s="191"/>
      <c r="F311" s="163"/>
    </row>
    <row r="312" spans="1:20" s="61" customFormat="1">
      <c r="A312" s="49">
        <v>11.2</v>
      </c>
      <c r="B312" s="140" t="s">
        <v>206</v>
      </c>
      <c r="C312" s="70"/>
      <c r="D312" s="69"/>
      <c r="E312" s="64"/>
      <c r="F312" s="65"/>
    </row>
    <row r="313" spans="1:20" s="66" customFormat="1" ht="24" outlineLevel="1">
      <c r="A313" s="89"/>
      <c r="B313" s="94" t="s">
        <v>207</v>
      </c>
      <c r="C313" s="62"/>
      <c r="D313" s="63"/>
      <c r="E313" s="84"/>
      <c r="F313" s="72"/>
      <c r="G313" s="75"/>
      <c r="I313" s="75"/>
      <c r="J313" s="73"/>
      <c r="K313" s="73"/>
      <c r="L313" s="73"/>
      <c r="O313" s="75"/>
    </row>
    <row r="314" spans="1:20" s="66" customFormat="1" ht="13.5" outlineLevel="1">
      <c r="A314" s="89">
        <v>1</v>
      </c>
      <c r="B314" s="56" t="s">
        <v>106</v>
      </c>
      <c r="C314" s="62">
        <v>884.55</v>
      </c>
      <c r="D314" s="63" t="s">
        <v>46</v>
      </c>
      <c r="E314" s="64"/>
      <c r="F314" s="72">
        <f>C314*E314</f>
        <v>0</v>
      </c>
      <c r="H314" s="83"/>
      <c r="I314" s="83"/>
      <c r="J314" s="83"/>
      <c r="K314" s="83"/>
      <c r="L314" s="83"/>
      <c r="M314" s="83"/>
      <c r="N314" s="83"/>
      <c r="O314" s="83"/>
      <c r="P314" s="83"/>
      <c r="Q314" s="83"/>
      <c r="R314" s="83"/>
      <c r="S314" s="83"/>
      <c r="T314" s="83"/>
    </row>
    <row r="315" spans="1:20" s="66" customFormat="1" ht="13.5" outlineLevel="1">
      <c r="A315" s="89">
        <v>2</v>
      </c>
      <c r="B315" s="56" t="s">
        <v>306</v>
      </c>
      <c r="C315" s="62">
        <f>65.4+65.4+292.5+292.5</f>
        <v>715.8</v>
      </c>
      <c r="D315" s="63" t="s">
        <v>46</v>
      </c>
      <c r="E315" s="64"/>
      <c r="F315" s="72">
        <f>C315*E315</f>
        <v>0</v>
      </c>
      <c r="H315" s="83"/>
      <c r="I315" s="83"/>
      <c r="J315" s="83"/>
      <c r="K315" s="83"/>
      <c r="L315" s="83"/>
      <c r="M315" s="83"/>
      <c r="N315" s="83"/>
      <c r="O315" s="83"/>
      <c r="P315" s="83"/>
      <c r="Q315" s="83"/>
      <c r="R315" s="83"/>
      <c r="S315" s="83"/>
      <c r="T315" s="83"/>
    </row>
    <row r="316" spans="1:20" s="121" customFormat="1" ht="15.75">
      <c r="A316" s="117"/>
      <c r="B316" s="135"/>
      <c r="C316" s="119"/>
      <c r="D316" s="120"/>
      <c r="E316" s="191"/>
      <c r="F316" s="163"/>
    </row>
    <row r="317" spans="1:20" s="61" customFormat="1">
      <c r="A317" s="49">
        <v>11.3</v>
      </c>
      <c r="B317" s="140" t="s">
        <v>177</v>
      </c>
      <c r="C317" s="70"/>
      <c r="D317" s="69"/>
      <c r="E317" s="64"/>
      <c r="F317" s="65"/>
    </row>
    <row r="318" spans="1:20" s="66" customFormat="1" ht="24" outlineLevel="1">
      <c r="A318" s="89">
        <v>1</v>
      </c>
      <c r="B318" s="94" t="s">
        <v>210</v>
      </c>
      <c r="C318" s="62"/>
      <c r="D318" s="63"/>
      <c r="E318" s="84"/>
      <c r="F318" s="72"/>
      <c r="G318" s="75"/>
      <c r="I318" s="75"/>
      <c r="J318" s="73"/>
      <c r="K318" s="73"/>
      <c r="L318" s="73"/>
      <c r="O318" s="75"/>
    </row>
    <row r="319" spans="1:20" s="66" customFormat="1" ht="13.5" outlineLevel="1">
      <c r="A319" s="89">
        <v>2</v>
      </c>
      <c r="B319" s="56" t="s">
        <v>106</v>
      </c>
      <c r="C319" s="62">
        <v>596.86</v>
      </c>
      <c r="D319" s="63" t="s">
        <v>46</v>
      </c>
      <c r="E319" s="64"/>
      <c r="F319" s="72">
        <f>C319*E319</f>
        <v>0</v>
      </c>
      <c r="H319" s="83"/>
      <c r="I319" s="83"/>
      <c r="J319" s="83"/>
      <c r="K319" s="83"/>
      <c r="L319" s="83"/>
      <c r="M319" s="83"/>
      <c r="N319" s="83"/>
      <c r="O319" s="83"/>
      <c r="P319" s="83"/>
      <c r="Q319" s="83"/>
      <c r="R319" s="83"/>
      <c r="S319" s="83"/>
      <c r="T319" s="83"/>
    </row>
    <row r="320" spans="1:20" s="66" customFormat="1" ht="13.5" outlineLevel="1">
      <c r="A320" s="89">
        <v>3</v>
      </c>
      <c r="B320" s="56" t="s">
        <v>307</v>
      </c>
      <c r="C320" s="62">
        <v>668.59</v>
      </c>
      <c r="D320" s="63" t="s">
        <v>46</v>
      </c>
      <c r="E320" s="64"/>
      <c r="F320" s="72">
        <f>C320*E320</f>
        <v>0</v>
      </c>
      <c r="H320" s="83"/>
      <c r="I320" s="83"/>
      <c r="J320" s="83"/>
      <c r="K320" s="83"/>
      <c r="L320" s="83"/>
      <c r="M320" s="83"/>
      <c r="N320" s="83"/>
      <c r="O320" s="83"/>
      <c r="P320" s="83"/>
      <c r="Q320" s="83"/>
      <c r="R320" s="83"/>
      <c r="S320" s="83"/>
      <c r="T320" s="83"/>
    </row>
    <row r="321" spans="1:20" s="121" customFormat="1" ht="15.75">
      <c r="A321" s="117"/>
      <c r="B321" s="122"/>
      <c r="C321" s="119"/>
      <c r="D321" s="120"/>
      <c r="E321" s="191"/>
      <c r="F321" s="163"/>
    </row>
    <row r="322" spans="1:20" s="76" customFormat="1" outlineLevel="1">
      <c r="A322" s="143"/>
      <c r="B322" s="144" t="s">
        <v>211</v>
      </c>
      <c r="C322" s="145"/>
      <c r="D322" s="146"/>
      <c r="E322" s="147"/>
      <c r="F322" s="162"/>
    </row>
    <row r="323" spans="1:20" s="77" customFormat="1" outlineLevel="1">
      <c r="A323" s="148"/>
      <c r="B323" s="149" t="s">
        <v>212</v>
      </c>
      <c r="C323" s="150"/>
      <c r="D323" s="151"/>
      <c r="E323" s="152"/>
      <c r="F323" s="152">
        <f>SUM(F313:F322)</f>
        <v>0</v>
      </c>
    </row>
    <row r="324" spans="1:20" s="61" customFormat="1">
      <c r="A324" s="3"/>
      <c r="B324" s="139" t="s">
        <v>213</v>
      </c>
      <c r="C324" s="58"/>
      <c r="D324" s="58"/>
      <c r="E324" s="59"/>
      <c r="F324" s="60"/>
    </row>
    <row r="325" spans="1:20" s="66" customFormat="1">
      <c r="A325" s="4"/>
      <c r="B325" s="91" t="s">
        <v>214</v>
      </c>
      <c r="C325" s="62"/>
      <c r="D325" s="63"/>
      <c r="E325" s="64"/>
      <c r="F325" s="65"/>
      <c r="H325" s="67"/>
    </row>
    <row r="326" spans="1:20" s="121" customFormat="1" ht="15.75" customHeight="1">
      <c r="A326" s="117"/>
      <c r="B326" s="155"/>
      <c r="C326" s="119"/>
      <c r="D326" s="137"/>
      <c r="E326" s="191"/>
      <c r="F326" s="163"/>
    </row>
    <row r="327" spans="1:20" s="61" customFormat="1">
      <c r="A327" s="49">
        <v>12.1</v>
      </c>
      <c r="B327" s="140" t="s">
        <v>215</v>
      </c>
      <c r="C327" s="70"/>
      <c r="D327" s="69"/>
      <c r="E327" s="64"/>
      <c r="F327" s="65"/>
    </row>
    <row r="328" spans="1:20" s="66" customFormat="1" outlineLevel="1">
      <c r="A328" s="89" t="s">
        <v>216</v>
      </c>
      <c r="B328" s="56" t="s">
        <v>111</v>
      </c>
      <c r="C328" s="62"/>
      <c r="D328" s="63"/>
      <c r="E328" s="64"/>
      <c r="F328" s="72"/>
      <c r="H328" s="83"/>
      <c r="I328" s="83"/>
      <c r="J328" s="83"/>
      <c r="K328" s="83"/>
      <c r="L328" s="83"/>
      <c r="M328" s="83"/>
      <c r="N328" s="83"/>
      <c r="O328" s="83"/>
      <c r="P328" s="83"/>
      <c r="Q328" s="83"/>
      <c r="R328" s="83"/>
      <c r="S328" s="83"/>
      <c r="T328" s="83"/>
    </row>
    <row r="329" spans="1:20" s="66" customFormat="1" ht="96" outlineLevel="1">
      <c r="A329" s="89" t="s">
        <v>97</v>
      </c>
      <c r="B329" s="94" t="s">
        <v>217</v>
      </c>
      <c r="C329" s="62"/>
      <c r="D329" s="63"/>
      <c r="E329" s="84"/>
      <c r="F329" s="72"/>
      <c r="G329" s="75"/>
      <c r="I329" s="75"/>
      <c r="J329" s="73"/>
      <c r="K329" s="73"/>
      <c r="L329" s="73"/>
      <c r="O329" s="75"/>
    </row>
    <row r="330" spans="1:20" s="66" customFormat="1" outlineLevel="1">
      <c r="A330" s="88" t="s">
        <v>98</v>
      </c>
      <c r="B330" s="94" t="s">
        <v>218</v>
      </c>
      <c r="C330" s="62"/>
      <c r="D330" s="63"/>
      <c r="E330" s="84"/>
      <c r="F330" s="72"/>
      <c r="G330" s="75"/>
      <c r="I330" s="75"/>
      <c r="J330" s="73"/>
      <c r="K330" s="73"/>
      <c r="L330" s="73"/>
      <c r="O330" s="75"/>
    </row>
    <row r="331" spans="1:20" s="121" customFormat="1" ht="15.75" customHeight="1">
      <c r="A331" s="117"/>
      <c r="B331" s="122"/>
      <c r="C331" s="119"/>
      <c r="D331" s="120"/>
      <c r="E331" s="191"/>
      <c r="F331" s="163"/>
    </row>
    <row r="332" spans="1:20" s="66" customFormat="1" outlineLevel="1">
      <c r="A332" s="89" t="s">
        <v>219</v>
      </c>
      <c r="B332" s="56" t="s">
        <v>220</v>
      </c>
      <c r="C332" s="62"/>
      <c r="D332" s="63"/>
      <c r="E332" s="64"/>
      <c r="F332" s="72"/>
      <c r="H332" s="83"/>
      <c r="I332" s="83"/>
      <c r="J332" s="83"/>
      <c r="K332" s="83"/>
      <c r="L332" s="83"/>
      <c r="M332" s="83"/>
      <c r="N332" s="83"/>
      <c r="O332" s="83"/>
      <c r="P332" s="83"/>
      <c r="Q332" s="83"/>
      <c r="R332" s="83"/>
      <c r="S332" s="83"/>
      <c r="T332" s="83"/>
    </row>
    <row r="333" spans="1:20" s="66" customFormat="1" outlineLevel="1">
      <c r="A333" s="89">
        <v>1</v>
      </c>
      <c r="B333" s="94" t="s">
        <v>74</v>
      </c>
      <c r="C333" s="62">
        <v>10.6</v>
      </c>
      <c r="D333" s="63" t="s">
        <v>0</v>
      </c>
      <c r="E333" s="138"/>
      <c r="F333" s="72">
        <f>C333*E333</f>
        <v>0</v>
      </c>
      <c r="H333" s="83"/>
      <c r="I333" s="83"/>
      <c r="J333" s="83"/>
      <c r="K333" s="83"/>
      <c r="L333" s="83"/>
      <c r="M333" s="83"/>
      <c r="N333" s="83"/>
      <c r="O333" s="83"/>
      <c r="P333" s="83"/>
      <c r="Q333" s="83"/>
      <c r="R333" s="83"/>
      <c r="S333" s="83"/>
      <c r="T333" s="83"/>
    </row>
    <row r="334" spans="1:20" s="66" customFormat="1" outlineLevel="1">
      <c r="A334" s="89">
        <v>2</v>
      </c>
      <c r="B334" s="94" t="s">
        <v>75</v>
      </c>
      <c r="C334" s="62">
        <v>3.45</v>
      </c>
      <c r="D334" s="63" t="s">
        <v>0</v>
      </c>
      <c r="E334" s="64"/>
      <c r="F334" s="72">
        <f t="shared" ref="F334:F379" si="10">C334*E334</f>
        <v>0</v>
      </c>
      <c r="H334" s="83"/>
      <c r="I334" s="83"/>
      <c r="J334" s="83"/>
      <c r="K334" s="83"/>
      <c r="L334" s="83"/>
      <c r="M334" s="83"/>
      <c r="N334" s="83"/>
      <c r="O334" s="83"/>
      <c r="P334" s="83"/>
      <c r="Q334" s="83"/>
      <c r="R334" s="83"/>
      <c r="S334" s="83"/>
      <c r="T334" s="83"/>
    </row>
    <row r="335" spans="1:20" s="66" customFormat="1" outlineLevel="1">
      <c r="A335" s="89">
        <v>3</v>
      </c>
      <c r="B335" s="94" t="s">
        <v>76</v>
      </c>
      <c r="C335" s="62">
        <v>8.1</v>
      </c>
      <c r="D335" s="63" t="s">
        <v>0</v>
      </c>
      <c r="E335" s="64"/>
      <c r="F335" s="72">
        <f t="shared" si="10"/>
        <v>0</v>
      </c>
      <c r="H335" s="83"/>
      <c r="I335" s="83"/>
      <c r="J335" s="83"/>
      <c r="K335" s="83"/>
      <c r="L335" s="83"/>
      <c r="M335" s="83"/>
      <c r="N335" s="83"/>
      <c r="O335" s="83"/>
      <c r="P335" s="83"/>
      <c r="Q335" s="83"/>
      <c r="R335" s="83"/>
      <c r="S335" s="83"/>
      <c r="T335" s="83"/>
    </row>
    <row r="336" spans="1:20" s="121" customFormat="1" ht="15.75" customHeight="1">
      <c r="A336" s="117"/>
      <c r="B336" s="122"/>
      <c r="C336" s="119"/>
      <c r="D336" s="120"/>
      <c r="E336" s="191"/>
      <c r="F336" s="72"/>
    </row>
    <row r="337" spans="1:20" s="66" customFormat="1" outlineLevel="1">
      <c r="A337" s="88" t="s">
        <v>278</v>
      </c>
      <c r="B337" s="56" t="s">
        <v>277</v>
      </c>
      <c r="C337" s="62"/>
      <c r="D337" s="63"/>
      <c r="E337" s="64"/>
      <c r="F337" s="72"/>
      <c r="H337" s="83"/>
      <c r="I337" s="83"/>
      <c r="J337" s="83"/>
      <c r="K337" s="83"/>
      <c r="L337" s="83"/>
      <c r="M337" s="83"/>
      <c r="N337" s="83"/>
      <c r="O337" s="83"/>
      <c r="P337" s="83"/>
      <c r="Q337" s="83"/>
      <c r="R337" s="83"/>
      <c r="S337" s="83"/>
      <c r="T337" s="83"/>
    </row>
    <row r="338" spans="1:20" s="66" customFormat="1" outlineLevel="1">
      <c r="A338" s="89">
        <v>1</v>
      </c>
      <c r="B338" s="94" t="s">
        <v>74</v>
      </c>
      <c r="C338" s="62">
        <v>10</v>
      </c>
      <c r="D338" s="63" t="s">
        <v>0</v>
      </c>
      <c r="E338" s="138"/>
      <c r="F338" s="72">
        <f t="shared" si="10"/>
        <v>0</v>
      </c>
      <c r="H338" s="83"/>
      <c r="I338" s="83"/>
      <c r="J338" s="83"/>
      <c r="K338" s="83"/>
      <c r="L338" s="83"/>
      <c r="M338" s="83"/>
      <c r="N338" s="83"/>
      <c r="O338" s="83"/>
      <c r="P338" s="83"/>
      <c r="Q338" s="83"/>
      <c r="R338" s="83"/>
      <c r="S338" s="83"/>
      <c r="T338" s="83"/>
    </row>
    <row r="339" spans="1:20" s="66" customFormat="1" outlineLevel="1">
      <c r="A339" s="89">
        <v>2</v>
      </c>
      <c r="B339" s="94" t="s">
        <v>75</v>
      </c>
      <c r="C339" s="62">
        <v>3.3</v>
      </c>
      <c r="D339" s="63" t="s">
        <v>0</v>
      </c>
      <c r="E339" s="138"/>
      <c r="F339" s="72">
        <f t="shared" si="10"/>
        <v>0</v>
      </c>
      <c r="H339" s="83"/>
      <c r="I339" s="83"/>
      <c r="J339" s="83"/>
      <c r="K339" s="83"/>
      <c r="L339" s="83"/>
      <c r="M339" s="83"/>
      <c r="N339" s="83"/>
      <c r="O339" s="83"/>
      <c r="P339" s="83"/>
      <c r="Q339" s="83"/>
      <c r="R339" s="83"/>
      <c r="S339" s="83"/>
      <c r="T339" s="83"/>
    </row>
    <row r="340" spans="1:20" s="66" customFormat="1" outlineLevel="1">
      <c r="A340" s="89">
        <v>3</v>
      </c>
      <c r="B340" s="94" t="s">
        <v>76</v>
      </c>
      <c r="C340" s="62">
        <v>4.5999999999999996</v>
      </c>
      <c r="D340" s="63" t="s">
        <v>0</v>
      </c>
      <c r="E340" s="138"/>
      <c r="F340" s="72">
        <f t="shared" si="10"/>
        <v>0</v>
      </c>
      <c r="H340" s="83"/>
      <c r="I340" s="83"/>
      <c r="J340" s="83"/>
      <c r="K340" s="83"/>
      <c r="L340" s="83"/>
      <c r="M340" s="83"/>
      <c r="N340" s="83"/>
      <c r="O340" s="83"/>
      <c r="P340" s="83"/>
      <c r="Q340" s="83"/>
      <c r="R340" s="83"/>
      <c r="S340" s="83"/>
      <c r="T340" s="83"/>
    </row>
    <row r="341" spans="1:20" s="121" customFormat="1" ht="15.75" customHeight="1">
      <c r="A341" s="117"/>
      <c r="B341" s="122"/>
      <c r="C341" s="119"/>
      <c r="D341" s="120"/>
      <c r="E341" s="191"/>
      <c r="F341" s="72"/>
    </row>
    <row r="342" spans="1:20" s="66" customFormat="1" outlineLevel="1">
      <c r="A342" s="89" t="s">
        <v>221</v>
      </c>
      <c r="B342" s="56" t="s">
        <v>222</v>
      </c>
      <c r="C342" s="62"/>
      <c r="D342" s="63"/>
      <c r="E342" s="64"/>
      <c r="F342" s="72"/>
      <c r="H342" s="83"/>
      <c r="I342" s="83"/>
      <c r="J342" s="83"/>
      <c r="K342" s="83"/>
      <c r="L342" s="83"/>
      <c r="M342" s="83"/>
      <c r="N342" s="83"/>
      <c r="O342" s="83"/>
      <c r="P342" s="83"/>
      <c r="Q342" s="83"/>
      <c r="R342" s="83"/>
      <c r="S342" s="83"/>
      <c r="T342" s="83"/>
    </row>
    <row r="343" spans="1:20" s="66" customFormat="1" outlineLevel="1">
      <c r="A343" s="89">
        <v>1</v>
      </c>
      <c r="B343" s="94" t="s">
        <v>314</v>
      </c>
      <c r="C343" s="62">
        <v>91.5</v>
      </c>
      <c r="D343" s="63" t="s">
        <v>0</v>
      </c>
      <c r="E343" s="138"/>
      <c r="F343" s="72">
        <f t="shared" si="10"/>
        <v>0</v>
      </c>
      <c r="H343" s="83"/>
      <c r="I343" s="83"/>
      <c r="J343" s="83"/>
      <c r="K343" s="83"/>
      <c r="L343" s="83"/>
      <c r="M343" s="83"/>
      <c r="N343" s="83"/>
      <c r="O343" s="83"/>
      <c r="P343" s="83"/>
      <c r="Q343" s="83"/>
      <c r="R343" s="83"/>
      <c r="S343" s="83"/>
      <c r="T343" s="83"/>
    </row>
    <row r="344" spans="1:20" s="66" customFormat="1" outlineLevel="1">
      <c r="A344" s="89">
        <v>2</v>
      </c>
      <c r="B344" s="94" t="s">
        <v>83</v>
      </c>
      <c r="C344" s="62">
        <v>34.5</v>
      </c>
      <c r="D344" s="63" t="s">
        <v>0</v>
      </c>
      <c r="E344" s="138"/>
      <c r="F344" s="72">
        <f t="shared" si="10"/>
        <v>0</v>
      </c>
      <c r="H344" s="83"/>
      <c r="I344" s="83"/>
      <c r="J344" s="83"/>
      <c r="K344" s="83"/>
      <c r="L344" s="83"/>
      <c r="M344" s="83"/>
      <c r="N344" s="83"/>
      <c r="O344" s="83"/>
      <c r="P344" s="83"/>
      <c r="Q344" s="83"/>
      <c r="R344" s="83"/>
      <c r="S344" s="83"/>
      <c r="T344" s="83"/>
    </row>
    <row r="345" spans="1:20" s="121" customFormat="1" ht="15.75" customHeight="1">
      <c r="A345" s="117"/>
      <c r="B345" s="122"/>
      <c r="C345" s="119"/>
      <c r="D345" s="120"/>
      <c r="E345" s="191"/>
      <c r="F345" s="72"/>
    </row>
    <row r="346" spans="1:20" s="66" customFormat="1" outlineLevel="1">
      <c r="A346" s="89" t="s">
        <v>223</v>
      </c>
      <c r="B346" s="56" t="s">
        <v>224</v>
      </c>
      <c r="C346" s="62"/>
      <c r="D346" s="63"/>
      <c r="E346" s="64"/>
      <c r="F346" s="72"/>
      <c r="H346" s="83"/>
      <c r="I346" s="83"/>
      <c r="J346" s="83"/>
      <c r="K346" s="83"/>
      <c r="L346" s="83"/>
      <c r="M346" s="83"/>
      <c r="N346" s="83"/>
      <c r="O346" s="83"/>
      <c r="P346" s="83"/>
      <c r="Q346" s="83"/>
      <c r="R346" s="83"/>
      <c r="S346" s="83"/>
      <c r="T346" s="83"/>
    </row>
    <row r="347" spans="1:20" s="66" customFormat="1" outlineLevel="1">
      <c r="A347" s="89">
        <v>1</v>
      </c>
      <c r="B347" s="94" t="s">
        <v>225</v>
      </c>
      <c r="C347" s="62"/>
      <c r="D347" s="63"/>
      <c r="E347" s="84"/>
      <c r="F347" s="72"/>
      <c r="G347" s="75"/>
      <c r="I347" s="75"/>
      <c r="J347" s="73"/>
      <c r="K347" s="73"/>
      <c r="L347" s="73"/>
      <c r="O347" s="75"/>
    </row>
    <row r="348" spans="1:20" s="66" customFormat="1" outlineLevel="1">
      <c r="A348" s="89">
        <v>2</v>
      </c>
      <c r="B348" s="94" t="s">
        <v>77</v>
      </c>
      <c r="C348" s="62">
        <v>6</v>
      </c>
      <c r="D348" s="63" t="s">
        <v>2</v>
      </c>
      <c r="E348" s="84"/>
      <c r="F348" s="72">
        <f t="shared" si="10"/>
        <v>0</v>
      </c>
      <c r="G348" s="75"/>
      <c r="I348" s="75"/>
      <c r="J348" s="73"/>
      <c r="K348" s="73"/>
      <c r="L348" s="73"/>
      <c r="O348" s="75"/>
    </row>
    <row r="349" spans="1:20" s="121" customFormat="1" ht="15.75" customHeight="1">
      <c r="A349" s="117"/>
      <c r="B349" s="122"/>
      <c r="C349" s="119"/>
      <c r="D349" s="120"/>
      <c r="E349" s="191"/>
      <c r="F349" s="72"/>
    </row>
    <row r="350" spans="1:20" s="66" customFormat="1" outlineLevel="1">
      <c r="A350" s="89" t="s">
        <v>226</v>
      </c>
      <c r="B350" s="56" t="s">
        <v>227</v>
      </c>
      <c r="C350" s="62"/>
      <c r="D350" s="63"/>
      <c r="E350" s="64"/>
      <c r="F350" s="72"/>
      <c r="H350" s="83"/>
      <c r="I350" s="83"/>
      <c r="J350" s="83"/>
      <c r="K350" s="83"/>
      <c r="L350" s="83"/>
      <c r="M350" s="83"/>
      <c r="N350" s="83"/>
      <c r="O350" s="83"/>
      <c r="P350" s="83"/>
      <c r="Q350" s="83"/>
      <c r="R350" s="83"/>
      <c r="S350" s="83"/>
      <c r="T350" s="83"/>
    </row>
    <row r="351" spans="1:20" s="66" customFormat="1" ht="36" outlineLevel="1">
      <c r="A351" s="89"/>
      <c r="B351" s="94" t="s">
        <v>228</v>
      </c>
      <c r="C351" s="62"/>
      <c r="D351" s="63"/>
      <c r="E351" s="84"/>
      <c r="F351" s="72"/>
      <c r="G351" s="75"/>
      <c r="I351" s="75"/>
      <c r="J351" s="73"/>
      <c r="K351" s="73"/>
      <c r="L351" s="73"/>
      <c r="O351" s="75"/>
    </row>
    <row r="352" spans="1:20" s="66" customFormat="1" outlineLevel="1">
      <c r="A352" s="89">
        <v>1</v>
      </c>
      <c r="B352" s="94" t="s">
        <v>12</v>
      </c>
      <c r="C352" s="62">
        <v>3</v>
      </c>
      <c r="D352" s="63" t="s">
        <v>2</v>
      </c>
      <c r="E352" s="84"/>
      <c r="F352" s="72">
        <f t="shared" si="10"/>
        <v>0</v>
      </c>
      <c r="G352" s="75"/>
      <c r="I352" s="75"/>
      <c r="J352" s="73"/>
      <c r="K352" s="73"/>
      <c r="L352" s="73"/>
      <c r="O352" s="75"/>
    </row>
    <row r="353" spans="1:20" s="66" customFormat="1" outlineLevel="1">
      <c r="A353" s="89">
        <v>2</v>
      </c>
      <c r="B353" s="94" t="s">
        <v>13</v>
      </c>
      <c r="C353" s="62">
        <v>3</v>
      </c>
      <c r="D353" s="63" t="s">
        <v>2</v>
      </c>
      <c r="E353" s="84"/>
      <c r="F353" s="72">
        <f t="shared" si="10"/>
        <v>0</v>
      </c>
      <c r="G353" s="75"/>
      <c r="I353" s="75"/>
      <c r="J353" s="73"/>
      <c r="K353" s="73"/>
      <c r="L353" s="73"/>
      <c r="O353" s="75"/>
    </row>
    <row r="354" spans="1:20" s="66" customFormat="1" outlineLevel="1">
      <c r="A354" s="89">
        <v>3</v>
      </c>
      <c r="B354" s="94" t="s">
        <v>78</v>
      </c>
      <c r="C354" s="62">
        <v>3</v>
      </c>
      <c r="D354" s="63" t="s">
        <v>2</v>
      </c>
      <c r="E354" s="84"/>
      <c r="F354" s="72">
        <f t="shared" si="10"/>
        <v>0</v>
      </c>
      <c r="G354" s="75"/>
      <c r="I354" s="75"/>
      <c r="J354" s="73"/>
      <c r="K354" s="73"/>
      <c r="L354" s="73"/>
      <c r="O354" s="75"/>
    </row>
    <row r="355" spans="1:20" s="66" customFormat="1" outlineLevel="1">
      <c r="A355" s="89">
        <v>4</v>
      </c>
      <c r="B355" s="94" t="s">
        <v>79</v>
      </c>
      <c r="C355" s="62">
        <v>3</v>
      </c>
      <c r="D355" s="63" t="s">
        <v>2</v>
      </c>
      <c r="E355" s="84"/>
      <c r="F355" s="72">
        <f t="shared" si="10"/>
        <v>0</v>
      </c>
      <c r="G355" s="75"/>
      <c r="I355" s="75"/>
      <c r="J355" s="73"/>
      <c r="K355" s="73"/>
      <c r="L355" s="73"/>
      <c r="O355" s="75"/>
    </row>
    <row r="356" spans="1:20" s="66" customFormat="1" outlineLevel="1">
      <c r="A356" s="89">
        <v>5</v>
      </c>
      <c r="B356" s="94" t="s">
        <v>9</v>
      </c>
      <c r="C356" s="62">
        <v>3</v>
      </c>
      <c r="D356" s="63" t="s">
        <v>2</v>
      </c>
      <c r="E356" s="84"/>
      <c r="F356" s="72">
        <f t="shared" si="10"/>
        <v>0</v>
      </c>
      <c r="G356" s="75"/>
      <c r="I356" s="75"/>
      <c r="J356" s="73"/>
      <c r="K356" s="73"/>
      <c r="L356" s="73"/>
      <c r="O356" s="75"/>
    </row>
    <row r="357" spans="1:20" s="66" customFormat="1" outlineLevel="1">
      <c r="A357" s="89">
        <v>6</v>
      </c>
      <c r="B357" s="94" t="s">
        <v>10</v>
      </c>
      <c r="C357" s="62">
        <v>3</v>
      </c>
      <c r="D357" s="63" t="s">
        <v>2</v>
      </c>
      <c r="E357" s="84"/>
      <c r="F357" s="72">
        <f t="shared" si="10"/>
        <v>0</v>
      </c>
      <c r="G357" s="75"/>
      <c r="I357" s="75"/>
      <c r="J357" s="73"/>
      <c r="K357" s="73"/>
      <c r="L357" s="73"/>
      <c r="O357" s="75"/>
    </row>
    <row r="358" spans="1:20" s="66" customFormat="1" outlineLevel="1">
      <c r="A358" s="89">
        <v>7</v>
      </c>
      <c r="B358" s="94" t="s">
        <v>11</v>
      </c>
      <c r="C358" s="62">
        <v>3</v>
      </c>
      <c r="D358" s="63" t="s">
        <v>2</v>
      </c>
      <c r="E358" s="84"/>
      <c r="F358" s="72">
        <f t="shared" si="10"/>
        <v>0</v>
      </c>
      <c r="G358" s="75"/>
      <c r="I358" s="75"/>
      <c r="J358" s="73"/>
      <c r="K358" s="73"/>
      <c r="L358" s="73"/>
      <c r="O358" s="75"/>
    </row>
    <row r="359" spans="1:20" s="66" customFormat="1" outlineLevel="1">
      <c r="A359" s="89">
        <v>8</v>
      </c>
      <c r="B359" s="94" t="s">
        <v>19</v>
      </c>
      <c r="C359" s="62">
        <v>3</v>
      </c>
      <c r="D359" s="63" t="s">
        <v>2</v>
      </c>
      <c r="E359" s="84"/>
      <c r="F359" s="72">
        <f t="shared" si="10"/>
        <v>0</v>
      </c>
      <c r="G359" s="75"/>
      <c r="I359" s="75"/>
      <c r="J359" s="73"/>
      <c r="K359" s="73"/>
      <c r="L359" s="73"/>
      <c r="O359" s="75"/>
    </row>
    <row r="360" spans="1:20" s="66" customFormat="1" outlineLevel="1">
      <c r="A360" s="89">
        <v>9</v>
      </c>
      <c r="B360" s="94" t="s">
        <v>18</v>
      </c>
      <c r="C360" s="62">
        <v>3</v>
      </c>
      <c r="D360" s="63" t="s">
        <v>2</v>
      </c>
      <c r="E360" s="84"/>
      <c r="F360" s="72">
        <f t="shared" si="10"/>
        <v>0</v>
      </c>
      <c r="G360" s="75"/>
      <c r="I360" s="75"/>
      <c r="J360" s="73"/>
      <c r="K360" s="73"/>
      <c r="L360" s="73"/>
      <c r="O360" s="75"/>
    </row>
    <row r="361" spans="1:20" s="66" customFormat="1" outlineLevel="1">
      <c r="A361" s="89">
        <v>10</v>
      </c>
      <c r="B361" s="94" t="s">
        <v>14</v>
      </c>
      <c r="C361" s="62">
        <v>3</v>
      </c>
      <c r="D361" s="63" t="s">
        <v>2</v>
      </c>
      <c r="E361" s="84"/>
      <c r="F361" s="72">
        <f t="shared" si="10"/>
        <v>0</v>
      </c>
      <c r="G361" s="75"/>
      <c r="I361" s="75"/>
      <c r="J361" s="73"/>
      <c r="K361" s="73"/>
      <c r="L361" s="73"/>
      <c r="O361" s="75"/>
    </row>
    <row r="362" spans="1:20" s="66" customFormat="1" outlineLevel="1">
      <c r="A362" s="89">
        <v>11</v>
      </c>
      <c r="B362" s="94" t="s">
        <v>22</v>
      </c>
      <c r="C362" s="62">
        <v>3</v>
      </c>
      <c r="D362" s="63" t="s">
        <v>2</v>
      </c>
      <c r="E362" s="84"/>
      <c r="F362" s="72">
        <f t="shared" si="10"/>
        <v>0</v>
      </c>
      <c r="G362" s="75"/>
      <c r="I362" s="75"/>
      <c r="J362" s="73"/>
      <c r="K362" s="73"/>
      <c r="L362" s="73"/>
      <c r="O362" s="75"/>
    </row>
    <row r="363" spans="1:20" s="121" customFormat="1" ht="11.25" customHeight="1">
      <c r="A363" s="117"/>
      <c r="B363" s="122"/>
      <c r="C363" s="119"/>
      <c r="D363" s="120"/>
      <c r="E363" s="191"/>
      <c r="F363" s="72"/>
    </row>
    <row r="364" spans="1:20" s="61" customFormat="1">
      <c r="A364" s="49">
        <v>12.2</v>
      </c>
      <c r="B364" s="140" t="s">
        <v>229</v>
      </c>
      <c r="C364" s="70"/>
      <c r="D364" s="69"/>
      <c r="E364" s="64"/>
      <c r="F364" s="72"/>
    </row>
    <row r="365" spans="1:20" s="66" customFormat="1" outlineLevel="1">
      <c r="A365" s="179" t="s">
        <v>230</v>
      </c>
      <c r="B365" s="180" t="s">
        <v>111</v>
      </c>
      <c r="C365" s="164"/>
      <c r="D365" s="165"/>
      <c r="E365" s="166"/>
      <c r="F365" s="72"/>
      <c r="H365" s="83"/>
      <c r="I365" s="83"/>
      <c r="J365" s="83"/>
      <c r="K365" s="83"/>
      <c r="L365" s="83"/>
      <c r="M365" s="83"/>
      <c r="N365" s="83"/>
      <c r="O365" s="83"/>
      <c r="P365" s="83"/>
      <c r="Q365" s="83"/>
      <c r="R365" s="83"/>
      <c r="S365" s="83"/>
      <c r="T365" s="83"/>
    </row>
    <row r="366" spans="1:20" s="66" customFormat="1" ht="60" outlineLevel="1">
      <c r="A366" s="170" t="s">
        <v>97</v>
      </c>
      <c r="B366" s="173" t="s">
        <v>231</v>
      </c>
      <c r="C366" s="167"/>
      <c r="D366" s="168"/>
      <c r="E366" s="147"/>
      <c r="F366" s="72"/>
      <c r="G366" s="75"/>
      <c r="I366" s="75"/>
      <c r="J366" s="73"/>
      <c r="K366" s="73"/>
      <c r="L366" s="73"/>
      <c r="O366" s="75"/>
    </row>
    <row r="367" spans="1:20" s="66" customFormat="1" outlineLevel="1">
      <c r="A367" s="88" t="s">
        <v>98</v>
      </c>
      <c r="B367" s="94" t="s">
        <v>218</v>
      </c>
      <c r="C367" s="62"/>
      <c r="D367" s="63"/>
      <c r="E367" s="84"/>
      <c r="F367" s="72"/>
      <c r="G367" s="75"/>
      <c r="I367" s="75"/>
      <c r="J367" s="73"/>
      <c r="K367" s="73"/>
      <c r="L367" s="73"/>
      <c r="O367" s="75"/>
    </row>
    <row r="368" spans="1:20" s="121" customFormat="1" ht="15.75" customHeight="1">
      <c r="A368" s="117"/>
      <c r="B368" s="122"/>
      <c r="C368" s="119"/>
      <c r="D368" s="120"/>
      <c r="E368" s="191"/>
      <c r="F368" s="72"/>
    </row>
    <row r="369" spans="1:20" s="66" customFormat="1" outlineLevel="1">
      <c r="A369" s="88" t="s">
        <v>232</v>
      </c>
      <c r="B369" s="56" t="s">
        <v>315</v>
      </c>
      <c r="C369" s="62"/>
      <c r="D369" s="63"/>
      <c r="E369" s="64"/>
      <c r="F369" s="72"/>
      <c r="H369" s="83"/>
      <c r="I369" s="83"/>
      <c r="J369" s="83"/>
      <c r="K369" s="83"/>
      <c r="L369" s="83"/>
      <c r="M369" s="83"/>
      <c r="N369" s="83"/>
      <c r="O369" s="83"/>
      <c r="P369" s="83"/>
      <c r="Q369" s="83"/>
      <c r="R369" s="83"/>
      <c r="S369" s="83"/>
      <c r="T369" s="83"/>
    </row>
    <row r="370" spans="1:20" s="66" customFormat="1" outlineLevel="1">
      <c r="A370" s="89">
        <v>1</v>
      </c>
      <c r="B370" s="94" t="s">
        <v>316</v>
      </c>
      <c r="C370" s="62">
        <v>1</v>
      </c>
      <c r="D370" s="63" t="s">
        <v>2</v>
      </c>
      <c r="E370" s="84"/>
      <c r="F370" s="72">
        <f t="shared" si="10"/>
        <v>0</v>
      </c>
      <c r="G370" s="75"/>
      <c r="I370" s="75"/>
      <c r="J370" s="73"/>
      <c r="K370" s="73"/>
      <c r="L370" s="73"/>
      <c r="O370" s="75"/>
    </row>
    <row r="371" spans="1:20" s="66" customFormat="1" outlineLevel="1">
      <c r="A371" s="89">
        <v>2</v>
      </c>
      <c r="B371" s="94" t="s">
        <v>82</v>
      </c>
      <c r="C371" s="62">
        <v>10</v>
      </c>
      <c r="D371" s="63" t="s">
        <v>0</v>
      </c>
      <c r="E371" s="84"/>
      <c r="F371" s="72">
        <f t="shared" si="10"/>
        <v>0</v>
      </c>
      <c r="G371" s="75"/>
      <c r="I371" s="75"/>
      <c r="J371" s="73"/>
      <c r="K371" s="73"/>
      <c r="L371" s="73"/>
      <c r="O371" s="75"/>
    </row>
    <row r="372" spans="1:20" s="66" customFormat="1" outlineLevel="1">
      <c r="A372" s="89">
        <v>3</v>
      </c>
      <c r="B372" s="94" t="s">
        <v>81</v>
      </c>
      <c r="C372" s="62">
        <v>5.6</v>
      </c>
      <c r="D372" s="63" t="s">
        <v>0</v>
      </c>
      <c r="E372" s="84"/>
      <c r="F372" s="72">
        <f t="shared" si="10"/>
        <v>0</v>
      </c>
      <c r="G372" s="75"/>
      <c r="I372" s="75"/>
      <c r="J372" s="73"/>
      <c r="K372" s="73"/>
      <c r="L372" s="73"/>
      <c r="O372" s="75"/>
    </row>
    <row r="373" spans="1:20" s="66" customFormat="1" outlineLevel="1">
      <c r="A373" s="89">
        <v>4</v>
      </c>
      <c r="B373" s="94" t="s">
        <v>80</v>
      </c>
      <c r="C373" s="62">
        <v>6.7</v>
      </c>
      <c r="D373" s="63" t="s">
        <v>0</v>
      </c>
      <c r="E373" s="84"/>
      <c r="F373" s="72">
        <f t="shared" si="10"/>
        <v>0</v>
      </c>
      <c r="G373" s="75"/>
      <c r="I373" s="75"/>
      <c r="J373" s="73"/>
      <c r="K373" s="73"/>
      <c r="L373" s="73"/>
      <c r="O373" s="75"/>
    </row>
    <row r="374" spans="1:20" s="121" customFormat="1" ht="15.75" customHeight="1">
      <c r="A374" s="117"/>
      <c r="B374" s="122"/>
      <c r="C374" s="119"/>
      <c r="D374" s="120"/>
      <c r="E374" s="191"/>
      <c r="F374" s="72"/>
    </row>
    <row r="375" spans="1:20" s="66" customFormat="1" outlineLevel="1">
      <c r="A375" s="88" t="s">
        <v>233</v>
      </c>
      <c r="B375" s="56" t="s">
        <v>236</v>
      </c>
      <c r="C375" s="62"/>
      <c r="D375" s="63"/>
      <c r="E375" s="64"/>
      <c r="F375" s="72"/>
      <c r="H375" s="83"/>
      <c r="I375" s="83"/>
      <c r="J375" s="83"/>
      <c r="K375" s="83"/>
      <c r="L375" s="83"/>
      <c r="M375" s="83"/>
      <c r="N375" s="83"/>
      <c r="O375" s="83"/>
      <c r="P375" s="83"/>
      <c r="Q375" s="83"/>
      <c r="R375" s="83"/>
      <c r="S375" s="83"/>
      <c r="T375" s="83"/>
    </row>
    <row r="376" spans="1:20" s="66" customFormat="1" ht="36" outlineLevel="1">
      <c r="A376" s="89">
        <v>1</v>
      </c>
      <c r="B376" s="94" t="s">
        <v>237</v>
      </c>
      <c r="C376" s="63">
        <v>2</v>
      </c>
      <c r="D376" s="63" t="s">
        <v>2</v>
      </c>
      <c r="E376" s="84"/>
      <c r="F376" s="72">
        <f t="shared" si="10"/>
        <v>0</v>
      </c>
      <c r="G376" s="75"/>
      <c r="I376" s="75"/>
      <c r="J376" s="73"/>
      <c r="K376" s="73"/>
      <c r="L376" s="73"/>
      <c r="O376" s="75"/>
    </row>
    <row r="377" spans="1:20" s="121" customFormat="1" ht="15.75" customHeight="1">
      <c r="A377" s="117"/>
      <c r="B377" s="122"/>
      <c r="C377" s="120"/>
      <c r="D377" s="120"/>
      <c r="E377" s="191"/>
      <c r="F377" s="72"/>
    </row>
    <row r="378" spans="1:20" s="66" customFormat="1" outlineLevel="1">
      <c r="A378" s="88" t="s">
        <v>279</v>
      </c>
      <c r="B378" s="56" t="s">
        <v>234</v>
      </c>
      <c r="C378" s="63"/>
      <c r="D378" s="63"/>
      <c r="E378" s="64"/>
      <c r="F378" s="72"/>
      <c r="H378" s="83"/>
      <c r="I378" s="83"/>
      <c r="J378" s="83"/>
      <c r="K378" s="83"/>
      <c r="L378" s="83"/>
      <c r="M378" s="83"/>
      <c r="N378" s="83"/>
      <c r="O378" s="83"/>
      <c r="P378" s="83"/>
      <c r="Q378" s="83"/>
      <c r="R378" s="83"/>
      <c r="S378" s="83"/>
      <c r="T378" s="83"/>
    </row>
    <row r="379" spans="1:20" s="66" customFormat="1" ht="36" outlineLevel="1">
      <c r="A379" s="89">
        <v>1</v>
      </c>
      <c r="B379" s="94" t="s">
        <v>235</v>
      </c>
      <c r="C379" s="63">
        <v>2</v>
      </c>
      <c r="D379" s="63" t="s">
        <v>2</v>
      </c>
      <c r="E379" s="84"/>
      <c r="F379" s="72">
        <f t="shared" si="10"/>
        <v>0</v>
      </c>
      <c r="G379" s="75"/>
      <c r="I379" s="75"/>
      <c r="J379" s="73"/>
      <c r="K379" s="73"/>
      <c r="L379" s="73"/>
      <c r="O379" s="75"/>
    </row>
    <row r="380" spans="1:20" s="66" customFormat="1" outlineLevel="1">
      <c r="A380" s="89"/>
      <c r="B380" s="94"/>
      <c r="C380" s="62"/>
      <c r="D380" s="63"/>
      <c r="E380" s="84"/>
      <c r="F380" s="72"/>
      <c r="G380" s="75"/>
      <c r="I380" s="75"/>
      <c r="J380" s="73"/>
      <c r="K380" s="73"/>
      <c r="L380" s="73"/>
      <c r="O380" s="75"/>
    </row>
    <row r="381" spans="1:20" s="76" customFormat="1" outlineLevel="1">
      <c r="A381" s="143"/>
      <c r="B381" s="144" t="s">
        <v>238</v>
      </c>
      <c r="C381" s="145"/>
      <c r="D381" s="146"/>
      <c r="E381" s="147"/>
      <c r="F381" s="162"/>
    </row>
    <row r="382" spans="1:20" s="77" customFormat="1" outlineLevel="1">
      <c r="A382" s="148"/>
      <c r="B382" s="149" t="s">
        <v>239</v>
      </c>
      <c r="C382" s="150"/>
      <c r="D382" s="151"/>
      <c r="E382" s="152"/>
      <c r="F382" s="152">
        <f>SUM(F333:F381)</f>
        <v>0</v>
      </c>
    </row>
    <row r="383" spans="1:20" s="61" customFormat="1">
      <c r="A383" s="3"/>
      <c r="B383" s="139" t="s">
        <v>240</v>
      </c>
      <c r="C383" s="58"/>
      <c r="D383" s="58"/>
      <c r="E383" s="59"/>
      <c r="F383" s="60"/>
    </row>
    <row r="384" spans="1:20" s="66" customFormat="1">
      <c r="A384" s="4"/>
      <c r="B384" s="91" t="s">
        <v>49</v>
      </c>
      <c r="C384" s="62"/>
      <c r="D384" s="63"/>
      <c r="E384" s="64"/>
      <c r="F384" s="65"/>
      <c r="H384" s="67"/>
    </row>
    <row r="385" spans="1:7" s="121" customFormat="1" ht="15.75" customHeight="1">
      <c r="A385" s="117"/>
      <c r="B385" s="122"/>
      <c r="C385" s="133"/>
      <c r="D385" s="181"/>
      <c r="E385" s="191"/>
      <c r="F385" s="163"/>
    </row>
    <row r="386" spans="1:7" s="61" customFormat="1">
      <c r="A386" s="49">
        <v>13.1</v>
      </c>
      <c r="B386" s="140" t="s">
        <v>88</v>
      </c>
      <c r="C386" s="70"/>
      <c r="D386" s="69"/>
      <c r="E386" s="64"/>
      <c r="F386" s="65"/>
    </row>
    <row r="387" spans="1:7" s="66" customFormat="1" ht="51.75" customHeight="1" outlineLevel="1">
      <c r="A387" s="89" t="s">
        <v>258</v>
      </c>
      <c r="B387" s="94" t="s">
        <v>257</v>
      </c>
      <c r="C387" s="62"/>
      <c r="D387" s="63"/>
      <c r="E387" s="84"/>
      <c r="F387" s="72"/>
      <c r="G387" s="75"/>
    </row>
    <row r="388" spans="1:7" s="66" customFormat="1" ht="66" customHeight="1" outlineLevel="1">
      <c r="A388" s="89" t="s">
        <v>260</v>
      </c>
      <c r="B388" s="94" t="s">
        <v>259</v>
      </c>
      <c r="C388" s="62"/>
      <c r="D388" s="63"/>
      <c r="E388" s="84"/>
      <c r="F388" s="72"/>
      <c r="G388" s="75"/>
    </row>
    <row r="389" spans="1:7" s="66" customFormat="1" ht="40.5" customHeight="1" outlineLevel="1">
      <c r="A389" s="89" t="s">
        <v>262</v>
      </c>
      <c r="B389" s="94" t="s">
        <v>261</v>
      </c>
      <c r="C389" s="62"/>
      <c r="D389" s="63"/>
      <c r="E389" s="84"/>
      <c r="F389" s="72"/>
      <c r="G389" s="75"/>
    </row>
    <row r="390" spans="1:7" s="66" customFormat="1" ht="40.5" customHeight="1" outlineLevel="1">
      <c r="A390" s="89" t="s">
        <v>264</v>
      </c>
      <c r="B390" s="94" t="s">
        <v>263</v>
      </c>
      <c r="C390" s="62"/>
      <c r="D390" s="63"/>
      <c r="E390" s="84"/>
      <c r="F390" s="72"/>
      <c r="G390" s="75"/>
    </row>
    <row r="391" spans="1:7" s="66" customFormat="1" ht="42.75" customHeight="1" outlineLevel="1">
      <c r="A391" s="89" t="s">
        <v>266</v>
      </c>
      <c r="B391" s="94" t="s">
        <v>265</v>
      </c>
      <c r="C391" s="62"/>
      <c r="D391" s="63"/>
      <c r="E391" s="84"/>
      <c r="F391" s="72"/>
      <c r="G391" s="75"/>
    </row>
    <row r="392" spans="1:7" s="66" customFormat="1" ht="28.5" customHeight="1" outlineLevel="1">
      <c r="A392" s="89" t="s">
        <v>268</v>
      </c>
      <c r="B392" s="94" t="s">
        <v>267</v>
      </c>
      <c r="C392" s="62"/>
      <c r="D392" s="63"/>
      <c r="E392" s="84"/>
      <c r="F392" s="72"/>
      <c r="G392" s="75"/>
    </row>
    <row r="393" spans="1:7" s="121" customFormat="1" ht="15.75" customHeight="1">
      <c r="A393" s="117"/>
      <c r="B393" s="122"/>
      <c r="C393" s="133"/>
      <c r="D393" s="134"/>
      <c r="E393" s="191"/>
      <c r="F393" s="163"/>
    </row>
    <row r="394" spans="1:7" s="61" customFormat="1">
      <c r="A394" s="49">
        <v>13.1</v>
      </c>
      <c r="B394" s="140" t="s">
        <v>241</v>
      </c>
      <c r="C394" s="70"/>
      <c r="D394" s="69"/>
      <c r="E394" s="64"/>
      <c r="F394" s="65"/>
    </row>
    <row r="395" spans="1:7" s="66" customFormat="1" outlineLevel="1">
      <c r="A395" s="89">
        <v>1</v>
      </c>
      <c r="B395" s="94" t="s">
        <v>242</v>
      </c>
      <c r="C395" s="62">
        <v>1</v>
      </c>
      <c r="D395" s="63" t="s">
        <v>2</v>
      </c>
      <c r="E395" s="84"/>
      <c r="F395" s="72">
        <f>C395*E395</f>
        <v>0</v>
      </c>
      <c r="G395" s="75"/>
    </row>
    <row r="396" spans="1:7" s="121" customFormat="1" ht="21.75" customHeight="1">
      <c r="A396" s="117"/>
      <c r="B396" s="122"/>
      <c r="C396" s="133"/>
      <c r="D396" s="134"/>
      <c r="E396" s="191"/>
      <c r="F396" s="163"/>
    </row>
    <row r="397" spans="1:7" s="61" customFormat="1">
      <c r="A397" s="49">
        <v>13.2</v>
      </c>
      <c r="B397" s="140" t="s">
        <v>243</v>
      </c>
      <c r="C397" s="70"/>
      <c r="D397" s="69"/>
      <c r="E397" s="64"/>
      <c r="F397" s="65"/>
    </row>
    <row r="398" spans="1:7" s="66" customFormat="1" ht="36" outlineLevel="1">
      <c r="A398" s="89"/>
      <c r="B398" s="94" t="s">
        <v>244</v>
      </c>
      <c r="C398" s="62"/>
      <c r="D398" s="63"/>
      <c r="E398" s="84"/>
      <c r="F398" s="72"/>
      <c r="G398" s="75"/>
    </row>
    <row r="399" spans="1:7" s="66" customFormat="1" outlineLevel="1">
      <c r="A399" s="89">
        <v>1</v>
      </c>
      <c r="B399" s="94" t="s">
        <v>281</v>
      </c>
      <c r="C399" s="62">
        <v>1</v>
      </c>
      <c r="D399" s="63" t="s">
        <v>2</v>
      </c>
      <c r="E399" s="84"/>
      <c r="F399" s="72">
        <f>C399*E399</f>
        <v>0</v>
      </c>
      <c r="G399" s="75"/>
    </row>
    <row r="400" spans="1:7" s="66" customFormat="1" outlineLevel="1">
      <c r="A400" s="89">
        <v>2</v>
      </c>
      <c r="B400" s="94" t="s">
        <v>245</v>
      </c>
      <c r="C400" s="62">
        <v>1</v>
      </c>
      <c r="D400" s="63" t="s">
        <v>2</v>
      </c>
      <c r="E400" s="84"/>
      <c r="F400" s="72">
        <f t="shared" ref="F400:F422" si="11">C400*E400</f>
        <v>0</v>
      </c>
      <c r="G400" s="75"/>
    </row>
    <row r="401" spans="1:7" s="121" customFormat="1" ht="12.75" customHeight="1">
      <c r="A401" s="117"/>
      <c r="B401" s="122"/>
      <c r="C401" s="133"/>
      <c r="D401" s="134"/>
      <c r="E401" s="191"/>
      <c r="F401" s="72"/>
    </row>
    <row r="402" spans="1:7" s="61" customFormat="1">
      <c r="A402" s="49">
        <v>13.3</v>
      </c>
      <c r="B402" s="140" t="s">
        <v>246</v>
      </c>
      <c r="C402" s="70"/>
      <c r="D402" s="69"/>
      <c r="E402" s="64"/>
      <c r="F402" s="72"/>
    </row>
    <row r="403" spans="1:7" s="66" customFormat="1" ht="36" outlineLevel="1">
      <c r="A403" s="89"/>
      <c r="B403" s="94" t="s">
        <v>247</v>
      </c>
      <c r="C403" s="62"/>
      <c r="D403" s="63"/>
      <c r="E403" s="84"/>
      <c r="F403" s="72"/>
      <c r="G403" s="75"/>
    </row>
    <row r="404" spans="1:7" s="66" customFormat="1" outlineLevel="1">
      <c r="A404" s="89">
        <v>1</v>
      </c>
      <c r="B404" s="94" t="s">
        <v>248</v>
      </c>
      <c r="C404" s="62">
        <v>84</v>
      </c>
      <c r="D404" s="62" t="s">
        <v>249</v>
      </c>
      <c r="E404" s="84"/>
      <c r="F404" s="72">
        <f t="shared" si="11"/>
        <v>0</v>
      </c>
      <c r="G404" s="75"/>
    </row>
    <row r="405" spans="1:7" s="66" customFormat="1" outlineLevel="1">
      <c r="A405" s="89">
        <v>2</v>
      </c>
      <c r="B405" s="94" t="s">
        <v>250</v>
      </c>
      <c r="C405" s="62">
        <v>4</v>
      </c>
      <c r="D405" s="62" t="s">
        <v>249</v>
      </c>
      <c r="E405" s="84"/>
      <c r="F405" s="72">
        <f t="shared" si="11"/>
        <v>0</v>
      </c>
      <c r="G405" s="75"/>
    </row>
    <row r="406" spans="1:7" s="121" customFormat="1" ht="15.75" customHeight="1">
      <c r="A406" s="117"/>
      <c r="B406" s="130"/>
      <c r="C406" s="133"/>
      <c r="D406" s="134"/>
      <c r="E406" s="191"/>
      <c r="F406" s="72"/>
    </row>
    <row r="407" spans="1:7" s="61" customFormat="1">
      <c r="A407" s="49">
        <v>13.4</v>
      </c>
      <c r="B407" s="140" t="s">
        <v>251</v>
      </c>
      <c r="C407" s="70"/>
      <c r="D407" s="69"/>
      <c r="E407" s="64"/>
      <c r="F407" s="72"/>
    </row>
    <row r="408" spans="1:7" s="66" customFormat="1" ht="24" outlineLevel="1">
      <c r="A408" s="89">
        <v>1</v>
      </c>
      <c r="B408" s="94" t="s">
        <v>252</v>
      </c>
      <c r="C408" s="85">
        <v>14</v>
      </c>
      <c r="D408" s="63" t="s">
        <v>2</v>
      </c>
      <c r="E408" s="84"/>
      <c r="F408" s="72">
        <f t="shared" si="11"/>
        <v>0</v>
      </c>
      <c r="G408" s="75"/>
    </row>
    <row r="409" spans="1:7" s="182" customFormat="1" ht="17.25" customHeight="1">
      <c r="A409" s="117"/>
      <c r="B409" s="126"/>
      <c r="C409" s="133"/>
      <c r="D409" s="134"/>
      <c r="E409" s="191"/>
      <c r="F409" s="72"/>
      <c r="G409" s="184"/>
    </row>
    <row r="410" spans="1:7" s="61" customFormat="1">
      <c r="A410" s="49">
        <v>13.5</v>
      </c>
      <c r="B410" s="140" t="s">
        <v>253</v>
      </c>
      <c r="C410" s="70"/>
      <c r="D410" s="69"/>
      <c r="E410" s="64"/>
      <c r="F410" s="72"/>
    </row>
    <row r="411" spans="1:7" s="66" customFormat="1" ht="24" outlineLevel="1">
      <c r="A411" s="89">
        <v>1</v>
      </c>
      <c r="B411" s="94" t="s">
        <v>282</v>
      </c>
      <c r="C411" s="63">
        <v>37</v>
      </c>
      <c r="D411" s="63" t="s">
        <v>2</v>
      </c>
      <c r="E411" s="84"/>
      <c r="F411" s="72">
        <f t="shared" si="11"/>
        <v>0</v>
      </c>
      <c r="G411" s="75"/>
    </row>
    <row r="412" spans="1:7" s="66" customFormat="1" ht="24" outlineLevel="1">
      <c r="A412" s="89">
        <v>2</v>
      </c>
      <c r="B412" s="94" t="s">
        <v>283</v>
      </c>
      <c r="C412" s="62">
        <v>8</v>
      </c>
      <c r="D412" s="62" t="s">
        <v>2</v>
      </c>
      <c r="E412" s="84"/>
      <c r="F412" s="72">
        <f t="shared" si="11"/>
        <v>0</v>
      </c>
      <c r="G412" s="75"/>
    </row>
    <row r="413" spans="1:7" s="66" customFormat="1" outlineLevel="1">
      <c r="A413" s="169">
        <v>3</v>
      </c>
      <c r="B413" s="171" t="s">
        <v>317</v>
      </c>
      <c r="C413" s="164">
        <v>10</v>
      </c>
      <c r="D413" s="164" t="s">
        <v>2</v>
      </c>
      <c r="E413" s="172"/>
      <c r="F413" s="72">
        <f t="shared" si="11"/>
        <v>0</v>
      </c>
      <c r="G413" s="75"/>
    </row>
    <row r="414" spans="1:7" s="66" customFormat="1" outlineLevel="1">
      <c r="A414" s="170"/>
      <c r="B414" s="173"/>
      <c r="C414" s="167"/>
      <c r="D414" s="167"/>
      <c r="E414" s="147"/>
      <c r="F414" s="72"/>
      <c r="G414" s="75"/>
    </row>
    <row r="415" spans="1:7" s="61" customFormat="1">
      <c r="A415" s="49">
        <v>13.6</v>
      </c>
      <c r="B415" s="140" t="s">
        <v>254</v>
      </c>
      <c r="C415" s="70"/>
      <c r="D415" s="69"/>
      <c r="E415" s="64"/>
      <c r="F415" s="72"/>
    </row>
    <row r="416" spans="1:7" s="66" customFormat="1" ht="24" outlineLevel="1">
      <c r="A416" s="89">
        <v>1</v>
      </c>
      <c r="B416" s="94" t="s">
        <v>284</v>
      </c>
      <c r="C416" s="63">
        <v>3</v>
      </c>
      <c r="D416" s="63" t="s">
        <v>2</v>
      </c>
      <c r="E416" s="84"/>
      <c r="F416" s="72">
        <f t="shared" si="11"/>
        <v>0</v>
      </c>
      <c r="G416" s="75"/>
    </row>
    <row r="417" spans="1:8" s="66" customFormat="1" ht="24" outlineLevel="1">
      <c r="A417" s="89">
        <v>2</v>
      </c>
      <c r="B417" s="94" t="s">
        <v>285</v>
      </c>
      <c r="C417" s="63">
        <v>1</v>
      </c>
      <c r="D417" s="63" t="s">
        <v>2</v>
      </c>
      <c r="E417" s="84"/>
      <c r="F417" s="72">
        <f t="shared" si="11"/>
        <v>0</v>
      </c>
      <c r="G417" s="75"/>
    </row>
    <row r="418" spans="1:8" s="66" customFormat="1" ht="24" outlineLevel="1">
      <c r="A418" s="89"/>
      <c r="B418" s="94" t="s">
        <v>286</v>
      </c>
      <c r="C418" s="63"/>
      <c r="D418" s="63"/>
      <c r="E418" s="84"/>
      <c r="F418" s="72"/>
      <c r="G418" s="75"/>
    </row>
    <row r="419" spans="1:8" s="66" customFormat="1" outlineLevel="1">
      <c r="A419" s="89"/>
      <c r="B419" s="94"/>
      <c r="C419" s="63"/>
      <c r="D419" s="63"/>
      <c r="E419" s="84"/>
      <c r="F419" s="72"/>
      <c r="G419" s="75"/>
    </row>
    <row r="420" spans="1:8" s="61" customFormat="1">
      <c r="A420" s="49">
        <v>13.7</v>
      </c>
      <c r="B420" s="140" t="s">
        <v>287</v>
      </c>
      <c r="C420" s="70"/>
      <c r="D420" s="69"/>
      <c r="E420" s="64"/>
      <c r="F420" s="72"/>
    </row>
    <row r="421" spans="1:8" s="66" customFormat="1" outlineLevel="1">
      <c r="A421" s="89">
        <v>1</v>
      </c>
      <c r="B421" s="94" t="s">
        <v>288</v>
      </c>
      <c r="C421" s="63"/>
      <c r="D421" s="63"/>
      <c r="E421" s="84"/>
      <c r="F421" s="72"/>
      <c r="G421" s="75"/>
    </row>
    <row r="422" spans="1:8" s="121" customFormat="1" ht="12.75" customHeight="1">
      <c r="A422" s="117"/>
      <c r="B422" s="122"/>
      <c r="C422" s="133"/>
      <c r="D422" s="134"/>
      <c r="E422" s="191"/>
      <c r="F422" s="72">
        <f t="shared" si="11"/>
        <v>0</v>
      </c>
    </row>
    <row r="423" spans="1:8" s="76" customFormat="1" outlineLevel="1">
      <c r="A423" s="143"/>
      <c r="B423" s="144" t="s">
        <v>255</v>
      </c>
      <c r="C423" s="145"/>
      <c r="D423" s="146"/>
      <c r="E423" s="147"/>
      <c r="F423" s="162"/>
    </row>
    <row r="424" spans="1:8" s="77" customFormat="1" outlineLevel="1">
      <c r="A424" s="194"/>
      <c r="B424" s="195" t="s">
        <v>256</v>
      </c>
      <c r="C424" s="196"/>
      <c r="D424" s="197"/>
      <c r="E424" s="225"/>
      <c r="F424" s="225">
        <f>SUM(F395:F423)</f>
        <v>0</v>
      </c>
    </row>
    <row r="425" spans="1:8" s="204" customFormat="1" ht="19.5" customHeight="1">
      <c r="A425" s="199"/>
      <c r="B425" s="200" t="s">
        <v>334</v>
      </c>
      <c r="C425" s="201"/>
      <c r="D425" s="201"/>
      <c r="E425" s="202"/>
      <c r="F425" s="203"/>
    </row>
    <row r="426" spans="1:8" s="66" customFormat="1">
      <c r="A426" s="4"/>
      <c r="B426" s="91" t="s">
        <v>335</v>
      </c>
      <c r="C426" s="62"/>
      <c r="D426" s="63"/>
      <c r="E426" s="64"/>
      <c r="F426" s="65"/>
      <c r="H426" s="67"/>
    </row>
    <row r="427" spans="1:8" s="83" customFormat="1">
      <c r="A427" s="2"/>
      <c r="B427" s="55"/>
      <c r="C427" s="62"/>
      <c r="D427" s="63"/>
      <c r="E427" s="64"/>
      <c r="F427" s="72"/>
      <c r="G427" s="66"/>
    </row>
    <row r="428" spans="1:8" s="83" customFormat="1" ht="36">
      <c r="A428" s="2"/>
      <c r="B428" s="55" t="s">
        <v>336</v>
      </c>
      <c r="C428" s="62"/>
      <c r="D428" s="63"/>
      <c r="E428" s="64"/>
      <c r="F428" s="72"/>
      <c r="G428" s="66"/>
    </row>
    <row r="429" spans="1:8" s="83" customFormat="1">
      <c r="A429" s="211"/>
      <c r="B429" s="212"/>
      <c r="C429" s="62"/>
      <c r="D429" s="63"/>
      <c r="E429" s="64"/>
      <c r="F429" s="72"/>
      <c r="G429" s="66"/>
    </row>
    <row r="430" spans="1:8" s="83" customFormat="1">
      <c r="A430" s="211">
        <v>14.1</v>
      </c>
      <c r="B430" s="213" t="s">
        <v>337</v>
      </c>
      <c r="C430" s="62"/>
      <c r="D430" s="63"/>
      <c r="E430" s="64"/>
      <c r="F430" s="72"/>
      <c r="G430" s="66"/>
    </row>
    <row r="431" spans="1:8" s="83" customFormat="1">
      <c r="A431" s="214" t="s">
        <v>338</v>
      </c>
      <c r="B431" s="55" t="s">
        <v>347</v>
      </c>
      <c r="C431" s="62"/>
      <c r="D431" s="63"/>
      <c r="E431" s="64"/>
      <c r="F431" s="72"/>
      <c r="G431" s="66"/>
    </row>
    <row r="432" spans="1:8" s="83" customFormat="1">
      <c r="A432" s="214" t="s">
        <v>339</v>
      </c>
      <c r="B432" s="55" t="s">
        <v>348</v>
      </c>
      <c r="C432" s="62"/>
      <c r="D432" s="63"/>
      <c r="E432" s="64"/>
      <c r="F432" s="72"/>
      <c r="G432" s="66"/>
    </row>
    <row r="433" spans="1:7" s="83" customFormat="1">
      <c r="A433" s="214" t="s">
        <v>340</v>
      </c>
      <c r="B433" s="55" t="s">
        <v>349</v>
      </c>
      <c r="C433" s="62"/>
      <c r="D433" s="63"/>
      <c r="E433" s="64"/>
      <c r="F433" s="72"/>
      <c r="G433" s="66"/>
    </row>
    <row r="434" spans="1:7" s="83" customFormat="1">
      <c r="A434" s="214" t="s">
        <v>341</v>
      </c>
      <c r="B434" s="55" t="s">
        <v>350</v>
      </c>
      <c r="C434" s="62"/>
      <c r="D434" s="63"/>
      <c r="E434" s="64"/>
      <c r="F434" s="72"/>
      <c r="G434" s="66"/>
    </row>
    <row r="435" spans="1:7" s="83" customFormat="1">
      <c r="A435" s="214" t="s">
        <v>342</v>
      </c>
      <c r="B435" s="55" t="s">
        <v>351</v>
      </c>
      <c r="C435" s="62"/>
      <c r="D435" s="63"/>
      <c r="E435" s="64"/>
      <c r="F435" s="72"/>
      <c r="G435" s="66"/>
    </row>
    <row r="436" spans="1:7" s="83" customFormat="1">
      <c r="A436" s="214" t="s">
        <v>343</v>
      </c>
      <c r="B436" s="55" t="s">
        <v>352</v>
      </c>
      <c r="C436" s="62"/>
      <c r="D436" s="63"/>
      <c r="E436" s="64"/>
      <c r="F436" s="72"/>
      <c r="G436" s="66"/>
    </row>
    <row r="437" spans="1:7" s="83" customFormat="1">
      <c r="A437" s="214" t="s">
        <v>344</v>
      </c>
      <c r="B437" s="55" t="s">
        <v>353</v>
      </c>
      <c r="C437" s="62"/>
      <c r="D437" s="63"/>
      <c r="E437" s="64"/>
      <c r="F437" s="72"/>
      <c r="G437" s="66"/>
    </row>
    <row r="438" spans="1:7" s="83" customFormat="1">
      <c r="A438" s="214" t="s">
        <v>345</v>
      </c>
      <c r="B438" s="55" t="s">
        <v>354</v>
      </c>
      <c r="C438" s="62"/>
      <c r="D438" s="63"/>
      <c r="E438" s="64"/>
      <c r="F438" s="72"/>
      <c r="G438" s="66"/>
    </row>
    <row r="439" spans="1:7" s="83" customFormat="1">
      <c r="A439" s="214" t="s">
        <v>346</v>
      </c>
      <c r="B439" s="55" t="s">
        <v>355</v>
      </c>
      <c r="C439" s="62"/>
      <c r="D439" s="63"/>
      <c r="E439" s="64"/>
      <c r="F439" s="72"/>
      <c r="G439" s="66"/>
    </row>
    <row r="440" spans="1:7" s="83" customFormat="1">
      <c r="A440" s="214" t="s">
        <v>356</v>
      </c>
      <c r="B440" s="55" t="s">
        <v>360</v>
      </c>
      <c r="C440" s="62"/>
      <c r="D440" s="63"/>
      <c r="E440" s="64"/>
      <c r="F440" s="72"/>
      <c r="G440" s="66"/>
    </row>
    <row r="441" spans="1:7" s="83" customFormat="1">
      <c r="A441" s="214" t="s">
        <v>357</v>
      </c>
      <c r="B441" s="55" t="s">
        <v>361</v>
      </c>
      <c r="C441" s="62"/>
      <c r="D441" s="63"/>
      <c r="E441" s="64"/>
      <c r="F441" s="72"/>
      <c r="G441" s="66"/>
    </row>
    <row r="442" spans="1:7" s="83" customFormat="1">
      <c r="A442" s="214" t="s">
        <v>358</v>
      </c>
      <c r="B442" s="55" t="s">
        <v>367</v>
      </c>
      <c r="C442" s="62"/>
      <c r="D442" s="63"/>
      <c r="E442" s="64"/>
      <c r="F442" s="72"/>
      <c r="G442" s="66"/>
    </row>
    <row r="443" spans="1:7" s="83" customFormat="1">
      <c r="A443" s="214" t="s">
        <v>359</v>
      </c>
      <c r="B443" s="55" t="s">
        <v>363</v>
      </c>
      <c r="C443" s="62"/>
      <c r="D443" s="63"/>
      <c r="E443" s="64"/>
      <c r="F443" s="72"/>
      <c r="G443" s="66"/>
    </row>
    <row r="444" spans="1:7" s="83" customFormat="1">
      <c r="A444" s="2"/>
      <c r="B444" s="55"/>
      <c r="C444" s="62"/>
      <c r="D444" s="63"/>
      <c r="E444" s="64"/>
      <c r="F444" s="72"/>
      <c r="G444" s="66"/>
    </row>
    <row r="445" spans="1:7" s="83" customFormat="1">
      <c r="A445" s="2"/>
      <c r="B445" s="55"/>
      <c r="C445" s="62"/>
      <c r="D445" s="63"/>
      <c r="E445" s="64"/>
      <c r="F445" s="72"/>
      <c r="G445" s="66"/>
    </row>
    <row r="446" spans="1:7" s="83" customFormat="1">
      <c r="A446" s="2"/>
      <c r="B446" s="55"/>
      <c r="C446" s="62"/>
      <c r="D446" s="63"/>
      <c r="E446" s="64"/>
      <c r="F446" s="72"/>
      <c r="G446" s="66"/>
    </row>
    <row r="447" spans="1:7" s="83" customFormat="1">
      <c r="A447" s="215">
        <v>14.2</v>
      </c>
      <c r="B447" s="213" t="s">
        <v>364</v>
      </c>
      <c r="C447" s="62"/>
      <c r="D447" s="63"/>
      <c r="E447" s="64"/>
      <c r="F447" s="72"/>
      <c r="G447" s="66"/>
    </row>
    <row r="448" spans="1:7" s="83" customFormat="1">
      <c r="A448" s="214" t="s">
        <v>338</v>
      </c>
      <c r="B448" s="55" t="s">
        <v>347</v>
      </c>
      <c r="C448" s="62"/>
      <c r="D448" s="63"/>
      <c r="E448" s="64"/>
      <c r="F448" s="72"/>
      <c r="G448" s="66"/>
    </row>
    <row r="449" spans="1:7" s="83" customFormat="1">
      <c r="A449" s="214" t="s">
        <v>339</v>
      </c>
      <c r="B449" s="55" t="s">
        <v>348</v>
      </c>
      <c r="C449" s="62"/>
      <c r="D449" s="63"/>
      <c r="E449" s="64"/>
      <c r="F449" s="72"/>
      <c r="G449" s="66"/>
    </row>
    <row r="450" spans="1:7" s="83" customFormat="1">
      <c r="A450" s="214" t="s">
        <v>340</v>
      </c>
      <c r="B450" s="55" t="s">
        <v>349</v>
      </c>
      <c r="C450" s="62"/>
      <c r="D450" s="63"/>
      <c r="E450" s="64"/>
      <c r="F450" s="72"/>
      <c r="G450" s="66"/>
    </row>
    <row r="451" spans="1:7" s="83" customFormat="1">
      <c r="A451" s="214" t="s">
        <v>341</v>
      </c>
      <c r="B451" s="55" t="s">
        <v>350</v>
      </c>
      <c r="C451" s="62"/>
      <c r="D451" s="63"/>
      <c r="E451" s="64"/>
      <c r="F451" s="72"/>
      <c r="G451" s="66"/>
    </row>
    <row r="452" spans="1:7" s="83" customFormat="1">
      <c r="A452" s="214" t="s">
        <v>342</v>
      </c>
      <c r="B452" s="55" t="s">
        <v>351</v>
      </c>
      <c r="C452" s="62"/>
      <c r="D452" s="63"/>
      <c r="E452" s="64"/>
      <c r="F452" s="72"/>
      <c r="G452" s="66"/>
    </row>
    <row r="453" spans="1:7" s="83" customFormat="1">
      <c r="A453" s="214" t="s">
        <v>343</v>
      </c>
      <c r="B453" s="55" t="s">
        <v>352</v>
      </c>
      <c r="C453" s="62"/>
      <c r="D453" s="63"/>
      <c r="E453" s="64"/>
      <c r="F453" s="72"/>
      <c r="G453" s="66"/>
    </row>
    <row r="454" spans="1:7" s="83" customFormat="1">
      <c r="A454" s="214" t="s">
        <v>344</v>
      </c>
      <c r="B454" s="55" t="s">
        <v>353</v>
      </c>
      <c r="C454" s="62"/>
      <c r="D454" s="63"/>
      <c r="E454" s="64"/>
      <c r="F454" s="72"/>
      <c r="G454" s="66"/>
    </row>
    <row r="455" spans="1:7" s="83" customFormat="1">
      <c r="A455" s="214" t="s">
        <v>345</v>
      </c>
      <c r="B455" s="55" t="s">
        <v>354</v>
      </c>
      <c r="C455" s="62"/>
      <c r="D455" s="63"/>
      <c r="E455" s="64"/>
      <c r="F455" s="72"/>
      <c r="G455" s="66"/>
    </row>
    <row r="456" spans="1:7" s="83" customFormat="1">
      <c r="A456" s="214" t="s">
        <v>346</v>
      </c>
      <c r="B456" s="55" t="s">
        <v>355</v>
      </c>
      <c r="C456" s="62"/>
      <c r="D456" s="63"/>
      <c r="E456" s="64"/>
      <c r="F456" s="72"/>
      <c r="G456" s="66"/>
    </row>
    <row r="457" spans="1:7" s="83" customFormat="1">
      <c r="A457" s="214" t="s">
        <v>356</v>
      </c>
      <c r="B457" s="55" t="s">
        <v>360</v>
      </c>
      <c r="C457" s="62"/>
      <c r="D457" s="63"/>
      <c r="E457" s="64"/>
      <c r="F457" s="72"/>
      <c r="G457" s="66"/>
    </row>
    <row r="458" spans="1:7" s="83" customFormat="1">
      <c r="A458" s="214" t="s">
        <v>357</v>
      </c>
      <c r="B458" s="55" t="s">
        <v>361</v>
      </c>
      <c r="C458" s="62"/>
      <c r="D458" s="63"/>
      <c r="E458" s="64"/>
      <c r="F458" s="72"/>
      <c r="G458" s="66"/>
    </row>
    <row r="459" spans="1:7" s="83" customFormat="1">
      <c r="A459" s="214" t="s">
        <v>358</v>
      </c>
      <c r="B459" s="55" t="s">
        <v>362</v>
      </c>
      <c r="C459" s="62"/>
      <c r="D459" s="63"/>
      <c r="E459" s="64"/>
      <c r="F459" s="72"/>
      <c r="G459" s="66"/>
    </row>
    <row r="460" spans="1:7" s="83" customFormat="1">
      <c r="A460" s="214" t="s">
        <v>359</v>
      </c>
      <c r="B460" s="55" t="s">
        <v>363</v>
      </c>
      <c r="C460" s="62"/>
      <c r="D460" s="63"/>
      <c r="E460" s="64"/>
      <c r="F460" s="72"/>
      <c r="G460" s="66"/>
    </row>
    <row r="461" spans="1:7" s="83" customFormat="1">
      <c r="A461" s="216"/>
      <c r="B461" s="217" t="s">
        <v>365</v>
      </c>
      <c r="C461" s="167"/>
      <c r="D461" s="168"/>
      <c r="E461" s="187"/>
      <c r="F461" s="187"/>
      <c r="G461" s="66"/>
    </row>
    <row r="462" spans="1:7" s="83" customFormat="1" ht="11.25" customHeight="1">
      <c r="A462" s="2"/>
      <c r="B462" s="55"/>
      <c r="C462" s="62"/>
      <c r="D462" s="63"/>
      <c r="E462" s="64"/>
      <c r="F462" s="72">
        <f>SUM(F429:F461)</f>
        <v>0</v>
      </c>
      <c r="G462" s="66"/>
    </row>
    <row r="463" spans="1:7" s="83" customFormat="1" hidden="1">
      <c r="A463" s="205"/>
      <c r="B463" s="206"/>
      <c r="C463" s="207"/>
      <c r="D463" s="208"/>
      <c r="E463" s="209"/>
      <c r="F463" s="210"/>
      <c r="G463" s="66"/>
    </row>
  </sheetData>
  <phoneticPr fontId="0" type="noConversion"/>
  <printOptions horizontalCentered="1"/>
  <pageMargins left="0" right="0" top="0.62992125984251968" bottom="1.2204724409448819" header="0.35433070866141736" footer="0.35433070866141736"/>
  <pageSetup paperSize="9" scale="95" orientation="portrait" useFirstPageNumber="1" horizontalDpi="300" verticalDpi="300" r:id="rId1"/>
  <headerFooter alignWithMargins="0">
    <oddHeader>&amp;L&amp;12School Hall&amp;R&amp;"Times New Roman,Italic"&amp;12Bills of Quantities</oddHeader>
    <oddFooter>Page &amp;P&amp;Rhall</oddFooter>
  </headerFooter>
  <rowBreaks count="12" manualBreakCount="12">
    <brk id="32" max="16383" man="1"/>
    <brk id="48" max="16383" man="1"/>
    <brk id="144" max="16383" man="1"/>
    <brk id="181" max="16383" man="1"/>
    <brk id="202" max="16383" man="1"/>
    <brk id="228" max="16383" man="1"/>
    <brk id="254" max="16383" man="1"/>
    <brk id="264" max="16383" man="1"/>
    <brk id="292" max="16383" man="1"/>
    <brk id="303" max="16383" man="1"/>
    <brk id="323" max="16383" man="1"/>
    <brk id="382" max="16383" man="1"/>
  </rowBreaks>
</worksheet>
</file>

<file path=xl/worksheets/sheet3.xml><?xml version="1.0" encoding="utf-8"?>
<worksheet xmlns="http://schemas.openxmlformats.org/spreadsheetml/2006/main" xmlns:r="http://schemas.openxmlformats.org/officeDocument/2006/relationships">
  <dimension ref="A1:G870"/>
  <sheetViews>
    <sheetView topLeftCell="A7" workbookViewId="0">
      <selection activeCell="F20" sqref="F20"/>
    </sheetView>
  </sheetViews>
  <sheetFormatPr defaultRowHeight="12.75"/>
  <cols>
    <col min="1" max="1" width="7.7109375" style="6" bestFit="1" customWidth="1"/>
    <col min="2" max="2" width="3.140625" style="6" customWidth="1"/>
    <col min="3" max="3" width="34.7109375" style="6" customWidth="1"/>
    <col min="4" max="6" width="15.140625" style="6" customWidth="1"/>
    <col min="7" max="7" width="11.5703125" style="6" customWidth="1"/>
    <col min="8" max="8" width="13.7109375" style="6" customWidth="1"/>
    <col min="9" max="9" width="12.42578125" style="6" customWidth="1"/>
    <col min="10" max="16384" width="9.140625" style="6"/>
  </cols>
  <sheetData>
    <row r="1" spans="1:6" ht="21.75" customHeight="1"/>
    <row r="2" spans="1:6" ht="18">
      <c r="A2" s="7" t="s">
        <v>58</v>
      </c>
      <c r="B2" s="8"/>
      <c r="C2" s="9"/>
      <c r="D2" s="10"/>
      <c r="E2" s="10"/>
      <c r="F2" s="10"/>
    </row>
    <row r="3" spans="1:6" ht="26.25" customHeight="1">
      <c r="A3" s="11" t="s">
        <v>329</v>
      </c>
      <c r="B3" s="12"/>
      <c r="C3" s="9"/>
      <c r="D3" s="10"/>
      <c r="E3" s="10"/>
      <c r="F3" s="10"/>
    </row>
    <row r="4" spans="1:6" ht="18.75" customHeight="1" thickBot="1">
      <c r="D4" s="13"/>
      <c r="E4" s="13"/>
      <c r="F4" s="13"/>
    </row>
    <row r="5" spans="1:6" ht="36" customHeight="1">
      <c r="A5" s="14" t="s">
        <v>59</v>
      </c>
      <c r="B5" s="15"/>
      <c r="C5" s="16" t="s">
        <v>15</v>
      </c>
      <c r="D5" s="18" t="s">
        <v>5</v>
      </c>
      <c r="E5" s="17" t="s">
        <v>61</v>
      </c>
      <c r="F5" s="19" t="s">
        <v>60</v>
      </c>
    </row>
    <row r="6" spans="1:6" ht="18" customHeight="1">
      <c r="A6" s="20"/>
      <c r="B6" s="21"/>
      <c r="C6" s="22"/>
      <c r="D6" s="24"/>
      <c r="E6" s="23"/>
      <c r="F6" s="25">
        <f>BOQ!F32</f>
        <v>0</v>
      </c>
    </row>
    <row r="7" spans="1:6" ht="24" customHeight="1">
      <c r="A7" s="26">
        <v>1</v>
      </c>
      <c r="B7" s="27"/>
      <c r="C7" s="28" t="s">
        <v>7</v>
      </c>
      <c r="D7" s="45"/>
      <c r="E7" s="44"/>
      <c r="F7" s="46">
        <f>BOQ!F32</f>
        <v>0</v>
      </c>
    </row>
    <row r="8" spans="1:6" ht="24" customHeight="1">
      <c r="A8" s="26">
        <v>2</v>
      </c>
      <c r="B8" s="27"/>
      <c r="C8" s="28" t="s">
        <v>86</v>
      </c>
      <c r="D8" s="30"/>
      <c r="E8" s="29"/>
      <c r="F8" s="31">
        <f>BOQ!F48</f>
        <v>0</v>
      </c>
    </row>
    <row r="9" spans="1:6" ht="24" customHeight="1">
      <c r="A9" s="26">
        <v>3</v>
      </c>
      <c r="B9" s="27"/>
      <c r="C9" s="28" t="s">
        <v>95</v>
      </c>
      <c r="D9" s="30"/>
      <c r="E9" s="29"/>
      <c r="F9" s="31">
        <f>BOQ!F144</f>
        <v>0</v>
      </c>
    </row>
    <row r="10" spans="1:6" ht="24" customHeight="1">
      <c r="A10" s="26">
        <v>4</v>
      </c>
      <c r="B10" s="27"/>
      <c r="C10" s="28" t="s">
        <v>53</v>
      </c>
      <c r="D10" s="30"/>
      <c r="E10" s="29"/>
      <c r="F10" s="31">
        <f>BOQ!F181</f>
        <v>0</v>
      </c>
    </row>
    <row r="11" spans="1:6" ht="24" customHeight="1">
      <c r="A11" s="26">
        <v>5</v>
      </c>
      <c r="B11" s="27"/>
      <c r="C11" s="28" t="s">
        <v>138</v>
      </c>
      <c r="D11" s="45"/>
      <c r="E11" s="44"/>
      <c r="F11" s="46">
        <f>BOQ!F202</f>
        <v>0</v>
      </c>
    </row>
    <row r="12" spans="1:6" ht="24" customHeight="1">
      <c r="A12" s="26">
        <v>6</v>
      </c>
      <c r="B12" s="27"/>
      <c r="C12" s="28" t="s">
        <v>146</v>
      </c>
      <c r="D12" s="30"/>
      <c r="E12" s="29"/>
      <c r="F12" s="31">
        <f>BOQ!F228</f>
        <v>0</v>
      </c>
    </row>
    <row r="13" spans="1:6" ht="24" customHeight="1">
      <c r="A13" s="26">
        <v>7</v>
      </c>
      <c r="B13" s="27"/>
      <c r="C13" s="28" t="s">
        <v>57</v>
      </c>
      <c r="D13" s="30"/>
      <c r="E13" s="29"/>
      <c r="F13" s="31">
        <f>BOQ!F254</f>
        <v>0</v>
      </c>
    </row>
    <row r="14" spans="1:6" ht="24" customHeight="1">
      <c r="A14" s="26">
        <v>8</v>
      </c>
      <c r="B14" s="27"/>
      <c r="C14" s="28" t="s">
        <v>177</v>
      </c>
      <c r="D14" s="30"/>
      <c r="E14" s="29"/>
      <c r="F14" s="31">
        <f>BOQ!F264</f>
        <v>0</v>
      </c>
    </row>
    <row r="15" spans="1:6" ht="24" customHeight="1">
      <c r="A15" s="26">
        <v>9</v>
      </c>
      <c r="B15" s="27"/>
      <c r="C15" s="28" t="s">
        <v>48</v>
      </c>
      <c r="D15" s="45"/>
      <c r="E15" s="44"/>
      <c r="F15" s="46">
        <f>BOQ!F292</f>
        <v>0</v>
      </c>
    </row>
    <row r="16" spans="1:6" ht="24" customHeight="1">
      <c r="A16" s="26">
        <v>10</v>
      </c>
      <c r="B16" s="27"/>
      <c r="C16" s="28" t="s">
        <v>54</v>
      </c>
      <c r="D16" s="30"/>
      <c r="E16" s="29"/>
      <c r="F16" s="31">
        <f>BOQ!F303</f>
        <v>0</v>
      </c>
    </row>
    <row r="17" spans="1:7" ht="24" customHeight="1">
      <c r="A17" s="26">
        <v>11</v>
      </c>
      <c r="B17" s="27"/>
      <c r="C17" s="28" t="s">
        <v>204</v>
      </c>
      <c r="D17" s="30"/>
      <c r="E17" s="29"/>
      <c r="F17" s="31">
        <f>BOQ!F323</f>
        <v>0</v>
      </c>
    </row>
    <row r="18" spans="1:7" ht="24" customHeight="1">
      <c r="A18" s="26">
        <v>12</v>
      </c>
      <c r="B18" s="27"/>
      <c r="C18" s="28" t="s">
        <v>214</v>
      </c>
      <c r="D18" s="30"/>
      <c r="E18" s="29"/>
      <c r="F18" s="31">
        <f>BOQ!F382</f>
        <v>0</v>
      </c>
    </row>
    <row r="19" spans="1:7" ht="24" customHeight="1">
      <c r="A19" s="26">
        <v>13</v>
      </c>
      <c r="B19" s="27"/>
      <c r="C19" s="28" t="s">
        <v>49</v>
      </c>
      <c r="D19" s="45"/>
      <c r="E19" s="44"/>
      <c r="F19" s="46">
        <f>BOQ!F424</f>
        <v>0</v>
      </c>
    </row>
    <row r="20" spans="1:7" ht="24" customHeight="1">
      <c r="A20" s="26"/>
      <c r="B20" s="27"/>
      <c r="C20" s="28" t="s">
        <v>368</v>
      </c>
      <c r="D20" s="45"/>
      <c r="E20" s="44"/>
      <c r="F20" s="46">
        <f>BOQ!F462</f>
        <v>0</v>
      </c>
    </row>
    <row r="21" spans="1:7" ht="15">
      <c r="A21" s="32"/>
      <c r="B21" s="33"/>
      <c r="C21" s="34"/>
      <c r="D21" s="24"/>
      <c r="E21" s="23"/>
      <c r="F21" s="25"/>
    </row>
    <row r="22" spans="1:7" ht="26.25" customHeight="1" thickBot="1">
      <c r="A22" s="35"/>
      <c r="B22" s="36"/>
      <c r="C22" s="37" t="s">
        <v>62</v>
      </c>
      <c r="D22" s="39">
        <f>SUM(D6:D21)</f>
        <v>0</v>
      </c>
      <c r="E22" s="38">
        <f>SUM(E6:E21)</f>
        <v>0</v>
      </c>
      <c r="F22" s="40">
        <f>SUM(F6:F21)</f>
        <v>0</v>
      </c>
    </row>
    <row r="23" spans="1:7" ht="15">
      <c r="B23" s="41"/>
      <c r="C23" s="41"/>
      <c r="D23" s="42"/>
      <c r="E23" s="42"/>
      <c r="F23" s="42"/>
      <c r="G23" s="43"/>
    </row>
    <row r="24" spans="1:7">
      <c r="G24" s="13"/>
    </row>
    <row r="51" ht="9" customHeight="1"/>
    <row r="62" ht="64.5" customHeight="1"/>
    <row r="86" ht="9" customHeight="1"/>
    <row r="90" ht="83.25" customHeight="1"/>
    <row r="96" ht="65.25" customHeight="1"/>
    <row r="101" ht="9" customHeight="1"/>
    <row r="183" ht="9" customHeight="1"/>
    <row r="267" ht="9" customHeight="1"/>
    <row r="370" ht="17.25" customHeight="1"/>
    <row r="373" ht="15" customHeight="1"/>
    <row r="374" ht="71.25" customHeight="1"/>
    <row r="375" ht="73.5" customHeight="1"/>
    <row r="376" ht="43.5" customHeight="1"/>
    <row r="387" ht="30.75" customHeight="1"/>
    <row r="460" ht="9" customHeight="1"/>
    <row r="482" ht="20.25" customHeight="1"/>
    <row r="483" ht="6.75" customHeight="1"/>
    <row r="485" ht="12.75" customHeight="1"/>
    <row r="555" ht="9" customHeight="1"/>
    <row r="557" ht="15.75" customHeight="1"/>
    <row r="558" ht="15.75" customHeight="1"/>
    <row r="559" ht="65.25" customHeight="1"/>
    <row r="560" ht="15.75" customHeight="1"/>
    <row r="561" ht="15.75" customHeight="1"/>
    <row r="562" ht="46.5" customHeight="1"/>
    <row r="563" ht="15.75" customHeight="1"/>
    <row r="564" ht="15.75" customHeight="1"/>
    <row r="565" ht="15.75" customHeight="1"/>
    <row r="566" ht="15.75" customHeight="1"/>
    <row r="567" ht="15.75" customHeight="1"/>
    <row r="568" ht="15.75" customHeight="1"/>
    <row r="569" ht="15.75" customHeight="1"/>
    <row r="570" ht="33" customHeight="1"/>
    <row r="571" ht="15.75" customHeight="1"/>
    <row r="572" ht="15.75" customHeight="1"/>
    <row r="573" ht="15.75" customHeight="1"/>
    <row r="574" ht="15.75" customHeight="1"/>
    <row r="575" ht="15.75" customHeight="1"/>
    <row r="576" ht="30.75" customHeight="1"/>
    <row r="577" ht="33.75" customHeight="1"/>
    <row r="578" ht="15.75" customHeight="1"/>
    <row r="579" ht="15.75" customHeight="1"/>
    <row r="580" ht="15.75" customHeight="1"/>
    <row r="581" ht="15.75" customHeight="1"/>
    <row r="584" ht="15.75" customHeight="1"/>
    <row r="585" ht="9" customHeight="1"/>
    <row r="586" ht="15.75" customHeight="1"/>
    <row r="587" ht="15.75" customHeight="1"/>
    <row r="588" ht="15.75" customHeight="1"/>
    <row r="589" ht="63"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24" ht="9" customHeight="1"/>
    <row r="639" ht="30.75" customHeight="1"/>
    <row r="640" ht="15.75" customHeight="1"/>
    <row r="641" ht="15.75" customHeight="1"/>
    <row r="642" ht="15.75" customHeight="1"/>
    <row r="643" ht="15.75" customHeight="1"/>
    <row r="644" ht="31.5" customHeight="1"/>
    <row r="645" ht="15.75" customHeight="1"/>
    <row r="646" ht="15.75" customHeight="1"/>
    <row r="647" ht="15.75" customHeight="1"/>
    <row r="648" ht="15.75" customHeight="1"/>
    <row r="649" ht="15.75" customHeight="1"/>
    <row r="650" ht="15.75" customHeight="1"/>
    <row r="651" ht="15.75" customHeight="1"/>
    <row r="652" ht="15.75" customHeight="1"/>
    <row r="653" ht="64.5" customHeight="1"/>
    <row r="654" ht="15.75" customHeight="1"/>
    <row r="655" ht="15.75" customHeight="1"/>
    <row r="656" ht="15.75" customHeight="1"/>
    <row r="657" ht="15.75" customHeight="1"/>
    <row r="658" ht="15.75" customHeight="1"/>
    <row r="659" ht="15.75" customHeight="1"/>
    <row r="660" ht="15.75" customHeight="1"/>
    <row r="669" ht="9" customHeight="1"/>
    <row r="670" ht="20.25" customHeight="1"/>
    <row r="671" ht="15.75" customHeight="1"/>
    <row r="708" ht="9" customHeight="1"/>
    <row r="768" ht="9" customHeight="1"/>
    <row r="770" ht="15.75" customHeight="1"/>
    <row r="771" ht="15.75" customHeight="1"/>
    <row r="772" ht="15.75" customHeight="1"/>
    <row r="773" ht="80.25" customHeight="1"/>
    <row r="774" ht="31.5" customHeight="1"/>
    <row r="775" ht="15.75" customHeight="1"/>
    <row r="776" ht="15.75" customHeight="1"/>
    <row r="777" ht="15.75" customHeight="1"/>
    <row r="778" ht="15.75" customHeight="1"/>
    <row r="779" ht="30" customHeight="1"/>
    <row r="780" ht="15.75" customHeight="1"/>
    <row r="781" ht="15.75" customHeight="1"/>
    <row r="782" ht="15.75" customHeight="1"/>
    <row r="783" ht="15.75" customHeight="1"/>
    <row r="784" ht="15.75" customHeight="1"/>
    <row r="785" ht="15.75" customHeight="1"/>
    <row r="786" ht="18.75" customHeight="1"/>
    <row r="787" ht="15.75" customHeight="1"/>
    <row r="788" ht="15.75" customHeight="1"/>
    <row r="789" ht="15.75" customHeight="1"/>
    <row r="790" ht="15.75" customHeight="1"/>
    <row r="791" ht="30.75" customHeight="1"/>
    <row r="792" ht="30" customHeight="1"/>
    <row r="793" ht="15.75" customHeight="1"/>
    <row r="794" ht="15.75" customHeight="1"/>
    <row r="795" ht="31.5" customHeight="1"/>
    <row r="796" ht="15.75" customHeight="1"/>
    <row r="797" ht="15.75" customHeight="1"/>
    <row r="798" ht="15.75" customHeight="1"/>
    <row r="799" ht="15.75" customHeight="1"/>
    <row r="800" ht="15.75" customHeight="1"/>
    <row r="801" ht="15.75" customHeight="1"/>
    <row r="802" ht="15.75" customHeight="1"/>
    <row r="803" ht="15.75" customHeight="1"/>
    <row r="804" ht="33.75" customHeight="1"/>
    <row r="805" ht="15.75" customHeight="1"/>
    <row r="806" ht="15.75" customHeight="1"/>
    <row r="807" ht="47.25" customHeight="1"/>
    <row r="808" ht="15.75" customHeight="1"/>
    <row r="809" ht="15.75" customHeight="1"/>
    <row r="810" ht="15.75" customHeight="1"/>
    <row r="811" ht="78.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63" customHeight="1"/>
    <row r="822" ht="15.75" customHeight="1"/>
    <row r="823" ht="15.75" customHeight="1"/>
    <row r="824" ht="50.25" customHeight="1"/>
    <row r="825" ht="15.75" customHeight="1"/>
    <row r="828" ht="24.75" customHeight="1"/>
    <row r="829" ht="9" customHeight="1"/>
    <row r="830" ht="15.75" customHeight="1"/>
    <row r="831" ht="15.75" customHeight="1"/>
    <row r="832" ht="15.75" customHeight="1"/>
    <row r="836" ht="15.75" customHeight="1"/>
    <row r="837" ht="15.75" customHeight="1"/>
    <row r="838" ht="15.75" customHeight="1"/>
    <row r="839" ht="15.75" customHeight="1"/>
    <row r="840" ht="15.75" customHeight="1"/>
    <row r="842" ht="15.75" customHeight="1"/>
    <row r="843" ht="15.75" customHeight="1"/>
    <row r="844" ht="15.75" customHeight="1"/>
    <row r="845" ht="15.75" customHeight="1"/>
    <row r="850" ht="15.75" customHeight="1"/>
    <row r="851" ht="15.75" customHeight="1"/>
    <row r="861" ht="15.75" customHeight="1"/>
    <row r="862" ht="15.75" customHeight="1"/>
    <row r="864" ht="15.75" customHeight="1"/>
    <row r="865" ht="15.75" customHeight="1"/>
    <row r="866" ht="15.75" customHeight="1"/>
    <row r="867" ht="15.75" customHeight="1"/>
    <row r="868" ht="15.75" customHeight="1"/>
    <row r="870" ht="16.5" customHeight="1"/>
  </sheetData>
  <phoneticPr fontId="8" type="noConversion"/>
  <printOptions horizontalCentered="1"/>
  <pageMargins left="0" right="0" top="1" bottom="1" header="0.5" footer="0.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vt:lpstr>
      <vt:lpstr>BOQ</vt:lpstr>
      <vt:lpstr>SUMMARY</vt:lpstr>
      <vt:lpstr>BOQ!Print_Area</vt:lpstr>
      <vt:lpstr>BOQ!Print_Titles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GROUP X GRAPHICS &amp; Design Ass.</dc:creator>
  <cp:lastModifiedBy>nihayath.ibrahim</cp:lastModifiedBy>
  <cp:lastPrinted>2011-06-28T07:45:21Z</cp:lastPrinted>
  <dcterms:created xsi:type="dcterms:W3CDTF">1997-08-04T14:16:05Z</dcterms:created>
  <dcterms:modified xsi:type="dcterms:W3CDTF">2013-06-13T09:19:11Z</dcterms:modified>
</cp:coreProperties>
</file>