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899EA3CC-109F-4CA6-97F0-29894D494232}" xr6:coauthVersionLast="36" xr6:coauthVersionMax="36" xr10:uidLastSave="{00000000-0000-0000-0000-000000000000}"/>
  <bookViews>
    <workbookView xWindow="0" yWindow="0" windowWidth="28800" windowHeight="13725" xr2:uid="{864FFAC8-ED5A-48EF-BA1D-99953ADC988A}"/>
  </bookViews>
  <sheets>
    <sheet name="Report" sheetId="1" r:id="rId1"/>
  </sheets>
  <definedNames>
    <definedName name="_xlnm._FilterDatabase" localSheetId="0" hidden="1">Report!$A$8:$M$315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Report!$A$1:$H$315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3" i="1" l="1"/>
  <c r="B312" i="1" s="1"/>
  <c r="B311" i="1"/>
  <c r="B310" i="1"/>
  <c r="A310" i="1"/>
  <c r="B309" i="1"/>
  <c r="B308" i="1"/>
  <c r="B306" i="1"/>
  <c r="E305" i="1"/>
  <c r="A304" i="1"/>
  <c r="B304" i="1"/>
  <c r="B303" i="1"/>
  <c r="A303" i="1" s="1"/>
  <c r="E300" i="1"/>
  <c r="D300" i="1"/>
  <c r="B301" i="1"/>
  <c r="A301" i="1"/>
  <c r="B299" i="1"/>
  <c r="A299" i="1" s="1"/>
  <c r="A298" i="1"/>
  <c r="B298" i="1"/>
  <c r="B297" i="1"/>
  <c r="B294" i="1"/>
  <c r="B293" i="1" s="1"/>
  <c r="D293" i="1"/>
  <c r="A292" i="1"/>
  <c r="A291" i="1" s="1"/>
  <c r="B292" i="1"/>
  <c r="B291" i="1" s="1"/>
  <c r="B290" i="1"/>
  <c r="A290" i="1" s="1"/>
  <c r="E288" i="1"/>
  <c r="D288" i="1"/>
  <c r="E286" i="1"/>
  <c r="D286" i="1"/>
  <c r="B285" i="1"/>
  <c r="A285" i="1" s="1"/>
  <c r="B284" i="1"/>
  <c r="B281" i="1" s="1"/>
  <c r="B283" i="1"/>
  <c r="A283" i="1" s="1"/>
  <c r="B282" i="1"/>
  <c r="A282" i="1" s="1"/>
  <c r="D281" i="1"/>
  <c r="B280" i="1"/>
  <c r="B279" i="1"/>
  <c r="B278" i="1"/>
  <c r="A278" i="1" s="1"/>
  <c r="B277" i="1"/>
  <c r="A277" i="1" s="1"/>
  <c r="E273" i="1"/>
  <c r="D271" i="1"/>
  <c r="B272" i="1"/>
  <c r="B271" i="1" s="1"/>
  <c r="C271" i="1"/>
  <c r="D269" i="1"/>
  <c r="B270" i="1"/>
  <c r="B269" i="1" s="1"/>
  <c r="B268" i="1"/>
  <c r="A268" i="1" s="1"/>
  <c r="B267" i="1"/>
  <c r="A267" i="1" s="1"/>
  <c r="D265" i="1"/>
  <c r="B266" i="1"/>
  <c r="D263" i="1"/>
  <c r="B264" i="1"/>
  <c r="A264" i="1" s="1"/>
  <c r="A263" i="1" s="1"/>
  <c r="B262" i="1"/>
  <c r="B261" i="1" s="1"/>
  <c r="D259" i="1"/>
  <c r="B258" i="1"/>
  <c r="E257" i="1"/>
  <c r="D257" i="1"/>
  <c r="C257" i="1"/>
  <c r="E255" i="1"/>
  <c r="D255" i="1"/>
  <c r="C253" i="1"/>
  <c r="E253" i="1"/>
  <c r="D253" i="1"/>
  <c r="B252" i="1"/>
  <c r="A252" i="1" s="1"/>
  <c r="D250" i="1"/>
  <c r="B251" i="1"/>
  <c r="B249" i="1"/>
  <c r="B248" i="1"/>
  <c r="A248" i="1" s="1"/>
  <c r="B247" i="1"/>
  <c r="A247" i="1" s="1"/>
  <c r="B246" i="1"/>
  <c r="A246" i="1" s="1"/>
  <c r="B245" i="1"/>
  <c r="A245" i="1" s="1"/>
  <c r="B244" i="1"/>
  <c r="A244" i="1" s="1"/>
  <c r="B243" i="1"/>
  <c r="B242" i="1"/>
  <c r="A242" i="1" s="1"/>
  <c r="B241" i="1"/>
  <c r="B240" i="1"/>
  <c r="A240" i="1" s="1"/>
  <c r="B239" i="1"/>
  <c r="A239" i="1" s="1"/>
  <c r="B238" i="1"/>
  <c r="A238" i="1" s="1"/>
  <c r="B237" i="1"/>
  <c r="B236" i="1"/>
  <c r="A236" i="1" s="1"/>
  <c r="B235" i="1"/>
  <c r="A235" i="1" s="1"/>
  <c r="B234" i="1"/>
  <c r="A234" i="1" s="1"/>
  <c r="B233" i="1"/>
  <c r="A233" i="1" s="1"/>
  <c r="B232" i="1"/>
  <c r="B231" i="1"/>
  <c r="B230" i="1"/>
  <c r="A230" i="1" s="1"/>
  <c r="B229" i="1"/>
  <c r="A229" i="1" s="1"/>
  <c r="B226" i="1"/>
  <c r="A226" i="1" s="1"/>
  <c r="B225" i="1"/>
  <c r="A225" i="1" s="1"/>
  <c r="B224" i="1"/>
  <c r="A224" i="1" s="1"/>
  <c r="B223" i="1"/>
  <c r="B222" i="1"/>
  <c r="B221" i="1"/>
  <c r="B220" i="1"/>
  <c r="A220" i="1" s="1"/>
  <c r="B219" i="1"/>
  <c r="A219" i="1" s="1"/>
  <c r="B218" i="1"/>
  <c r="B217" i="1"/>
  <c r="A217" i="1" s="1"/>
  <c r="B216" i="1"/>
  <c r="A216" i="1" s="1"/>
  <c r="B215" i="1"/>
  <c r="A215" i="1" s="1"/>
  <c r="B214" i="1"/>
  <c r="A214" i="1" s="1"/>
  <c r="B213" i="1"/>
  <c r="A213" i="1" s="1"/>
  <c r="B212" i="1"/>
  <c r="A212" i="1" s="1"/>
  <c r="A211" i="1"/>
  <c r="B211" i="1"/>
  <c r="B210" i="1"/>
  <c r="A210" i="1" s="1"/>
  <c r="B209" i="1"/>
  <c r="A209" i="1" s="1"/>
  <c r="B208" i="1"/>
  <c r="B207" i="1"/>
  <c r="A207" i="1" s="1"/>
  <c r="D205" i="1"/>
  <c r="B204" i="1"/>
  <c r="A204" i="1" s="1"/>
  <c r="B203" i="1"/>
  <c r="A203" i="1" s="1"/>
  <c r="B202" i="1"/>
  <c r="A202" i="1" s="1"/>
  <c r="B201" i="1"/>
  <c r="A201" i="1" s="1"/>
  <c r="B200" i="1"/>
  <c r="B199" i="1"/>
  <c r="A199" i="1" s="1"/>
  <c r="B198" i="1"/>
  <c r="A198" i="1" s="1"/>
  <c r="B197" i="1"/>
  <c r="A197" i="1" s="1"/>
  <c r="B196" i="1"/>
  <c r="A196" i="1"/>
  <c r="B195" i="1"/>
  <c r="B194" i="1"/>
  <c r="A194" i="1" s="1"/>
  <c r="B193" i="1"/>
  <c r="A193" i="1" s="1"/>
  <c r="B192" i="1"/>
  <c r="A192" i="1" s="1"/>
  <c r="B191" i="1"/>
  <c r="A191" i="1" s="1"/>
  <c r="E188" i="1"/>
  <c r="B190" i="1"/>
  <c r="E186" i="1"/>
  <c r="C186" i="1"/>
  <c r="D186" i="1"/>
  <c r="E184" i="1"/>
  <c r="D184" i="1"/>
  <c r="B183" i="1"/>
  <c r="A183" i="1" s="1"/>
  <c r="B182" i="1"/>
  <c r="B181" i="1"/>
  <c r="A181" i="1" s="1"/>
  <c r="B180" i="1"/>
  <c r="C178" i="1"/>
  <c r="E178" i="1"/>
  <c r="D178" i="1"/>
  <c r="B177" i="1"/>
  <c r="B176" i="1"/>
  <c r="B175" i="1"/>
  <c r="A175" i="1" s="1"/>
  <c r="B174" i="1"/>
  <c r="A174" i="1"/>
  <c r="B173" i="1"/>
  <c r="B172" i="1"/>
  <c r="A172" i="1" s="1"/>
  <c r="B171" i="1"/>
  <c r="B170" i="1"/>
  <c r="A170" i="1" s="1"/>
  <c r="B169" i="1"/>
  <c r="A169" i="1" s="1"/>
  <c r="B168" i="1"/>
  <c r="A168" i="1" s="1"/>
  <c r="B167" i="1"/>
  <c r="A167" i="1" s="1"/>
  <c r="A166" i="1"/>
  <c r="B166" i="1"/>
  <c r="B165" i="1"/>
  <c r="B164" i="1"/>
  <c r="B163" i="1"/>
  <c r="A163" i="1" s="1"/>
  <c r="B162" i="1"/>
  <c r="A162" i="1" s="1"/>
  <c r="B161" i="1"/>
  <c r="A161" i="1" s="1"/>
  <c r="B160" i="1"/>
  <c r="A160" i="1"/>
  <c r="B159" i="1"/>
  <c r="B158" i="1"/>
  <c r="A158" i="1" s="1"/>
  <c r="B157" i="1"/>
  <c r="A157" i="1" s="1"/>
  <c r="B156" i="1"/>
  <c r="A156" i="1"/>
  <c r="B155" i="1"/>
  <c r="A155" i="1" s="1"/>
  <c r="B154" i="1"/>
  <c r="A154" i="1" s="1"/>
  <c r="B153" i="1"/>
  <c r="B152" i="1"/>
  <c r="B151" i="1"/>
  <c r="A151" i="1" s="1"/>
  <c r="B150" i="1"/>
  <c r="A150" i="1"/>
  <c r="B149" i="1"/>
  <c r="B148" i="1"/>
  <c r="A148" i="1"/>
  <c r="B147" i="1"/>
  <c r="B146" i="1"/>
  <c r="A146" i="1" s="1"/>
  <c r="B145" i="1"/>
  <c r="A145" i="1" s="1"/>
  <c r="B144" i="1"/>
  <c r="A144" i="1" s="1"/>
  <c r="B143" i="1"/>
  <c r="A143" i="1" s="1"/>
  <c r="B142" i="1"/>
  <c r="A142" i="1" s="1"/>
  <c r="B141" i="1"/>
  <c r="B140" i="1"/>
  <c r="B139" i="1"/>
  <c r="A139" i="1" s="1"/>
  <c r="B138" i="1"/>
  <c r="A138" i="1" s="1"/>
  <c r="B137" i="1"/>
  <c r="B136" i="1"/>
  <c r="A136" i="1" s="1"/>
  <c r="B135" i="1"/>
  <c r="A135" i="1" s="1"/>
  <c r="B134" i="1"/>
  <c r="A134" i="1" s="1"/>
  <c r="B133" i="1"/>
  <c r="A133" i="1"/>
  <c r="B132" i="1"/>
  <c r="A132" i="1"/>
  <c r="B131" i="1"/>
  <c r="A131" i="1" s="1"/>
  <c r="B130" i="1"/>
  <c r="A130" i="1" s="1"/>
  <c r="B129" i="1"/>
  <c r="B128" i="1"/>
  <c r="A128" i="1" s="1"/>
  <c r="B127" i="1"/>
  <c r="A127" i="1" s="1"/>
  <c r="B126" i="1"/>
  <c r="A126" i="1" s="1"/>
  <c r="B125" i="1"/>
  <c r="A125" i="1" s="1"/>
  <c r="B124" i="1"/>
  <c r="B123" i="1"/>
  <c r="B122" i="1"/>
  <c r="A122" i="1" s="1"/>
  <c r="B121" i="1"/>
  <c r="A121" i="1" s="1"/>
  <c r="B120" i="1"/>
  <c r="A120" i="1" s="1"/>
  <c r="B119" i="1"/>
  <c r="A119" i="1" s="1"/>
  <c r="B118" i="1"/>
  <c r="A118" i="1"/>
  <c r="B117" i="1"/>
  <c r="B116" i="1"/>
  <c r="B115" i="1"/>
  <c r="A115" i="1" s="1"/>
  <c r="B114" i="1"/>
  <c r="A114" i="1" s="1"/>
  <c r="B113" i="1"/>
  <c r="A112" i="1"/>
  <c r="B112" i="1"/>
  <c r="B111" i="1"/>
  <c r="B110" i="1"/>
  <c r="A110" i="1" s="1"/>
  <c r="B109" i="1"/>
  <c r="A109" i="1" s="1"/>
  <c r="B108" i="1"/>
  <c r="A108" i="1" s="1"/>
  <c r="B107" i="1"/>
  <c r="A107" i="1" s="1"/>
  <c r="B106" i="1"/>
  <c r="A106" i="1" s="1"/>
  <c r="B105" i="1"/>
  <c r="A105" i="1" s="1"/>
  <c r="B104" i="1"/>
  <c r="A104" i="1" s="1"/>
  <c r="B103" i="1"/>
  <c r="A103" i="1" s="1"/>
  <c r="B102" i="1"/>
  <c r="B101" i="1"/>
  <c r="A101" i="1" s="1"/>
  <c r="E99" i="1"/>
  <c r="B100" i="1"/>
  <c r="A100" i="1"/>
  <c r="E97" i="1"/>
  <c r="C97" i="1"/>
  <c r="B98" i="1"/>
  <c r="A98" i="1" s="1"/>
  <c r="A97" i="1" s="1"/>
  <c r="B97" i="1"/>
  <c r="A96" i="1"/>
  <c r="A95" i="1" s="1"/>
  <c r="C95" i="1"/>
  <c r="B96" i="1"/>
  <c r="D95" i="1"/>
  <c r="B95" i="1"/>
  <c r="B94" i="1"/>
  <c r="A94" i="1" s="1"/>
  <c r="B93" i="1"/>
  <c r="A93" i="1" s="1"/>
  <c r="B92" i="1"/>
  <c r="B91" i="1"/>
  <c r="B90" i="1"/>
  <c r="A90" i="1" s="1"/>
  <c r="A89" i="1"/>
  <c r="D88" i="1"/>
  <c r="B89" i="1"/>
  <c r="E86" i="1"/>
  <c r="D86" i="1"/>
  <c r="B87" i="1"/>
  <c r="B86" i="1" s="1"/>
  <c r="D84" i="1"/>
  <c r="B83" i="1"/>
  <c r="A83" i="1" s="1"/>
  <c r="B82" i="1"/>
  <c r="E78" i="1"/>
  <c r="D78" i="1"/>
  <c r="B77" i="1"/>
  <c r="A77" i="1" s="1"/>
  <c r="E75" i="1"/>
  <c r="E73" i="1"/>
  <c r="E71" i="1"/>
  <c r="E69" i="1"/>
  <c r="E67" i="1"/>
  <c r="E61" i="1"/>
  <c r="D59" i="1"/>
  <c r="B58" i="1"/>
  <c r="B57" i="1" s="1"/>
  <c r="D57" i="1"/>
  <c r="C57" i="1"/>
  <c r="B56" i="1"/>
  <c r="B55" i="1" s="1"/>
  <c r="E55" i="1"/>
  <c r="D55" i="1"/>
  <c r="B54" i="1"/>
  <c r="B53" i="1" s="1"/>
  <c r="E53" i="1"/>
  <c r="D53" i="1"/>
  <c r="C53" i="1"/>
  <c r="E51" i="1"/>
  <c r="D51" i="1"/>
  <c r="B50" i="1"/>
  <c r="B49" i="1" s="1"/>
  <c r="E49" i="1"/>
  <c r="D49" i="1"/>
  <c r="C49" i="1"/>
  <c r="E47" i="1"/>
  <c r="D47" i="1"/>
  <c r="E45" i="1"/>
  <c r="E43" i="1"/>
  <c r="C43" i="1"/>
  <c r="B44" i="1"/>
  <c r="B43" i="1" s="1"/>
  <c r="D43" i="1"/>
  <c r="D41" i="1"/>
  <c r="C41" i="1"/>
  <c r="B42" i="1"/>
  <c r="B41" i="1" s="1"/>
  <c r="E41" i="1"/>
  <c r="D39" i="1"/>
  <c r="B40" i="1"/>
  <c r="B39" i="1" s="1"/>
  <c r="E37" i="1"/>
  <c r="D37" i="1"/>
  <c r="E35" i="1"/>
  <c r="B34" i="1"/>
  <c r="B33" i="1" s="1"/>
  <c r="D33" i="1"/>
  <c r="C33" i="1"/>
  <c r="B32" i="1"/>
  <c r="B31" i="1" s="1"/>
  <c r="E31" i="1"/>
  <c r="D31" i="1"/>
  <c r="E29" i="1"/>
  <c r="B30" i="1"/>
  <c r="B29" i="1" s="1"/>
  <c r="D29" i="1"/>
  <c r="C29" i="1"/>
  <c r="E27" i="1"/>
  <c r="D27" i="1"/>
  <c r="B26" i="1"/>
  <c r="B25" i="1"/>
  <c r="B24" i="1"/>
  <c r="A24" i="1" s="1"/>
  <c r="B23" i="1"/>
  <c r="A23" i="1" s="1"/>
  <c r="B22" i="1"/>
  <c r="B21" i="1"/>
  <c r="A21" i="1" s="1"/>
  <c r="B20" i="1"/>
  <c r="A20" i="1" s="1"/>
  <c r="B19" i="1"/>
  <c r="A19" i="1" s="1"/>
  <c r="B18" i="1"/>
  <c r="B17" i="1"/>
  <c r="B15" i="1"/>
  <c r="A15" i="1" s="1"/>
  <c r="A14" i="1"/>
  <c r="C13" i="1"/>
  <c r="B14" i="1"/>
  <c r="D13" i="1"/>
  <c r="B12" i="1"/>
  <c r="A12" i="1" s="1"/>
  <c r="A11" i="1"/>
  <c r="B11" i="1"/>
  <c r="A13" i="1" l="1"/>
  <c r="B263" i="1"/>
  <c r="B13" i="1"/>
  <c r="B265" i="1"/>
  <c r="B16" i="1"/>
  <c r="A18" i="1"/>
  <c r="C37" i="1"/>
  <c r="B38" i="1"/>
  <c r="B37" i="1" s="1"/>
  <c r="A22" i="1"/>
  <c r="A25" i="1"/>
  <c r="E33" i="1"/>
  <c r="A34" i="1"/>
  <c r="A33" i="1" s="1"/>
  <c r="B81" i="1"/>
  <c r="B80" i="1" s="1"/>
  <c r="C80" i="1"/>
  <c r="B99" i="1"/>
  <c r="D16" i="1"/>
  <c r="E16" i="1"/>
  <c r="A42" i="1"/>
  <c r="A41" i="1" s="1"/>
  <c r="A50" i="1"/>
  <c r="A49" i="1" s="1"/>
  <c r="D67" i="1"/>
  <c r="D75" i="1"/>
  <c r="A91" i="1"/>
  <c r="B48" i="1"/>
  <c r="C47" i="1"/>
  <c r="D45" i="1"/>
  <c r="A82" i="1"/>
  <c r="A17" i="1"/>
  <c r="A26" i="1"/>
  <c r="A32" i="1"/>
  <c r="A31" i="1" s="1"/>
  <c r="C39" i="1"/>
  <c r="A54" i="1"/>
  <c r="A53" i="1" s="1"/>
  <c r="D61" i="1"/>
  <c r="D69" i="1"/>
  <c r="B88" i="1"/>
  <c r="A92" i="1"/>
  <c r="E9" i="1"/>
  <c r="E13" i="1"/>
  <c r="D35" i="1"/>
  <c r="C55" i="1"/>
  <c r="C51" i="1"/>
  <c r="B52" i="1"/>
  <c r="E57" i="1"/>
  <c r="A58" i="1"/>
  <c r="A57" i="1" s="1"/>
  <c r="D63" i="1"/>
  <c r="D71" i="1"/>
  <c r="E63" i="1"/>
  <c r="B79" i="1"/>
  <c r="C78" i="1"/>
  <c r="B85" i="1"/>
  <c r="B84" i="1" s="1"/>
  <c r="C84" i="1"/>
  <c r="A102" i="1"/>
  <c r="A30" i="1"/>
  <c r="A29" i="1" s="1"/>
  <c r="A40" i="1"/>
  <c r="A39" i="1" s="1"/>
  <c r="E39" i="1"/>
  <c r="A44" i="1"/>
  <c r="A43" i="1" s="1"/>
  <c r="E59" i="1"/>
  <c r="D65" i="1"/>
  <c r="D73" i="1"/>
  <c r="D80" i="1"/>
  <c r="D9" i="1"/>
  <c r="C16" i="1"/>
  <c r="C27" i="1"/>
  <c r="B28" i="1"/>
  <c r="C31" i="1"/>
  <c r="A38" i="1"/>
  <c r="A37" i="1" s="1"/>
  <c r="A56" i="1"/>
  <c r="A55" i="1" s="1"/>
  <c r="E65" i="1"/>
  <c r="A124" i="1"/>
  <c r="A171" i="1"/>
  <c r="A221" i="1"/>
  <c r="A249" i="1"/>
  <c r="A309" i="1"/>
  <c r="A113" i="1"/>
  <c r="A116" i="1"/>
  <c r="A129" i="1"/>
  <c r="A153" i="1"/>
  <c r="B228" i="1"/>
  <c r="C227" i="1"/>
  <c r="A232" i="1"/>
  <c r="C265" i="1"/>
  <c r="C99" i="1"/>
  <c r="A81" i="1"/>
  <c r="A80" i="1" s="1"/>
  <c r="C86" i="1"/>
  <c r="C88" i="1"/>
  <c r="D97" i="1"/>
  <c r="A164" i="1"/>
  <c r="D188" i="1"/>
  <c r="A208" i="1"/>
  <c r="A222" i="1"/>
  <c r="A241" i="1"/>
  <c r="B250" i="1"/>
  <c r="C259" i="1"/>
  <c r="B260" i="1"/>
  <c r="B259" i="1" s="1"/>
  <c r="E84" i="1"/>
  <c r="E88" i="1"/>
  <c r="E95" i="1"/>
  <c r="A123" i="1"/>
  <c r="A180" i="1"/>
  <c r="E227" i="1"/>
  <c r="A237" i="1"/>
  <c r="C250" i="1"/>
  <c r="A266" i="1"/>
  <c r="A265" i="1" s="1"/>
  <c r="E265" i="1"/>
  <c r="C288" i="1"/>
  <c r="A294" i="1"/>
  <c r="A293" i="1" s="1"/>
  <c r="A117" i="1"/>
  <c r="A140" i="1"/>
  <c r="A147" i="1"/>
  <c r="A176" i="1"/>
  <c r="A218" i="1"/>
  <c r="A223" i="1"/>
  <c r="C261" i="1"/>
  <c r="A306" i="1"/>
  <c r="A137" i="1"/>
  <c r="A165" i="1"/>
  <c r="A251" i="1"/>
  <c r="A250" i="1" s="1"/>
  <c r="E250" i="1"/>
  <c r="C255" i="1"/>
  <c r="B256" i="1"/>
  <c r="A272" i="1"/>
  <c r="A271" i="1" s="1"/>
  <c r="E271" i="1"/>
  <c r="B296" i="1"/>
  <c r="B295" i="1" s="1"/>
  <c r="C295" i="1"/>
  <c r="D305" i="1"/>
  <c r="A311" i="1"/>
  <c r="E80" i="1"/>
  <c r="A111" i="1"/>
  <c r="A173" i="1"/>
  <c r="A177" i="1"/>
  <c r="A195" i="1"/>
  <c r="A262" i="1"/>
  <c r="A261" i="1" s="1"/>
  <c r="D273" i="1"/>
  <c r="A279" i="1"/>
  <c r="E295" i="1"/>
  <c r="B302" i="1"/>
  <c r="B300" i="1" s="1"/>
  <c r="C300" i="1"/>
  <c r="C312" i="1"/>
  <c r="D99" i="1"/>
  <c r="A141" i="1"/>
  <c r="A284" i="1"/>
  <c r="A281" i="1" s="1"/>
  <c r="A200" i="1"/>
  <c r="C205" i="1"/>
  <c r="B206" i="1"/>
  <c r="B205" i="1" s="1"/>
  <c r="A243" i="1"/>
  <c r="B276" i="1"/>
  <c r="B275" i="1" s="1"/>
  <c r="C275" i="1"/>
  <c r="A280" i="1"/>
  <c r="C291" i="1"/>
  <c r="A297" i="1"/>
  <c r="A313" i="1"/>
  <c r="A312" i="1" s="1"/>
  <c r="A159" i="1"/>
  <c r="A182" i="1"/>
  <c r="A206" i="1"/>
  <c r="A308" i="1"/>
  <c r="A87" i="1"/>
  <c r="A86" i="1" s="1"/>
  <c r="A152" i="1"/>
  <c r="B257" i="1"/>
  <c r="A258" i="1"/>
  <c r="A257" i="1" s="1"/>
  <c r="A276" i="1"/>
  <c r="A275" i="1" s="1"/>
  <c r="B315" i="1"/>
  <c r="B314" i="1" s="1"/>
  <c r="C314" i="1"/>
  <c r="A149" i="1"/>
  <c r="A231" i="1"/>
  <c r="A270" i="1"/>
  <c r="A269" i="1" s="1"/>
  <c r="A315" i="1"/>
  <c r="A314" i="1" s="1"/>
  <c r="B187" i="1"/>
  <c r="E205" i="1"/>
  <c r="E259" i="1"/>
  <c r="D261" i="1"/>
  <c r="C263" i="1"/>
  <c r="C269" i="1"/>
  <c r="C281" i="1"/>
  <c r="B289" i="1"/>
  <c r="D291" i="1"/>
  <c r="C293" i="1"/>
  <c r="D312" i="1"/>
  <c r="E261" i="1"/>
  <c r="E291" i="1"/>
  <c r="E312" i="1"/>
  <c r="D314" i="1"/>
  <c r="B179" i="1"/>
  <c r="B254" i="1"/>
  <c r="E263" i="1"/>
  <c r="E269" i="1"/>
  <c r="E281" i="1"/>
  <c r="E293" i="1"/>
  <c r="D295" i="1"/>
  <c r="E314" i="1"/>
  <c r="D227" i="1"/>
  <c r="D275" i="1"/>
  <c r="A190" i="1"/>
  <c r="E275" i="1"/>
  <c r="A88" i="1" l="1"/>
  <c r="A205" i="1"/>
  <c r="A260" i="1"/>
  <c r="A259" i="1" s="1"/>
  <c r="A99" i="1"/>
  <c r="C184" i="1"/>
  <c r="B185" i="1"/>
  <c r="C9" i="1"/>
  <c r="B10" i="1"/>
  <c r="B46" i="1"/>
  <c r="C45" i="1"/>
  <c r="B70" i="1"/>
  <c r="C69" i="1"/>
  <c r="A302" i="1"/>
  <c r="A300" i="1" s="1"/>
  <c r="A85" i="1"/>
  <c r="A84" i="1" s="1"/>
  <c r="A52" i="1"/>
  <c r="A51" i="1" s="1"/>
  <c r="B51" i="1"/>
  <c r="A48" i="1"/>
  <c r="A47" i="1" s="1"/>
  <c r="B47" i="1"/>
  <c r="B288" i="1"/>
  <c r="A289" i="1"/>
  <c r="A288" i="1" s="1"/>
  <c r="C61" i="1"/>
  <c r="B62" i="1"/>
  <c r="B274" i="1"/>
  <c r="C273" i="1"/>
  <c r="C286" i="1"/>
  <c r="B287" i="1"/>
  <c r="B255" i="1"/>
  <c r="A256" i="1"/>
  <c r="A255" i="1" s="1"/>
  <c r="A228" i="1"/>
  <c r="A227" i="1" s="1"/>
  <c r="B227" i="1"/>
  <c r="B76" i="1"/>
  <c r="C75" i="1"/>
  <c r="B253" i="1"/>
  <c r="A254" i="1"/>
  <c r="A253" i="1" s="1"/>
  <c r="B74" i="1"/>
  <c r="C73" i="1"/>
  <c r="A79" i="1"/>
  <c r="A78" i="1" s="1"/>
  <c r="B78" i="1"/>
  <c r="C188" i="1"/>
  <c r="B189" i="1"/>
  <c r="B36" i="1"/>
  <c r="C35" i="1"/>
  <c r="B66" i="1"/>
  <c r="C65" i="1"/>
  <c r="B68" i="1"/>
  <c r="C67" i="1"/>
  <c r="C59" i="1"/>
  <c r="B60" i="1"/>
  <c r="B27" i="1"/>
  <c r="A28" i="1"/>
  <c r="A27" i="1" s="1"/>
  <c r="A16" i="1"/>
  <c r="B72" i="1"/>
  <c r="C71" i="1"/>
  <c r="E7" i="1"/>
  <c r="B178" i="1"/>
  <c r="A179" i="1"/>
  <c r="A178" i="1" s="1"/>
  <c r="A296" i="1"/>
  <c r="A295" i="1" s="1"/>
  <c r="B186" i="1"/>
  <c r="A187" i="1"/>
  <c r="A186" i="1" s="1"/>
  <c r="B307" i="1"/>
  <c r="C305" i="1"/>
  <c r="D7" i="1"/>
  <c r="B64" i="1"/>
  <c r="C63" i="1"/>
  <c r="B63" i="1" l="1"/>
  <c r="A64" i="1"/>
  <c r="A63" i="1" s="1"/>
  <c r="B35" i="1"/>
  <c r="A36" i="1"/>
  <c r="A35" i="1" s="1"/>
  <c r="B71" i="1"/>
  <c r="A72" i="1"/>
  <c r="A71" i="1" s="1"/>
  <c r="B188" i="1"/>
  <c r="A189" i="1"/>
  <c r="A188" i="1" s="1"/>
  <c r="A307" i="1"/>
  <c r="A305" i="1" s="1"/>
  <c r="B305" i="1"/>
  <c r="B59" i="1"/>
  <c r="A60" i="1"/>
  <c r="A59" i="1" s="1"/>
  <c r="B73" i="1"/>
  <c r="A74" i="1"/>
  <c r="A73" i="1" s="1"/>
  <c r="A274" i="1"/>
  <c r="A273" i="1" s="1"/>
  <c r="B273" i="1"/>
  <c r="B69" i="1"/>
  <c r="A70" i="1"/>
  <c r="A69" i="1" s="1"/>
  <c r="A287" i="1"/>
  <c r="A286" i="1" s="1"/>
  <c r="B286" i="1"/>
  <c r="B61" i="1"/>
  <c r="A62" i="1"/>
  <c r="A61" i="1" s="1"/>
  <c r="B45" i="1"/>
  <c r="A46" i="1"/>
  <c r="A45" i="1" s="1"/>
  <c r="B67" i="1"/>
  <c r="A68" i="1"/>
  <c r="A67" i="1" s="1"/>
  <c r="B9" i="1"/>
  <c r="A10" i="1"/>
  <c r="A9" i="1" s="1"/>
  <c r="B65" i="1"/>
  <c r="A66" i="1"/>
  <c r="A65" i="1" s="1"/>
  <c r="B75" i="1"/>
  <c r="A76" i="1"/>
  <c r="A75" i="1" s="1"/>
  <c r="C7" i="1"/>
  <c r="A185" i="1"/>
  <c r="A184" i="1" s="1"/>
  <c r="B184" i="1"/>
  <c r="A7" i="1" l="1"/>
  <c r="B7" i="1"/>
</calcChain>
</file>

<file path=xl/sharedStrings.xml><?xml version="1.0" encoding="utf-8"?>
<sst xmlns="http://schemas.openxmlformats.org/spreadsheetml/2006/main" count="444" uniqueCount="318">
  <si>
    <r>
      <t xml:space="preserve">އޮފީސްތަކުގެ ރިކަރަންޓް އަދި ކެޕިޓަލް ޚަރަދު </t>
    </r>
    <r>
      <rPr>
        <b/>
        <sz val="22"/>
        <color rgb="FF0ECC8C"/>
        <rFont val="Roboto Condensed"/>
      </rPr>
      <t>2025</t>
    </r>
    <r>
      <rPr>
        <b/>
        <sz val="20"/>
        <color rgb="FF0ECC8C"/>
        <rFont val="MV Typewriter"/>
      </rPr>
      <t xml:space="preserve">
</t>
    </r>
  </si>
  <si>
    <t>(އަދަދުތައް ރުފިޔާއިން)</t>
  </si>
  <si>
    <t>ޖުމުލަ ބަޖެޓު</t>
  </si>
  <si>
    <t>ކެޕިޓަލް</t>
  </si>
  <si>
    <t>ރިކަރަންޓް</t>
  </si>
  <si>
    <t>ޖުމުލަ ކެޕިޓަލް</t>
  </si>
  <si>
    <t>އެހެނިހެން ކެޕިޓަލް</t>
  </si>
  <si>
    <t>ޕީއެސްއައިޕީ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</si>
  <si>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</si>
  <si>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</si>
  <si>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</si>
  <si>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</si>
  <si>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</si>
  <si>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</si>
  <si>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</si>
  <si>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</si>
  <si>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</si>
  <si>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</si>
  <si>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</si>
  <si>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</si>
  <si>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</si>
  <si>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</si>
  <si>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</si>
  <si>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</si>
  <si>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</si>
  <si>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</si>
  <si>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</si>
  <si>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</si>
  <si>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</si>
  <si>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</si>
  <si>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</si>
  <si>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</si>
  <si>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</si>
  <si>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</si>
  <si>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</si>
  <si>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</si>
  <si>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</si>
  <si>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</si>
  <si>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</si>
  <si>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</si>
  <si>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</si>
  <si>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</si>
  <si>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</si>
  <si>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</si>
  <si>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</si>
  <si>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</si>
  <si>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</si>
  <si>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</si>
  <si>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</si>
  <si>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</si>
  <si>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</si>
  <si>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</si>
  <si>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</si>
  <si>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</si>
  <si>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</si>
  <si>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</si>
  <si>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</si>
  <si>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</si>
  <si>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</si>
  <si>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</si>
  <si>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</si>
  <si>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</si>
  <si>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</si>
  <si>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</si>
  <si>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</si>
  <si>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</si>
  <si>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</si>
  <si>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</si>
  <si>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</si>
  <si>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</si>
  <si>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</si>
  <si>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</si>
  <si>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</si>
  <si>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</si>
  <si>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</si>
  <si>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</si>
  <si>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</si>
  <si>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</si>
  <si>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</si>
  <si>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މޯލްޑިވްސް ސިވިލް އޭވިއޭޝަން އޮތޯރިޓީ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</si>
  <si>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</si>
  <si>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</si>
  <si>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</si>
  <si>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</si>
  <si>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</si>
  <si>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</si>
  <si>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</si>
  <si>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</si>
  <si>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</si>
  <si>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</si>
  <si>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</si>
  <si>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</si>
  <si>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</si>
  <si>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ޑިޕާޓްމަންޓް އޮފް ނެޝަނަލް ރެޖިސްޓްރޭޝަން</t>
  </si>
  <si>
    <t>ނެޝަނަލް ސެންޓަރ ފޮރ އިންފޮމޭޝަން ޓެކްނޯލޮޖީ</t>
  </si>
  <si>
    <t>ކޮމިއުނިކޭޝަންސް އޮތޯރިޓީ އޮފް މޯލްޑިވްސް</t>
  </si>
  <si>
    <t>ނޭޝަނަލް ސައިބަރ ސެކިއުރިޓީ އެޖެންސީ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</si>
  <si>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</si>
  <si>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</si>
  <si>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</si>
  <si>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</si>
  <si>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</si>
  <si>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</si>
  <si>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</si>
  <si>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</si>
  <si>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</si>
  <si>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</si>
  <si>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</si>
  <si>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</si>
  <si>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</si>
  <si>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</si>
  <si>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</si>
  <si>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</si>
  <si>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>ސެންޓަރ ފޮރ ހަޔަރ ސެކަންޑަރީ އެޑިޔުކޭޝަން - ހުޅުމާލެ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</si>
  <si>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</si>
  <si>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</si>
  <si>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</si>
  <si>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</si>
  <si>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</si>
  <si>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</si>
  <si>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</si>
  <si>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</si>
  <si>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</si>
  <si>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</si>
  <si>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</si>
  <si>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</si>
  <si>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</si>
  <si>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</si>
  <si>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</si>
  <si>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</si>
  <si>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</si>
  <si>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</si>
  <si>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</si>
  <si>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</si>
  <si>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</si>
  <si>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</si>
  <si>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</si>
  <si>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</si>
  <si>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</si>
  <si>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</si>
  <si>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</si>
  <si>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</si>
  <si>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</si>
  <si>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</si>
  <si>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</si>
  <si>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</si>
  <si>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</si>
  <si>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</si>
  <si>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</si>
  <si>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</si>
  <si>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</si>
  <si>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</si>
  <si>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</si>
  <si>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</si>
  <si>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</si>
  <si>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</si>
  <si>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</si>
  <si>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</si>
  <si>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</si>
  <si>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</si>
  <si>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</si>
  <si>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</si>
  <si>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</si>
  <si>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</si>
  <si>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</si>
  <si>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</si>
  <si>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</si>
  <si>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</si>
  <si>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</si>
  <si>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</si>
  <si>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</si>
  <si>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</si>
  <si>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</si>
  <si>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</si>
  <si>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</si>
  <si>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</si>
  <si>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</si>
  <si>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</si>
  <si>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ސަލާހުއްދީން ސްކޫލް</t>
  </si>
  <si>
    <t>ސެންޓަރ ފޮރ ހަޔަރ ސެކަންޑަރީ އެޑިޔުކޭޝަން - މާލެ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</si>
  <si>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</si>
  <si>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</si>
  <si>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</si>
  <si>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</si>
  <si>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</si>
  <si>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ނޭޝަނަލް ޖޮބް ސެންޓަރ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</si>
  <si>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</si>
  <si>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</si>
  <si>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</si>
  <si>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</si>
  <si>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</si>
  <si>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</si>
  <si>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</si>
  <si>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</si>
  <si>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</si>
  <si>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</si>
  <si>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</si>
  <si>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</si>
  <si>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</si>
  <si>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</si>
  <si>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</si>
  <si>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</si>
  <si>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</si>
  <si>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</si>
  <si>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</si>
  <si>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</si>
  <si>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ކޮލެޖް އޮފް ފިޝަރީޒް އެންޑް އޯޝަން ސައިންސަސް</t>
  </si>
  <si>
    <t>މިނިސްޓްރީ އޮފް ފޮރިން އެފެއާޒް</t>
  </si>
  <si>
    <t>S26</t>
  </si>
  <si>
    <t>ބަންގްލަދޭޝްގައި ހުންނަ ދިވެހިރާއްޖޭގެ ހައިކޮމިޝަން</t>
  </si>
  <si>
    <t>ސްރީލަންކާގައި ހުންނަ ދިވެހިރާއްޖޭގެ ހައިކޮމިޝަން</t>
  </si>
  <si>
    <t>ދިވެހިރާއްޖެއިން އ.ދ. އަށް ކަނޑައަޅައިފައި ހުންނަ ދާއިމީ މިޝަން</t>
  </si>
  <si>
    <t>އިނގިރޭސިވިލާތުގައި ހުންނަ ދިވެހިރާއްޖޭގެ ހައިކޮމިޝަން</t>
  </si>
  <si>
    <t>އިންޑިޔާގައި ހުންނަ ދިވެހިރާއްޖޭގެ ހައިކޮމިޝަން</t>
  </si>
  <si>
    <t>ތިރުވަނަންތަޕޫރަމުގައި ހުންނަ ދިވެހިރާއްޖޭގެ ކޮންސިއުލޭޓް</t>
  </si>
  <si>
    <t>މެލޭޝިޔާގައި ހުންނަ ދިވެހިރާއްޖޭގެ ހައިކޮމިޝަން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</si>
  <si>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</si>
  <si>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</si>
  <si>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ހައިކޮމިޝަން</t>
  </si>
  <si>
    <t>ޖެނީވާގައި ހުންނަ އ.ދ. ގެ އޮފީހަށް ދިވެހިރާއްޖެއިން ކަނޑައަޅައިފައި ހުންނަ ދާއިމީ މިޝަން</t>
  </si>
  <si>
    <t>ޕާކިސްތާނުގައި ހުންނަ ދިވެހިރާއްޖޭގެ ހައިކޮމިޝަން</t>
  </si>
  <si>
    <t>ބެލްޖިއަމްގައި ހުންނަ ދިވެހިރާއްޖޭގެ އެމްބަސީ އަދި ދިވެހިރާއްޖެއިން ޔޫރަޕިއަން ޔޫނިއަންއަށް ކަނޑައަޅައިފައި ހުންނަ މިޝަން</t>
  </si>
  <si>
    <t>ސިންގަޕޫރުގައި ހުންނަ ދިވެހިރާއްޖޭގެ ހައިކޮމިޝަން</t>
  </si>
  <si>
    <t>ޔުނައިޓެޑް އެރެބް އެމިރޭޓްސްގައި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</si>
  <si>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</si>
  <si>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</si>
  <si>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ކޮންސިއުލޭޓް</t>
  </si>
  <si>
    <t>އެމެރިކާގައި ހުންނަ ދިވެހިރާއްޖޭގެ އެމްބަސީ</t>
  </si>
  <si>
    <t>ތުރުކީގައި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</si>
  <si>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</si>
  <si>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</si>
  <si>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</si>
  <si>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</si>
  <si>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</si>
  <si>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</si>
  <si>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ނޭޝަނަލް މެންޓަލް ހެލްތް ޑިޕާޓްމަންޓް</t>
  </si>
  <si>
    <t>ޚާއްޞަ އެހީއަށް ބޭނުންވާ މީހުންގެ މަރުކަޒު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</si>
  <si>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</si>
  <si>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</si>
  <si>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</si>
  <si>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</si>
  <si>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</si>
  <si>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</si>
  <si>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</si>
  <si>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</si>
  <si>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</si>
  <si>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</si>
  <si>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</si>
  <si>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</si>
  <si>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</si>
  <si>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</si>
  <si>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</si>
  <si>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</si>
  <si>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</si>
  <si>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</si>
  <si>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</si>
  <si>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</si>
  <si>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</si>
  <si>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</si>
  <si>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</si>
  <si>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</si>
  <si>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</si>
  <si>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</si>
  <si>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</si>
  <si>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</si>
  <si>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</si>
  <si>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</si>
  <si>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</si>
  <si>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</si>
  <si>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</si>
  <si>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މޯލްޑިވްސް އިންޓަރނޭޝަނަލް ފައިނޭންޝަލް ސަރވިސަސް އޮތޯރިޓީ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</si>
  <si>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</si>
  <si>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</si>
  <si>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</si>
  <si>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</si>
  <si>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</si>
  <si>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</si>
  <si>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</si>
  <si>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</si>
  <si>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</si>
  <si>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</si>
  <si>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</si>
  <si>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</si>
  <si>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</si>
  <si>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</si>
  <si>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 xml:space="preserve">ދިވެހިބަހުގެ އެކަޑަމީ </t>
  </si>
  <si>
    <t>ނޭޝަނަލް ސެންޓަރ ފޮރ ކަލްޗަރަލް ހެރިޓޭޖް</t>
  </si>
  <si>
    <t>ދިވެހި ތަރިކަ ދިރާސާކުރާ ޤައުމީ މަރުކަޒު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</si>
  <si>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</si>
  <si>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</si>
  <si>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</si>
  <si>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</si>
  <si>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ބިއުރޯ އޮފް ސްޓެޓިސްޓިކްސް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</si>
  <si>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</si>
  <si>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</si>
  <si>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</si>
  <si>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</si>
  <si>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</si>
  <si>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</si>
  <si>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ޤުރުއާނާއި ބެހޭ މަރުކަޒު</t>
  </si>
  <si>
    <t>މޯލްޑިވްސް ޒަކާތް ހައުސް</t>
  </si>
  <si>
    <t>އިސްލާމީ ފަތުވާދޭ އެންމެ މަތީ މަޖިލިސް</t>
  </si>
  <si>
    <t>މިނިސްޓްރީ އޮފް ކްލައިމެޓް ޗޭންޖް، އެންވަޔަރަންމަންޓް އެންޑް އެނަރޖީ</t>
  </si>
  <si>
    <t>S34</t>
  </si>
  <si>
    <t>މޯލްޑިވްސް މީޓިއޮރޮލޮޖިކަލް ސަރވިސް</t>
  </si>
  <si>
    <t>ޔުޓިލިޓީ ރެގިއުލޭޓަރީ އޮތޯރިޓީ</t>
  </si>
  <si>
    <t>އެންވަޔަރަންމަންޓަލް ޕްރޮޓެކްޝަން އެޖެންސީ</t>
  </si>
  <si>
    <t>މިނިސްޓްރީ އޮފް ސޯޝަލް އެންޑް ފެމިލީ ޑިވެލޮޕްމަންޓް</t>
  </si>
  <si>
    <t>S36</t>
  </si>
  <si>
    <t>ފެމިލީ އެންޑް ޗިލްޑްރަން ސަރވިސް ސެންޓަރސް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</si>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</sst>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12"/>
      <color theme="1"/>
      <name val="Roboto Condensed"/>
      <family val="2"/>
    </font>
    <font>
      <b/>
      <sz val="20"/>
      <color rgb="FF0ECC8C"/>
      <name val="MV Typewriter"/>
    </font>
    <font>
      <b/>
      <sz val="22"/>
      <color rgb="FF0ECC8C"/>
      <name val="Roboto Condensed"/>
    </font>
    <font>
      <sz val="12"/>
      <color rgb="FF454545"/>
      <name val="MV Typewriter"/>
    </font>
    <font>
      <b/>
      <sz val="13"/>
      <color rgb="FF0ECC8C"/>
      <name val="MV Typewriter"/>
    </font>
    <font>
      <b/>
      <sz val="13"/>
      <name val="MV Typewriter"/>
    </font>
    <font>
      <sz val="12"/>
      <color rgb="FFEF903A"/>
      <name val="Roboto Condensed"/>
      <family val="2"/>
    </font>
    <font>
      <b/>
      <sz val="12.5"/>
      <color rgb="FF0ECC96"/>
      <name val="Aptos"/>
      <family val="2"/>
    </font>
    <font>
      <b/>
      <sz val="12.5"/>
      <name val="Aptos"/>
      <family val="2"/>
    </font>
    <font>
      <b/>
      <sz val="12"/>
      <name val="MV Typewriter"/>
    </font>
    <font>
      <b/>
      <i/>
      <sz val="12"/>
      <name val="Faruma"/>
    </font>
    <font>
      <sz val="12"/>
      <name val="Calibri"/>
      <family val="2"/>
      <scheme val="minor"/>
    </font>
    <font>
      <sz val="12.5"/>
      <color rgb="FFEF903A"/>
      <name val="Aptos"/>
      <family val="2"/>
    </font>
    <font>
      <sz val="12.5"/>
      <color theme="1"/>
      <name val="Aptos"/>
      <family val="2"/>
    </font>
    <font>
      <b/>
      <sz val="12.5"/>
      <color theme="1"/>
      <name val="Aptos"/>
      <family val="2"/>
    </font>
    <font>
      <sz val="12.5"/>
      <color rgb="FF0ECC96"/>
      <name val="Aptos"/>
      <family val="2"/>
    </font>
    <font>
      <sz val="12.5"/>
      <color rgb="FF454545"/>
      <name val="Aptos"/>
      <family val="2"/>
    </font>
    <font>
      <sz val="12"/>
      <color rgb="FF454545"/>
      <name val="Roboto Condensed"/>
    </font>
    <font>
      <sz val="12"/>
      <color rgb="FF454545"/>
      <name val="Roboto Condensed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rgb="FF0ECC8C"/>
      </top>
      <bottom style="medium">
        <color rgb="FF0ECC8C"/>
      </bottom>
      <diagonal/>
    </border>
    <border>
      <left/>
      <right/>
      <top/>
      <bottom style="thin">
        <color rgb="FF0ECC8C"/>
      </bottom>
      <diagonal/>
    </border>
    <border>
      <left/>
      <right/>
      <top style="thin">
        <color rgb="FF0ECC8C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 readingOrder="2"/>
    </xf>
    <xf numFmtId="0" fontId="7" fillId="0" borderId="0" xfId="2" applyFont="1" applyFill="1" applyAlignment="1">
      <alignment horizontal="center" vertical="center"/>
    </xf>
    <xf numFmtId="0" fontId="8" fillId="0" borderId="0" xfId="2" applyFont="1" applyAlignment="1">
      <alignment horizontal="centerContinuous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164" fontId="10" fillId="0" borderId="1" xfId="1" applyNumberFormat="1" applyFont="1" applyFill="1" applyBorder="1" applyAlignment="1" applyProtection="1">
      <alignment vertical="center"/>
      <protection hidden="1"/>
    </xf>
    <xf numFmtId="164" fontId="11" fillId="0" borderId="1" xfId="1" applyNumberFormat="1" applyFont="1" applyFill="1" applyBorder="1" applyAlignment="1" applyProtection="1">
      <alignment vertical="center"/>
      <protection hidden="1"/>
    </xf>
    <xf numFmtId="0" fontId="12" fillId="0" borderId="1" xfId="0" applyFont="1" applyBorder="1" applyAlignment="1">
      <alignment horizontal="left" vertical="center" indent="5"/>
    </xf>
    <xf numFmtId="0" fontId="1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43" fontId="0" fillId="0" borderId="0" xfId="0" applyNumberFormat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10" fillId="0" borderId="2" xfId="1" applyNumberFormat="1" applyFont="1" applyFill="1" applyBorder="1" applyAlignment="1" applyProtection="1">
      <alignment vertical="center"/>
      <protection hidden="1"/>
    </xf>
    <xf numFmtId="164" fontId="11" fillId="0" borderId="2" xfId="1" applyNumberFormat="1" applyFont="1" applyFill="1" applyBorder="1" applyAlignment="1" applyProtection="1">
      <alignment vertical="center"/>
      <protection hidden="1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right" vertical="center" indent="1" readingOrder="2"/>
    </xf>
    <xf numFmtId="0" fontId="11" fillId="0" borderId="2" xfId="0" applyFont="1" applyBorder="1" applyAlignment="1">
      <alignment horizontal="right" vertical="center"/>
    </xf>
    <xf numFmtId="0" fontId="0" fillId="0" borderId="0" xfId="1" applyNumberFormat="1" applyFont="1" applyAlignment="1">
      <alignment vertical="center"/>
    </xf>
    <xf numFmtId="164" fontId="18" fillId="0" borderId="3" xfId="1" applyNumberFormat="1" applyFont="1" applyFill="1" applyBorder="1" applyAlignment="1" applyProtection="1">
      <alignment vertical="center"/>
      <protection hidden="1"/>
    </xf>
    <xf numFmtId="164" fontId="19" fillId="0" borderId="3" xfId="1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164" fontId="18" fillId="0" borderId="4" xfId="1" applyNumberFormat="1" applyFont="1" applyFill="1" applyBorder="1" applyAlignment="1" applyProtection="1">
      <alignment vertical="center"/>
      <protection hidden="1"/>
    </xf>
    <xf numFmtId="164" fontId="19" fillId="0" borderId="4" xfId="1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5" xfId="0" applyFont="1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B72A5C79-12BC-4DCF-9A6D-5313A6BB3291}"/>
  </cellStyles>
  <dxfs count="6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1C49542-60F6-4833-AC60-142DBA715E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8946-D208-492F-9D57-199CEFAE2B67}">
  <sheetPr codeName="Sheet2">
    <pageSetUpPr fitToPage="1"/>
  </sheetPr>
  <dimension ref="A1:M315"/>
  <sheetViews>
    <sheetView showGridLines="0" tabSelected="1" view="pageBreakPreview" zoomScaleNormal="100" zoomScaleSheetLayoutView="100" workbookViewId="0">
      <selection activeCell="F11" sqref="F11"/>
    </sheetView>
  </sheetViews>
  <sheetFormatPr defaultColWidth="9" defaultRowHeight="30" customHeight="1" x14ac:dyDescent="0.25"/>
  <cols>
    <col min="1" max="1" width="17.5" style="1" customWidth="1"/>
    <col min="2" max="2" width="17.5" style="2" customWidth="1"/>
    <col min="3" max="3" width="17.5" style="3" customWidth="1"/>
    <col min="4" max="4" width="17.5" style="2" customWidth="1"/>
    <col min="5" max="5" width="17.5" style="3" customWidth="1"/>
    <col min="6" max="6" width="54.5" style="2" customWidth="1"/>
    <col min="7" max="7" width="8.125" style="2" customWidth="1"/>
    <col min="8" max="8" width="4.75" style="2" customWidth="1"/>
    <col min="9" max="9" width="4.875" style="2" hidden="1" customWidth="1"/>
    <col min="10" max="10" width="7.25" style="2" customWidth="1"/>
    <col min="11" max="12" width="5.25" style="2" bestFit="1" customWidth="1"/>
    <col min="13" max="13" width="11.875" style="2" bestFit="1" customWidth="1"/>
    <col min="14" max="16384" width="9" style="2"/>
  </cols>
  <sheetData>
    <row r="1" spans="1:13" ht="37.5" customHeight="1" x14ac:dyDescent="0.25">
      <c r="H1" s="4" t="s">
        <v>0</v>
      </c>
    </row>
    <row r="2" spans="1:13" ht="18.75" customHeight="1" x14ac:dyDescent="0.25">
      <c r="H2" s="6" t="s">
        <v>1</v>
      </c>
    </row>
    <row r="3" spans="1:13" ht="11.25" customHeight="1" x14ac:dyDescent="0.25"/>
    <row r="4" spans="1:13" ht="30" customHeight="1" x14ac:dyDescent="0.25">
      <c r="A4" s="7" t="s">
        <v>2</v>
      </c>
      <c r="B4" s="8"/>
      <c r="C4" s="9" t="s">
        <v>3</v>
      </c>
      <c r="D4" s="8"/>
      <c r="E4" s="10" t="s">
        <v>4</v>
      </c>
      <c r="F4"/>
      <c r="M4" s="11"/>
    </row>
    <row r="5" spans="1:13" ht="30" customHeight="1" x14ac:dyDescent="0.25">
      <c r="A5" s="12"/>
      <c r="B5" s="13" t="s">
        <v>5</v>
      </c>
      <c r="C5" s="13" t="s">
        <v>6</v>
      </c>
      <c r="D5" s="13" t="s">
        <v>7</v>
      </c>
      <c r="E5" s="10"/>
      <c r="F5"/>
    </row>
    <row r="6" spans="1:13" ht="11.25" customHeight="1" thickBot="1" x14ac:dyDescent="0.3">
      <c r="A6" s="14"/>
      <c r="B6" s="15"/>
      <c r="C6" s="16"/>
      <c r="D6" s="15"/>
      <c r="E6" s="16"/>
    </row>
    <row r="7" spans="1:13" ht="30" customHeight="1" thickBot="1" x14ac:dyDescent="0.3">
      <c r="A7" s="17">
        <f>SUMIF($I$9:$I$315,"SUM",A9:A315)</f>
        <v>56647600859</v>
      </c>
      <c r="B7" s="18">
        <f>SUMIF($I$9:$I$315,"SUM",B9:B315)</f>
        <v>20025913269</v>
      </c>
      <c r="C7" s="18">
        <f>SUMIF($I$9:$I$315,"SUM",C9:C315)</f>
        <v>7647254248</v>
      </c>
      <c r="D7" s="18">
        <f>SUMIF($I$9:$I$315,"SUM",D9:D315)</f>
        <v>12378659021</v>
      </c>
      <c r="E7" s="18">
        <f>SUMIF($I$9:$I$315,"SUM",E9:E315)</f>
        <v>36621687590</v>
      </c>
      <c r="F7" s="19" t="s">
        <v>8</v>
      </c>
      <c r="G7" s="20"/>
      <c r="H7" s="21"/>
      <c r="I7" s="22"/>
      <c r="M7" s="11"/>
    </row>
    <row r="8" spans="1:13" ht="11.25" customHeight="1" x14ac:dyDescent="0.25">
      <c r="A8" s="23"/>
      <c r="B8" s="24"/>
      <c r="C8" s="25"/>
      <c r="D8" s="24"/>
      <c r="E8" s="25"/>
    </row>
    <row r="9" spans="1:13" ht="30" customHeight="1" x14ac:dyDescent="0.25">
      <c r="A9" s="26">
        <f t="shared" ref="A9:C9" si="0">SUM(A10:A12)</f>
        <v>206781836</v>
      </c>
      <c r="B9" s="27">
        <f t="shared" si="0"/>
        <v>6003300</v>
      </c>
      <c r="C9" s="27">
        <f t="shared" si="0"/>
        <v>6003300</v>
      </c>
      <c r="D9" s="27">
        <f>SUM(D10:D12)</f>
        <v>0</v>
      </c>
      <c r="E9" s="27">
        <f>SUM(E10:E12)</f>
        <v>200778536</v>
      </c>
      <c r="F9" s="28"/>
      <c r="G9" s="29" t="s">
        <v>9</v>
      </c>
      <c r="H9" s="30" t="s">
        <v>10</v>
      </c>
      <c r="I9" s="2" t="s">
        <v>11</v>
      </c>
      <c r="J9" s="31"/>
    </row>
    <row r="10" spans="1:13" ht="30" customHeight="1" x14ac:dyDescent="0.25">
      <c r="A10" s="32">
        <f>E10+B10</f>
        <v>166995617</v>
      </c>
      <c r="B10" s="33">
        <f>SUM(C10:D10)</f>
        <v>5538180</v>
      </c>
      <c r="C10" s="33">
        <v>5538180</v>
      </c>
      <c r="D10" s="33">
        <v>0</v>
      </c>
      <c r="E10" s="33">
        <v>161457437</v>
      </c>
      <c r="F10" s="34" t="s">
        <v>9</v>
      </c>
      <c r="G10" s="35">
        <v>1001</v>
      </c>
      <c r="H10" s="36"/>
      <c r="J10" s="31"/>
    </row>
    <row r="11" spans="1:13" ht="30" customHeight="1" x14ac:dyDescent="0.25">
      <c r="A11" s="37">
        <f t="shared" ref="A11:A12" si="1">E11+B11</f>
        <v>29980999</v>
      </c>
      <c r="B11" s="38">
        <f t="shared" ref="B11:B12" si="2">SUM(C11:D11)</f>
        <v>380620</v>
      </c>
      <c r="C11" s="38">
        <v>380620</v>
      </c>
      <c r="D11" s="38">
        <v>0</v>
      </c>
      <c r="E11" s="38">
        <v>29600379</v>
      </c>
      <c r="F11" s="39" t="s">
        <v>12</v>
      </c>
      <c r="G11" s="40">
        <v>1003</v>
      </c>
      <c r="H11" s="41"/>
      <c r="J11" s="31"/>
    </row>
    <row r="12" spans="1:13" ht="30" customHeight="1" x14ac:dyDescent="0.25">
      <c r="A12" s="37">
        <f t="shared" si="1"/>
        <v>9805220</v>
      </c>
      <c r="B12" s="38">
        <f t="shared" si="2"/>
        <v>84500</v>
      </c>
      <c r="C12" s="38">
        <v>84500</v>
      </c>
      <c r="D12" s="38">
        <v>0</v>
      </c>
      <c r="E12" s="38">
        <v>9720720</v>
      </c>
      <c r="F12" s="39" t="s">
        <v>13</v>
      </c>
      <c r="G12" s="40">
        <v>1005</v>
      </c>
      <c r="H12" s="41"/>
      <c r="J12" s="31"/>
    </row>
    <row r="13" spans="1:13" ht="30" customHeight="1" x14ac:dyDescent="0.25">
      <c r="A13" s="26">
        <f t="shared" ref="A13:D13" si="3">SUM(A14:A15)</f>
        <v>206889753</v>
      </c>
      <c r="B13" s="27">
        <f t="shared" si="3"/>
        <v>5216900</v>
      </c>
      <c r="C13" s="27">
        <f t="shared" si="3"/>
        <v>5216900</v>
      </c>
      <c r="D13" s="27">
        <f t="shared" si="3"/>
        <v>0</v>
      </c>
      <c r="E13" s="27">
        <f>SUM(E14:E15)</f>
        <v>201672853</v>
      </c>
      <c r="F13" s="28"/>
      <c r="G13" s="29" t="s">
        <v>14</v>
      </c>
      <c r="H13" s="30" t="s">
        <v>15</v>
      </c>
      <c r="I13" s="2" t="s">
        <v>11</v>
      </c>
      <c r="J13" s="31"/>
    </row>
    <row r="14" spans="1:13" ht="30" customHeight="1" x14ac:dyDescent="0.25">
      <c r="A14" s="32">
        <f t="shared" ref="A14:A15" si="4">E14+B14</f>
        <v>202451413</v>
      </c>
      <c r="B14" s="33">
        <f t="shared" ref="B14:B15" si="5">SUM(C14:D14)</f>
        <v>4937300</v>
      </c>
      <c r="C14" s="33">
        <v>4937300</v>
      </c>
      <c r="D14" s="33">
        <v>0</v>
      </c>
      <c r="E14" s="33">
        <v>197514113</v>
      </c>
      <c r="F14" s="34" t="s">
        <v>14</v>
      </c>
      <c r="G14" s="35">
        <v>1242</v>
      </c>
      <c r="H14" s="42"/>
      <c r="J14" s="31"/>
    </row>
    <row r="15" spans="1:13" ht="30" customHeight="1" x14ac:dyDescent="0.25">
      <c r="A15" s="37">
        <f t="shared" si="4"/>
        <v>4438340</v>
      </c>
      <c r="B15" s="38">
        <f t="shared" si="5"/>
        <v>279600</v>
      </c>
      <c r="C15" s="38">
        <v>279600</v>
      </c>
      <c r="D15" s="38">
        <v>0</v>
      </c>
      <c r="E15" s="38">
        <v>4158740</v>
      </c>
      <c r="F15" s="39" t="s">
        <v>16</v>
      </c>
      <c r="G15" s="40">
        <v>1544</v>
      </c>
      <c r="H15" s="43"/>
      <c r="J15" s="31"/>
    </row>
    <row r="16" spans="1:13" ht="30" customHeight="1" x14ac:dyDescent="0.25">
      <c r="A16" s="26">
        <f t="shared" ref="A16:D16" si="6">SUM(A17:A26)</f>
        <v>640237094</v>
      </c>
      <c r="B16" s="27">
        <f t="shared" si="6"/>
        <v>87344042</v>
      </c>
      <c r="C16" s="27">
        <f t="shared" si="6"/>
        <v>13690655</v>
      </c>
      <c r="D16" s="27">
        <f t="shared" si="6"/>
        <v>73653387</v>
      </c>
      <c r="E16" s="27">
        <f>SUM(E17:E26)</f>
        <v>552893052</v>
      </c>
      <c r="F16" s="28"/>
      <c r="G16" s="29" t="s">
        <v>17</v>
      </c>
      <c r="H16" s="30" t="s">
        <v>18</v>
      </c>
      <c r="I16" s="2" t="s">
        <v>11</v>
      </c>
      <c r="J16" s="31"/>
    </row>
    <row r="17" spans="1:10" ht="30" customHeight="1" x14ac:dyDescent="0.25">
      <c r="A17" s="32">
        <f t="shared" ref="A17:A26" si="7">E17+B17</f>
        <v>174748843</v>
      </c>
      <c r="B17" s="33">
        <f t="shared" ref="B17:B26" si="8">SUM(C17:D17)</f>
        <v>76077068</v>
      </c>
      <c r="C17" s="33">
        <v>2423681</v>
      </c>
      <c r="D17" s="33">
        <v>73653387</v>
      </c>
      <c r="E17" s="33">
        <v>98671775</v>
      </c>
      <c r="F17" s="34" t="s">
        <v>17</v>
      </c>
      <c r="G17" s="35">
        <v>1264</v>
      </c>
      <c r="H17" s="42"/>
      <c r="J17" s="31"/>
    </row>
    <row r="18" spans="1:10" ht="30" customHeight="1" x14ac:dyDescent="0.25">
      <c r="A18" s="37">
        <f t="shared" si="7"/>
        <v>917451</v>
      </c>
      <c r="B18" s="38">
        <f t="shared" si="8"/>
        <v>0</v>
      </c>
      <c r="C18" s="38">
        <v>0</v>
      </c>
      <c r="D18" s="38">
        <v>0</v>
      </c>
      <c r="E18" s="38">
        <v>917451</v>
      </c>
      <c r="F18" s="39" t="s">
        <v>19</v>
      </c>
      <c r="G18" s="40">
        <v>1545</v>
      </c>
      <c r="H18" s="43"/>
      <c r="J18" s="31"/>
    </row>
    <row r="19" spans="1:10" ht="30" customHeight="1" x14ac:dyDescent="0.25">
      <c r="A19" s="37">
        <f t="shared" si="7"/>
        <v>26775792</v>
      </c>
      <c r="B19" s="38">
        <f t="shared" si="8"/>
        <v>1043455</v>
      </c>
      <c r="C19" s="38">
        <v>1043455</v>
      </c>
      <c r="D19" s="38">
        <v>0</v>
      </c>
      <c r="E19" s="38">
        <v>25732337</v>
      </c>
      <c r="F19" s="39" t="s">
        <v>20</v>
      </c>
      <c r="G19" s="40">
        <v>1248</v>
      </c>
      <c r="H19" s="43"/>
      <c r="J19" s="31"/>
    </row>
    <row r="20" spans="1:10" ht="30" customHeight="1" x14ac:dyDescent="0.25">
      <c r="A20" s="37">
        <f t="shared" si="7"/>
        <v>27868131</v>
      </c>
      <c r="B20" s="38">
        <f t="shared" si="8"/>
        <v>700000</v>
      </c>
      <c r="C20" s="38">
        <v>700000</v>
      </c>
      <c r="D20" s="38">
        <v>0</v>
      </c>
      <c r="E20" s="38">
        <v>27168131</v>
      </c>
      <c r="F20" s="39" t="s">
        <v>21</v>
      </c>
      <c r="G20" s="40">
        <v>1249</v>
      </c>
      <c r="H20" s="43"/>
      <c r="J20" s="31"/>
    </row>
    <row r="21" spans="1:10" ht="30" customHeight="1" x14ac:dyDescent="0.25">
      <c r="A21" s="37">
        <f t="shared" si="7"/>
        <v>41230599</v>
      </c>
      <c r="B21" s="38">
        <f t="shared" si="8"/>
        <v>1152097</v>
      </c>
      <c r="C21" s="38">
        <v>1152097</v>
      </c>
      <c r="D21" s="38">
        <v>0</v>
      </c>
      <c r="E21" s="38">
        <v>40078502</v>
      </c>
      <c r="F21" s="39" t="s">
        <v>22</v>
      </c>
      <c r="G21" s="40">
        <v>1252</v>
      </c>
      <c r="H21" s="43"/>
      <c r="J21" s="31"/>
    </row>
    <row r="22" spans="1:10" ht="30" customHeight="1" x14ac:dyDescent="0.25">
      <c r="A22" s="37">
        <f t="shared" si="7"/>
        <v>31186023</v>
      </c>
      <c r="B22" s="38">
        <f t="shared" si="8"/>
        <v>735220</v>
      </c>
      <c r="C22" s="38">
        <v>735220</v>
      </c>
      <c r="D22" s="38">
        <v>0</v>
      </c>
      <c r="E22" s="38">
        <v>30450803</v>
      </c>
      <c r="F22" s="39" t="s">
        <v>23</v>
      </c>
      <c r="G22" s="40">
        <v>1253</v>
      </c>
      <c r="H22" s="43"/>
      <c r="J22" s="31"/>
    </row>
    <row r="23" spans="1:10" ht="30" customHeight="1" x14ac:dyDescent="0.25">
      <c r="A23" s="37">
        <f t="shared" si="7"/>
        <v>28702872</v>
      </c>
      <c r="B23" s="38">
        <f t="shared" si="8"/>
        <v>750400</v>
      </c>
      <c r="C23" s="38">
        <v>750400</v>
      </c>
      <c r="D23" s="38">
        <v>0</v>
      </c>
      <c r="E23" s="38">
        <v>27952472</v>
      </c>
      <c r="F23" s="39" t="s">
        <v>24</v>
      </c>
      <c r="G23" s="40">
        <v>1254</v>
      </c>
      <c r="H23" s="43"/>
      <c r="J23" s="31"/>
    </row>
    <row r="24" spans="1:10" ht="30" customHeight="1" x14ac:dyDescent="0.25">
      <c r="A24" s="37">
        <f t="shared" si="7"/>
        <v>8445591</v>
      </c>
      <c r="B24" s="38">
        <f t="shared" si="8"/>
        <v>335200</v>
      </c>
      <c r="C24" s="38">
        <v>335200</v>
      </c>
      <c r="D24" s="38">
        <v>0</v>
      </c>
      <c r="E24" s="38">
        <v>8110391</v>
      </c>
      <c r="F24" s="39" t="s">
        <v>25</v>
      </c>
      <c r="G24" s="40">
        <v>1255</v>
      </c>
      <c r="H24" s="43"/>
      <c r="J24" s="31"/>
    </row>
    <row r="25" spans="1:10" ht="30" customHeight="1" x14ac:dyDescent="0.25">
      <c r="A25" s="37">
        <f t="shared" si="7"/>
        <v>13853944</v>
      </c>
      <c r="B25" s="38">
        <f t="shared" si="8"/>
        <v>580000</v>
      </c>
      <c r="C25" s="38">
        <v>580000</v>
      </c>
      <c r="D25" s="38">
        <v>0</v>
      </c>
      <c r="E25" s="38">
        <v>13273944</v>
      </c>
      <c r="F25" s="39" t="s">
        <v>26</v>
      </c>
      <c r="G25" s="40">
        <v>1486</v>
      </c>
      <c r="H25" s="43"/>
      <c r="J25" s="31"/>
    </row>
    <row r="26" spans="1:10" ht="30" customHeight="1" x14ac:dyDescent="0.25">
      <c r="A26" s="37">
        <f t="shared" si="7"/>
        <v>286507848</v>
      </c>
      <c r="B26" s="38">
        <f t="shared" si="8"/>
        <v>5970602</v>
      </c>
      <c r="C26" s="38">
        <v>5970602</v>
      </c>
      <c r="D26" s="38">
        <v>0</v>
      </c>
      <c r="E26" s="38">
        <v>280537246</v>
      </c>
      <c r="F26" s="39" t="s">
        <v>27</v>
      </c>
      <c r="G26" s="40">
        <v>1251</v>
      </c>
      <c r="H26" s="43"/>
      <c r="J26" s="31"/>
    </row>
    <row r="27" spans="1:10" ht="30" customHeight="1" x14ac:dyDescent="0.25">
      <c r="A27" s="26">
        <f t="shared" ref="A27:C27" si="9">SUM(A28)</f>
        <v>17271399</v>
      </c>
      <c r="B27" s="27">
        <f t="shared" si="9"/>
        <v>193000</v>
      </c>
      <c r="C27" s="27">
        <f t="shared" si="9"/>
        <v>193000</v>
      </c>
      <c r="D27" s="27">
        <f>SUM(D28)</f>
        <v>0</v>
      </c>
      <c r="E27" s="27">
        <f>SUM(E28)</f>
        <v>17078399</v>
      </c>
      <c r="F27" s="28"/>
      <c r="G27" s="29" t="s">
        <v>28</v>
      </c>
      <c r="H27" s="30" t="s">
        <v>29</v>
      </c>
      <c r="I27" s="2" t="s">
        <v>11</v>
      </c>
      <c r="J27" s="31"/>
    </row>
    <row r="28" spans="1:10" ht="30" customHeight="1" x14ac:dyDescent="0.25">
      <c r="A28" s="32">
        <f>E28+B28</f>
        <v>17271399</v>
      </c>
      <c r="B28" s="33">
        <f>SUM(C28:D28)</f>
        <v>193000</v>
      </c>
      <c r="C28" s="33">
        <v>193000</v>
      </c>
      <c r="D28" s="33">
        <v>0</v>
      </c>
      <c r="E28" s="33">
        <v>17078399</v>
      </c>
      <c r="F28" s="34" t="s">
        <v>28</v>
      </c>
      <c r="G28" s="35">
        <v>1247</v>
      </c>
      <c r="H28" s="42"/>
      <c r="J28" s="31"/>
    </row>
    <row r="29" spans="1:10" ht="30" customHeight="1" x14ac:dyDescent="0.25">
      <c r="A29" s="26">
        <f t="shared" ref="A29:C29" si="10">SUM(A30)</f>
        <v>32378299</v>
      </c>
      <c r="B29" s="27">
        <f t="shared" si="10"/>
        <v>500000</v>
      </c>
      <c r="C29" s="27">
        <f t="shared" si="10"/>
        <v>500000</v>
      </c>
      <c r="D29" s="27">
        <f>SUM(D30)</f>
        <v>0</v>
      </c>
      <c r="E29" s="27">
        <f>SUM(E30)</f>
        <v>31878299</v>
      </c>
      <c r="F29" s="28"/>
      <c r="G29" s="29" t="s">
        <v>30</v>
      </c>
      <c r="H29" s="30" t="s">
        <v>31</v>
      </c>
      <c r="I29" s="2" t="s">
        <v>11</v>
      </c>
      <c r="J29" s="31"/>
    </row>
    <row r="30" spans="1:10" ht="30" customHeight="1" x14ac:dyDescent="0.25">
      <c r="A30" s="32">
        <f>E30+B30</f>
        <v>32378299</v>
      </c>
      <c r="B30" s="33">
        <f>SUM(C30:D30)</f>
        <v>500000</v>
      </c>
      <c r="C30" s="33">
        <v>500000</v>
      </c>
      <c r="D30" s="33">
        <v>0</v>
      </c>
      <c r="E30" s="33">
        <v>31878299</v>
      </c>
      <c r="F30" s="34" t="s">
        <v>30</v>
      </c>
      <c r="G30" s="35">
        <v>1244</v>
      </c>
      <c r="H30" s="42"/>
      <c r="J30" s="31"/>
    </row>
    <row r="31" spans="1:10" ht="30" customHeight="1" x14ac:dyDescent="0.25">
      <c r="A31" s="26">
        <f t="shared" ref="A31:C31" si="11">SUM(A32)</f>
        <v>32048730</v>
      </c>
      <c r="B31" s="27">
        <f t="shared" si="11"/>
        <v>266820</v>
      </c>
      <c r="C31" s="27">
        <f t="shared" si="11"/>
        <v>266820</v>
      </c>
      <c r="D31" s="27">
        <f>SUM(D32)</f>
        <v>0</v>
      </c>
      <c r="E31" s="27">
        <f>SUM(E32)</f>
        <v>31781910</v>
      </c>
      <c r="F31" s="28"/>
      <c r="G31" s="29" t="s">
        <v>32</v>
      </c>
      <c r="H31" s="30" t="s">
        <v>33</v>
      </c>
      <c r="I31" s="2" t="s">
        <v>11</v>
      </c>
      <c r="J31" s="31"/>
    </row>
    <row r="32" spans="1:10" ht="30" customHeight="1" x14ac:dyDescent="0.25">
      <c r="A32" s="32">
        <f>E32+B32</f>
        <v>32048730</v>
      </c>
      <c r="B32" s="33">
        <f>SUM(C32:D32)</f>
        <v>266820</v>
      </c>
      <c r="C32" s="33">
        <v>266820</v>
      </c>
      <c r="D32" s="33">
        <v>0</v>
      </c>
      <c r="E32" s="33">
        <v>31781910</v>
      </c>
      <c r="F32" s="34" t="s">
        <v>32</v>
      </c>
      <c r="G32" s="35">
        <v>1256</v>
      </c>
      <c r="H32" s="42"/>
      <c r="J32" s="31"/>
    </row>
    <row r="33" spans="1:10" ht="30" customHeight="1" x14ac:dyDescent="0.25">
      <c r="A33" s="26">
        <f t="shared" ref="A33:C33" si="12">SUM(A34)</f>
        <v>31812154</v>
      </c>
      <c r="B33" s="27">
        <f t="shared" si="12"/>
        <v>179000</v>
      </c>
      <c r="C33" s="27">
        <f t="shared" si="12"/>
        <v>179000</v>
      </c>
      <c r="D33" s="27">
        <f>SUM(D34)</f>
        <v>0</v>
      </c>
      <c r="E33" s="27">
        <f>SUM(E34)</f>
        <v>31633154</v>
      </c>
      <c r="F33" s="28"/>
      <c r="G33" s="29" t="s">
        <v>34</v>
      </c>
      <c r="H33" s="30" t="s">
        <v>35</v>
      </c>
      <c r="I33" s="2" t="s">
        <v>11</v>
      </c>
      <c r="J33" s="31"/>
    </row>
    <row r="34" spans="1:10" ht="30" customHeight="1" x14ac:dyDescent="0.25">
      <c r="A34" s="32">
        <f>E34+B34</f>
        <v>31812154</v>
      </c>
      <c r="B34" s="33">
        <f>SUM(C34:D34)</f>
        <v>179000</v>
      </c>
      <c r="C34" s="33">
        <v>179000</v>
      </c>
      <c r="D34" s="33">
        <v>0</v>
      </c>
      <c r="E34" s="33">
        <v>31633154</v>
      </c>
      <c r="F34" s="34" t="s">
        <v>34</v>
      </c>
      <c r="G34" s="35">
        <v>1246</v>
      </c>
      <c r="H34" s="42"/>
      <c r="J34" s="31"/>
    </row>
    <row r="35" spans="1:10" ht="30" customHeight="1" x14ac:dyDescent="0.25">
      <c r="A35" s="26">
        <f t="shared" ref="A35:C35" si="13">SUM(A36)</f>
        <v>50037422</v>
      </c>
      <c r="B35" s="27">
        <f t="shared" si="13"/>
        <v>2130770</v>
      </c>
      <c r="C35" s="27">
        <f t="shared" si="13"/>
        <v>2130770</v>
      </c>
      <c r="D35" s="27">
        <f>SUM(D36)</f>
        <v>0</v>
      </c>
      <c r="E35" s="27">
        <f>SUM(E36)</f>
        <v>47906652</v>
      </c>
      <c r="F35" s="28"/>
      <c r="G35" s="29" t="s">
        <v>36</v>
      </c>
      <c r="H35" s="30" t="s">
        <v>37</v>
      </c>
      <c r="I35" s="2" t="s">
        <v>11</v>
      </c>
      <c r="J35" s="31"/>
    </row>
    <row r="36" spans="1:10" ht="30" customHeight="1" x14ac:dyDescent="0.25">
      <c r="A36" s="32">
        <f>E36+B36</f>
        <v>50037422</v>
      </c>
      <c r="B36" s="33">
        <f>SUM(C36:D36)</f>
        <v>2130770</v>
      </c>
      <c r="C36" s="33">
        <v>2130770</v>
      </c>
      <c r="D36" s="33">
        <v>0</v>
      </c>
      <c r="E36" s="33">
        <v>47906652</v>
      </c>
      <c r="F36" s="34" t="s">
        <v>38</v>
      </c>
      <c r="G36" s="35">
        <v>1245</v>
      </c>
      <c r="H36" s="42"/>
      <c r="J36" s="31"/>
    </row>
    <row r="37" spans="1:10" ht="30" customHeight="1" x14ac:dyDescent="0.25">
      <c r="A37" s="26">
        <f t="shared" ref="A37:C37" si="14">SUM(A38)</f>
        <v>80497312</v>
      </c>
      <c r="B37" s="27">
        <f t="shared" si="14"/>
        <v>2047150</v>
      </c>
      <c r="C37" s="27">
        <f t="shared" si="14"/>
        <v>2047150</v>
      </c>
      <c r="D37" s="27">
        <f>SUM(D38)</f>
        <v>0</v>
      </c>
      <c r="E37" s="27">
        <f>SUM(E38)</f>
        <v>78450162</v>
      </c>
      <c r="F37" s="28"/>
      <c r="G37" s="29" t="s">
        <v>39</v>
      </c>
      <c r="H37" s="30" t="s">
        <v>40</v>
      </c>
      <c r="I37" s="2" t="s">
        <v>11</v>
      </c>
      <c r="J37" s="31"/>
    </row>
    <row r="38" spans="1:10" ht="30" customHeight="1" x14ac:dyDescent="0.25">
      <c r="A38" s="32">
        <f>E38+B38</f>
        <v>80497312</v>
      </c>
      <c r="B38" s="33">
        <f>SUM(C38:D38)</f>
        <v>2047150</v>
      </c>
      <c r="C38" s="33">
        <v>2047150</v>
      </c>
      <c r="D38" s="33">
        <v>0</v>
      </c>
      <c r="E38" s="33">
        <v>78450162</v>
      </c>
      <c r="F38" s="34" t="s">
        <v>39</v>
      </c>
      <c r="G38" s="35">
        <v>1243</v>
      </c>
      <c r="H38" s="42"/>
      <c r="J38" s="31"/>
    </row>
    <row r="39" spans="1:10" ht="30" customHeight="1" x14ac:dyDescent="0.25">
      <c r="A39" s="26">
        <f t="shared" ref="A39:C39" si="15">SUM(A40)</f>
        <v>70890113</v>
      </c>
      <c r="B39" s="27">
        <f t="shared" si="15"/>
        <v>2384091</v>
      </c>
      <c r="C39" s="27">
        <f t="shared" si="15"/>
        <v>2384091</v>
      </c>
      <c r="D39" s="27">
        <f>SUM(D40)</f>
        <v>0</v>
      </c>
      <c r="E39" s="27">
        <f>SUM(E40)</f>
        <v>68506022</v>
      </c>
      <c r="F39" s="28"/>
      <c r="G39" s="29" t="s">
        <v>41</v>
      </c>
      <c r="H39" s="30" t="s">
        <v>42</v>
      </c>
      <c r="I39" s="2" t="s">
        <v>11</v>
      </c>
      <c r="J39" s="31"/>
    </row>
    <row r="40" spans="1:10" ht="30" customHeight="1" x14ac:dyDescent="0.25">
      <c r="A40" s="32">
        <f>E40+B40</f>
        <v>70890113</v>
      </c>
      <c r="B40" s="33">
        <f>SUM(C40:D40)</f>
        <v>2384091</v>
      </c>
      <c r="C40" s="33">
        <v>2384091</v>
      </c>
      <c r="D40" s="33">
        <v>0</v>
      </c>
      <c r="E40" s="33">
        <v>68506022</v>
      </c>
      <c r="F40" s="34" t="s">
        <v>41</v>
      </c>
      <c r="G40" s="35">
        <v>1257</v>
      </c>
      <c r="H40" s="42"/>
      <c r="J40" s="31"/>
    </row>
    <row r="41" spans="1:10" ht="30" customHeight="1" x14ac:dyDescent="0.25">
      <c r="A41" s="26">
        <f t="shared" ref="A41:C41" si="16">SUM(A42)</f>
        <v>119484301</v>
      </c>
      <c r="B41" s="27">
        <f t="shared" si="16"/>
        <v>5307916</v>
      </c>
      <c r="C41" s="27">
        <f t="shared" si="16"/>
        <v>5307916</v>
      </c>
      <c r="D41" s="27">
        <f>SUM(D42)</f>
        <v>0</v>
      </c>
      <c r="E41" s="27">
        <f>SUM(E42)</f>
        <v>114176385</v>
      </c>
      <c r="F41" s="28"/>
      <c r="G41" s="29" t="s">
        <v>43</v>
      </c>
      <c r="H41" s="30" t="s">
        <v>44</v>
      </c>
      <c r="I41" s="2" t="s">
        <v>11</v>
      </c>
      <c r="J41" s="31"/>
    </row>
    <row r="42" spans="1:10" ht="30" customHeight="1" x14ac:dyDescent="0.25">
      <c r="A42" s="32">
        <f>E42+B42</f>
        <v>119484301</v>
      </c>
      <c r="B42" s="33">
        <f>SUM(C42:D42)</f>
        <v>5307916</v>
      </c>
      <c r="C42" s="33">
        <v>5307916</v>
      </c>
      <c r="D42" s="33">
        <v>0</v>
      </c>
      <c r="E42" s="33">
        <v>114176385</v>
      </c>
      <c r="F42" s="34" t="s">
        <v>43</v>
      </c>
      <c r="G42" s="35">
        <v>1009</v>
      </c>
      <c r="H42" s="42"/>
      <c r="J42" s="31"/>
    </row>
    <row r="43" spans="1:10" ht="30" customHeight="1" x14ac:dyDescent="0.25">
      <c r="A43" s="26">
        <f t="shared" ref="A43:C43" si="17">SUM(A44)</f>
        <v>15255222</v>
      </c>
      <c r="B43" s="27">
        <f t="shared" si="17"/>
        <v>454657</v>
      </c>
      <c r="C43" s="27">
        <f t="shared" si="17"/>
        <v>454657</v>
      </c>
      <c r="D43" s="27">
        <f>SUM(D44)</f>
        <v>0</v>
      </c>
      <c r="E43" s="27">
        <f>SUM(E44)</f>
        <v>14800565</v>
      </c>
      <c r="F43" s="28"/>
      <c r="G43" s="29" t="s">
        <v>45</v>
      </c>
      <c r="H43" s="30" t="s">
        <v>46</v>
      </c>
      <c r="I43" s="2" t="s">
        <v>11</v>
      </c>
      <c r="J43" s="31"/>
    </row>
    <row r="44" spans="1:10" ht="30" customHeight="1" x14ac:dyDescent="0.25">
      <c r="A44" s="32">
        <f>E44+B44</f>
        <v>15255222</v>
      </c>
      <c r="B44" s="33">
        <f>SUM(C44:D44)</f>
        <v>454657</v>
      </c>
      <c r="C44" s="33">
        <v>454657</v>
      </c>
      <c r="D44" s="33">
        <v>0</v>
      </c>
      <c r="E44" s="33">
        <v>14800565</v>
      </c>
      <c r="F44" s="34" t="s">
        <v>45</v>
      </c>
      <c r="G44" s="35">
        <v>1222</v>
      </c>
      <c r="H44" s="42"/>
      <c r="J44" s="31"/>
    </row>
    <row r="45" spans="1:10" ht="30" customHeight="1" x14ac:dyDescent="0.25">
      <c r="A45" s="26">
        <f t="shared" ref="A45:C45" si="18">SUM(A46)</f>
        <v>5609646</v>
      </c>
      <c r="B45" s="27">
        <f t="shared" si="18"/>
        <v>120300</v>
      </c>
      <c r="C45" s="27">
        <f t="shared" si="18"/>
        <v>120300</v>
      </c>
      <c r="D45" s="27">
        <f>SUM(D46)</f>
        <v>0</v>
      </c>
      <c r="E45" s="27">
        <f>SUM(E46)</f>
        <v>5489346</v>
      </c>
      <c r="F45" s="28"/>
      <c r="G45" s="29" t="s">
        <v>47</v>
      </c>
      <c r="H45" s="30" t="s">
        <v>48</v>
      </c>
      <c r="I45" s="2" t="s">
        <v>11</v>
      </c>
      <c r="J45" s="31"/>
    </row>
    <row r="46" spans="1:10" ht="30" customHeight="1" x14ac:dyDescent="0.25">
      <c r="A46" s="32">
        <f>E46+B46</f>
        <v>5609646</v>
      </c>
      <c r="B46" s="33">
        <f>SUM(C46:D46)</f>
        <v>120300</v>
      </c>
      <c r="C46" s="33">
        <v>120300</v>
      </c>
      <c r="D46" s="33">
        <v>0</v>
      </c>
      <c r="E46" s="33">
        <v>5489346</v>
      </c>
      <c r="F46" s="34" t="s">
        <v>47</v>
      </c>
      <c r="G46" s="35">
        <v>1270</v>
      </c>
      <c r="H46" s="42"/>
      <c r="J46" s="31"/>
    </row>
    <row r="47" spans="1:10" ht="30" customHeight="1" x14ac:dyDescent="0.25">
      <c r="A47" s="26">
        <f t="shared" ref="A47:C47" si="19">SUM(A48)</f>
        <v>12819553</v>
      </c>
      <c r="B47" s="27">
        <f t="shared" si="19"/>
        <v>200000</v>
      </c>
      <c r="C47" s="27">
        <f t="shared" si="19"/>
        <v>200000</v>
      </c>
      <c r="D47" s="27">
        <f>SUM(D48)</f>
        <v>0</v>
      </c>
      <c r="E47" s="27">
        <f>SUM(E48)</f>
        <v>12619553</v>
      </c>
      <c r="F47" s="28"/>
      <c r="G47" s="29" t="s">
        <v>49</v>
      </c>
      <c r="H47" s="30" t="s">
        <v>50</v>
      </c>
      <c r="I47" s="2" t="s">
        <v>11</v>
      </c>
      <c r="J47" s="31"/>
    </row>
    <row r="48" spans="1:10" ht="30" customHeight="1" x14ac:dyDescent="0.25">
      <c r="A48" s="32">
        <f>E48+B48</f>
        <v>12819553</v>
      </c>
      <c r="B48" s="33">
        <f>SUM(C48:D48)</f>
        <v>200000</v>
      </c>
      <c r="C48" s="33">
        <v>200000</v>
      </c>
      <c r="D48" s="33">
        <v>0</v>
      </c>
      <c r="E48" s="33">
        <v>12619553</v>
      </c>
      <c r="F48" s="34" t="s">
        <v>49</v>
      </c>
      <c r="G48" s="35">
        <v>1478</v>
      </c>
      <c r="H48" s="42"/>
      <c r="J48" s="31"/>
    </row>
    <row r="49" spans="1:10" ht="30" customHeight="1" x14ac:dyDescent="0.25">
      <c r="A49" s="26">
        <f t="shared" ref="A49:C49" si="20">SUM(A50)</f>
        <v>13449320</v>
      </c>
      <c r="B49" s="27">
        <f t="shared" si="20"/>
        <v>318731</v>
      </c>
      <c r="C49" s="27">
        <f t="shared" si="20"/>
        <v>318731</v>
      </c>
      <c r="D49" s="27">
        <f>SUM(D50)</f>
        <v>0</v>
      </c>
      <c r="E49" s="27">
        <f>SUM(E50)</f>
        <v>13130589</v>
      </c>
      <c r="F49" s="28"/>
      <c r="G49" s="29" t="s">
        <v>51</v>
      </c>
      <c r="H49" s="30" t="s">
        <v>52</v>
      </c>
      <c r="I49" s="2" t="s">
        <v>11</v>
      </c>
      <c r="J49" s="31"/>
    </row>
    <row r="50" spans="1:10" ht="30" customHeight="1" x14ac:dyDescent="0.25">
      <c r="A50" s="32">
        <f>E50+B50</f>
        <v>13449320</v>
      </c>
      <c r="B50" s="33">
        <f>SUM(C50:D50)</f>
        <v>318731</v>
      </c>
      <c r="C50" s="33">
        <v>318731</v>
      </c>
      <c r="D50" s="33">
        <v>0</v>
      </c>
      <c r="E50" s="33">
        <v>13130589</v>
      </c>
      <c r="F50" s="34" t="s">
        <v>51</v>
      </c>
      <c r="G50" s="35">
        <v>1275</v>
      </c>
      <c r="H50" s="42"/>
      <c r="J50" s="31"/>
    </row>
    <row r="51" spans="1:10" ht="30" customHeight="1" x14ac:dyDescent="0.25">
      <c r="A51" s="26">
        <f t="shared" ref="A51:C51" si="21">SUM(A52)</f>
        <v>57778489</v>
      </c>
      <c r="B51" s="27">
        <f t="shared" si="21"/>
        <v>24787681</v>
      </c>
      <c r="C51" s="27">
        <f t="shared" si="21"/>
        <v>826000</v>
      </c>
      <c r="D51" s="27">
        <f>SUM(D52)</f>
        <v>23961681</v>
      </c>
      <c r="E51" s="27">
        <f>SUM(E52)</f>
        <v>32990808</v>
      </c>
      <c r="F51" s="28"/>
      <c r="G51" s="29" t="s">
        <v>53</v>
      </c>
      <c r="H51" s="30" t="s">
        <v>54</v>
      </c>
      <c r="I51" s="2" t="s">
        <v>11</v>
      </c>
      <c r="J51" s="31"/>
    </row>
    <row r="52" spans="1:10" ht="30" customHeight="1" x14ac:dyDescent="0.25">
      <c r="A52" s="32">
        <f>E52+B52</f>
        <v>57778489</v>
      </c>
      <c r="B52" s="33">
        <f>SUM(C52:D52)</f>
        <v>24787681</v>
      </c>
      <c r="C52" s="33">
        <v>826000</v>
      </c>
      <c r="D52" s="33">
        <v>23961681</v>
      </c>
      <c r="E52" s="33">
        <v>32990808</v>
      </c>
      <c r="F52" s="34" t="s">
        <v>53</v>
      </c>
      <c r="G52" s="35">
        <v>1276</v>
      </c>
      <c r="H52" s="42"/>
      <c r="J52" s="31"/>
    </row>
    <row r="53" spans="1:10" ht="30" customHeight="1" x14ac:dyDescent="0.25">
      <c r="A53" s="26">
        <f t="shared" ref="A53:C53" si="22">SUM(A54)</f>
        <v>6569739</v>
      </c>
      <c r="B53" s="27">
        <f t="shared" si="22"/>
        <v>60000</v>
      </c>
      <c r="C53" s="27">
        <f t="shared" si="22"/>
        <v>60000</v>
      </c>
      <c r="D53" s="27">
        <f>SUM(D54)</f>
        <v>0</v>
      </c>
      <c r="E53" s="27">
        <f>SUM(E54)</f>
        <v>6509739</v>
      </c>
      <c r="F53" s="28"/>
      <c r="G53" s="29" t="s">
        <v>55</v>
      </c>
      <c r="H53" s="30" t="s">
        <v>56</v>
      </c>
      <c r="I53" s="2" t="s">
        <v>11</v>
      </c>
      <c r="J53" s="31"/>
    </row>
    <row r="54" spans="1:10" ht="30" customHeight="1" x14ac:dyDescent="0.25">
      <c r="A54" s="32">
        <f>E54+B54</f>
        <v>6569739</v>
      </c>
      <c r="B54" s="33">
        <f>SUM(C54:D54)</f>
        <v>60000</v>
      </c>
      <c r="C54" s="33">
        <v>60000</v>
      </c>
      <c r="D54" s="33">
        <v>0</v>
      </c>
      <c r="E54" s="33">
        <v>6509739</v>
      </c>
      <c r="F54" s="34" t="s">
        <v>55</v>
      </c>
      <c r="G54" s="35">
        <v>1512</v>
      </c>
      <c r="H54" s="42"/>
      <c r="J54" s="31"/>
    </row>
    <row r="55" spans="1:10" ht="30" customHeight="1" x14ac:dyDescent="0.25">
      <c r="A55" s="26">
        <f t="shared" ref="A55:C55" si="23">SUM(A56)</f>
        <v>14658664</v>
      </c>
      <c r="B55" s="27">
        <f t="shared" si="23"/>
        <v>150000</v>
      </c>
      <c r="C55" s="27">
        <f t="shared" si="23"/>
        <v>150000</v>
      </c>
      <c r="D55" s="27">
        <f>SUM(D56)</f>
        <v>0</v>
      </c>
      <c r="E55" s="27">
        <f>SUM(E56)</f>
        <v>14508664</v>
      </c>
      <c r="F55" s="28"/>
      <c r="G55" s="29" t="s">
        <v>57</v>
      </c>
      <c r="H55" s="30" t="s">
        <v>58</v>
      </c>
      <c r="I55" s="2" t="s">
        <v>11</v>
      </c>
      <c r="J55" s="31"/>
    </row>
    <row r="56" spans="1:10" ht="30" customHeight="1" x14ac:dyDescent="0.25">
      <c r="A56" s="32">
        <f>E56+B56</f>
        <v>14658664</v>
      </c>
      <c r="B56" s="33">
        <f>SUM(C56:D56)</f>
        <v>150000</v>
      </c>
      <c r="C56" s="33">
        <v>150000</v>
      </c>
      <c r="D56" s="33">
        <v>0</v>
      </c>
      <c r="E56" s="33">
        <v>14508664</v>
      </c>
      <c r="F56" s="34" t="s">
        <v>57</v>
      </c>
      <c r="G56" s="35">
        <v>1515</v>
      </c>
      <c r="H56" s="42"/>
      <c r="J56" s="31"/>
    </row>
    <row r="57" spans="1:10" ht="30" customHeight="1" x14ac:dyDescent="0.25">
      <c r="A57" s="26">
        <f t="shared" ref="A57:C57" si="24">SUM(A58)</f>
        <v>10288825</v>
      </c>
      <c r="B57" s="27">
        <f t="shared" si="24"/>
        <v>106500</v>
      </c>
      <c r="C57" s="27">
        <f t="shared" si="24"/>
        <v>106500</v>
      </c>
      <c r="D57" s="27">
        <f>SUM(D58)</f>
        <v>0</v>
      </c>
      <c r="E57" s="27">
        <f>SUM(E58)</f>
        <v>10182325</v>
      </c>
      <c r="F57" s="28"/>
      <c r="G57" s="29" t="s">
        <v>59</v>
      </c>
      <c r="H57" s="30" t="s">
        <v>60</v>
      </c>
      <c r="I57" s="2" t="s">
        <v>11</v>
      </c>
      <c r="J57" s="31"/>
    </row>
    <row r="58" spans="1:10" ht="30" customHeight="1" x14ac:dyDescent="0.25">
      <c r="A58" s="32">
        <f>E58+B58</f>
        <v>10288825</v>
      </c>
      <c r="B58" s="33">
        <f>SUM(C58:D58)</f>
        <v>106500</v>
      </c>
      <c r="C58" s="33">
        <v>106500</v>
      </c>
      <c r="D58" s="33">
        <v>0</v>
      </c>
      <c r="E58" s="33">
        <v>10182325</v>
      </c>
      <c r="F58" s="34" t="s">
        <v>59</v>
      </c>
      <c r="G58" s="35">
        <v>1505</v>
      </c>
      <c r="H58" s="42"/>
      <c r="J58" s="31"/>
    </row>
    <row r="59" spans="1:10" ht="30" customHeight="1" x14ac:dyDescent="0.25">
      <c r="A59" s="26">
        <f>SUM(A60)</f>
        <v>9781849</v>
      </c>
      <c r="B59" s="27">
        <f>SUM(B60)</f>
        <v>180000</v>
      </c>
      <c r="C59" s="27">
        <f>SUM(C60)</f>
        <v>180000</v>
      </c>
      <c r="D59" s="27">
        <f>SUM(D60)</f>
        <v>0</v>
      </c>
      <c r="E59" s="27">
        <f>SUM(E60)</f>
        <v>9601849</v>
      </c>
      <c r="F59" s="28"/>
      <c r="G59" s="29" t="s">
        <v>61</v>
      </c>
      <c r="H59" s="30" t="s">
        <v>62</v>
      </c>
      <c r="I59" s="2" t="s">
        <v>11</v>
      </c>
      <c r="J59" s="31"/>
    </row>
    <row r="60" spans="1:10" ht="30" customHeight="1" x14ac:dyDescent="0.25">
      <c r="A60" s="32">
        <f>E60+B60</f>
        <v>9781849</v>
      </c>
      <c r="B60" s="33">
        <f>SUM(C60:D60)</f>
        <v>180000</v>
      </c>
      <c r="C60" s="33">
        <v>180000</v>
      </c>
      <c r="D60" s="33">
        <v>0</v>
      </c>
      <c r="E60" s="33">
        <v>9601849</v>
      </c>
      <c r="F60" s="34" t="s">
        <v>61</v>
      </c>
      <c r="G60" s="35">
        <v>1540</v>
      </c>
      <c r="H60" s="42"/>
      <c r="J60" s="31"/>
    </row>
    <row r="61" spans="1:10" ht="30" customHeight="1" x14ac:dyDescent="0.25">
      <c r="A61" s="26">
        <f t="shared" ref="A61:C61" si="25">SUM(A62)</f>
        <v>411233033</v>
      </c>
      <c r="B61" s="27">
        <f t="shared" si="25"/>
        <v>12165939</v>
      </c>
      <c r="C61" s="27">
        <f t="shared" si="25"/>
        <v>11665939</v>
      </c>
      <c r="D61" s="27">
        <f>SUM(D62)</f>
        <v>500000</v>
      </c>
      <c r="E61" s="27">
        <f>SUM(E62)</f>
        <v>399067094</v>
      </c>
      <c r="F61" s="28"/>
      <c r="G61" s="29" t="s">
        <v>63</v>
      </c>
      <c r="H61" s="30" t="s">
        <v>64</v>
      </c>
      <c r="I61" s="2" t="s">
        <v>11</v>
      </c>
      <c r="J61" s="31"/>
    </row>
    <row r="62" spans="1:10" ht="30" customHeight="1" x14ac:dyDescent="0.25">
      <c r="A62" s="32">
        <f>E62+B62</f>
        <v>411233033</v>
      </c>
      <c r="B62" s="33">
        <f>SUM(C62:D62)</f>
        <v>12165939</v>
      </c>
      <c r="C62" s="33">
        <v>11665939</v>
      </c>
      <c r="D62" s="33">
        <v>500000</v>
      </c>
      <c r="E62" s="33">
        <v>399067094</v>
      </c>
      <c r="F62" s="34" t="s">
        <v>63</v>
      </c>
      <c r="G62" s="35">
        <v>1025</v>
      </c>
      <c r="H62" s="42"/>
      <c r="J62" s="31"/>
    </row>
    <row r="63" spans="1:10" ht="30" customHeight="1" x14ac:dyDescent="0.25">
      <c r="A63" s="26">
        <f t="shared" ref="A63:C63" si="26">SUM(A64)</f>
        <v>317231862</v>
      </c>
      <c r="B63" s="27">
        <f t="shared" si="26"/>
        <v>11962083</v>
      </c>
      <c r="C63" s="27">
        <f t="shared" si="26"/>
        <v>9876636</v>
      </c>
      <c r="D63" s="27">
        <f>SUM(D64)</f>
        <v>2085447</v>
      </c>
      <c r="E63" s="27">
        <f>SUM(E64)</f>
        <v>305269779</v>
      </c>
      <c r="F63" s="28"/>
      <c r="G63" s="29" t="s">
        <v>65</v>
      </c>
      <c r="H63" s="30" t="s">
        <v>66</v>
      </c>
      <c r="I63" s="2" t="s">
        <v>11</v>
      </c>
      <c r="J63" s="31"/>
    </row>
    <row r="64" spans="1:10" ht="30" customHeight="1" x14ac:dyDescent="0.25">
      <c r="A64" s="32">
        <f>E64+B64</f>
        <v>317231862</v>
      </c>
      <c r="B64" s="33">
        <f>SUM(C64:D64)</f>
        <v>11962083</v>
      </c>
      <c r="C64" s="33">
        <v>9876636</v>
      </c>
      <c r="D64" s="33">
        <v>2085447</v>
      </c>
      <c r="E64" s="33">
        <v>305269779</v>
      </c>
      <c r="F64" s="34" t="s">
        <v>65</v>
      </c>
      <c r="G64" s="35">
        <v>1008</v>
      </c>
      <c r="H64" s="42"/>
      <c r="J64" s="31"/>
    </row>
    <row r="65" spans="1:10" ht="30" customHeight="1" x14ac:dyDescent="0.25">
      <c r="A65" s="26">
        <f t="shared" ref="A65:C65" si="27">SUM(A66)</f>
        <v>2702253330</v>
      </c>
      <c r="B65" s="27">
        <f t="shared" si="27"/>
        <v>137752117</v>
      </c>
      <c r="C65" s="27">
        <f t="shared" si="27"/>
        <v>87290761</v>
      </c>
      <c r="D65" s="27">
        <f>SUM(D66)</f>
        <v>50461356</v>
      </c>
      <c r="E65" s="27">
        <f>SUM(E66)</f>
        <v>2564501213</v>
      </c>
      <c r="F65" s="28"/>
      <c r="G65" s="29" t="s">
        <v>67</v>
      </c>
      <c r="H65" s="30" t="s">
        <v>68</v>
      </c>
      <c r="I65" s="2" t="s">
        <v>11</v>
      </c>
      <c r="J65" s="31"/>
    </row>
    <row r="66" spans="1:10" ht="30" customHeight="1" x14ac:dyDescent="0.25">
      <c r="A66" s="32">
        <f>E66+B66</f>
        <v>2702253330</v>
      </c>
      <c r="B66" s="33">
        <f>SUM(C66:D66)</f>
        <v>137752117</v>
      </c>
      <c r="C66" s="33">
        <v>87290761</v>
      </c>
      <c r="D66" s="33">
        <v>50461356</v>
      </c>
      <c r="E66" s="33">
        <v>2564501213</v>
      </c>
      <c r="F66" s="34" t="s">
        <v>67</v>
      </c>
      <c r="G66" s="35">
        <v>1027</v>
      </c>
      <c r="H66" s="42"/>
      <c r="J66" s="31"/>
    </row>
    <row r="67" spans="1:10" ht="30" customHeight="1" x14ac:dyDescent="0.25">
      <c r="A67" s="26">
        <f t="shared" ref="A67:C67" si="28">SUM(A68)</f>
        <v>16905257</v>
      </c>
      <c r="B67" s="27">
        <f t="shared" si="28"/>
        <v>844800</v>
      </c>
      <c r="C67" s="27">
        <f t="shared" si="28"/>
        <v>844800</v>
      </c>
      <c r="D67" s="27">
        <f>SUM(D68)</f>
        <v>0</v>
      </c>
      <c r="E67" s="27">
        <f>SUM(E68)</f>
        <v>16060457</v>
      </c>
      <c r="F67" s="28"/>
      <c r="G67" s="29" t="s">
        <v>69</v>
      </c>
      <c r="H67" s="30" t="s">
        <v>70</v>
      </c>
      <c r="I67" s="2" t="s">
        <v>11</v>
      </c>
      <c r="J67" s="31"/>
    </row>
    <row r="68" spans="1:10" ht="30" customHeight="1" x14ac:dyDescent="0.25">
      <c r="A68" s="32">
        <f>E68+B68</f>
        <v>16905257</v>
      </c>
      <c r="B68" s="33">
        <f>SUM(C68:D68)</f>
        <v>844800</v>
      </c>
      <c r="C68" s="33">
        <v>844800</v>
      </c>
      <c r="D68" s="33">
        <v>0</v>
      </c>
      <c r="E68" s="33">
        <v>16060457</v>
      </c>
      <c r="F68" s="34" t="s">
        <v>69</v>
      </c>
      <c r="G68" s="35">
        <v>1014</v>
      </c>
      <c r="H68" s="42"/>
      <c r="J68" s="31"/>
    </row>
    <row r="69" spans="1:10" ht="30" customHeight="1" x14ac:dyDescent="0.25">
      <c r="A69" s="26">
        <f t="shared" ref="A69:C69" si="29">SUM(A70)</f>
        <v>3667255</v>
      </c>
      <c r="B69" s="27">
        <f t="shared" si="29"/>
        <v>55557</v>
      </c>
      <c r="C69" s="27">
        <f t="shared" si="29"/>
        <v>55557</v>
      </c>
      <c r="D69" s="27">
        <f>SUM(D70)</f>
        <v>0</v>
      </c>
      <c r="E69" s="27">
        <f>SUM(E70)</f>
        <v>3611698</v>
      </c>
      <c r="F69" s="28"/>
      <c r="G69" s="29" t="s">
        <v>71</v>
      </c>
      <c r="H69" s="30" t="s">
        <v>72</v>
      </c>
      <c r="I69" s="2" t="s">
        <v>11</v>
      </c>
      <c r="J69" s="31"/>
    </row>
    <row r="70" spans="1:10" ht="30" customHeight="1" x14ac:dyDescent="0.25">
      <c r="A70" s="32">
        <f>E70+B70</f>
        <v>3667255</v>
      </c>
      <c r="B70" s="33">
        <f>SUM(C70:D70)</f>
        <v>55557</v>
      </c>
      <c r="C70" s="33">
        <v>55557</v>
      </c>
      <c r="D70" s="33">
        <v>0</v>
      </c>
      <c r="E70" s="33">
        <v>3611698</v>
      </c>
      <c r="F70" s="34" t="s">
        <v>71</v>
      </c>
      <c r="G70" s="35">
        <v>1535</v>
      </c>
      <c r="H70" s="42"/>
      <c r="J70" s="31"/>
    </row>
    <row r="71" spans="1:10" ht="30" customHeight="1" x14ac:dyDescent="0.25">
      <c r="A71" s="26">
        <f t="shared" ref="A71:C71" si="30">SUM(A72)</f>
        <v>42532993</v>
      </c>
      <c r="B71" s="27">
        <f t="shared" si="30"/>
        <v>966500</v>
      </c>
      <c r="C71" s="27">
        <f t="shared" si="30"/>
        <v>966500</v>
      </c>
      <c r="D71" s="27">
        <f>SUM(D72)</f>
        <v>0</v>
      </c>
      <c r="E71" s="27">
        <f>SUM(E72)</f>
        <v>41566493</v>
      </c>
      <c r="F71" s="28"/>
      <c r="G71" s="29" t="s">
        <v>73</v>
      </c>
      <c r="H71" s="30" t="s">
        <v>74</v>
      </c>
      <c r="I71" s="2" t="s">
        <v>11</v>
      </c>
      <c r="J71" s="31"/>
    </row>
    <row r="72" spans="1:10" ht="30" customHeight="1" x14ac:dyDescent="0.25">
      <c r="A72" s="32">
        <f>E72+B72</f>
        <v>42532993</v>
      </c>
      <c r="B72" s="33">
        <f>SUM(C72:D72)</f>
        <v>966500</v>
      </c>
      <c r="C72" s="33">
        <v>966500</v>
      </c>
      <c r="D72" s="33">
        <v>0</v>
      </c>
      <c r="E72" s="33">
        <v>41566493</v>
      </c>
      <c r="F72" s="34" t="s">
        <v>73</v>
      </c>
      <c r="G72" s="35">
        <v>1144</v>
      </c>
      <c r="H72" s="42"/>
      <c r="J72" s="31"/>
    </row>
    <row r="73" spans="1:10" ht="30" customHeight="1" x14ac:dyDescent="0.25">
      <c r="A73" s="26">
        <f t="shared" ref="A73:C73" si="31">SUM(A74)</f>
        <v>1186816594</v>
      </c>
      <c r="B73" s="27">
        <f t="shared" si="31"/>
        <v>1093974472</v>
      </c>
      <c r="C73" s="27">
        <f t="shared" si="31"/>
        <v>1189000</v>
      </c>
      <c r="D73" s="27">
        <f>SUM(D74)</f>
        <v>1092785472</v>
      </c>
      <c r="E73" s="27">
        <f>SUM(E74)</f>
        <v>92842122</v>
      </c>
      <c r="F73" s="28"/>
      <c r="G73" s="29" t="s">
        <v>75</v>
      </c>
      <c r="H73" s="30" t="s">
        <v>76</v>
      </c>
      <c r="I73" s="2" t="s">
        <v>11</v>
      </c>
      <c r="J73" s="31"/>
    </row>
    <row r="74" spans="1:10" ht="30" customHeight="1" x14ac:dyDescent="0.25">
      <c r="A74" s="32">
        <f>E74+B74</f>
        <v>1186816594</v>
      </c>
      <c r="B74" s="33">
        <f>SUM(C74:D74)</f>
        <v>1093974472</v>
      </c>
      <c r="C74" s="33">
        <v>1189000</v>
      </c>
      <c r="D74" s="33">
        <v>1092785472</v>
      </c>
      <c r="E74" s="33">
        <v>92842122</v>
      </c>
      <c r="F74" s="34" t="s">
        <v>75</v>
      </c>
      <c r="G74" s="35">
        <v>1272</v>
      </c>
      <c r="H74" s="42"/>
      <c r="J74" s="31"/>
    </row>
    <row r="75" spans="1:10" ht="30" customHeight="1" x14ac:dyDescent="0.25">
      <c r="A75" s="26">
        <f t="shared" ref="A75:D75" si="32">SUM(A76:A77)</f>
        <v>16210486346</v>
      </c>
      <c r="B75" s="27">
        <f t="shared" si="32"/>
        <v>5089178158</v>
      </c>
      <c r="C75" s="27">
        <f t="shared" si="32"/>
        <v>5089178158</v>
      </c>
      <c r="D75" s="27">
        <f t="shared" si="32"/>
        <v>0</v>
      </c>
      <c r="E75" s="27">
        <f>SUM(E76:E77)</f>
        <v>11121308188</v>
      </c>
      <c r="F75" s="28"/>
      <c r="G75" s="29" t="s">
        <v>77</v>
      </c>
      <c r="H75" s="30" t="s">
        <v>78</v>
      </c>
      <c r="I75" s="2" t="s">
        <v>11</v>
      </c>
      <c r="J75" s="31"/>
    </row>
    <row r="76" spans="1:10" ht="30" customHeight="1" x14ac:dyDescent="0.25">
      <c r="A76" s="32">
        <f>E76+B76</f>
        <v>16186012704</v>
      </c>
      <c r="B76" s="33">
        <f>SUM(C76:D76)</f>
        <v>5088857797</v>
      </c>
      <c r="C76" s="33">
        <v>5088857797</v>
      </c>
      <c r="D76" s="33">
        <v>0</v>
      </c>
      <c r="E76" s="33">
        <v>11097154907</v>
      </c>
      <c r="F76" s="34" t="s">
        <v>77</v>
      </c>
      <c r="G76" s="35">
        <v>1265</v>
      </c>
      <c r="H76" s="42"/>
      <c r="J76" s="31"/>
    </row>
    <row r="77" spans="1:10" ht="30" customHeight="1" x14ac:dyDescent="0.25">
      <c r="A77" s="37">
        <f>E77+B77</f>
        <v>24473642</v>
      </c>
      <c r="B77" s="38">
        <f>SUM(C77:D77)</f>
        <v>320361</v>
      </c>
      <c r="C77" s="38">
        <v>320361</v>
      </c>
      <c r="D77" s="38">
        <v>0</v>
      </c>
      <c r="E77" s="38">
        <v>24153281</v>
      </c>
      <c r="F77" s="39" t="s">
        <v>79</v>
      </c>
      <c r="G77" s="40">
        <v>8038</v>
      </c>
      <c r="H77" s="43"/>
      <c r="J77" s="31"/>
    </row>
    <row r="78" spans="1:10" ht="30" customHeight="1" x14ac:dyDescent="0.25">
      <c r="A78" s="26">
        <f t="shared" ref="A78:C78" si="33">SUM(A79)</f>
        <v>1438696891</v>
      </c>
      <c r="B78" s="27">
        <f t="shared" si="33"/>
        <v>0</v>
      </c>
      <c r="C78" s="27">
        <f t="shared" si="33"/>
        <v>0</v>
      </c>
      <c r="D78" s="27">
        <f>SUM(D79)</f>
        <v>0</v>
      </c>
      <c r="E78" s="27">
        <f>SUM(E79)</f>
        <v>1438696891</v>
      </c>
      <c r="F78" s="28"/>
      <c r="G78" s="29" t="s">
        <v>80</v>
      </c>
      <c r="H78" s="30" t="s">
        <v>81</v>
      </c>
      <c r="I78" s="2" t="s">
        <v>11</v>
      </c>
      <c r="J78" s="31"/>
    </row>
    <row r="79" spans="1:10" ht="30" customHeight="1" x14ac:dyDescent="0.25">
      <c r="A79" s="32">
        <f>E79+B79</f>
        <v>1438696891</v>
      </c>
      <c r="B79" s="33">
        <f>SUM(C79:D79)</f>
        <v>0</v>
      </c>
      <c r="C79" s="33">
        <v>0</v>
      </c>
      <c r="D79" s="33">
        <v>0</v>
      </c>
      <c r="E79" s="33">
        <v>1438696891</v>
      </c>
      <c r="F79" s="34" t="s">
        <v>80</v>
      </c>
      <c r="G79" s="35">
        <v>1007</v>
      </c>
      <c r="H79" s="42"/>
      <c r="J79" s="31"/>
    </row>
    <row r="80" spans="1:10" ht="30" customHeight="1" x14ac:dyDescent="0.25">
      <c r="A80" s="26">
        <f t="shared" ref="A80:D80" si="34">SUM(A81:A83)</f>
        <v>21849597</v>
      </c>
      <c r="B80" s="27">
        <f t="shared" si="34"/>
        <v>542382</v>
      </c>
      <c r="C80" s="27">
        <f t="shared" si="34"/>
        <v>493095</v>
      </c>
      <c r="D80" s="27">
        <f t="shared" si="34"/>
        <v>49287</v>
      </c>
      <c r="E80" s="27">
        <f>SUM(E81:E83)</f>
        <v>21307215</v>
      </c>
      <c r="F80" s="28"/>
      <c r="G80" s="29" t="s">
        <v>82</v>
      </c>
      <c r="H80" s="30" t="s">
        <v>83</v>
      </c>
      <c r="I80" s="2" t="s">
        <v>11</v>
      </c>
      <c r="J80" s="31"/>
    </row>
    <row r="81" spans="1:10" ht="30" customHeight="1" x14ac:dyDescent="0.25">
      <c r="A81" s="32">
        <f t="shared" ref="A81:A83" si="35">E81+B81</f>
        <v>20207820</v>
      </c>
      <c r="B81" s="33">
        <f t="shared" ref="B81:B83" si="36">SUM(C81:D81)</f>
        <v>536382</v>
      </c>
      <c r="C81" s="33">
        <v>487095</v>
      </c>
      <c r="D81" s="33">
        <v>49287</v>
      </c>
      <c r="E81" s="33">
        <v>19671438</v>
      </c>
      <c r="F81" s="34" t="s">
        <v>82</v>
      </c>
      <c r="G81" s="35">
        <v>1012</v>
      </c>
      <c r="H81" s="42"/>
      <c r="J81" s="31"/>
    </row>
    <row r="82" spans="1:10" ht="30" customHeight="1" x14ac:dyDescent="0.25">
      <c r="A82" s="37">
        <f t="shared" si="35"/>
        <v>1285142</v>
      </c>
      <c r="B82" s="38">
        <f t="shared" si="36"/>
        <v>0</v>
      </c>
      <c r="C82" s="38">
        <v>0</v>
      </c>
      <c r="D82" s="38">
        <v>0</v>
      </c>
      <c r="E82" s="38">
        <v>1285142</v>
      </c>
      <c r="F82" s="39" t="s">
        <v>84</v>
      </c>
      <c r="G82" s="40">
        <v>1522</v>
      </c>
      <c r="H82" s="43"/>
      <c r="J82" s="31"/>
    </row>
    <row r="83" spans="1:10" ht="30" customHeight="1" x14ac:dyDescent="0.25">
      <c r="A83" s="37">
        <f t="shared" si="35"/>
        <v>356635</v>
      </c>
      <c r="B83" s="38">
        <f t="shared" si="36"/>
        <v>6000</v>
      </c>
      <c r="C83" s="38">
        <v>6000</v>
      </c>
      <c r="D83" s="38">
        <v>0</v>
      </c>
      <c r="E83" s="38">
        <v>350635</v>
      </c>
      <c r="F83" s="39" t="s">
        <v>85</v>
      </c>
      <c r="G83" s="40">
        <v>1546</v>
      </c>
      <c r="H83" s="43"/>
      <c r="J83" s="31"/>
    </row>
    <row r="84" spans="1:10" ht="30" customHeight="1" x14ac:dyDescent="0.25">
      <c r="A84" s="26">
        <f t="shared" ref="A84:C84" si="37">SUM(A85)</f>
        <v>204575001</v>
      </c>
      <c r="B84" s="27">
        <f t="shared" si="37"/>
        <v>1107500</v>
      </c>
      <c r="C84" s="27">
        <f t="shared" si="37"/>
        <v>1107500</v>
      </c>
      <c r="D84" s="27">
        <f>SUM(D85)</f>
        <v>0</v>
      </c>
      <c r="E84" s="27">
        <f>SUM(E85)</f>
        <v>203467501</v>
      </c>
      <c r="F84" s="28"/>
      <c r="G84" s="29" t="s">
        <v>86</v>
      </c>
      <c r="H84" s="30" t="s">
        <v>87</v>
      </c>
      <c r="I84" s="2" t="s">
        <v>11</v>
      </c>
      <c r="J84" s="31"/>
    </row>
    <row r="85" spans="1:10" ht="30" customHeight="1" x14ac:dyDescent="0.25">
      <c r="A85" s="32">
        <f>E85+B85</f>
        <v>204575001</v>
      </c>
      <c r="B85" s="33">
        <f>SUM(C85:D85)</f>
        <v>1107500</v>
      </c>
      <c r="C85" s="33">
        <v>1107500</v>
      </c>
      <c r="D85" s="33">
        <v>0</v>
      </c>
      <c r="E85" s="33">
        <v>203467501</v>
      </c>
      <c r="F85" s="34" t="s">
        <v>86</v>
      </c>
      <c r="G85" s="35">
        <v>1498</v>
      </c>
      <c r="H85" s="42"/>
      <c r="J85" s="31"/>
    </row>
    <row r="86" spans="1:10" ht="30" customHeight="1" x14ac:dyDescent="0.25">
      <c r="A86" s="26">
        <f t="shared" ref="A86:C86" si="38">SUM(A87)</f>
        <v>2140591971</v>
      </c>
      <c r="B86" s="27">
        <f t="shared" si="38"/>
        <v>202281436</v>
      </c>
      <c r="C86" s="27">
        <f t="shared" si="38"/>
        <v>188215536</v>
      </c>
      <c r="D86" s="27">
        <f>SUM(D87)</f>
        <v>14065900</v>
      </c>
      <c r="E86" s="27">
        <f>SUM(E87)</f>
        <v>1938310535</v>
      </c>
      <c r="F86" s="28"/>
      <c r="G86" s="29" t="s">
        <v>88</v>
      </c>
      <c r="H86" s="30" t="s">
        <v>89</v>
      </c>
      <c r="I86" s="2" t="s">
        <v>11</v>
      </c>
      <c r="J86" s="31"/>
    </row>
    <row r="87" spans="1:10" ht="30" customHeight="1" x14ac:dyDescent="0.25">
      <c r="A87" s="32">
        <f>E87+B87</f>
        <v>2140591971</v>
      </c>
      <c r="B87" s="33">
        <f>SUM(C87:D87)</f>
        <v>202281436</v>
      </c>
      <c r="C87" s="33">
        <v>188215536</v>
      </c>
      <c r="D87" s="33">
        <v>14065900</v>
      </c>
      <c r="E87" s="33">
        <v>1938310535</v>
      </c>
      <c r="F87" s="34" t="s">
        <v>88</v>
      </c>
      <c r="G87" s="35">
        <v>1013</v>
      </c>
      <c r="H87" s="42"/>
      <c r="J87" s="31"/>
    </row>
    <row r="88" spans="1:10" ht="30" customHeight="1" x14ac:dyDescent="0.25">
      <c r="A88" s="26">
        <f t="shared" ref="A88:D88" si="39">SUM(A89:A94)</f>
        <v>321496265</v>
      </c>
      <c r="B88" s="27">
        <f t="shared" si="39"/>
        <v>47950694</v>
      </c>
      <c r="C88" s="27">
        <f t="shared" si="39"/>
        <v>42589874</v>
      </c>
      <c r="D88" s="27">
        <f t="shared" si="39"/>
        <v>5360820</v>
      </c>
      <c r="E88" s="27">
        <f>SUM(E89:E94)</f>
        <v>273545571</v>
      </c>
      <c r="F88" s="28"/>
      <c r="G88" s="29" t="s">
        <v>90</v>
      </c>
      <c r="H88" s="30" t="s">
        <v>91</v>
      </c>
      <c r="I88" s="2" t="s">
        <v>11</v>
      </c>
      <c r="J88" s="31"/>
    </row>
    <row r="89" spans="1:10" ht="30" customHeight="1" x14ac:dyDescent="0.25">
      <c r="A89" s="32">
        <f t="shared" ref="A89:A90" si="40">E89+B89</f>
        <v>93307596</v>
      </c>
      <c r="B89" s="33">
        <f t="shared" ref="B89:B90" si="41">SUM(C89:D89)</f>
        <v>26421770</v>
      </c>
      <c r="C89" s="33">
        <v>21060950</v>
      </c>
      <c r="D89" s="33">
        <v>5360820</v>
      </c>
      <c r="E89" s="33">
        <v>66885826</v>
      </c>
      <c r="F89" s="34" t="s">
        <v>90</v>
      </c>
      <c r="G89" s="35">
        <v>1016</v>
      </c>
      <c r="H89" s="42"/>
      <c r="J89" s="31"/>
    </row>
    <row r="90" spans="1:10" ht="30" customHeight="1" x14ac:dyDescent="0.25">
      <c r="A90" s="37">
        <f t="shared" si="40"/>
        <v>21140196</v>
      </c>
      <c r="B90" s="38">
        <f t="shared" si="41"/>
        <v>533613</v>
      </c>
      <c r="C90" s="38">
        <v>533613</v>
      </c>
      <c r="D90" s="38">
        <v>0</v>
      </c>
      <c r="E90" s="38">
        <v>20606583</v>
      </c>
      <c r="F90" s="39" t="s">
        <v>92</v>
      </c>
      <c r="G90" s="40">
        <v>1057</v>
      </c>
      <c r="H90" s="43"/>
      <c r="J90" s="31"/>
    </row>
    <row r="91" spans="1:10" ht="30" customHeight="1" x14ac:dyDescent="0.25">
      <c r="A91" s="37">
        <f>E91+B91</f>
        <v>28433171</v>
      </c>
      <c r="B91" s="38">
        <f>SUM(C91:D91)</f>
        <v>4288991</v>
      </c>
      <c r="C91" s="38">
        <v>4288991</v>
      </c>
      <c r="D91" s="38">
        <v>0</v>
      </c>
      <c r="E91" s="38">
        <v>24144180</v>
      </c>
      <c r="F91" s="39" t="s">
        <v>93</v>
      </c>
      <c r="G91" s="40">
        <v>1026</v>
      </c>
      <c r="H91" s="43"/>
      <c r="J91" s="31"/>
    </row>
    <row r="92" spans="1:10" ht="30" customHeight="1" x14ac:dyDescent="0.25">
      <c r="A92" s="37">
        <f>E92+B92</f>
        <v>162413699</v>
      </c>
      <c r="B92" s="38">
        <f>SUM(C92:D92)</f>
        <v>8760920</v>
      </c>
      <c r="C92" s="38">
        <v>8760920</v>
      </c>
      <c r="D92" s="38">
        <v>0</v>
      </c>
      <c r="E92" s="38">
        <v>153652779</v>
      </c>
      <c r="F92" s="39" t="s">
        <v>94</v>
      </c>
      <c r="G92" s="40">
        <v>1238</v>
      </c>
      <c r="H92" s="43"/>
      <c r="J92" s="31"/>
    </row>
    <row r="93" spans="1:10" ht="30" customHeight="1" x14ac:dyDescent="0.25">
      <c r="A93" s="37">
        <f>E93+B93</f>
        <v>7985123</v>
      </c>
      <c r="B93" s="38">
        <f>SUM(C93:D93)</f>
        <v>340400</v>
      </c>
      <c r="C93" s="38">
        <v>340400</v>
      </c>
      <c r="D93" s="38">
        <v>0</v>
      </c>
      <c r="E93" s="38">
        <v>7644723</v>
      </c>
      <c r="F93" s="39" t="s">
        <v>95</v>
      </c>
      <c r="G93" s="40">
        <v>1239</v>
      </c>
      <c r="H93" s="43"/>
      <c r="J93" s="31"/>
    </row>
    <row r="94" spans="1:10" ht="30" customHeight="1" x14ac:dyDescent="0.25">
      <c r="A94" s="37">
        <f>E94+B94</f>
        <v>8216480</v>
      </c>
      <c r="B94" s="38">
        <f>SUM(C94:D94)</f>
        <v>7605000</v>
      </c>
      <c r="C94" s="38">
        <v>7605000</v>
      </c>
      <c r="D94" s="38">
        <v>0</v>
      </c>
      <c r="E94" s="38">
        <v>611480</v>
      </c>
      <c r="F94" s="39" t="s">
        <v>96</v>
      </c>
      <c r="G94" s="40">
        <v>1563</v>
      </c>
      <c r="H94" s="43"/>
      <c r="J94" s="31"/>
    </row>
    <row r="95" spans="1:10" ht="30" customHeight="1" x14ac:dyDescent="0.25">
      <c r="A95" s="26">
        <f t="shared" ref="A95:C95" si="42">SUM(A96)</f>
        <v>278962666</v>
      </c>
      <c r="B95" s="27">
        <f t="shared" si="42"/>
        <v>17255187</v>
      </c>
      <c r="C95" s="27">
        <f t="shared" si="42"/>
        <v>17255187</v>
      </c>
      <c r="D95" s="27">
        <f>SUM(D96)</f>
        <v>0</v>
      </c>
      <c r="E95" s="27">
        <f>SUM(E96)</f>
        <v>261707479</v>
      </c>
      <c r="F95" s="28"/>
      <c r="G95" s="29" t="s">
        <v>97</v>
      </c>
      <c r="H95" s="30" t="s">
        <v>98</v>
      </c>
      <c r="I95" s="2" t="s">
        <v>11</v>
      </c>
      <c r="J95" s="31"/>
    </row>
    <row r="96" spans="1:10" ht="30" customHeight="1" x14ac:dyDescent="0.25">
      <c r="A96" s="32">
        <f>E96+B96</f>
        <v>278962666</v>
      </c>
      <c r="B96" s="33">
        <f>SUM(C96:D96)</f>
        <v>17255187</v>
      </c>
      <c r="C96" s="33">
        <v>17255187</v>
      </c>
      <c r="D96" s="33">
        <v>0</v>
      </c>
      <c r="E96" s="33">
        <v>261707479</v>
      </c>
      <c r="F96" s="34" t="s">
        <v>97</v>
      </c>
      <c r="G96" s="35">
        <v>1029</v>
      </c>
      <c r="H96" s="42"/>
      <c r="J96" s="31"/>
    </row>
    <row r="97" spans="1:10" ht="30" customHeight="1" x14ac:dyDescent="0.25">
      <c r="A97" s="26">
        <f t="shared" ref="A97:D97" si="43">A98</f>
        <v>116941435</v>
      </c>
      <c r="B97" s="27">
        <f t="shared" si="43"/>
        <v>4903339</v>
      </c>
      <c r="C97" s="27">
        <f t="shared" si="43"/>
        <v>2903339</v>
      </c>
      <c r="D97" s="27">
        <f t="shared" si="43"/>
        <v>2000000</v>
      </c>
      <c r="E97" s="27">
        <f>E98</f>
        <v>112038096</v>
      </c>
      <c r="F97" s="28"/>
      <c r="G97" s="29" t="s">
        <v>99</v>
      </c>
      <c r="H97" s="30" t="s">
        <v>100</v>
      </c>
      <c r="I97" s="2" t="s">
        <v>11</v>
      </c>
      <c r="J97" s="31"/>
    </row>
    <row r="98" spans="1:10" ht="30" customHeight="1" x14ac:dyDescent="0.25">
      <c r="A98" s="32">
        <f>E98+B98</f>
        <v>116941435</v>
      </c>
      <c r="B98" s="33">
        <f>SUM(C98:D98)</f>
        <v>4903339</v>
      </c>
      <c r="C98" s="33">
        <v>2903339</v>
      </c>
      <c r="D98" s="33">
        <v>2000000</v>
      </c>
      <c r="E98" s="33">
        <v>112038096</v>
      </c>
      <c r="F98" s="34" t="s">
        <v>99</v>
      </c>
      <c r="G98" s="35">
        <v>1192</v>
      </c>
      <c r="H98" s="36"/>
      <c r="J98" s="31"/>
    </row>
    <row r="99" spans="1:10" ht="30" customHeight="1" x14ac:dyDescent="0.25">
      <c r="A99" s="26">
        <f t="shared" ref="A99:D99" si="44">SUM(A100:A177)</f>
        <v>4447282355</v>
      </c>
      <c r="B99" s="27">
        <f t="shared" si="44"/>
        <v>478146678</v>
      </c>
      <c r="C99" s="27">
        <f t="shared" si="44"/>
        <v>63046219</v>
      </c>
      <c r="D99" s="27">
        <f t="shared" si="44"/>
        <v>415100459</v>
      </c>
      <c r="E99" s="27">
        <f>SUM(E100:E177)</f>
        <v>3969135677</v>
      </c>
      <c r="F99" s="28"/>
      <c r="G99" s="29" t="s">
        <v>101</v>
      </c>
      <c r="H99" s="30" t="s">
        <v>102</v>
      </c>
      <c r="I99" s="2" t="s">
        <v>11</v>
      </c>
      <c r="J99" s="31"/>
    </row>
    <row r="100" spans="1:10" ht="30" customHeight="1" x14ac:dyDescent="0.25">
      <c r="A100" s="32">
        <f t="shared" ref="A100:A163" si="45">E100+B100</f>
        <v>970544011</v>
      </c>
      <c r="B100" s="33">
        <f t="shared" ref="B100:B163" si="46">SUM(C100:D100)</f>
        <v>381778993</v>
      </c>
      <c r="C100" s="33">
        <v>45220387</v>
      </c>
      <c r="D100" s="33">
        <v>336558606</v>
      </c>
      <c r="E100" s="33">
        <v>588765018</v>
      </c>
      <c r="F100" s="34" t="s">
        <v>101</v>
      </c>
      <c r="G100" s="35">
        <v>1058</v>
      </c>
      <c r="H100" s="42"/>
      <c r="J100" s="31"/>
    </row>
    <row r="101" spans="1:10" ht="30" customHeight="1" x14ac:dyDescent="0.25">
      <c r="A101" s="37">
        <f t="shared" si="45"/>
        <v>85302000</v>
      </c>
      <c r="B101" s="38">
        <f t="shared" si="46"/>
        <v>220000</v>
      </c>
      <c r="C101" s="38">
        <v>220000</v>
      </c>
      <c r="D101" s="38">
        <v>0</v>
      </c>
      <c r="E101" s="38">
        <v>85082000</v>
      </c>
      <c r="F101" s="39" t="s">
        <v>103</v>
      </c>
      <c r="G101" s="40">
        <v>1060</v>
      </c>
      <c r="H101" s="43"/>
      <c r="J101" s="31"/>
    </row>
    <row r="102" spans="1:10" ht="30" customHeight="1" x14ac:dyDescent="0.25">
      <c r="A102" s="37">
        <f t="shared" si="45"/>
        <v>6759377</v>
      </c>
      <c r="B102" s="38">
        <f t="shared" si="46"/>
        <v>16600</v>
      </c>
      <c r="C102" s="38">
        <v>16600</v>
      </c>
      <c r="D102" s="38">
        <v>0</v>
      </c>
      <c r="E102" s="38">
        <v>6742777</v>
      </c>
      <c r="F102" s="39" t="s">
        <v>104</v>
      </c>
      <c r="G102" s="40">
        <v>1518</v>
      </c>
      <c r="H102" s="43"/>
      <c r="J102" s="31"/>
    </row>
    <row r="103" spans="1:10" ht="30" customHeight="1" x14ac:dyDescent="0.25">
      <c r="A103" s="37">
        <f t="shared" si="45"/>
        <v>34165374</v>
      </c>
      <c r="B103" s="38">
        <f t="shared" si="46"/>
        <v>135000</v>
      </c>
      <c r="C103" s="38">
        <v>135000</v>
      </c>
      <c r="D103" s="38">
        <v>0</v>
      </c>
      <c r="E103" s="38">
        <v>34030374</v>
      </c>
      <c r="F103" s="39" t="s">
        <v>105</v>
      </c>
      <c r="G103" s="40">
        <v>1500</v>
      </c>
      <c r="H103" s="43"/>
      <c r="J103" s="31"/>
    </row>
    <row r="104" spans="1:10" ht="30" customHeight="1" x14ac:dyDescent="0.25">
      <c r="A104" s="37">
        <f t="shared" si="45"/>
        <v>10774438</v>
      </c>
      <c r="B104" s="38">
        <f t="shared" si="46"/>
        <v>145500</v>
      </c>
      <c r="C104" s="38">
        <v>145500</v>
      </c>
      <c r="D104" s="38">
        <v>0</v>
      </c>
      <c r="E104" s="38">
        <v>10628938</v>
      </c>
      <c r="F104" s="39" t="s">
        <v>106</v>
      </c>
      <c r="G104" s="40">
        <v>1533</v>
      </c>
      <c r="H104" s="43"/>
      <c r="J104" s="31"/>
    </row>
    <row r="105" spans="1:10" ht="30" customHeight="1" x14ac:dyDescent="0.25">
      <c r="A105" s="37">
        <f t="shared" si="45"/>
        <v>67939801</v>
      </c>
      <c r="B105" s="38">
        <f t="shared" si="46"/>
        <v>67939801</v>
      </c>
      <c r="C105" s="38">
        <v>0</v>
      </c>
      <c r="D105" s="38">
        <v>67939801</v>
      </c>
      <c r="E105" s="38">
        <v>0</v>
      </c>
      <c r="F105" s="39" t="s">
        <v>107</v>
      </c>
      <c r="G105" s="40">
        <v>1062</v>
      </c>
      <c r="H105" s="43"/>
      <c r="J105" s="31"/>
    </row>
    <row r="106" spans="1:10" ht="30" customHeight="1" x14ac:dyDescent="0.25">
      <c r="A106" s="37">
        <f t="shared" si="45"/>
        <v>10602052</v>
      </c>
      <c r="B106" s="38">
        <f t="shared" si="46"/>
        <v>10602052</v>
      </c>
      <c r="C106" s="38">
        <v>0</v>
      </c>
      <c r="D106" s="38">
        <v>10602052</v>
      </c>
      <c r="E106" s="38">
        <v>0</v>
      </c>
      <c r="F106" s="39" t="s">
        <v>108</v>
      </c>
      <c r="G106" s="40">
        <v>1063</v>
      </c>
      <c r="H106" s="43"/>
      <c r="J106" s="31"/>
    </row>
    <row r="107" spans="1:10" ht="30" customHeight="1" x14ac:dyDescent="0.25">
      <c r="A107" s="37">
        <f t="shared" si="45"/>
        <v>40773364</v>
      </c>
      <c r="B107" s="38">
        <f t="shared" si="46"/>
        <v>49500</v>
      </c>
      <c r="C107" s="38">
        <v>49500</v>
      </c>
      <c r="D107" s="38">
        <v>0</v>
      </c>
      <c r="E107" s="38">
        <v>40723864</v>
      </c>
      <c r="F107" s="39" t="s">
        <v>109</v>
      </c>
      <c r="G107" s="40">
        <v>1065</v>
      </c>
      <c r="H107" s="43"/>
      <c r="J107" s="31"/>
    </row>
    <row r="108" spans="1:10" ht="30" customHeight="1" x14ac:dyDescent="0.25">
      <c r="A108" s="37">
        <f t="shared" si="45"/>
        <v>26897943</v>
      </c>
      <c r="B108" s="38">
        <f t="shared" si="46"/>
        <v>0</v>
      </c>
      <c r="C108" s="38">
        <v>0</v>
      </c>
      <c r="D108" s="38">
        <v>0</v>
      </c>
      <c r="E108" s="38">
        <v>26897943</v>
      </c>
      <c r="F108" s="39" t="s">
        <v>110</v>
      </c>
      <c r="G108" s="40">
        <v>1066</v>
      </c>
      <c r="H108" s="43"/>
      <c r="J108" s="31"/>
    </row>
    <row r="109" spans="1:10" ht="30" customHeight="1" x14ac:dyDescent="0.25">
      <c r="A109" s="37">
        <f t="shared" si="45"/>
        <v>58251672</v>
      </c>
      <c r="B109" s="38">
        <f t="shared" si="46"/>
        <v>54000</v>
      </c>
      <c r="C109" s="38">
        <v>54000</v>
      </c>
      <c r="D109" s="38">
        <v>0</v>
      </c>
      <c r="E109" s="38">
        <v>58197672</v>
      </c>
      <c r="F109" s="39" t="s">
        <v>111</v>
      </c>
      <c r="G109" s="40">
        <v>1067</v>
      </c>
      <c r="H109" s="43"/>
      <c r="J109" s="31"/>
    </row>
    <row r="110" spans="1:10" ht="30" customHeight="1" x14ac:dyDescent="0.25">
      <c r="A110" s="37">
        <f t="shared" si="45"/>
        <v>45912948</v>
      </c>
      <c r="B110" s="38">
        <f t="shared" si="46"/>
        <v>333306</v>
      </c>
      <c r="C110" s="38">
        <v>333306</v>
      </c>
      <c r="D110" s="38">
        <v>0</v>
      </c>
      <c r="E110" s="38">
        <v>45579642</v>
      </c>
      <c r="F110" s="39" t="s">
        <v>112</v>
      </c>
      <c r="G110" s="40">
        <v>1068</v>
      </c>
      <c r="H110" s="43"/>
      <c r="J110" s="31"/>
    </row>
    <row r="111" spans="1:10" ht="30" customHeight="1" x14ac:dyDescent="0.25">
      <c r="A111" s="37">
        <f t="shared" si="45"/>
        <v>33170325</v>
      </c>
      <c r="B111" s="38">
        <f t="shared" si="46"/>
        <v>105000</v>
      </c>
      <c r="C111" s="38">
        <v>105000</v>
      </c>
      <c r="D111" s="38">
        <v>0</v>
      </c>
      <c r="E111" s="38">
        <v>33065325</v>
      </c>
      <c r="F111" s="39" t="s">
        <v>113</v>
      </c>
      <c r="G111" s="40">
        <v>1069</v>
      </c>
      <c r="H111" s="43"/>
      <c r="J111" s="31"/>
    </row>
    <row r="112" spans="1:10" ht="30" customHeight="1" x14ac:dyDescent="0.25">
      <c r="A112" s="37">
        <f t="shared" si="45"/>
        <v>32921880</v>
      </c>
      <c r="B112" s="38">
        <f t="shared" si="46"/>
        <v>95000</v>
      </c>
      <c r="C112" s="38">
        <v>95000</v>
      </c>
      <c r="D112" s="38">
        <v>0</v>
      </c>
      <c r="E112" s="38">
        <v>32826880</v>
      </c>
      <c r="F112" s="39" t="s">
        <v>114</v>
      </c>
      <c r="G112" s="40">
        <v>1070</v>
      </c>
      <c r="H112" s="43"/>
      <c r="J112" s="31"/>
    </row>
    <row r="113" spans="1:10" ht="30" customHeight="1" x14ac:dyDescent="0.25">
      <c r="A113" s="37">
        <f t="shared" si="45"/>
        <v>46534610</v>
      </c>
      <c r="B113" s="38">
        <f t="shared" si="46"/>
        <v>455309</v>
      </c>
      <c r="C113" s="38">
        <v>455309</v>
      </c>
      <c r="D113" s="38">
        <v>0</v>
      </c>
      <c r="E113" s="38">
        <v>46079301</v>
      </c>
      <c r="F113" s="39" t="s">
        <v>115</v>
      </c>
      <c r="G113" s="40">
        <v>1071</v>
      </c>
      <c r="H113" s="43"/>
      <c r="J113" s="31"/>
    </row>
    <row r="114" spans="1:10" ht="30" customHeight="1" x14ac:dyDescent="0.25">
      <c r="A114" s="37">
        <f t="shared" si="45"/>
        <v>46636269</v>
      </c>
      <c r="B114" s="38">
        <f t="shared" si="46"/>
        <v>138668</v>
      </c>
      <c r="C114" s="38">
        <v>138668</v>
      </c>
      <c r="D114" s="38">
        <v>0</v>
      </c>
      <c r="E114" s="38">
        <v>46497601</v>
      </c>
      <c r="F114" s="39" t="s">
        <v>116</v>
      </c>
      <c r="G114" s="40">
        <v>1072</v>
      </c>
      <c r="H114" s="43"/>
      <c r="J114" s="31"/>
    </row>
    <row r="115" spans="1:10" ht="30" customHeight="1" x14ac:dyDescent="0.25">
      <c r="A115" s="37">
        <f t="shared" si="45"/>
        <v>42198621</v>
      </c>
      <c r="B115" s="38">
        <f t="shared" si="46"/>
        <v>225218</v>
      </c>
      <c r="C115" s="38">
        <v>225218</v>
      </c>
      <c r="D115" s="38">
        <v>0</v>
      </c>
      <c r="E115" s="38">
        <v>41973403</v>
      </c>
      <c r="F115" s="39" t="s">
        <v>117</v>
      </c>
      <c r="G115" s="40">
        <v>1073</v>
      </c>
      <c r="H115" s="43"/>
      <c r="J115" s="31"/>
    </row>
    <row r="116" spans="1:10" ht="30" customHeight="1" x14ac:dyDescent="0.25">
      <c r="A116" s="37">
        <f t="shared" si="45"/>
        <v>33710691</v>
      </c>
      <c r="B116" s="38">
        <f t="shared" si="46"/>
        <v>230616</v>
      </c>
      <c r="C116" s="38">
        <v>230616</v>
      </c>
      <c r="D116" s="38">
        <v>0</v>
      </c>
      <c r="E116" s="38">
        <v>33480075</v>
      </c>
      <c r="F116" s="39" t="s">
        <v>118</v>
      </c>
      <c r="G116" s="40">
        <v>1075</v>
      </c>
      <c r="H116" s="43"/>
      <c r="J116" s="31"/>
    </row>
    <row r="117" spans="1:10" ht="30" customHeight="1" x14ac:dyDescent="0.25">
      <c r="A117" s="37">
        <f t="shared" si="45"/>
        <v>47138166</v>
      </c>
      <c r="B117" s="38">
        <f t="shared" si="46"/>
        <v>110000</v>
      </c>
      <c r="C117" s="38">
        <v>110000</v>
      </c>
      <c r="D117" s="38">
        <v>0</v>
      </c>
      <c r="E117" s="38">
        <v>47028166</v>
      </c>
      <c r="F117" s="39" t="s">
        <v>119</v>
      </c>
      <c r="G117" s="40">
        <v>1076</v>
      </c>
      <c r="H117" s="43"/>
      <c r="J117" s="31"/>
    </row>
    <row r="118" spans="1:10" ht="30" customHeight="1" x14ac:dyDescent="0.25">
      <c r="A118" s="37">
        <f t="shared" si="45"/>
        <v>44959853</v>
      </c>
      <c r="B118" s="38">
        <f t="shared" si="46"/>
        <v>243965</v>
      </c>
      <c r="C118" s="38">
        <v>243965</v>
      </c>
      <c r="D118" s="38">
        <v>0</v>
      </c>
      <c r="E118" s="38">
        <v>44715888</v>
      </c>
      <c r="F118" s="39" t="s">
        <v>120</v>
      </c>
      <c r="G118" s="40">
        <v>1077</v>
      </c>
      <c r="H118" s="43"/>
      <c r="J118" s="31"/>
    </row>
    <row r="119" spans="1:10" ht="30" customHeight="1" x14ac:dyDescent="0.25">
      <c r="A119" s="37">
        <f t="shared" si="45"/>
        <v>61190669</v>
      </c>
      <c r="B119" s="38">
        <f t="shared" si="46"/>
        <v>141501</v>
      </c>
      <c r="C119" s="38">
        <v>141501</v>
      </c>
      <c r="D119" s="38">
        <v>0</v>
      </c>
      <c r="E119" s="38">
        <v>61049168</v>
      </c>
      <c r="F119" s="39" t="s">
        <v>121</v>
      </c>
      <c r="G119" s="40">
        <v>1526</v>
      </c>
      <c r="H119" s="43"/>
      <c r="J119" s="31"/>
    </row>
    <row r="120" spans="1:10" ht="30" customHeight="1" x14ac:dyDescent="0.25">
      <c r="A120" s="37">
        <f t="shared" si="45"/>
        <v>60555007</v>
      </c>
      <c r="B120" s="38">
        <f t="shared" si="46"/>
        <v>189036</v>
      </c>
      <c r="C120" s="38">
        <v>189036</v>
      </c>
      <c r="D120" s="38">
        <v>0</v>
      </c>
      <c r="E120" s="38">
        <v>60365971</v>
      </c>
      <c r="F120" s="39" t="s">
        <v>122</v>
      </c>
      <c r="G120" s="40">
        <v>1514</v>
      </c>
      <c r="H120" s="43"/>
      <c r="J120" s="31"/>
    </row>
    <row r="121" spans="1:10" ht="30" customHeight="1" x14ac:dyDescent="0.25">
      <c r="A121" s="37">
        <f t="shared" si="45"/>
        <v>24389873</v>
      </c>
      <c r="B121" s="38">
        <f t="shared" si="46"/>
        <v>143450</v>
      </c>
      <c r="C121" s="38">
        <v>143450</v>
      </c>
      <c r="D121" s="38">
        <v>0</v>
      </c>
      <c r="E121" s="38">
        <v>24246423</v>
      </c>
      <c r="F121" s="39" t="s">
        <v>123</v>
      </c>
      <c r="G121" s="40">
        <v>1547</v>
      </c>
      <c r="H121" s="43"/>
      <c r="J121" s="31"/>
    </row>
    <row r="122" spans="1:10" ht="30" customHeight="1" x14ac:dyDescent="0.25">
      <c r="A122" s="37">
        <f t="shared" si="45"/>
        <v>15746995</v>
      </c>
      <c r="B122" s="38">
        <f t="shared" si="46"/>
        <v>229101</v>
      </c>
      <c r="C122" s="38">
        <v>229101</v>
      </c>
      <c r="D122" s="38">
        <v>0</v>
      </c>
      <c r="E122" s="38">
        <v>15517894</v>
      </c>
      <c r="F122" s="39" t="s">
        <v>124</v>
      </c>
      <c r="G122" s="40">
        <v>1543</v>
      </c>
      <c r="H122" s="43"/>
      <c r="J122" s="31"/>
    </row>
    <row r="123" spans="1:10" ht="30" customHeight="1" x14ac:dyDescent="0.25">
      <c r="A123" s="37">
        <f t="shared" si="45"/>
        <v>40292845</v>
      </c>
      <c r="B123" s="38">
        <f t="shared" si="46"/>
        <v>136149</v>
      </c>
      <c r="C123" s="38">
        <v>136149</v>
      </c>
      <c r="D123" s="38">
        <v>0</v>
      </c>
      <c r="E123" s="38">
        <v>40156696</v>
      </c>
      <c r="F123" s="39" t="s">
        <v>125</v>
      </c>
      <c r="G123" s="40">
        <v>1261</v>
      </c>
      <c r="H123" s="43"/>
      <c r="J123" s="31"/>
    </row>
    <row r="124" spans="1:10" ht="30" customHeight="1" x14ac:dyDescent="0.25">
      <c r="A124" s="37">
        <f t="shared" si="45"/>
        <v>19615069</v>
      </c>
      <c r="B124" s="38">
        <f t="shared" si="46"/>
        <v>210800</v>
      </c>
      <c r="C124" s="38">
        <v>210800</v>
      </c>
      <c r="D124" s="38">
        <v>0</v>
      </c>
      <c r="E124" s="38">
        <v>19404269</v>
      </c>
      <c r="F124" s="39" t="s">
        <v>126</v>
      </c>
      <c r="G124" s="40">
        <v>1537</v>
      </c>
      <c r="H124" s="43"/>
      <c r="J124" s="31"/>
    </row>
    <row r="125" spans="1:10" ht="30" customHeight="1" x14ac:dyDescent="0.25">
      <c r="A125" s="37">
        <f t="shared" si="45"/>
        <v>25914667</v>
      </c>
      <c r="B125" s="38">
        <f t="shared" si="46"/>
        <v>85000</v>
      </c>
      <c r="C125" s="38">
        <v>85000</v>
      </c>
      <c r="D125" s="38">
        <v>0</v>
      </c>
      <c r="E125" s="38">
        <v>25829667</v>
      </c>
      <c r="F125" s="39" t="s">
        <v>127</v>
      </c>
      <c r="G125" s="40">
        <v>1079</v>
      </c>
      <c r="H125" s="43"/>
      <c r="J125" s="31"/>
    </row>
    <row r="126" spans="1:10" ht="30" customHeight="1" x14ac:dyDescent="0.25">
      <c r="A126" s="37">
        <f t="shared" si="45"/>
        <v>17089506</v>
      </c>
      <c r="B126" s="38">
        <f t="shared" si="46"/>
        <v>88579</v>
      </c>
      <c r="C126" s="38">
        <v>88579</v>
      </c>
      <c r="D126" s="38">
        <v>0</v>
      </c>
      <c r="E126" s="38">
        <v>17000927</v>
      </c>
      <c r="F126" s="39" t="s">
        <v>128</v>
      </c>
      <c r="G126" s="40">
        <v>1095</v>
      </c>
      <c r="H126" s="43"/>
      <c r="J126" s="31"/>
    </row>
    <row r="127" spans="1:10" ht="30" customHeight="1" x14ac:dyDescent="0.25">
      <c r="A127" s="37">
        <f t="shared" si="45"/>
        <v>31666840</v>
      </c>
      <c r="B127" s="38">
        <f t="shared" si="46"/>
        <v>105000</v>
      </c>
      <c r="C127" s="38">
        <v>105000</v>
      </c>
      <c r="D127" s="38">
        <v>0</v>
      </c>
      <c r="E127" s="38">
        <v>31561840</v>
      </c>
      <c r="F127" s="39" t="s">
        <v>129</v>
      </c>
      <c r="G127" s="40">
        <v>1080</v>
      </c>
      <c r="H127" s="43"/>
      <c r="J127" s="31"/>
    </row>
    <row r="128" spans="1:10" ht="30" customHeight="1" x14ac:dyDescent="0.25">
      <c r="A128" s="37">
        <f t="shared" si="45"/>
        <v>12989914</v>
      </c>
      <c r="B128" s="38">
        <f t="shared" si="46"/>
        <v>101000</v>
      </c>
      <c r="C128" s="38">
        <v>101000</v>
      </c>
      <c r="D128" s="38">
        <v>0</v>
      </c>
      <c r="E128" s="38">
        <v>12888914</v>
      </c>
      <c r="F128" s="39" t="s">
        <v>130</v>
      </c>
      <c r="G128" s="40">
        <v>1081</v>
      </c>
      <c r="H128" s="43"/>
      <c r="J128" s="31"/>
    </row>
    <row r="129" spans="1:10" ht="30" customHeight="1" x14ac:dyDescent="0.25">
      <c r="A129" s="37">
        <f t="shared" si="45"/>
        <v>15228436</v>
      </c>
      <c r="B129" s="38">
        <f t="shared" si="46"/>
        <v>125000</v>
      </c>
      <c r="C129" s="38">
        <v>125000</v>
      </c>
      <c r="D129" s="38">
        <v>0</v>
      </c>
      <c r="E129" s="38">
        <v>15103436</v>
      </c>
      <c r="F129" s="39" t="s">
        <v>131</v>
      </c>
      <c r="G129" s="40">
        <v>1082</v>
      </c>
      <c r="H129" s="43"/>
      <c r="J129" s="31"/>
    </row>
    <row r="130" spans="1:10" ht="30" customHeight="1" x14ac:dyDescent="0.25">
      <c r="A130" s="37">
        <f t="shared" si="45"/>
        <v>20941642</v>
      </c>
      <c r="B130" s="38">
        <f t="shared" si="46"/>
        <v>78000</v>
      </c>
      <c r="C130" s="38">
        <v>78000</v>
      </c>
      <c r="D130" s="38">
        <v>0</v>
      </c>
      <c r="E130" s="38">
        <v>20863642</v>
      </c>
      <c r="F130" s="39" t="s">
        <v>132</v>
      </c>
      <c r="G130" s="40">
        <v>1083</v>
      </c>
      <c r="H130" s="43"/>
      <c r="J130" s="31"/>
    </row>
    <row r="131" spans="1:10" ht="30" customHeight="1" x14ac:dyDescent="0.25">
      <c r="A131" s="37">
        <f t="shared" si="45"/>
        <v>27529124</v>
      </c>
      <c r="B131" s="38">
        <f t="shared" si="46"/>
        <v>70000</v>
      </c>
      <c r="C131" s="38">
        <v>70000</v>
      </c>
      <c r="D131" s="38">
        <v>0</v>
      </c>
      <c r="E131" s="38">
        <v>27459124</v>
      </c>
      <c r="F131" s="39" t="s">
        <v>133</v>
      </c>
      <c r="G131" s="40">
        <v>1084</v>
      </c>
      <c r="H131" s="43"/>
      <c r="J131" s="31"/>
    </row>
    <row r="132" spans="1:10" ht="30" customHeight="1" x14ac:dyDescent="0.25">
      <c r="A132" s="37">
        <f t="shared" si="45"/>
        <v>19827626</v>
      </c>
      <c r="B132" s="38">
        <f t="shared" si="46"/>
        <v>94500</v>
      </c>
      <c r="C132" s="38">
        <v>94500</v>
      </c>
      <c r="D132" s="38">
        <v>0</v>
      </c>
      <c r="E132" s="38">
        <v>19733126</v>
      </c>
      <c r="F132" s="39" t="s">
        <v>134</v>
      </c>
      <c r="G132" s="40">
        <v>1085</v>
      </c>
      <c r="H132" s="43"/>
      <c r="J132" s="31"/>
    </row>
    <row r="133" spans="1:10" ht="30" customHeight="1" x14ac:dyDescent="0.25">
      <c r="A133" s="37">
        <f t="shared" si="45"/>
        <v>13524717</v>
      </c>
      <c r="B133" s="38">
        <f t="shared" si="46"/>
        <v>92191</v>
      </c>
      <c r="C133" s="38">
        <v>92191</v>
      </c>
      <c r="D133" s="38">
        <v>0</v>
      </c>
      <c r="E133" s="38">
        <v>13432526</v>
      </c>
      <c r="F133" s="39" t="s">
        <v>135</v>
      </c>
      <c r="G133" s="40">
        <v>1111</v>
      </c>
      <c r="H133" s="43"/>
      <c r="J133" s="31"/>
    </row>
    <row r="134" spans="1:10" ht="30" customHeight="1" x14ac:dyDescent="0.25">
      <c r="A134" s="37">
        <f t="shared" si="45"/>
        <v>15383835</v>
      </c>
      <c r="B134" s="38">
        <f t="shared" si="46"/>
        <v>100000</v>
      </c>
      <c r="C134" s="38">
        <v>100000</v>
      </c>
      <c r="D134" s="38">
        <v>0</v>
      </c>
      <c r="E134" s="38">
        <v>15283835</v>
      </c>
      <c r="F134" s="39" t="s">
        <v>136</v>
      </c>
      <c r="G134" s="40">
        <v>1113</v>
      </c>
      <c r="H134" s="43"/>
      <c r="J134" s="31"/>
    </row>
    <row r="135" spans="1:10" ht="30" customHeight="1" x14ac:dyDescent="0.25">
      <c r="A135" s="37">
        <f t="shared" si="45"/>
        <v>21103163</v>
      </c>
      <c r="B135" s="38">
        <f t="shared" si="46"/>
        <v>115500</v>
      </c>
      <c r="C135" s="38">
        <v>115500</v>
      </c>
      <c r="D135" s="38">
        <v>0</v>
      </c>
      <c r="E135" s="38">
        <v>20987663</v>
      </c>
      <c r="F135" s="39" t="s">
        <v>137</v>
      </c>
      <c r="G135" s="40">
        <v>1086</v>
      </c>
      <c r="H135" s="43"/>
      <c r="J135" s="31"/>
    </row>
    <row r="136" spans="1:10" ht="30" customHeight="1" x14ac:dyDescent="0.25">
      <c r="A136" s="37">
        <f t="shared" si="45"/>
        <v>15746099</v>
      </c>
      <c r="B136" s="38">
        <f t="shared" si="46"/>
        <v>0</v>
      </c>
      <c r="C136" s="38">
        <v>0</v>
      </c>
      <c r="D136" s="38">
        <v>0</v>
      </c>
      <c r="E136" s="38">
        <v>15746099</v>
      </c>
      <c r="F136" s="39" t="s">
        <v>138</v>
      </c>
      <c r="G136" s="40">
        <v>1114</v>
      </c>
      <c r="H136" s="43"/>
      <c r="J136" s="31"/>
    </row>
    <row r="137" spans="1:10" ht="30" customHeight="1" x14ac:dyDescent="0.25">
      <c r="A137" s="37">
        <f t="shared" si="45"/>
        <v>22673302</v>
      </c>
      <c r="B137" s="38">
        <f t="shared" si="46"/>
        <v>115000</v>
      </c>
      <c r="C137" s="38">
        <v>115000</v>
      </c>
      <c r="D137" s="38">
        <v>0</v>
      </c>
      <c r="E137" s="38">
        <v>22558302</v>
      </c>
      <c r="F137" s="39" t="s">
        <v>139</v>
      </c>
      <c r="G137" s="40">
        <v>1087</v>
      </c>
      <c r="H137" s="43"/>
      <c r="J137" s="31"/>
    </row>
    <row r="138" spans="1:10" ht="30" customHeight="1" x14ac:dyDescent="0.25">
      <c r="A138" s="37">
        <f t="shared" si="45"/>
        <v>25692920</v>
      </c>
      <c r="B138" s="38">
        <f t="shared" si="46"/>
        <v>141000</v>
      </c>
      <c r="C138" s="38">
        <v>141000</v>
      </c>
      <c r="D138" s="38">
        <v>0</v>
      </c>
      <c r="E138" s="38">
        <v>25551920</v>
      </c>
      <c r="F138" s="39" t="s">
        <v>140</v>
      </c>
      <c r="G138" s="40">
        <v>1088</v>
      </c>
      <c r="H138" s="43"/>
      <c r="J138" s="31"/>
    </row>
    <row r="139" spans="1:10" ht="30" customHeight="1" x14ac:dyDescent="0.25">
      <c r="A139" s="37">
        <f t="shared" si="45"/>
        <v>10797556</v>
      </c>
      <c r="B139" s="38">
        <f t="shared" si="46"/>
        <v>80000</v>
      </c>
      <c r="C139" s="38">
        <v>80000</v>
      </c>
      <c r="D139" s="38">
        <v>0</v>
      </c>
      <c r="E139" s="38">
        <v>10717556</v>
      </c>
      <c r="F139" s="39" t="s">
        <v>141</v>
      </c>
      <c r="G139" s="40">
        <v>1089</v>
      </c>
      <c r="H139" s="43"/>
      <c r="J139" s="31"/>
    </row>
    <row r="140" spans="1:10" ht="30" customHeight="1" x14ac:dyDescent="0.25">
      <c r="A140" s="37">
        <f t="shared" si="45"/>
        <v>26536659</v>
      </c>
      <c r="B140" s="38">
        <f t="shared" si="46"/>
        <v>96200</v>
      </c>
      <c r="C140" s="38">
        <v>96200</v>
      </c>
      <c r="D140" s="38">
        <v>0</v>
      </c>
      <c r="E140" s="38">
        <v>26440459</v>
      </c>
      <c r="F140" s="39" t="s">
        <v>142</v>
      </c>
      <c r="G140" s="40">
        <v>1090</v>
      </c>
      <c r="H140" s="43"/>
      <c r="J140" s="31"/>
    </row>
    <row r="141" spans="1:10" ht="30" customHeight="1" x14ac:dyDescent="0.25">
      <c r="A141" s="37">
        <f t="shared" si="45"/>
        <v>23990190</v>
      </c>
      <c r="B141" s="38">
        <f t="shared" si="46"/>
        <v>207000</v>
      </c>
      <c r="C141" s="38">
        <v>207000</v>
      </c>
      <c r="D141" s="38">
        <v>0</v>
      </c>
      <c r="E141" s="38">
        <v>23783190</v>
      </c>
      <c r="F141" s="39" t="s">
        <v>143</v>
      </c>
      <c r="G141" s="40">
        <v>1091</v>
      </c>
      <c r="H141" s="43"/>
      <c r="J141" s="31"/>
    </row>
    <row r="142" spans="1:10" ht="30" customHeight="1" x14ac:dyDescent="0.25">
      <c r="A142" s="37">
        <f t="shared" si="45"/>
        <v>18589367</v>
      </c>
      <c r="B142" s="38">
        <f t="shared" si="46"/>
        <v>100000</v>
      </c>
      <c r="C142" s="38">
        <v>100000</v>
      </c>
      <c r="D142" s="38">
        <v>0</v>
      </c>
      <c r="E142" s="38">
        <v>18489367</v>
      </c>
      <c r="F142" s="39" t="s">
        <v>144</v>
      </c>
      <c r="G142" s="40">
        <v>1092</v>
      </c>
      <c r="H142" s="43"/>
      <c r="J142" s="31"/>
    </row>
    <row r="143" spans="1:10" ht="30" customHeight="1" x14ac:dyDescent="0.25">
      <c r="A143" s="37">
        <f t="shared" si="45"/>
        <v>20428867</v>
      </c>
      <c r="B143" s="38">
        <f t="shared" si="46"/>
        <v>175000</v>
      </c>
      <c r="C143" s="38">
        <v>175000</v>
      </c>
      <c r="D143" s="38">
        <v>0</v>
      </c>
      <c r="E143" s="38">
        <v>20253867</v>
      </c>
      <c r="F143" s="39" t="s">
        <v>145</v>
      </c>
      <c r="G143" s="40">
        <v>1093</v>
      </c>
      <c r="H143" s="43"/>
      <c r="J143" s="31"/>
    </row>
    <row r="144" spans="1:10" ht="30" customHeight="1" x14ac:dyDescent="0.25">
      <c r="A144" s="37">
        <f t="shared" si="45"/>
        <v>29401635</v>
      </c>
      <c r="B144" s="38">
        <f t="shared" si="46"/>
        <v>105000</v>
      </c>
      <c r="C144" s="38">
        <v>105000</v>
      </c>
      <c r="D144" s="38">
        <v>0</v>
      </c>
      <c r="E144" s="38">
        <v>29296635</v>
      </c>
      <c r="F144" s="39" t="s">
        <v>146</v>
      </c>
      <c r="G144" s="40">
        <v>1096</v>
      </c>
      <c r="H144" s="43"/>
      <c r="J144" s="31"/>
    </row>
    <row r="145" spans="1:10" ht="30" customHeight="1" x14ac:dyDescent="0.25">
      <c r="A145" s="37">
        <f t="shared" si="45"/>
        <v>13010254</v>
      </c>
      <c r="B145" s="38">
        <f t="shared" si="46"/>
        <v>53300</v>
      </c>
      <c r="C145" s="38">
        <v>53300</v>
      </c>
      <c r="D145" s="38">
        <v>0</v>
      </c>
      <c r="E145" s="38">
        <v>12956954</v>
      </c>
      <c r="F145" s="39" t="s">
        <v>147</v>
      </c>
      <c r="G145" s="40">
        <v>1097</v>
      </c>
      <c r="H145" s="43"/>
      <c r="J145" s="31"/>
    </row>
    <row r="146" spans="1:10" ht="30" customHeight="1" x14ac:dyDescent="0.25">
      <c r="A146" s="37">
        <f t="shared" si="45"/>
        <v>28359026</v>
      </c>
      <c r="B146" s="38">
        <f t="shared" si="46"/>
        <v>158000</v>
      </c>
      <c r="C146" s="38">
        <v>158000</v>
      </c>
      <c r="D146" s="38">
        <v>0</v>
      </c>
      <c r="E146" s="38">
        <v>28201026</v>
      </c>
      <c r="F146" s="39" t="s">
        <v>148</v>
      </c>
      <c r="G146" s="40">
        <v>1098</v>
      </c>
      <c r="H146" s="43"/>
      <c r="J146" s="31"/>
    </row>
    <row r="147" spans="1:10" ht="30" customHeight="1" x14ac:dyDescent="0.25">
      <c r="A147" s="37">
        <f t="shared" si="45"/>
        <v>19377002</v>
      </c>
      <c r="B147" s="38">
        <f t="shared" si="46"/>
        <v>123000</v>
      </c>
      <c r="C147" s="38">
        <v>123000</v>
      </c>
      <c r="D147" s="38">
        <v>0</v>
      </c>
      <c r="E147" s="38">
        <v>19254002</v>
      </c>
      <c r="F147" s="39" t="s">
        <v>149</v>
      </c>
      <c r="G147" s="40">
        <v>1099</v>
      </c>
      <c r="H147" s="43"/>
      <c r="J147" s="31"/>
    </row>
    <row r="148" spans="1:10" ht="30" customHeight="1" x14ac:dyDescent="0.25">
      <c r="A148" s="37">
        <f t="shared" si="45"/>
        <v>26348143</v>
      </c>
      <c r="B148" s="38">
        <f t="shared" si="46"/>
        <v>125000</v>
      </c>
      <c r="C148" s="38">
        <v>125000</v>
      </c>
      <c r="D148" s="38">
        <v>0</v>
      </c>
      <c r="E148" s="38">
        <v>26223143</v>
      </c>
      <c r="F148" s="39" t="s">
        <v>150</v>
      </c>
      <c r="G148" s="40">
        <v>1100</v>
      </c>
      <c r="H148" s="43"/>
      <c r="J148" s="31"/>
    </row>
    <row r="149" spans="1:10" ht="30" customHeight="1" x14ac:dyDescent="0.25">
      <c r="A149" s="37">
        <f t="shared" si="45"/>
        <v>15229466</v>
      </c>
      <c r="B149" s="38">
        <f t="shared" si="46"/>
        <v>88050</v>
      </c>
      <c r="C149" s="38">
        <v>88050</v>
      </c>
      <c r="D149" s="38">
        <v>0</v>
      </c>
      <c r="E149" s="38">
        <v>15141416</v>
      </c>
      <c r="F149" s="39" t="s">
        <v>151</v>
      </c>
      <c r="G149" s="40">
        <v>1101</v>
      </c>
      <c r="H149" s="43"/>
      <c r="J149" s="31"/>
    </row>
    <row r="150" spans="1:10" ht="30" customHeight="1" x14ac:dyDescent="0.25">
      <c r="A150" s="37">
        <f t="shared" si="45"/>
        <v>19756722</v>
      </c>
      <c r="B150" s="38">
        <f t="shared" si="46"/>
        <v>97500</v>
      </c>
      <c r="C150" s="38">
        <v>97500</v>
      </c>
      <c r="D150" s="38">
        <v>0</v>
      </c>
      <c r="E150" s="38">
        <v>19659222</v>
      </c>
      <c r="F150" s="39" t="s">
        <v>152</v>
      </c>
      <c r="G150" s="40">
        <v>1102</v>
      </c>
      <c r="H150" s="43"/>
      <c r="J150" s="31"/>
    </row>
    <row r="151" spans="1:10" ht="30" customHeight="1" x14ac:dyDescent="0.25">
      <c r="A151" s="37">
        <f t="shared" si="45"/>
        <v>23285327</v>
      </c>
      <c r="B151" s="38">
        <f t="shared" si="46"/>
        <v>97500</v>
      </c>
      <c r="C151" s="38">
        <v>97500</v>
      </c>
      <c r="D151" s="38">
        <v>0</v>
      </c>
      <c r="E151" s="38">
        <v>23187827</v>
      </c>
      <c r="F151" s="39" t="s">
        <v>153</v>
      </c>
      <c r="G151" s="40">
        <v>1103</v>
      </c>
      <c r="H151" s="43"/>
      <c r="J151" s="31"/>
    </row>
    <row r="152" spans="1:10" ht="30" customHeight="1" x14ac:dyDescent="0.25">
      <c r="A152" s="37">
        <f t="shared" si="45"/>
        <v>18473835</v>
      </c>
      <c r="B152" s="38">
        <f t="shared" si="46"/>
        <v>45000</v>
      </c>
      <c r="C152" s="38">
        <v>45000</v>
      </c>
      <c r="D152" s="38">
        <v>0</v>
      </c>
      <c r="E152" s="38">
        <v>18428835</v>
      </c>
      <c r="F152" s="39" t="s">
        <v>154</v>
      </c>
      <c r="G152" s="40">
        <v>1104</v>
      </c>
      <c r="H152" s="43"/>
      <c r="J152" s="31"/>
    </row>
    <row r="153" spans="1:10" ht="30" customHeight="1" x14ac:dyDescent="0.25">
      <c r="A153" s="37">
        <f t="shared" si="45"/>
        <v>18990120</v>
      </c>
      <c r="B153" s="38">
        <f t="shared" si="46"/>
        <v>118000</v>
      </c>
      <c r="C153" s="38">
        <v>118000</v>
      </c>
      <c r="D153" s="38">
        <v>0</v>
      </c>
      <c r="E153" s="38">
        <v>18872120</v>
      </c>
      <c r="F153" s="39" t="s">
        <v>155</v>
      </c>
      <c r="G153" s="40">
        <v>1105</v>
      </c>
      <c r="H153" s="43"/>
      <c r="J153" s="31"/>
    </row>
    <row r="154" spans="1:10" ht="30" customHeight="1" x14ac:dyDescent="0.25">
      <c r="A154" s="37">
        <f t="shared" si="45"/>
        <v>15539943</v>
      </c>
      <c r="B154" s="38">
        <f t="shared" si="46"/>
        <v>125000</v>
      </c>
      <c r="C154" s="38">
        <v>125000</v>
      </c>
      <c r="D154" s="38">
        <v>0</v>
      </c>
      <c r="E154" s="38">
        <v>15414943</v>
      </c>
      <c r="F154" s="39" t="s">
        <v>156</v>
      </c>
      <c r="G154" s="40">
        <v>1106</v>
      </c>
      <c r="H154" s="43"/>
      <c r="J154" s="31"/>
    </row>
    <row r="155" spans="1:10" ht="30" customHeight="1" x14ac:dyDescent="0.25">
      <c r="A155" s="37">
        <f t="shared" si="45"/>
        <v>18540524</v>
      </c>
      <c r="B155" s="38">
        <f t="shared" si="46"/>
        <v>60000</v>
      </c>
      <c r="C155" s="38">
        <v>60000</v>
      </c>
      <c r="D155" s="38">
        <v>0</v>
      </c>
      <c r="E155" s="38">
        <v>18480524</v>
      </c>
      <c r="F155" s="39" t="s">
        <v>157</v>
      </c>
      <c r="G155" s="40">
        <v>1107</v>
      </c>
      <c r="H155" s="43"/>
      <c r="J155" s="31"/>
    </row>
    <row r="156" spans="1:10" ht="30" customHeight="1" x14ac:dyDescent="0.25">
      <c r="A156" s="37">
        <f t="shared" si="45"/>
        <v>16162752</v>
      </c>
      <c r="B156" s="38">
        <f t="shared" si="46"/>
        <v>83000</v>
      </c>
      <c r="C156" s="38">
        <v>83000</v>
      </c>
      <c r="D156" s="38">
        <v>0</v>
      </c>
      <c r="E156" s="38">
        <v>16079752</v>
      </c>
      <c r="F156" s="39" t="s">
        <v>158</v>
      </c>
      <c r="G156" s="40">
        <v>1108</v>
      </c>
      <c r="H156" s="43"/>
      <c r="J156" s="31"/>
    </row>
    <row r="157" spans="1:10" ht="30" customHeight="1" x14ac:dyDescent="0.25">
      <c r="A157" s="37">
        <f t="shared" si="45"/>
        <v>15224361</v>
      </c>
      <c r="B157" s="38">
        <f t="shared" si="46"/>
        <v>81050</v>
      </c>
      <c r="C157" s="38">
        <v>81050</v>
      </c>
      <c r="D157" s="38">
        <v>0</v>
      </c>
      <c r="E157" s="38">
        <v>15143311</v>
      </c>
      <c r="F157" s="39" t="s">
        <v>159</v>
      </c>
      <c r="G157" s="40">
        <v>1109</v>
      </c>
      <c r="H157" s="43"/>
      <c r="J157" s="31"/>
    </row>
    <row r="158" spans="1:10" ht="30" customHeight="1" x14ac:dyDescent="0.25">
      <c r="A158" s="37">
        <f t="shared" si="45"/>
        <v>18479871</v>
      </c>
      <c r="B158" s="38">
        <f t="shared" si="46"/>
        <v>90000</v>
      </c>
      <c r="C158" s="38">
        <v>90000</v>
      </c>
      <c r="D158" s="38">
        <v>0</v>
      </c>
      <c r="E158" s="38">
        <v>18389871</v>
      </c>
      <c r="F158" s="39" t="s">
        <v>160</v>
      </c>
      <c r="G158" s="40">
        <v>1110</v>
      </c>
      <c r="H158" s="43"/>
      <c r="J158" s="31"/>
    </row>
    <row r="159" spans="1:10" ht="30" customHeight="1" x14ac:dyDescent="0.25">
      <c r="A159" s="37">
        <f t="shared" si="45"/>
        <v>29276177</v>
      </c>
      <c r="B159" s="38">
        <f t="shared" si="46"/>
        <v>115000</v>
      </c>
      <c r="C159" s="38">
        <v>115000</v>
      </c>
      <c r="D159" s="38">
        <v>0</v>
      </c>
      <c r="E159" s="38">
        <v>29161177</v>
      </c>
      <c r="F159" s="39" t="s">
        <v>161</v>
      </c>
      <c r="G159" s="40">
        <v>1112</v>
      </c>
      <c r="H159" s="43"/>
      <c r="J159" s="31"/>
    </row>
    <row r="160" spans="1:10" ht="30" customHeight="1" x14ac:dyDescent="0.25">
      <c r="A160" s="37">
        <f t="shared" si="45"/>
        <v>25370445</v>
      </c>
      <c r="B160" s="38">
        <f t="shared" si="46"/>
        <v>70000</v>
      </c>
      <c r="C160" s="38">
        <v>70000</v>
      </c>
      <c r="D160" s="38">
        <v>0</v>
      </c>
      <c r="E160" s="38">
        <v>25300445</v>
      </c>
      <c r="F160" s="39" t="s">
        <v>162</v>
      </c>
      <c r="G160" s="40">
        <v>1115</v>
      </c>
      <c r="H160" s="43"/>
      <c r="J160" s="31"/>
    </row>
    <row r="161" spans="1:10" ht="30" customHeight="1" x14ac:dyDescent="0.25">
      <c r="A161" s="37">
        <f t="shared" si="45"/>
        <v>13636305</v>
      </c>
      <c r="B161" s="38">
        <f t="shared" si="46"/>
        <v>208900</v>
      </c>
      <c r="C161" s="38">
        <v>208900</v>
      </c>
      <c r="D161" s="38">
        <v>0</v>
      </c>
      <c r="E161" s="38">
        <v>13427405</v>
      </c>
      <c r="F161" s="39" t="s">
        <v>163</v>
      </c>
      <c r="G161" s="40">
        <v>1116</v>
      </c>
      <c r="H161" s="43"/>
      <c r="J161" s="31"/>
    </row>
    <row r="162" spans="1:10" ht="30" customHeight="1" x14ac:dyDescent="0.25">
      <c r="A162" s="37">
        <f t="shared" si="45"/>
        <v>13956412</v>
      </c>
      <c r="B162" s="38">
        <f t="shared" si="46"/>
        <v>108400</v>
      </c>
      <c r="C162" s="38">
        <v>108400</v>
      </c>
      <c r="D162" s="38">
        <v>0</v>
      </c>
      <c r="E162" s="38">
        <v>13848012</v>
      </c>
      <c r="F162" s="39" t="s">
        <v>164</v>
      </c>
      <c r="G162" s="40">
        <v>1117</v>
      </c>
      <c r="H162" s="43"/>
      <c r="J162" s="31"/>
    </row>
    <row r="163" spans="1:10" ht="30" customHeight="1" x14ac:dyDescent="0.25">
      <c r="A163" s="37">
        <f t="shared" si="45"/>
        <v>13335014</v>
      </c>
      <c r="B163" s="38">
        <f t="shared" si="46"/>
        <v>101750</v>
      </c>
      <c r="C163" s="38">
        <v>101750</v>
      </c>
      <c r="D163" s="38">
        <v>0</v>
      </c>
      <c r="E163" s="38">
        <v>13233264</v>
      </c>
      <c r="F163" s="39" t="s">
        <v>165</v>
      </c>
      <c r="G163" s="40">
        <v>1504</v>
      </c>
      <c r="H163" s="43"/>
      <c r="J163" s="31"/>
    </row>
    <row r="164" spans="1:10" ht="30" customHeight="1" x14ac:dyDescent="0.25">
      <c r="A164" s="37">
        <f t="shared" ref="A164:A177" si="47">E164+B164</f>
        <v>23436092</v>
      </c>
      <c r="B164" s="38">
        <f t="shared" ref="B164:B177" si="48">SUM(C164:D164)</f>
        <v>24000</v>
      </c>
      <c r="C164" s="38">
        <v>24000</v>
      </c>
      <c r="D164" s="38">
        <v>0</v>
      </c>
      <c r="E164" s="38">
        <v>23412092</v>
      </c>
      <c r="F164" s="39" t="s">
        <v>166</v>
      </c>
      <c r="G164" s="40">
        <v>1118</v>
      </c>
      <c r="H164" s="43"/>
      <c r="J164" s="31"/>
    </row>
    <row r="165" spans="1:10" ht="30" customHeight="1" x14ac:dyDescent="0.25">
      <c r="A165" s="37">
        <f t="shared" si="47"/>
        <v>25344980</v>
      </c>
      <c r="B165" s="38">
        <f t="shared" si="48"/>
        <v>106438</v>
      </c>
      <c r="C165" s="38">
        <v>106438</v>
      </c>
      <c r="D165" s="38">
        <v>0</v>
      </c>
      <c r="E165" s="38">
        <v>25238542</v>
      </c>
      <c r="F165" s="39" t="s">
        <v>167</v>
      </c>
      <c r="G165" s="40">
        <v>1119</v>
      </c>
      <c r="H165" s="43"/>
      <c r="J165" s="31"/>
    </row>
    <row r="166" spans="1:10" ht="30" customHeight="1" x14ac:dyDescent="0.25">
      <c r="A166" s="37">
        <f t="shared" si="47"/>
        <v>22072417</v>
      </c>
      <c r="B166" s="38">
        <f t="shared" si="48"/>
        <v>0</v>
      </c>
      <c r="C166" s="38">
        <v>0</v>
      </c>
      <c r="D166" s="38">
        <v>0</v>
      </c>
      <c r="E166" s="38">
        <v>22072417</v>
      </c>
      <c r="F166" s="39" t="s">
        <v>168</v>
      </c>
      <c r="G166" s="40">
        <v>1122</v>
      </c>
      <c r="H166" s="43"/>
      <c r="J166" s="31"/>
    </row>
    <row r="167" spans="1:10" ht="30" customHeight="1" x14ac:dyDescent="0.25">
      <c r="A167" s="37">
        <f t="shared" si="47"/>
        <v>31169304</v>
      </c>
      <c r="B167" s="38">
        <f t="shared" si="48"/>
        <v>50000</v>
      </c>
      <c r="C167" s="38">
        <v>50000</v>
      </c>
      <c r="D167" s="38">
        <v>0</v>
      </c>
      <c r="E167" s="38">
        <v>31119304</v>
      </c>
      <c r="F167" s="39" t="s">
        <v>169</v>
      </c>
      <c r="G167" s="40">
        <v>1120</v>
      </c>
      <c r="H167" s="43"/>
      <c r="J167" s="31"/>
    </row>
    <row r="168" spans="1:10" ht="30" customHeight="1" x14ac:dyDescent="0.25">
      <c r="A168" s="37">
        <f t="shared" si="47"/>
        <v>39458340</v>
      </c>
      <c r="B168" s="38">
        <f t="shared" si="48"/>
        <v>105000</v>
      </c>
      <c r="C168" s="38">
        <v>105000</v>
      </c>
      <c r="D168" s="38">
        <v>0</v>
      </c>
      <c r="E168" s="38">
        <v>39353340</v>
      </c>
      <c r="F168" s="39" t="s">
        <v>170</v>
      </c>
      <c r="G168" s="40">
        <v>1121</v>
      </c>
      <c r="H168" s="43"/>
      <c r="J168" s="31"/>
    </row>
    <row r="169" spans="1:10" ht="30" customHeight="1" x14ac:dyDescent="0.25">
      <c r="A169" s="37">
        <f t="shared" si="47"/>
        <v>23096660</v>
      </c>
      <c r="B169" s="38">
        <f t="shared" si="48"/>
        <v>160030</v>
      </c>
      <c r="C169" s="38">
        <v>160030</v>
      </c>
      <c r="D169" s="38">
        <v>0</v>
      </c>
      <c r="E169" s="38">
        <v>22936630</v>
      </c>
      <c r="F169" s="39" t="s">
        <v>171</v>
      </c>
      <c r="G169" s="40">
        <v>1123</v>
      </c>
      <c r="H169" s="43"/>
      <c r="J169" s="31"/>
    </row>
    <row r="170" spans="1:10" ht="30" customHeight="1" x14ac:dyDescent="0.25">
      <c r="A170" s="37">
        <f t="shared" si="47"/>
        <v>20287414</v>
      </c>
      <c r="B170" s="38">
        <f t="shared" si="48"/>
        <v>0</v>
      </c>
      <c r="C170" s="38">
        <v>0</v>
      </c>
      <c r="D170" s="38">
        <v>0</v>
      </c>
      <c r="E170" s="38">
        <v>20287414</v>
      </c>
      <c r="F170" s="39" t="s">
        <v>172</v>
      </c>
      <c r="G170" s="40">
        <v>1541</v>
      </c>
      <c r="H170" s="43"/>
      <c r="J170" s="31"/>
    </row>
    <row r="171" spans="1:10" ht="30" customHeight="1" x14ac:dyDescent="0.25">
      <c r="A171" s="37">
        <f t="shared" si="47"/>
        <v>281913940</v>
      </c>
      <c r="B171" s="38">
        <f t="shared" si="48"/>
        <v>1225215</v>
      </c>
      <c r="C171" s="38">
        <v>1225215</v>
      </c>
      <c r="D171" s="38">
        <v>0</v>
      </c>
      <c r="E171" s="38">
        <v>280688725</v>
      </c>
      <c r="F171" s="39" t="s">
        <v>173</v>
      </c>
      <c r="G171" s="40">
        <v>1501</v>
      </c>
      <c r="H171" s="43"/>
      <c r="J171" s="31"/>
    </row>
    <row r="172" spans="1:10" ht="30" customHeight="1" x14ac:dyDescent="0.25">
      <c r="A172" s="37">
        <f t="shared" si="47"/>
        <v>299048164</v>
      </c>
      <c r="B172" s="38">
        <f t="shared" si="48"/>
        <v>1395375</v>
      </c>
      <c r="C172" s="38">
        <v>1395375</v>
      </c>
      <c r="D172" s="38">
        <v>0</v>
      </c>
      <c r="E172" s="38">
        <v>297652789</v>
      </c>
      <c r="F172" s="39" t="s">
        <v>174</v>
      </c>
      <c r="G172" s="40">
        <v>1521</v>
      </c>
      <c r="H172" s="43"/>
      <c r="J172" s="31"/>
    </row>
    <row r="173" spans="1:10" ht="30" customHeight="1" x14ac:dyDescent="0.25">
      <c r="A173" s="37">
        <f t="shared" si="47"/>
        <v>286621678</v>
      </c>
      <c r="B173" s="38">
        <f t="shared" si="48"/>
        <v>2560868</v>
      </c>
      <c r="C173" s="38">
        <v>2560868</v>
      </c>
      <c r="D173" s="38">
        <v>0</v>
      </c>
      <c r="E173" s="38">
        <v>284060810</v>
      </c>
      <c r="F173" s="39" t="s">
        <v>175</v>
      </c>
      <c r="G173" s="40">
        <v>1502</v>
      </c>
      <c r="H173" s="43"/>
      <c r="J173" s="31"/>
    </row>
    <row r="174" spans="1:10" ht="30" customHeight="1" x14ac:dyDescent="0.25">
      <c r="A174" s="37">
        <f t="shared" si="47"/>
        <v>391119078</v>
      </c>
      <c r="B174" s="38">
        <f t="shared" si="48"/>
        <v>1938386</v>
      </c>
      <c r="C174" s="38">
        <v>1938386</v>
      </c>
      <c r="D174" s="38">
        <v>0</v>
      </c>
      <c r="E174" s="38">
        <v>389180692</v>
      </c>
      <c r="F174" s="39" t="s">
        <v>176</v>
      </c>
      <c r="G174" s="40">
        <v>1520</v>
      </c>
      <c r="H174" s="43"/>
      <c r="J174" s="31"/>
    </row>
    <row r="175" spans="1:10" ht="30" customHeight="1" x14ac:dyDescent="0.25">
      <c r="A175" s="37">
        <f t="shared" si="47"/>
        <v>230631636</v>
      </c>
      <c r="B175" s="38">
        <f t="shared" si="48"/>
        <v>1882881</v>
      </c>
      <c r="C175" s="38">
        <v>1882881</v>
      </c>
      <c r="D175" s="38">
        <v>0</v>
      </c>
      <c r="E175" s="38">
        <v>228748755</v>
      </c>
      <c r="F175" s="39" t="s">
        <v>177</v>
      </c>
      <c r="G175" s="40">
        <v>1503</v>
      </c>
      <c r="H175" s="43"/>
      <c r="J175" s="31"/>
    </row>
    <row r="176" spans="1:10" ht="30" customHeight="1" x14ac:dyDescent="0.25">
      <c r="A176" s="37">
        <f t="shared" si="47"/>
        <v>58003037</v>
      </c>
      <c r="B176" s="38">
        <f t="shared" si="48"/>
        <v>277500</v>
      </c>
      <c r="C176" s="38">
        <v>277500</v>
      </c>
      <c r="D176" s="38">
        <v>0</v>
      </c>
      <c r="E176" s="38">
        <v>57725537</v>
      </c>
      <c r="F176" s="39" t="s">
        <v>178</v>
      </c>
      <c r="G176" s="40">
        <v>1553</v>
      </c>
      <c r="H176" s="43"/>
      <c r="J176" s="31"/>
    </row>
    <row r="177" spans="1:10" ht="30" customHeight="1" x14ac:dyDescent="0.25">
      <c r="A177" s="37">
        <f t="shared" si="47"/>
        <v>30687998</v>
      </c>
      <c r="B177" s="38">
        <f t="shared" si="48"/>
        <v>470000</v>
      </c>
      <c r="C177" s="38">
        <v>470000</v>
      </c>
      <c r="D177" s="38">
        <v>0</v>
      </c>
      <c r="E177" s="38">
        <v>30217998</v>
      </c>
      <c r="F177" s="39" t="s">
        <v>179</v>
      </c>
      <c r="G177" s="40">
        <v>1562</v>
      </c>
      <c r="H177" s="43"/>
      <c r="J177" s="31"/>
    </row>
    <row r="178" spans="1:10" ht="30" customHeight="1" x14ac:dyDescent="0.25">
      <c r="A178" s="26">
        <f t="shared" ref="A178:D178" si="49">SUM(A179:A183)</f>
        <v>1358837841</v>
      </c>
      <c r="B178" s="27">
        <f t="shared" si="49"/>
        <v>795896845</v>
      </c>
      <c r="C178" s="27">
        <f t="shared" si="49"/>
        <v>770374171</v>
      </c>
      <c r="D178" s="27">
        <f t="shared" si="49"/>
        <v>25522674</v>
      </c>
      <c r="E178" s="27">
        <f>SUM(E179:E183)</f>
        <v>562940996</v>
      </c>
      <c r="F178" s="28"/>
      <c r="G178" s="29" t="s">
        <v>180</v>
      </c>
      <c r="H178" s="30" t="s">
        <v>181</v>
      </c>
      <c r="I178" s="2" t="s">
        <v>11</v>
      </c>
      <c r="J178" s="31"/>
    </row>
    <row r="179" spans="1:10" ht="30" customHeight="1" x14ac:dyDescent="0.25">
      <c r="A179" s="32">
        <f t="shared" ref="A179:A182" si="50">E179+B179</f>
        <v>1318173196</v>
      </c>
      <c r="B179" s="33">
        <f t="shared" ref="B179:B182" si="51">SUM(C179:D179)</f>
        <v>795014064</v>
      </c>
      <c r="C179" s="33">
        <v>769491390</v>
      </c>
      <c r="D179" s="33">
        <v>25522674</v>
      </c>
      <c r="E179" s="33">
        <v>523159132</v>
      </c>
      <c r="F179" s="34" t="s">
        <v>180</v>
      </c>
      <c r="G179" s="35">
        <v>1129</v>
      </c>
      <c r="H179" s="42"/>
      <c r="J179" s="31"/>
    </row>
    <row r="180" spans="1:10" ht="30" customHeight="1" x14ac:dyDescent="0.25">
      <c r="A180" s="37">
        <f t="shared" si="50"/>
        <v>8528693</v>
      </c>
      <c r="B180" s="38">
        <f t="shared" si="51"/>
        <v>143400</v>
      </c>
      <c r="C180" s="38">
        <v>143400</v>
      </c>
      <c r="D180" s="38">
        <v>0</v>
      </c>
      <c r="E180" s="38">
        <v>8385293</v>
      </c>
      <c r="F180" s="39" t="s">
        <v>182</v>
      </c>
      <c r="G180" s="40">
        <v>1142</v>
      </c>
      <c r="H180" s="43"/>
      <c r="J180" s="31"/>
    </row>
    <row r="181" spans="1:10" ht="30" customHeight="1" x14ac:dyDescent="0.25">
      <c r="A181" s="37">
        <f t="shared" si="50"/>
        <v>24172510</v>
      </c>
      <c r="B181" s="38">
        <f t="shared" si="51"/>
        <v>385325</v>
      </c>
      <c r="C181" s="38">
        <v>385325</v>
      </c>
      <c r="D181" s="38">
        <v>0</v>
      </c>
      <c r="E181" s="38">
        <v>23787185</v>
      </c>
      <c r="F181" s="39" t="s">
        <v>183</v>
      </c>
      <c r="G181" s="40">
        <v>1263</v>
      </c>
      <c r="H181" s="43"/>
      <c r="J181" s="31"/>
    </row>
    <row r="182" spans="1:10" ht="30" customHeight="1" x14ac:dyDescent="0.25">
      <c r="A182" s="37">
        <f t="shared" si="50"/>
        <v>4296703</v>
      </c>
      <c r="B182" s="38">
        <f t="shared" si="51"/>
        <v>130756</v>
      </c>
      <c r="C182" s="38">
        <v>130756</v>
      </c>
      <c r="D182" s="38">
        <v>0</v>
      </c>
      <c r="E182" s="38">
        <v>4165947</v>
      </c>
      <c r="F182" s="39" t="s">
        <v>184</v>
      </c>
      <c r="G182" s="40">
        <v>1482</v>
      </c>
      <c r="H182" s="43"/>
      <c r="J182" s="31"/>
    </row>
    <row r="183" spans="1:10" ht="30" customHeight="1" x14ac:dyDescent="0.25">
      <c r="A183" s="37">
        <f>E183+B183</f>
        <v>3666739</v>
      </c>
      <c r="B183" s="38">
        <f>SUM(C183:D183)</f>
        <v>223300</v>
      </c>
      <c r="C183" s="38">
        <v>223300</v>
      </c>
      <c r="D183" s="38">
        <v>0</v>
      </c>
      <c r="E183" s="38">
        <v>3443439</v>
      </c>
      <c r="F183" s="39" t="s">
        <v>185</v>
      </c>
      <c r="G183" s="40">
        <v>1549</v>
      </c>
      <c r="H183" s="43"/>
      <c r="J183" s="31"/>
    </row>
    <row r="184" spans="1:10" ht="30" customHeight="1" x14ac:dyDescent="0.25">
      <c r="A184" s="26">
        <f t="shared" ref="A184:C186" si="52">SUM(A185)</f>
        <v>21535007</v>
      </c>
      <c r="B184" s="27">
        <f t="shared" si="52"/>
        <v>293500</v>
      </c>
      <c r="C184" s="27">
        <f t="shared" si="52"/>
        <v>293500</v>
      </c>
      <c r="D184" s="27">
        <f>SUM(D185)</f>
        <v>0</v>
      </c>
      <c r="E184" s="27">
        <f>SUM(E185)</f>
        <v>21241507</v>
      </c>
      <c r="F184" s="28"/>
      <c r="G184" s="29" t="s">
        <v>186</v>
      </c>
      <c r="H184" s="30" t="s">
        <v>187</v>
      </c>
      <c r="I184" s="2" t="s">
        <v>11</v>
      </c>
      <c r="J184" s="31"/>
    </row>
    <row r="185" spans="1:10" ht="30" customHeight="1" x14ac:dyDescent="0.25">
      <c r="A185" s="32">
        <f>E185+B185</f>
        <v>21535007</v>
      </c>
      <c r="B185" s="33">
        <f>SUM(C185:D185)</f>
        <v>293500</v>
      </c>
      <c r="C185" s="33">
        <v>293500</v>
      </c>
      <c r="D185" s="33">
        <v>0</v>
      </c>
      <c r="E185" s="33">
        <v>21241507</v>
      </c>
      <c r="F185" s="34" t="s">
        <v>186</v>
      </c>
      <c r="G185" s="35">
        <v>1511</v>
      </c>
      <c r="H185" s="42"/>
      <c r="J185" s="31"/>
    </row>
    <row r="186" spans="1:10" ht="30" customHeight="1" x14ac:dyDescent="0.25">
      <c r="A186" s="26">
        <f t="shared" si="52"/>
        <v>78645820</v>
      </c>
      <c r="B186" s="27">
        <f t="shared" si="52"/>
        <v>7826190</v>
      </c>
      <c r="C186" s="27">
        <f t="shared" si="52"/>
        <v>1301190</v>
      </c>
      <c r="D186" s="27">
        <f>SUM(D187)</f>
        <v>6525000</v>
      </c>
      <c r="E186" s="27">
        <f>SUM(E187)</f>
        <v>70819630</v>
      </c>
      <c r="F186" s="28"/>
      <c r="G186" s="29" t="s">
        <v>188</v>
      </c>
      <c r="H186" s="30" t="s">
        <v>189</v>
      </c>
      <c r="I186" s="2" t="s">
        <v>11</v>
      </c>
      <c r="J186" s="31"/>
    </row>
    <row r="187" spans="1:10" ht="30" customHeight="1" x14ac:dyDescent="0.25">
      <c r="A187" s="32">
        <f>E187+B187</f>
        <v>78645820</v>
      </c>
      <c r="B187" s="33">
        <f>SUM(C187:D187)</f>
        <v>7826190</v>
      </c>
      <c r="C187" s="33">
        <v>1301190</v>
      </c>
      <c r="D187" s="33">
        <v>6525000</v>
      </c>
      <c r="E187" s="33">
        <v>70819630</v>
      </c>
      <c r="F187" s="34" t="s">
        <v>188</v>
      </c>
      <c r="G187" s="35">
        <v>1141</v>
      </c>
      <c r="H187" s="42"/>
      <c r="J187" s="31"/>
    </row>
    <row r="188" spans="1:10" ht="30" customHeight="1" x14ac:dyDescent="0.25">
      <c r="A188" s="26">
        <f t="shared" ref="A188:D188" si="53">SUM(A189:A204)</f>
        <v>238644349</v>
      </c>
      <c r="B188" s="27">
        <f t="shared" si="53"/>
        <v>12343998</v>
      </c>
      <c r="C188" s="27">
        <f t="shared" si="53"/>
        <v>3843998</v>
      </c>
      <c r="D188" s="27">
        <f t="shared" si="53"/>
        <v>8500000</v>
      </c>
      <c r="E188" s="27">
        <f>SUM(E189:E204)</f>
        <v>226300351</v>
      </c>
      <c r="F188" s="28"/>
      <c r="G188" s="29" t="s">
        <v>190</v>
      </c>
      <c r="H188" s="30" t="s">
        <v>191</v>
      </c>
      <c r="I188" s="2" t="s">
        <v>11</v>
      </c>
      <c r="J188" s="31"/>
    </row>
    <row r="189" spans="1:10" ht="30" customHeight="1" x14ac:dyDescent="0.25">
      <c r="A189" s="32">
        <f t="shared" ref="A189:A204" si="54">E189+B189</f>
        <v>49969715</v>
      </c>
      <c r="B189" s="33">
        <f t="shared" ref="B189:B203" si="55">SUM(C189:D189)</f>
        <v>9200062</v>
      </c>
      <c r="C189" s="33">
        <v>700062</v>
      </c>
      <c r="D189" s="33">
        <v>8500000</v>
      </c>
      <c r="E189" s="33">
        <v>40769653</v>
      </c>
      <c r="F189" s="34" t="s">
        <v>190</v>
      </c>
      <c r="G189" s="35">
        <v>1130</v>
      </c>
      <c r="H189" s="42"/>
      <c r="J189" s="31"/>
    </row>
    <row r="190" spans="1:10" ht="30" customHeight="1" x14ac:dyDescent="0.25">
      <c r="A190" s="37">
        <f t="shared" si="54"/>
        <v>16482776</v>
      </c>
      <c r="B190" s="38">
        <f t="shared" si="55"/>
        <v>211300</v>
      </c>
      <c r="C190" s="38">
        <v>211300</v>
      </c>
      <c r="D190" s="38">
        <v>0</v>
      </c>
      <c r="E190" s="38">
        <v>16271476</v>
      </c>
      <c r="F190" s="39" t="s">
        <v>192</v>
      </c>
      <c r="G190" s="40">
        <v>1131</v>
      </c>
      <c r="H190" s="43"/>
      <c r="J190" s="31"/>
    </row>
    <row r="191" spans="1:10" ht="30" customHeight="1" x14ac:dyDescent="0.25">
      <c r="A191" s="37">
        <f t="shared" si="54"/>
        <v>16450987</v>
      </c>
      <c r="B191" s="38">
        <f t="shared" si="55"/>
        <v>270000</v>
      </c>
      <c r="C191" s="38">
        <v>270000</v>
      </c>
      <c r="D191" s="38">
        <v>0</v>
      </c>
      <c r="E191" s="38">
        <v>16180987</v>
      </c>
      <c r="F191" s="39" t="s">
        <v>193</v>
      </c>
      <c r="G191" s="40">
        <v>1132</v>
      </c>
      <c r="H191" s="43"/>
      <c r="J191" s="31"/>
    </row>
    <row r="192" spans="1:10" ht="30" customHeight="1" x14ac:dyDescent="0.25">
      <c r="A192" s="37">
        <f t="shared" si="54"/>
        <v>13215979</v>
      </c>
      <c r="B192" s="38">
        <f t="shared" si="55"/>
        <v>0</v>
      </c>
      <c r="C192" s="38">
        <v>0</v>
      </c>
      <c r="D192" s="38">
        <v>0</v>
      </c>
      <c r="E192" s="38">
        <v>13215979</v>
      </c>
      <c r="F192" s="39" t="s">
        <v>194</v>
      </c>
      <c r="G192" s="40">
        <v>1133</v>
      </c>
      <c r="H192" s="43"/>
      <c r="J192" s="31"/>
    </row>
    <row r="193" spans="1:10" ht="30" customHeight="1" x14ac:dyDescent="0.25">
      <c r="A193" s="37">
        <f t="shared" si="54"/>
        <v>17938087</v>
      </c>
      <c r="B193" s="38">
        <f t="shared" si="55"/>
        <v>275900</v>
      </c>
      <c r="C193" s="38">
        <v>275900</v>
      </c>
      <c r="D193" s="38">
        <v>0</v>
      </c>
      <c r="E193" s="38">
        <v>17662187</v>
      </c>
      <c r="F193" s="39" t="s">
        <v>195</v>
      </c>
      <c r="G193" s="40">
        <v>1134</v>
      </c>
      <c r="H193" s="43"/>
      <c r="J193" s="31"/>
    </row>
    <row r="194" spans="1:10" ht="30" customHeight="1" x14ac:dyDescent="0.25">
      <c r="A194" s="37">
        <f t="shared" si="54"/>
        <v>15919080</v>
      </c>
      <c r="B194" s="38">
        <f t="shared" si="55"/>
        <v>148700</v>
      </c>
      <c r="C194" s="38">
        <v>148700</v>
      </c>
      <c r="D194" s="38">
        <v>0</v>
      </c>
      <c r="E194" s="38">
        <v>15770380</v>
      </c>
      <c r="F194" s="39" t="s">
        <v>196</v>
      </c>
      <c r="G194" s="40">
        <v>1135</v>
      </c>
      <c r="H194" s="43"/>
      <c r="J194" s="31"/>
    </row>
    <row r="195" spans="1:10" ht="30" customHeight="1" x14ac:dyDescent="0.25">
      <c r="A195" s="37">
        <f t="shared" si="54"/>
        <v>3371883</v>
      </c>
      <c r="B195" s="38">
        <f t="shared" si="55"/>
        <v>64100</v>
      </c>
      <c r="C195" s="38">
        <v>64100</v>
      </c>
      <c r="D195" s="38">
        <v>0</v>
      </c>
      <c r="E195" s="38">
        <v>3307783</v>
      </c>
      <c r="F195" s="39" t="s">
        <v>197</v>
      </c>
      <c r="G195" s="40">
        <v>1136</v>
      </c>
      <c r="H195" s="43"/>
      <c r="J195" s="31"/>
    </row>
    <row r="196" spans="1:10" ht="30" customHeight="1" x14ac:dyDescent="0.25">
      <c r="A196" s="37">
        <f t="shared" si="54"/>
        <v>3494802</v>
      </c>
      <c r="B196" s="38">
        <f t="shared" si="55"/>
        <v>79300</v>
      </c>
      <c r="C196" s="38">
        <v>79300</v>
      </c>
      <c r="D196" s="38">
        <v>0</v>
      </c>
      <c r="E196" s="38">
        <v>3415502</v>
      </c>
      <c r="F196" s="39" t="s">
        <v>198</v>
      </c>
      <c r="G196" s="40">
        <v>1137</v>
      </c>
      <c r="H196" s="43"/>
      <c r="J196" s="31"/>
    </row>
    <row r="197" spans="1:10" ht="30" customHeight="1" x14ac:dyDescent="0.25">
      <c r="A197" s="37">
        <f t="shared" si="54"/>
        <v>19015738</v>
      </c>
      <c r="B197" s="38">
        <f t="shared" si="55"/>
        <v>863736</v>
      </c>
      <c r="C197" s="38">
        <v>863736</v>
      </c>
      <c r="D197" s="38">
        <v>0</v>
      </c>
      <c r="E197" s="38">
        <v>18152002</v>
      </c>
      <c r="F197" s="39" t="s">
        <v>199</v>
      </c>
      <c r="G197" s="40">
        <v>1139</v>
      </c>
      <c r="H197" s="43"/>
      <c r="J197" s="31"/>
    </row>
    <row r="198" spans="1:10" ht="30" customHeight="1" x14ac:dyDescent="0.25">
      <c r="A198" s="37">
        <f t="shared" si="54"/>
        <v>11708281</v>
      </c>
      <c r="B198" s="38">
        <f t="shared" si="55"/>
        <v>140000</v>
      </c>
      <c r="C198" s="38">
        <v>140000</v>
      </c>
      <c r="D198" s="38">
        <v>0</v>
      </c>
      <c r="E198" s="38">
        <v>11568281</v>
      </c>
      <c r="F198" s="39" t="s">
        <v>200</v>
      </c>
      <c r="G198" s="40">
        <v>1140</v>
      </c>
      <c r="H198" s="43"/>
      <c r="J198" s="31"/>
    </row>
    <row r="199" spans="1:10" ht="30" customHeight="1" x14ac:dyDescent="0.25">
      <c r="A199" s="37">
        <f t="shared" si="54"/>
        <v>7189773</v>
      </c>
      <c r="B199" s="38">
        <f t="shared" si="55"/>
        <v>140000</v>
      </c>
      <c r="C199" s="38">
        <v>140000</v>
      </c>
      <c r="D199" s="38">
        <v>0</v>
      </c>
      <c r="E199" s="38">
        <v>7049773</v>
      </c>
      <c r="F199" s="39" t="s">
        <v>201</v>
      </c>
      <c r="G199" s="40">
        <v>1266</v>
      </c>
      <c r="H199" s="43"/>
      <c r="J199" s="31"/>
    </row>
    <row r="200" spans="1:10" ht="30" customHeight="1" x14ac:dyDescent="0.25">
      <c r="A200" s="37">
        <f t="shared" si="54"/>
        <v>15641302</v>
      </c>
      <c r="B200" s="38">
        <f t="shared" si="55"/>
        <v>147800</v>
      </c>
      <c r="C200" s="38">
        <v>147800</v>
      </c>
      <c r="D200" s="38">
        <v>0</v>
      </c>
      <c r="E200" s="38">
        <v>15493502</v>
      </c>
      <c r="F200" s="39" t="s">
        <v>202</v>
      </c>
      <c r="G200" s="40">
        <v>1138</v>
      </c>
      <c r="H200" s="43"/>
      <c r="J200" s="31"/>
    </row>
    <row r="201" spans="1:10" ht="30" customHeight="1" x14ac:dyDescent="0.25">
      <c r="A201" s="37">
        <f t="shared" si="54"/>
        <v>16855371</v>
      </c>
      <c r="B201" s="38">
        <f t="shared" si="55"/>
        <v>160500</v>
      </c>
      <c r="C201" s="38">
        <v>160500</v>
      </c>
      <c r="D201" s="38">
        <v>0</v>
      </c>
      <c r="E201" s="38">
        <v>16694871</v>
      </c>
      <c r="F201" s="39" t="s">
        <v>203</v>
      </c>
      <c r="G201" s="40">
        <v>1523</v>
      </c>
      <c r="H201" s="43"/>
      <c r="J201" s="31"/>
    </row>
    <row r="202" spans="1:10" ht="30" customHeight="1" x14ac:dyDescent="0.25">
      <c r="A202" s="37">
        <f t="shared" si="54"/>
        <v>6893164</v>
      </c>
      <c r="B202" s="38">
        <f t="shared" si="55"/>
        <v>0</v>
      </c>
      <c r="C202" s="38">
        <v>0</v>
      </c>
      <c r="D202" s="38">
        <v>0</v>
      </c>
      <c r="E202" s="38">
        <v>6893164</v>
      </c>
      <c r="F202" s="39" t="s">
        <v>204</v>
      </c>
      <c r="G202" s="40">
        <v>1524</v>
      </c>
      <c r="H202" s="43"/>
      <c r="J202" s="31"/>
    </row>
    <row r="203" spans="1:10" ht="30" customHeight="1" x14ac:dyDescent="0.25">
      <c r="A203" s="37">
        <f t="shared" si="54"/>
        <v>17600668</v>
      </c>
      <c r="B203" s="38">
        <f t="shared" si="55"/>
        <v>0</v>
      </c>
      <c r="C203" s="38">
        <v>0</v>
      </c>
      <c r="D203" s="38">
        <v>0</v>
      </c>
      <c r="E203" s="38">
        <v>17600668</v>
      </c>
      <c r="F203" s="39" t="s">
        <v>205</v>
      </c>
      <c r="G203" s="40">
        <v>1527</v>
      </c>
      <c r="H203" s="43"/>
      <c r="J203" s="31"/>
    </row>
    <row r="204" spans="1:10" ht="30" customHeight="1" x14ac:dyDescent="0.25">
      <c r="A204" s="37">
        <f t="shared" si="54"/>
        <v>6896743</v>
      </c>
      <c r="B204" s="38">
        <f t="shared" ref="B204" si="56">SUM(C204:D204)</f>
        <v>642600</v>
      </c>
      <c r="C204" s="38">
        <v>642600</v>
      </c>
      <c r="D204" s="38">
        <v>0</v>
      </c>
      <c r="E204" s="38">
        <v>6254143</v>
      </c>
      <c r="F204" s="39" t="s">
        <v>206</v>
      </c>
      <c r="G204" s="40">
        <v>1564</v>
      </c>
      <c r="H204" s="43"/>
      <c r="J204" s="31"/>
    </row>
    <row r="205" spans="1:10" ht="30" customHeight="1" x14ac:dyDescent="0.25">
      <c r="A205" s="26">
        <f t="shared" ref="A205:D205" si="57">SUM(A206:A226)</f>
        <v>412658435</v>
      </c>
      <c r="B205" s="27">
        <f t="shared" si="57"/>
        <v>12004200</v>
      </c>
      <c r="C205" s="27">
        <f t="shared" si="57"/>
        <v>12004200</v>
      </c>
      <c r="D205" s="27">
        <f t="shared" si="57"/>
        <v>0</v>
      </c>
      <c r="E205" s="27">
        <f>SUM(E206:E226)</f>
        <v>400654235</v>
      </c>
      <c r="F205" s="28"/>
      <c r="G205" s="29" t="s">
        <v>207</v>
      </c>
      <c r="H205" s="30" t="s">
        <v>208</v>
      </c>
      <c r="I205" s="2" t="s">
        <v>11</v>
      </c>
      <c r="J205" s="31"/>
    </row>
    <row r="206" spans="1:10" ht="30" customHeight="1" x14ac:dyDescent="0.25">
      <c r="A206" s="32">
        <f t="shared" ref="A206:A226" si="58">E206+B206</f>
        <v>90559455</v>
      </c>
      <c r="B206" s="33">
        <f t="shared" ref="B206:B225" si="59">SUM(C206:D206)</f>
        <v>6048670</v>
      </c>
      <c r="C206" s="33">
        <v>6048670</v>
      </c>
      <c r="D206" s="33">
        <v>0</v>
      </c>
      <c r="E206" s="33">
        <v>84510785</v>
      </c>
      <c r="F206" s="34" t="s">
        <v>207</v>
      </c>
      <c r="G206" s="35">
        <v>1147</v>
      </c>
      <c r="H206" s="42"/>
      <c r="J206" s="31"/>
    </row>
    <row r="207" spans="1:10" ht="30" customHeight="1" x14ac:dyDescent="0.25">
      <c r="A207" s="37">
        <f t="shared" si="58"/>
        <v>8844220</v>
      </c>
      <c r="B207" s="38">
        <f t="shared" si="59"/>
        <v>1289034</v>
      </c>
      <c r="C207" s="38">
        <v>1289034</v>
      </c>
      <c r="D207" s="38">
        <v>0</v>
      </c>
      <c r="E207" s="38">
        <v>7555186</v>
      </c>
      <c r="F207" s="39" t="s">
        <v>209</v>
      </c>
      <c r="G207" s="40">
        <v>1148</v>
      </c>
      <c r="H207" s="43"/>
      <c r="J207" s="31"/>
    </row>
    <row r="208" spans="1:10" ht="30" customHeight="1" x14ac:dyDescent="0.25">
      <c r="A208" s="37">
        <f t="shared" si="58"/>
        <v>23822509</v>
      </c>
      <c r="B208" s="38">
        <f t="shared" si="59"/>
        <v>809980</v>
      </c>
      <c r="C208" s="38">
        <v>809980</v>
      </c>
      <c r="D208" s="38">
        <v>0</v>
      </c>
      <c r="E208" s="38">
        <v>23012529</v>
      </c>
      <c r="F208" s="39" t="s">
        <v>210</v>
      </c>
      <c r="G208" s="40">
        <v>1149</v>
      </c>
      <c r="H208" s="43"/>
      <c r="J208" s="31"/>
    </row>
    <row r="209" spans="1:10" ht="30" customHeight="1" x14ac:dyDescent="0.25">
      <c r="A209" s="37">
        <f t="shared" si="58"/>
        <v>24140194</v>
      </c>
      <c r="B209" s="38">
        <f t="shared" si="59"/>
        <v>1668436</v>
      </c>
      <c r="C209" s="38">
        <v>1668436</v>
      </c>
      <c r="D209" s="38">
        <v>0</v>
      </c>
      <c r="E209" s="38">
        <v>22471758</v>
      </c>
      <c r="F209" s="39" t="s">
        <v>211</v>
      </c>
      <c r="G209" s="40">
        <v>1150</v>
      </c>
      <c r="H209" s="43"/>
      <c r="J209" s="31"/>
    </row>
    <row r="210" spans="1:10" ht="30" customHeight="1" x14ac:dyDescent="0.25">
      <c r="A210" s="37">
        <f t="shared" si="58"/>
        <v>13514159</v>
      </c>
      <c r="B210" s="38">
        <f t="shared" si="59"/>
        <v>17487</v>
      </c>
      <c r="C210" s="38">
        <v>17487</v>
      </c>
      <c r="D210" s="38">
        <v>0</v>
      </c>
      <c r="E210" s="38">
        <v>13496672</v>
      </c>
      <c r="F210" s="39" t="s">
        <v>212</v>
      </c>
      <c r="G210" s="40">
        <v>1151</v>
      </c>
      <c r="H210" s="43"/>
      <c r="J210" s="31"/>
    </row>
    <row r="211" spans="1:10" ht="30" customHeight="1" x14ac:dyDescent="0.25">
      <c r="A211" s="37">
        <f t="shared" si="58"/>
        <v>12522862</v>
      </c>
      <c r="B211" s="38">
        <f t="shared" si="59"/>
        <v>24464</v>
      </c>
      <c r="C211" s="38">
        <v>24464</v>
      </c>
      <c r="D211" s="38">
        <v>0</v>
      </c>
      <c r="E211" s="38">
        <v>12498398</v>
      </c>
      <c r="F211" s="39" t="s">
        <v>213</v>
      </c>
      <c r="G211" s="40">
        <v>1152</v>
      </c>
      <c r="H211" s="43"/>
      <c r="J211" s="31"/>
    </row>
    <row r="212" spans="1:10" ht="30" customHeight="1" x14ac:dyDescent="0.25">
      <c r="A212" s="37">
        <f t="shared" si="58"/>
        <v>7993615</v>
      </c>
      <c r="B212" s="38">
        <f t="shared" si="59"/>
        <v>88060</v>
      </c>
      <c r="C212" s="38">
        <v>88060</v>
      </c>
      <c r="D212" s="38">
        <v>0</v>
      </c>
      <c r="E212" s="38">
        <v>7905555</v>
      </c>
      <c r="F212" s="39" t="s">
        <v>214</v>
      </c>
      <c r="G212" s="40">
        <v>1153</v>
      </c>
      <c r="H212" s="43"/>
      <c r="J212" s="31"/>
    </row>
    <row r="213" spans="1:10" ht="30" customHeight="1" x14ac:dyDescent="0.25">
      <c r="A213" s="37">
        <f t="shared" si="58"/>
        <v>34683819</v>
      </c>
      <c r="B213" s="38">
        <f t="shared" si="59"/>
        <v>98985</v>
      </c>
      <c r="C213" s="38">
        <v>98985</v>
      </c>
      <c r="D213" s="38">
        <v>0</v>
      </c>
      <c r="E213" s="38">
        <v>34584834</v>
      </c>
      <c r="F213" s="39" t="s">
        <v>215</v>
      </c>
      <c r="G213" s="40">
        <v>1154</v>
      </c>
      <c r="H213" s="43"/>
      <c r="J213" s="31"/>
    </row>
    <row r="214" spans="1:10" ht="30" customHeight="1" x14ac:dyDescent="0.25">
      <c r="A214" s="37">
        <f t="shared" si="58"/>
        <v>15193569</v>
      </c>
      <c r="B214" s="38">
        <f t="shared" si="59"/>
        <v>176333</v>
      </c>
      <c r="C214" s="38">
        <v>176333</v>
      </c>
      <c r="D214" s="38">
        <v>0</v>
      </c>
      <c r="E214" s="38">
        <v>15017236</v>
      </c>
      <c r="F214" s="39" t="s">
        <v>216</v>
      </c>
      <c r="G214" s="40">
        <v>1155</v>
      </c>
      <c r="H214" s="43"/>
      <c r="J214" s="31"/>
    </row>
    <row r="215" spans="1:10" ht="30" customHeight="1" x14ac:dyDescent="0.25">
      <c r="A215" s="37">
        <f t="shared" si="58"/>
        <v>10516537</v>
      </c>
      <c r="B215" s="38">
        <f t="shared" si="59"/>
        <v>29171</v>
      </c>
      <c r="C215" s="38">
        <v>29171</v>
      </c>
      <c r="D215" s="38">
        <v>0</v>
      </c>
      <c r="E215" s="38">
        <v>10487366</v>
      </c>
      <c r="F215" s="39" t="s">
        <v>217</v>
      </c>
      <c r="G215" s="40">
        <v>1157</v>
      </c>
      <c r="H215" s="43"/>
      <c r="J215" s="31"/>
    </row>
    <row r="216" spans="1:10" ht="30" customHeight="1" x14ac:dyDescent="0.25">
      <c r="A216" s="37">
        <f t="shared" si="58"/>
        <v>19299257</v>
      </c>
      <c r="B216" s="38">
        <f t="shared" si="59"/>
        <v>165908</v>
      </c>
      <c r="C216" s="38">
        <v>165908</v>
      </c>
      <c r="D216" s="38">
        <v>0</v>
      </c>
      <c r="E216" s="38">
        <v>19133349</v>
      </c>
      <c r="F216" s="39" t="s">
        <v>218</v>
      </c>
      <c r="G216" s="40">
        <v>1158</v>
      </c>
      <c r="H216" s="43"/>
      <c r="J216" s="31"/>
    </row>
    <row r="217" spans="1:10" ht="30" customHeight="1" x14ac:dyDescent="0.25">
      <c r="A217" s="37">
        <f t="shared" si="58"/>
        <v>16121129</v>
      </c>
      <c r="B217" s="38">
        <f t="shared" si="59"/>
        <v>18817</v>
      </c>
      <c r="C217" s="38">
        <v>18817</v>
      </c>
      <c r="D217" s="38">
        <v>0</v>
      </c>
      <c r="E217" s="38">
        <v>16102312</v>
      </c>
      <c r="F217" s="39" t="s">
        <v>219</v>
      </c>
      <c r="G217" s="40">
        <v>1159</v>
      </c>
      <c r="H217" s="43"/>
      <c r="J217" s="31"/>
    </row>
    <row r="218" spans="1:10" ht="30" customHeight="1" x14ac:dyDescent="0.25">
      <c r="A218" s="37">
        <f t="shared" si="58"/>
        <v>8269950</v>
      </c>
      <c r="B218" s="38">
        <f t="shared" si="59"/>
        <v>6914</v>
      </c>
      <c r="C218" s="38">
        <v>6914</v>
      </c>
      <c r="D218" s="38">
        <v>0</v>
      </c>
      <c r="E218" s="38">
        <v>8263036</v>
      </c>
      <c r="F218" s="39" t="s">
        <v>220</v>
      </c>
      <c r="G218" s="40">
        <v>1160</v>
      </c>
      <c r="H218" s="43"/>
      <c r="J218" s="31"/>
    </row>
    <row r="219" spans="1:10" ht="30" customHeight="1" x14ac:dyDescent="0.25">
      <c r="A219" s="37">
        <f t="shared" si="58"/>
        <v>9279990</v>
      </c>
      <c r="B219" s="38">
        <f t="shared" si="59"/>
        <v>0</v>
      </c>
      <c r="C219" s="38">
        <v>0</v>
      </c>
      <c r="D219" s="38">
        <v>0</v>
      </c>
      <c r="E219" s="38">
        <v>9279990</v>
      </c>
      <c r="F219" s="39" t="s">
        <v>221</v>
      </c>
      <c r="G219" s="40">
        <v>1161</v>
      </c>
      <c r="H219" s="43"/>
      <c r="J219" s="31"/>
    </row>
    <row r="220" spans="1:10" ht="30" customHeight="1" x14ac:dyDescent="0.25">
      <c r="A220" s="37">
        <f t="shared" si="58"/>
        <v>20621315</v>
      </c>
      <c r="B220" s="38">
        <f t="shared" si="59"/>
        <v>1255014</v>
      </c>
      <c r="C220" s="38">
        <v>1255014</v>
      </c>
      <c r="D220" s="38">
        <v>0</v>
      </c>
      <c r="E220" s="38">
        <v>19366301</v>
      </c>
      <c r="F220" s="39" t="s">
        <v>222</v>
      </c>
      <c r="G220" s="40">
        <v>1162</v>
      </c>
      <c r="H220" s="43"/>
      <c r="J220" s="31"/>
    </row>
    <row r="221" spans="1:10" ht="30" customHeight="1" x14ac:dyDescent="0.25">
      <c r="A221" s="37">
        <f t="shared" si="58"/>
        <v>22426870</v>
      </c>
      <c r="B221" s="38">
        <f t="shared" si="59"/>
        <v>80042</v>
      </c>
      <c r="C221" s="38">
        <v>80042</v>
      </c>
      <c r="D221" s="38">
        <v>0</v>
      </c>
      <c r="E221" s="38">
        <v>22346828</v>
      </c>
      <c r="F221" s="39" t="s">
        <v>223</v>
      </c>
      <c r="G221" s="40">
        <v>1274</v>
      </c>
      <c r="H221" s="43"/>
      <c r="J221" s="31"/>
    </row>
    <row r="222" spans="1:10" ht="30" customHeight="1" x14ac:dyDescent="0.25">
      <c r="A222" s="37">
        <f t="shared" si="58"/>
        <v>17457575</v>
      </c>
      <c r="B222" s="38">
        <f t="shared" si="59"/>
        <v>3196</v>
      </c>
      <c r="C222" s="38">
        <v>3196</v>
      </c>
      <c r="D222" s="38">
        <v>0</v>
      </c>
      <c r="E222" s="38">
        <v>17454379</v>
      </c>
      <c r="F222" s="39" t="s">
        <v>224</v>
      </c>
      <c r="G222" s="40">
        <v>1519</v>
      </c>
      <c r="H222" s="43"/>
      <c r="J222" s="31"/>
    </row>
    <row r="223" spans="1:10" ht="30" customHeight="1" x14ac:dyDescent="0.25">
      <c r="A223" s="37">
        <f t="shared" si="58"/>
        <v>25798465</v>
      </c>
      <c r="B223" s="38">
        <f t="shared" si="59"/>
        <v>42272</v>
      </c>
      <c r="C223" s="38">
        <v>42272</v>
      </c>
      <c r="D223" s="38">
        <v>0</v>
      </c>
      <c r="E223" s="38">
        <v>25756193</v>
      </c>
      <c r="F223" s="39" t="s">
        <v>225</v>
      </c>
      <c r="G223" s="40">
        <v>1525</v>
      </c>
      <c r="H223" s="43"/>
      <c r="J223" s="31"/>
    </row>
    <row r="224" spans="1:10" ht="30" customHeight="1" x14ac:dyDescent="0.25">
      <c r="A224" s="37">
        <f t="shared" si="58"/>
        <v>8306860</v>
      </c>
      <c r="B224" s="38">
        <f t="shared" si="59"/>
        <v>149720</v>
      </c>
      <c r="C224" s="38">
        <v>149720</v>
      </c>
      <c r="D224" s="38">
        <v>0</v>
      </c>
      <c r="E224" s="38">
        <v>8157140</v>
      </c>
      <c r="F224" s="39" t="s">
        <v>226</v>
      </c>
      <c r="G224" s="40">
        <v>1536</v>
      </c>
      <c r="H224" s="43"/>
      <c r="J224" s="31"/>
    </row>
    <row r="225" spans="1:10" ht="30" customHeight="1" x14ac:dyDescent="0.25">
      <c r="A225" s="37">
        <f t="shared" si="58"/>
        <v>11468355</v>
      </c>
      <c r="B225" s="38">
        <f t="shared" si="59"/>
        <v>31697</v>
      </c>
      <c r="C225" s="38">
        <v>31697</v>
      </c>
      <c r="D225" s="38">
        <v>0</v>
      </c>
      <c r="E225" s="38">
        <v>11436658</v>
      </c>
      <c r="F225" s="39" t="s">
        <v>227</v>
      </c>
      <c r="G225" s="40">
        <v>1156</v>
      </c>
      <c r="H225" s="43"/>
      <c r="J225" s="31"/>
    </row>
    <row r="226" spans="1:10" ht="30" customHeight="1" x14ac:dyDescent="0.25">
      <c r="A226" s="37">
        <f t="shared" si="58"/>
        <v>11817730</v>
      </c>
      <c r="B226" s="38">
        <f t="shared" ref="B226" si="60">SUM(C226:D226)</f>
        <v>0</v>
      </c>
      <c r="C226" s="38">
        <v>0</v>
      </c>
      <c r="D226" s="38">
        <v>0</v>
      </c>
      <c r="E226" s="38">
        <v>11817730</v>
      </c>
      <c r="F226" s="39" t="s">
        <v>228</v>
      </c>
      <c r="G226" s="40">
        <v>1558</v>
      </c>
      <c r="H226" s="43"/>
      <c r="J226" s="31"/>
    </row>
    <row r="227" spans="1:10" ht="30" customHeight="1" x14ac:dyDescent="0.25">
      <c r="A227" s="26">
        <f>SUM(A228:A249)</f>
        <v>2620024346</v>
      </c>
      <c r="B227" s="27">
        <f>SUM(B228:B249)</f>
        <v>601546633</v>
      </c>
      <c r="C227" s="27">
        <f>SUM(C228:C249)</f>
        <v>53461134</v>
      </c>
      <c r="D227" s="27">
        <f>SUM(D228:D249)</f>
        <v>548085499</v>
      </c>
      <c r="E227" s="27">
        <f>SUM(E228:E249)</f>
        <v>2018477713</v>
      </c>
      <c r="F227" s="28"/>
      <c r="G227" s="29" t="s">
        <v>229</v>
      </c>
      <c r="H227" s="30" t="s">
        <v>230</v>
      </c>
      <c r="I227" s="2" t="s">
        <v>11</v>
      </c>
      <c r="J227" s="31"/>
    </row>
    <row r="228" spans="1:10" ht="30" customHeight="1" x14ac:dyDescent="0.25">
      <c r="A228" s="32">
        <f t="shared" ref="A228:A249" si="61">E228+B228</f>
        <v>838801941</v>
      </c>
      <c r="B228" s="33">
        <f t="shared" ref="B228:B249" si="62">SUM(C228:D228)</f>
        <v>578808387</v>
      </c>
      <c r="C228" s="33">
        <v>34722888</v>
      </c>
      <c r="D228" s="33">
        <v>544085499</v>
      </c>
      <c r="E228" s="33">
        <v>259993554</v>
      </c>
      <c r="F228" s="34" t="s">
        <v>229</v>
      </c>
      <c r="G228" s="35">
        <v>1163</v>
      </c>
      <c r="H228" s="42"/>
      <c r="J228" s="31"/>
    </row>
    <row r="229" spans="1:10" ht="30" customHeight="1" x14ac:dyDescent="0.25">
      <c r="A229" s="37">
        <f t="shared" si="61"/>
        <v>52343105</v>
      </c>
      <c r="B229" s="38">
        <f t="shared" si="62"/>
        <v>77500</v>
      </c>
      <c r="C229" s="38">
        <v>77500</v>
      </c>
      <c r="D229" s="38">
        <v>0</v>
      </c>
      <c r="E229" s="38">
        <v>52265605</v>
      </c>
      <c r="F229" s="39" t="s">
        <v>231</v>
      </c>
      <c r="G229" s="40">
        <v>1164</v>
      </c>
      <c r="H229" s="43"/>
      <c r="J229" s="31"/>
    </row>
    <row r="230" spans="1:10" ht="30" customHeight="1" x14ac:dyDescent="0.25">
      <c r="A230" s="37">
        <f t="shared" si="61"/>
        <v>32304905</v>
      </c>
      <c r="B230" s="38">
        <f t="shared" si="62"/>
        <v>4353300</v>
      </c>
      <c r="C230" s="38">
        <v>4353300</v>
      </c>
      <c r="D230" s="38">
        <v>0</v>
      </c>
      <c r="E230" s="38">
        <v>27951605</v>
      </c>
      <c r="F230" s="39" t="s">
        <v>232</v>
      </c>
      <c r="G230" s="40">
        <v>1191</v>
      </c>
      <c r="H230" s="43"/>
      <c r="J230" s="31"/>
    </row>
    <row r="231" spans="1:10" ht="30" customHeight="1" x14ac:dyDescent="0.25">
      <c r="A231" s="37">
        <f t="shared" si="61"/>
        <v>51145845</v>
      </c>
      <c r="B231" s="38">
        <f t="shared" si="62"/>
        <v>675394</v>
      </c>
      <c r="C231" s="38">
        <v>675394</v>
      </c>
      <c r="D231" s="38">
        <v>0</v>
      </c>
      <c r="E231" s="38">
        <v>50470451</v>
      </c>
      <c r="F231" s="39" t="s">
        <v>233</v>
      </c>
      <c r="G231" s="40">
        <v>1507</v>
      </c>
      <c r="H231" s="43"/>
      <c r="J231" s="31"/>
    </row>
    <row r="232" spans="1:10" ht="30" customHeight="1" x14ac:dyDescent="0.25">
      <c r="A232" s="37">
        <f t="shared" si="61"/>
        <v>24030557</v>
      </c>
      <c r="B232" s="38">
        <f t="shared" si="62"/>
        <v>4000000</v>
      </c>
      <c r="C232" s="38">
        <v>0</v>
      </c>
      <c r="D232" s="38">
        <v>4000000</v>
      </c>
      <c r="E232" s="38">
        <v>20030557</v>
      </c>
      <c r="F232" s="39" t="s">
        <v>234</v>
      </c>
      <c r="G232" s="40">
        <v>1186</v>
      </c>
      <c r="H232" s="43"/>
      <c r="J232" s="31"/>
    </row>
    <row r="233" spans="1:10" ht="30" customHeight="1" x14ac:dyDescent="0.25">
      <c r="A233" s="37">
        <f>E233+B233</f>
        <v>4075981</v>
      </c>
      <c r="B233" s="38">
        <f>SUM(C233:D233)</f>
        <v>87714</v>
      </c>
      <c r="C233" s="38">
        <v>87714</v>
      </c>
      <c r="D233" s="38">
        <v>0</v>
      </c>
      <c r="E233" s="38">
        <v>3988267</v>
      </c>
      <c r="F233" s="39" t="s">
        <v>235</v>
      </c>
      <c r="G233" s="40">
        <v>1548</v>
      </c>
      <c r="H233" s="43"/>
      <c r="J233" s="31"/>
    </row>
    <row r="234" spans="1:10" ht="30" customHeight="1" x14ac:dyDescent="0.25">
      <c r="A234" s="37">
        <f t="shared" ref="A234" si="63">E234+B234</f>
        <v>51738335</v>
      </c>
      <c r="B234" s="38">
        <f t="shared" ref="B234" si="64">SUM(C234:D234)</f>
        <v>513138</v>
      </c>
      <c r="C234" s="38">
        <v>513138</v>
      </c>
      <c r="D234" s="38">
        <v>0</v>
      </c>
      <c r="E234" s="38">
        <v>51225197</v>
      </c>
      <c r="F234" s="39" t="s">
        <v>236</v>
      </c>
      <c r="G234" s="40">
        <v>1194</v>
      </c>
      <c r="H234" s="43"/>
      <c r="J234" s="31"/>
    </row>
    <row r="235" spans="1:10" ht="30" customHeight="1" x14ac:dyDescent="0.25">
      <c r="A235" s="37">
        <f t="shared" si="61"/>
        <v>145972954</v>
      </c>
      <c r="B235" s="38">
        <f t="shared" si="62"/>
        <v>929230</v>
      </c>
      <c r="C235" s="38">
        <v>929230</v>
      </c>
      <c r="D235" s="38">
        <v>0</v>
      </c>
      <c r="E235" s="38">
        <v>145043724</v>
      </c>
      <c r="F235" s="39" t="s">
        <v>237</v>
      </c>
      <c r="G235" s="40">
        <v>1173</v>
      </c>
      <c r="H235" s="43"/>
      <c r="J235" s="31"/>
    </row>
    <row r="236" spans="1:10" ht="30" customHeight="1" x14ac:dyDescent="0.25">
      <c r="A236" s="37">
        <f t="shared" si="61"/>
        <v>146768015</v>
      </c>
      <c r="B236" s="38">
        <f t="shared" si="62"/>
        <v>1213224</v>
      </c>
      <c r="C236" s="38">
        <v>1213224</v>
      </c>
      <c r="D236" s="38">
        <v>0</v>
      </c>
      <c r="E236" s="38">
        <v>145554791</v>
      </c>
      <c r="F236" s="39" t="s">
        <v>238</v>
      </c>
      <c r="G236" s="40">
        <v>1174</v>
      </c>
      <c r="H236" s="43"/>
      <c r="J236" s="31"/>
    </row>
    <row r="237" spans="1:10" ht="30" customHeight="1" x14ac:dyDescent="0.25">
      <c r="A237" s="37">
        <f t="shared" si="61"/>
        <v>131407545</v>
      </c>
      <c r="B237" s="38">
        <f t="shared" si="62"/>
        <v>810400</v>
      </c>
      <c r="C237" s="38">
        <v>810400</v>
      </c>
      <c r="D237" s="38">
        <v>0</v>
      </c>
      <c r="E237" s="38">
        <v>130597145</v>
      </c>
      <c r="F237" s="39" t="s">
        <v>239</v>
      </c>
      <c r="G237" s="40">
        <v>1175</v>
      </c>
      <c r="H237" s="43"/>
      <c r="J237" s="31"/>
    </row>
    <row r="238" spans="1:10" ht="30" customHeight="1" x14ac:dyDescent="0.25">
      <c r="A238" s="37">
        <f t="shared" si="61"/>
        <v>132097298</v>
      </c>
      <c r="B238" s="38">
        <f t="shared" si="62"/>
        <v>841900</v>
      </c>
      <c r="C238" s="38">
        <v>841900</v>
      </c>
      <c r="D238" s="38">
        <v>0</v>
      </c>
      <c r="E238" s="38">
        <v>131255398</v>
      </c>
      <c r="F238" s="39" t="s">
        <v>240</v>
      </c>
      <c r="G238" s="40">
        <v>1176</v>
      </c>
      <c r="H238" s="43"/>
      <c r="J238" s="31"/>
    </row>
    <row r="239" spans="1:10" ht="30" customHeight="1" x14ac:dyDescent="0.25">
      <c r="A239" s="37">
        <f t="shared" si="61"/>
        <v>97210235</v>
      </c>
      <c r="B239" s="38">
        <f t="shared" si="62"/>
        <v>727450</v>
      </c>
      <c r="C239" s="38">
        <v>727450</v>
      </c>
      <c r="D239" s="38">
        <v>0</v>
      </c>
      <c r="E239" s="38">
        <v>96482785</v>
      </c>
      <c r="F239" s="39" t="s">
        <v>241</v>
      </c>
      <c r="G239" s="40">
        <v>1177</v>
      </c>
      <c r="H239" s="43"/>
      <c r="J239" s="31"/>
    </row>
    <row r="240" spans="1:10" ht="30" customHeight="1" x14ac:dyDescent="0.25">
      <c r="A240" s="37">
        <f t="shared" si="61"/>
        <v>90263305</v>
      </c>
      <c r="B240" s="38">
        <f t="shared" si="62"/>
        <v>930273</v>
      </c>
      <c r="C240" s="38">
        <v>930273</v>
      </c>
      <c r="D240" s="38">
        <v>0</v>
      </c>
      <c r="E240" s="38">
        <v>89333032</v>
      </c>
      <c r="F240" s="39" t="s">
        <v>242</v>
      </c>
      <c r="G240" s="40">
        <v>1497</v>
      </c>
      <c r="H240" s="43"/>
      <c r="J240" s="31"/>
    </row>
    <row r="241" spans="1:10" ht="30" customHeight="1" x14ac:dyDescent="0.25">
      <c r="A241" s="37">
        <f t="shared" si="61"/>
        <v>79216471</v>
      </c>
      <c r="B241" s="38">
        <f t="shared" si="62"/>
        <v>797935</v>
      </c>
      <c r="C241" s="38">
        <v>797935</v>
      </c>
      <c r="D241" s="38">
        <v>0</v>
      </c>
      <c r="E241" s="38">
        <v>78418536</v>
      </c>
      <c r="F241" s="39" t="s">
        <v>243</v>
      </c>
      <c r="G241" s="40">
        <v>1178</v>
      </c>
      <c r="H241" s="43"/>
      <c r="J241" s="31"/>
    </row>
    <row r="242" spans="1:10" ht="30" customHeight="1" x14ac:dyDescent="0.25">
      <c r="A242" s="37">
        <f t="shared" si="61"/>
        <v>108442101</v>
      </c>
      <c r="B242" s="38">
        <f t="shared" si="62"/>
        <v>950760</v>
      </c>
      <c r="C242" s="38">
        <v>950760</v>
      </c>
      <c r="D242" s="38">
        <v>0</v>
      </c>
      <c r="E242" s="38">
        <v>107491341</v>
      </c>
      <c r="F242" s="39" t="s">
        <v>244</v>
      </c>
      <c r="G242" s="40">
        <v>1179</v>
      </c>
      <c r="H242" s="43"/>
      <c r="J242" s="31"/>
    </row>
    <row r="243" spans="1:10" ht="30" customHeight="1" x14ac:dyDescent="0.25">
      <c r="A243" s="37">
        <f t="shared" si="61"/>
        <v>28787347</v>
      </c>
      <c r="B243" s="38">
        <f t="shared" si="62"/>
        <v>233880</v>
      </c>
      <c r="C243" s="38">
        <v>233880</v>
      </c>
      <c r="D243" s="38">
        <v>0</v>
      </c>
      <c r="E243" s="38">
        <v>28553467</v>
      </c>
      <c r="F243" s="39" t="s">
        <v>245</v>
      </c>
      <c r="G243" s="40">
        <v>1180</v>
      </c>
      <c r="H243" s="43"/>
      <c r="J243" s="31"/>
    </row>
    <row r="244" spans="1:10" ht="30" customHeight="1" x14ac:dyDescent="0.25">
      <c r="A244" s="37">
        <f t="shared" si="61"/>
        <v>85290260</v>
      </c>
      <c r="B244" s="38">
        <f t="shared" si="62"/>
        <v>407392</v>
      </c>
      <c r="C244" s="38">
        <v>407392</v>
      </c>
      <c r="D244" s="38">
        <v>0</v>
      </c>
      <c r="E244" s="38">
        <v>84882868</v>
      </c>
      <c r="F244" s="39" t="s">
        <v>246</v>
      </c>
      <c r="G244" s="40">
        <v>1170</v>
      </c>
      <c r="H244" s="43"/>
      <c r="J244" s="31"/>
    </row>
    <row r="245" spans="1:10" ht="30" customHeight="1" x14ac:dyDescent="0.25">
      <c r="A245" s="37">
        <f t="shared" si="61"/>
        <v>83429093</v>
      </c>
      <c r="B245" s="38">
        <f t="shared" si="62"/>
        <v>616335</v>
      </c>
      <c r="C245" s="38">
        <v>616335</v>
      </c>
      <c r="D245" s="38">
        <v>0</v>
      </c>
      <c r="E245" s="38">
        <v>82812758</v>
      </c>
      <c r="F245" s="39" t="s">
        <v>247</v>
      </c>
      <c r="G245" s="40">
        <v>1181</v>
      </c>
      <c r="H245" s="43"/>
      <c r="J245" s="31"/>
    </row>
    <row r="246" spans="1:10" ht="30" customHeight="1" x14ac:dyDescent="0.25">
      <c r="A246" s="37">
        <f t="shared" si="61"/>
        <v>79427071</v>
      </c>
      <c r="B246" s="38">
        <f t="shared" si="62"/>
        <v>441850</v>
      </c>
      <c r="C246" s="38">
        <v>441850</v>
      </c>
      <c r="D246" s="38">
        <v>0</v>
      </c>
      <c r="E246" s="38">
        <v>78985221</v>
      </c>
      <c r="F246" s="39" t="s">
        <v>248</v>
      </c>
      <c r="G246" s="40">
        <v>1182</v>
      </c>
      <c r="H246" s="43"/>
      <c r="J246" s="31"/>
    </row>
    <row r="247" spans="1:10" ht="30" customHeight="1" x14ac:dyDescent="0.25">
      <c r="A247" s="37">
        <f t="shared" si="61"/>
        <v>144067479</v>
      </c>
      <c r="B247" s="38">
        <f t="shared" si="62"/>
        <v>1026699</v>
      </c>
      <c r="C247" s="38">
        <v>1026699</v>
      </c>
      <c r="D247" s="38">
        <v>0</v>
      </c>
      <c r="E247" s="38">
        <v>143040780</v>
      </c>
      <c r="F247" s="39" t="s">
        <v>249</v>
      </c>
      <c r="G247" s="40">
        <v>1183</v>
      </c>
      <c r="H247" s="43"/>
      <c r="J247" s="31"/>
    </row>
    <row r="248" spans="1:10" ht="30" customHeight="1" x14ac:dyDescent="0.25">
      <c r="A248" s="37">
        <f t="shared" si="61"/>
        <v>136139463</v>
      </c>
      <c r="B248" s="38">
        <f t="shared" si="62"/>
        <v>754150</v>
      </c>
      <c r="C248" s="38">
        <v>754150</v>
      </c>
      <c r="D248" s="38">
        <v>0</v>
      </c>
      <c r="E248" s="38">
        <v>135385313</v>
      </c>
      <c r="F248" s="39" t="s">
        <v>250</v>
      </c>
      <c r="G248" s="40">
        <v>1184</v>
      </c>
      <c r="H248" s="43"/>
      <c r="J248" s="31"/>
    </row>
    <row r="249" spans="1:10" ht="30" customHeight="1" x14ac:dyDescent="0.25">
      <c r="A249" s="37">
        <f t="shared" si="61"/>
        <v>77065040</v>
      </c>
      <c r="B249" s="38">
        <f t="shared" si="62"/>
        <v>2349722</v>
      </c>
      <c r="C249" s="38">
        <v>2349722</v>
      </c>
      <c r="D249" s="38">
        <v>0</v>
      </c>
      <c r="E249" s="38">
        <v>74715318</v>
      </c>
      <c r="F249" s="39" t="s">
        <v>251</v>
      </c>
      <c r="G249" s="40">
        <v>1185</v>
      </c>
      <c r="H249" s="43"/>
      <c r="J249" s="31"/>
    </row>
    <row r="250" spans="1:10" ht="30" customHeight="1" x14ac:dyDescent="0.25">
      <c r="A250" s="26">
        <f>SUM(A251:A252)</f>
        <v>1800807998</v>
      </c>
      <c r="B250" s="27">
        <f>SUM(B251:B252)</f>
        <v>96586065</v>
      </c>
      <c r="C250" s="27">
        <f>SUM(C251:C252)</f>
        <v>52449693</v>
      </c>
      <c r="D250" s="27">
        <f>SUM(D251:D252)</f>
        <v>44136372</v>
      </c>
      <c r="E250" s="27">
        <f>SUM(E251:E252)</f>
        <v>1704221933</v>
      </c>
      <c r="F250" s="28"/>
      <c r="G250" s="29" t="s">
        <v>252</v>
      </c>
      <c r="H250" s="30" t="s">
        <v>253</v>
      </c>
      <c r="I250" s="2" t="s">
        <v>11</v>
      </c>
      <c r="J250" s="31"/>
    </row>
    <row r="251" spans="1:10" ht="30" customHeight="1" x14ac:dyDescent="0.25">
      <c r="A251" s="32">
        <f t="shared" ref="A251:A252" si="65">E251+B251</f>
        <v>1744645312</v>
      </c>
      <c r="B251" s="33">
        <f t="shared" ref="B251:B252" si="66">SUM(C251:D251)</f>
        <v>95112457</v>
      </c>
      <c r="C251" s="33">
        <v>50976085</v>
      </c>
      <c r="D251" s="33">
        <v>44136372</v>
      </c>
      <c r="E251" s="33">
        <v>1649532855</v>
      </c>
      <c r="F251" s="34" t="s">
        <v>252</v>
      </c>
      <c r="G251" s="35">
        <v>1166</v>
      </c>
      <c r="H251" s="42"/>
      <c r="J251" s="31"/>
    </row>
    <row r="252" spans="1:10" ht="30" customHeight="1" x14ac:dyDescent="0.25">
      <c r="A252" s="37">
        <f t="shared" si="65"/>
        <v>56162686</v>
      </c>
      <c r="B252" s="38">
        <f t="shared" si="66"/>
        <v>1473608</v>
      </c>
      <c r="C252" s="38">
        <v>1473608</v>
      </c>
      <c r="D252" s="38">
        <v>0</v>
      </c>
      <c r="E252" s="38">
        <v>54689078</v>
      </c>
      <c r="F252" s="39" t="s">
        <v>254</v>
      </c>
      <c r="G252" s="40">
        <v>1187</v>
      </c>
      <c r="H252" s="43"/>
      <c r="J252" s="31"/>
    </row>
    <row r="253" spans="1:10" ht="30" customHeight="1" x14ac:dyDescent="0.25">
      <c r="A253" s="26">
        <f>SUM(A254)</f>
        <v>528070566</v>
      </c>
      <c r="B253" s="27">
        <f>SUM(B254)</f>
        <v>101169221</v>
      </c>
      <c r="C253" s="27">
        <f>SUM(C254)</f>
        <v>6698152</v>
      </c>
      <c r="D253" s="27">
        <f>SUM(D254)</f>
        <v>94471069</v>
      </c>
      <c r="E253" s="27">
        <f>SUM(E254)</f>
        <v>426901345</v>
      </c>
      <c r="F253" s="28"/>
      <c r="G253" s="29" t="s">
        <v>255</v>
      </c>
      <c r="H253" s="30" t="s">
        <v>256</v>
      </c>
      <c r="I253" s="2" t="s">
        <v>11</v>
      </c>
      <c r="J253" s="31"/>
    </row>
    <row r="254" spans="1:10" ht="30" customHeight="1" x14ac:dyDescent="0.25">
      <c r="A254" s="32">
        <f>E254+B254</f>
        <v>528070566</v>
      </c>
      <c r="B254" s="33">
        <f>SUM(C254:D254)</f>
        <v>101169221</v>
      </c>
      <c r="C254" s="33">
        <v>6698152</v>
      </c>
      <c r="D254" s="33">
        <v>94471069</v>
      </c>
      <c r="E254" s="33">
        <v>426901345</v>
      </c>
      <c r="F254" s="34" t="s">
        <v>255</v>
      </c>
      <c r="G254" s="35">
        <v>1188</v>
      </c>
      <c r="H254" s="42"/>
      <c r="J254" s="31"/>
    </row>
    <row r="255" spans="1:10" ht="30" customHeight="1" x14ac:dyDescent="0.25">
      <c r="A255" s="26">
        <f>SUM(A256)</f>
        <v>317085688</v>
      </c>
      <c r="B255" s="27">
        <f>SUM(B256)</f>
        <v>21940000</v>
      </c>
      <c r="C255" s="27">
        <f>SUM(C256)</f>
        <v>5500000</v>
      </c>
      <c r="D255" s="27">
        <f>SUM(D256)</f>
        <v>16440000</v>
      </c>
      <c r="E255" s="27">
        <f>SUM(E256)</f>
        <v>295145688</v>
      </c>
      <c r="F255" s="28"/>
      <c r="G255" s="29" t="s">
        <v>257</v>
      </c>
      <c r="H255" s="30" t="s">
        <v>258</v>
      </c>
      <c r="I255" s="2" t="s">
        <v>11</v>
      </c>
      <c r="J255" s="31"/>
    </row>
    <row r="256" spans="1:10" ht="30" customHeight="1" x14ac:dyDescent="0.25">
      <c r="A256" s="32">
        <f>E256+B256</f>
        <v>317085688</v>
      </c>
      <c r="B256" s="33">
        <f>SUM(C256:D256)</f>
        <v>21940000</v>
      </c>
      <c r="C256" s="33">
        <v>5500000</v>
      </c>
      <c r="D256" s="33">
        <v>16440000</v>
      </c>
      <c r="E256" s="33">
        <v>295145688</v>
      </c>
      <c r="F256" s="34" t="s">
        <v>257</v>
      </c>
      <c r="G256" s="35">
        <v>1167</v>
      </c>
      <c r="H256" s="42"/>
      <c r="J256" s="31"/>
    </row>
    <row r="257" spans="1:10" ht="30" customHeight="1" x14ac:dyDescent="0.25">
      <c r="A257" s="26">
        <f t="shared" ref="A257:C263" si="67">SUM(A258)</f>
        <v>229847536</v>
      </c>
      <c r="B257" s="27">
        <f t="shared" si="67"/>
        <v>9480423</v>
      </c>
      <c r="C257" s="27">
        <f t="shared" si="67"/>
        <v>1727046</v>
      </c>
      <c r="D257" s="27">
        <f>SUM(D258)</f>
        <v>7753377</v>
      </c>
      <c r="E257" s="27">
        <f>SUM(E258)</f>
        <v>220367113</v>
      </c>
      <c r="F257" s="28"/>
      <c r="G257" s="29" t="s">
        <v>259</v>
      </c>
      <c r="H257" s="30" t="s">
        <v>260</v>
      </c>
      <c r="I257" s="2" t="s">
        <v>11</v>
      </c>
      <c r="J257" s="31"/>
    </row>
    <row r="258" spans="1:10" ht="30" customHeight="1" x14ac:dyDescent="0.25">
      <c r="A258" s="32">
        <f>E258+B258</f>
        <v>229847536</v>
      </c>
      <c r="B258" s="33">
        <f>SUM(C258:D258)</f>
        <v>9480423</v>
      </c>
      <c r="C258" s="33">
        <v>1727046</v>
      </c>
      <c r="D258" s="33">
        <v>7753377</v>
      </c>
      <c r="E258" s="33">
        <v>220367113</v>
      </c>
      <c r="F258" s="34" t="s">
        <v>259</v>
      </c>
      <c r="G258" s="35">
        <v>1168</v>
      </c>
      <c r="H258" s="42"/>
      <c r="J258" s="31"/>
    </row>
    <row r="259" spans="1:10" ht="30" customHeight="1" x14ac:dyDescent="0.25">
      <c r="A259" s="26">
        <f t="shared" si="67"/>
        <v>189426108</v>
      </c>
      <c r="B259" s="27">
        <f t="shared" si="67"/>
        <v>2345000</v>
      </c>
      <c r="C259" s="27">
        <f t="shared" si="67"/>
        <v>1785000</v>
      </c>
      <c r="D259" s="27">
        <f>SUM(D260)</f>
        <v>560000</v>
      </c>
      <c r="E259" s="27">
        <f>SUM(E260)</f>
        <v>187081108</v>
      </c>
      <c r="F259" s="28"/>
      <c r="G259" s="29" t="s">
        <v>261</v>
      </c>
      <c r="H259" s="30" t="s">
        <v>262</v>
      </c>
      <c r="I259" s="2" t="s">
        <v>11</v>
      </c>
      <c r="J259" s="31"/>
    </row>
    <row r="260" spans="1:10" ht="30" customHeight="1" x14ac:dyDescent="0.25">
      <c r="A260" s="32">
        <f>E260+B260</f>
        <v>189426108</v>
      </c>
      <c r="B260" s="33">
        <f>SUM(C260:D260)</f>
        <v>2345000</v>
      </c>
      <c r="C260" s="33">
        <v>1785000</v>
      </c>
      <c r="D260" s="33">
        <v>560000</v>
      </c>
      <c r="E260" s="33">
        <v>187081108</v>
      </c>
      <c r="F260" s="34" t="s">
        <v>261</v>
      </c>
      <c r="G260" s="35">
        <v>1172</v>
      </c>
      <c r="H260" s="42"/>
      <c r="J260" s="31"/>
    </row>
    <row r="261" spans="1:10" ht="30" customHeight="1" x14ac:dyDescent="0.25">
      <c r="A261" s="26">
        <f t="shared" si="67"/>
        <v>246110298</v>
      </c>
      <c r="B261" s="27">
        <f t="shared" si="67"/>
        <v>8499500</v>
      </c>
      <c r="C261" s="27">
        <f t="shared" si="67"/>
        <v>5088500</v>
      </c>
      <c r="D261" s="27">
        <f>SUM(D262)</f>
        <v>3411000</v>
      </c>
      <c r="E261" s="27">
        <f>SUM(E262)</f>
        <v>237610798</v>
      </c>
      <c r="F261" s="28"/>
      <c r="G261" s="29" t="s">
        <v>263</v>
      </c>
      <c r="H261" s="30" t="s">
        <v>264</v>
      </c>
      <c r="I261" s="2" t="s">
        <v>11</v>
      </c>
      <c r="J261" s="31"/>
    </row>
    <row r="262" spans="1:10" ht="30" customHeight="1" x14ac:dyDescent="0.25">
      <c r="A262" s="32">
        <f>E262+B262</f>
        <v>246110298</v>
      </c>
      <c r="B262" s="33">
        <f>SUM(C262:D262)</f>
        <v>8499500</v>
      </c>
      <c r="C262" s="33">
        <v>5088500</v>
      </c>
      <c r="D262" s="33">
        <v>3411000</v>
      </c>
      <c r="E262" s="33">
        <v>237610798</v>
      </c>
      <c r="F262" s="34" t="s">
        <v>263</v>
      </c>
      <c r="G262" s="35">
        <v>1171</v>
      </c>
      <c r="H262" s="42"/>
      <c r="J262" s="31"/>
    </row>
    <row r="263" spans="1:10" ht="30" customHeight="1" x14ac:dyDescent="0.25">
      <c r="A263" s="26">
        <f t="shared" si="67"/>
        <v>291732652</v>
      </c>
      <c r="B263" s="27">
        <f t="shared" si="67"/>
        <v>3878899</v>
      </c>
      <c r="C263" s="27">
        <f t="shared" si="67"/>
        <v>3878899</v>
      </c>
      <c r="D263" s="27">
        <f>SUM(D264)</f>
        <v>0</v>
      </c>
      <c r="E263" s="27">
        <f>SUM(E264)</f>
        <v>287853753</v>
      </c>
      <c r="F263" s="28"/>
      <c r="G263" s="29" t="s">
        <v>265</v>
      </c>
      <c r="H263" s="30" t="s">
        <v>266</v>
      </c>
      <c r="I263" s="2" t="s">
        <v>11</v>
      </c>
      <c r="J263" s="31"/>
    </row>
    <row r="264" spans="1:10" ht="30" customHeight="1" x14ac:dyDescent="0.25">
      <c r="A264" s="32">
        <f>E264+B264</f>
        <v>291732652</v>
      </c>
      <c r="B264" s="33">
        <f>SUM(C264:D264)</f>
        <v>3878899</v>
      </c>
      <c r="C264" s="33">
        <v>3878899</v>
      </c>
      <c r="D264" s="33">
        <v>0</v>
      </c>
      <c r="E264" s="33">
        <v>287853753</v>
      </c>
      <c r="F264" s="34" t="s">
        <v>265</v>
      </c>
      <c r="G264" s="35">
        <v>1169</v>
      </c>
      <c r="H264" s="42"/>
      <c r="J264" s="31"/>
    </row>
    <row r="265" spans="1:10" ht="30" customHeight="1" x14ac:dyDescent="0.25">
      <c r="A265" s="26">
        <f t="shared" ref="A265:D265" si="68">SUM(A266:A268)</f>
        <v>247115105</v>
      </c>
      <c r="B265" s="27">
        <f t="shared" si="68"/>
        <v>143778725</v>
      </c>
      <c r="C265" s="27">
        <f t="shared" si="68"/>
        <v>92334437</v>
      </c>
      <c r="D265" s="27">
        <f t="shared" si="68"/>
        <v>51444288</v>
      </c>
      <c r="E265" s="27">
        <f>SUM(E266:E268)</f>
        <v>103336380</v>
      </c>
      <c r="F265" s="28"/>
      <c r="G265" s="29" t="s">
        <v>267</v>
      </c>
      <c r="H265" s="30" t="s">
        <v>268</v>
      </c>
      <c r="I265" s="2" t="s">
        <v>11</v>
      </c>
      <c r="J265" s="31"/>
    </row>
    <row r="266" spans="1:10" ht="30" customHeight="1" x14ac:dyDescent="0.25">
      <c r="A266" s="32">
        <f t="shared" ref="A266:A268" si="69">E266+B266</f>
        <v>160458548</v>
      </c>
      <c r="B266" s="33">
        <f t="shared" ref="B266:B267" si="70">SUM(C266:D266)</f>
        <v>92054437</v>
      </c>
      <c r="C266" s="33">
        <v>92054437</v>
      </c>
      <c r="D266" s="33">
        <v>0</v>
      </c>
      <c r="E266" s="33">
        <v>68404111</v>
      </c>
      <c r="F266" s="34" t="s">
        <v>267</v>
      </c>
      <c r="G266" s="35">
        <v>1202</v>
      </c>
      <c r="H266" s="42"/>
      <c r="J266" s="31"/>
    </row>
    <row r="267" spans="1:10" ht="30" customHeight="1" x14ac:dyDescent="0.25">
      <c r="A267" s="37">
        <f t="shared" si="69"/>
        <v>73994959</v>
      </c>
      <c r="B267" s="38">
        <f t="shared" si="70"/>
        <v>51444288</v>
      </c>
      <c r="C267" s="38">
        <v>0</v>
      </c>
      <c r="D267" s="38">
        <v>51444288</v>
      </c>
      <c r="E267" s="38">
        <v>22550671</v>
      </c>
      <c r="F267" s="39" t="s">
        <v>269</v>
      </c>
      <c r="G267" s="40">
        <v>1517</v>
      </c>
      <c r="H267" s="43"/>
      <c r="J267" s="31"/>
    </row>
    <row r="268" spans="1:10" ht="30" customHeight="1" x14ac:dyDescent="0.25">
      <c r="A268" s="37">
        <f t="shared" si="69"/>
        <v>12661598</v>
      </c>
      <c r="B268" s="38">
        <f t="shared" ref="B268" si="71">SUM(C268:D268)</f>
        <v>280000</v>
      </c>
      <c r="C268" s="38">
        <v>280000</v>
      </c>
      <c r="D268" s="38">
        <v>0</v>
      </c>
      <c r="E268" s="38">
        <v>12381598</v>
      </c>
      <c r="F268" s="39" t="s">
        <v>270</v>
      </c>
      <c r="G268" s="40">
        <v>1560</v>
      </c>
      <c r="H268" s="43"/>
      <c r="J268" s="31"/>
    </row>
    <row r="269" spans="1:10" ht="30" customHeight="1" x14ac:dyDescent="0.25">
      <c r="A269" s="26">
        <f>SUM(A270:A270)</f>
        <v>73986724</v>
      </c>
      <c r="B269" s="27">
        <f>SUM(B270:B270)</f>
        <v>3668000</v>
      </c>
      <c r="C269" s="27">
        <f>SUM(C270:C270)</f>
        <v>2168000</v>
      </c>
      <c r="D269" s="27">
        <f>SUM(D270:D270)</f>
        <v>1500000</v>
      </c>
      <c r="E269" s="27">
        <f>SUM(E270:E270)</f>
        <v>70318724</v>
      </c>
      <c r="F269" s="28"/>
      <c r="G269" s="29" t="s">
        <v>271</v>
      </c>
      <c r="H269" s="30" t="s">
        <v>272</v>
      </c>
      <c r="I269" s="2" t="s">
        <v>11</v>
      </c>
      <c r="J269" s="31"/>
    </row>
    <row r="270" spans="1:10" ht="30" customHeight="1" x14ac:dyDescent="0.25">
      <c r="A270" s="32">
        <f>E270+B270</f>
        <v>73986724</v>
      </c>
      <c r="B270" s="33">
        <f>SUM(C270:D270)</f>
        <v>3668000</v>
      </c>
      <c r="C270" s="33">
        <v>2168000</v>
      </c>
      <c r="D270" s="33">
        <v>1500000</v>
      </c>
      <c r="E270" s="33">
        <v>70318724</v>
      </c>
      <c r="F270" s="34" t="s">
        <v>271</v>
      </c>
      <c r="G270" s="35">
        <v>1530</v>
      </c>
      <c r="H270" s="42"/>
      <c r="J270" s="31"/>
    </row>
    <row r="271" spans="1:10" ht="30" customHeight="1" x14ac:dyDescent="0.25">
      <c r="A271" s="26">
        <f t="shared" ref="A271:C271" si="72">SUM(A272)</f>
        <v>29469052</v>
      </c>
      <c r="B271" s="27">
        <f t="shared" si="72"/>
        <v>213004</v>
      </c>
      <c r="C271" s="27">
        <f t="shared" si="72"/>
        <v>213004</v>
      </c>
      <c r="D271" s="27">
        <f>SUM(D272)</f>
        <v>0</v>
      </c>
      <c r="E271" s="27">
        <f>SUM(E272)</f>
        <v>29256048</v>
      </c>
      <c r="F271" s="28"/>
      <c r="G271" s="29" t="s">
        <v>273</v>
      </c>
      <c r="H271" s="30" t="s">
        <v>274</v>
      </c>
      <c r="I271" s="2" t="s">
        <v>11</v>
      </c>
      <c r="J271" s="31"/>
    </row>
    <row r="272" spans="1:10" ht="30" customHeight="1" x14ac:dyDescent="0.25">
      <c r="A272" s="32">
        <f>E272+B272</f>
        <v>29469052</v>
      </c>
      <c r="B272" s="33">
        <f>SUM(C272:D272)</f>
        <v>213004</v>
      </c>
      <c r="C272" s="33">
        <v>213004</v>
      </c>
      <c r="D272" s="33">
        <v>0</v>
      </c>
      <c r="E272" s="33">
        <v>29256048</v>
      </c>
      <c r="F272" s="34" t="s">
        <v>273</v>
      </c>
      <c r="G272" s="35">
        <v>1204</v>
      </c>
      <c r="H272" s="42"/>
      <c r="J272" s="31"/>
    </row>
    <row r="273" spans="1:10" ht="30" customHeight="1" x14ac:dyDescent="0.25">
      <c r="A273" s="26">
        <f t="shared" ref="A273:C273" si="73">SUM(A274)</f>
        <v>467182012</v>
      </c>
      <c r="B273" s="27">
        <f t="shared" si="73"/>
        <v>246400483</v>
      </c>
      <c r="C273" s="27">
        <f t="shared" si="73"/>
        <v>3191865</v>
      </c>
      <c r="D273" s="27">
        <f>SUM(D274)</f>
        <v>243208618</v>
      </c>
      <c r="E273" s="27">
        <f>SUM(E274)</f>
        <v>220781529</v>
      </c>
      <c r="F273" s="28"/>
      <c r="G273" s="29" t="s">
        <v>275</v>
      </c>
      <c r="H273" s="30" t="s">
        <v>276</v>
      </c>
      <c r="I273" s="2" t="s">
        <v>11</v>
      </c>
      <c r="J273" s="31"/>
    </row>
    <row r="274" spans="1:10" ht="30" customHeight="1" x14ac:dyDescent="0.25">
      <c r="A274" s="32">
        <f>E274+B274</f>
        <v>467182012</v>
      </c>
      <c r="B274" s="33">
        <f>SUM(C274:D274)</f>
        <v>246400483</v>
      </c>
      <c r="C274" s="33">
        <v>3191865</v>
      </c>
      <c r="D274" s="33">
        <v>243208618</v>
      </c>
      <c r="E274" s="33">
        <v>220781529</v>
      </c>
      <c r="F274" s="34" t="s">
        <v>275</v>
      </c>
      <c r="G274" s="35">
        <v>1215</v>
      </c>
      <c r="H274" s="42"/>
      <c r="J274" s="31"/>
    </row>
    <row r="275" spans="1:10" ht="30" customHeight="1" x14ac:dyDescent="0.25">
      <c r="A275" s="26">
        <f t="shared" ref="A275:D275" si="74">SUM(A276:A280)</f>
        <v>98625139</v>
      </c>
      <c r="B275" s="27">
        <f t="shared" si="74"/>
        <v>3858122</v>
      </c>
      <c r="C275" s="27">
        <f t="shared" si="74"/>
        <v>3858122</v>
      </c>
      <c r="D275" s="27">
        <f t="shared" si="74"/>
        <v>0</v>
      </c>
      <c r="E275" s="27">
        <f>SUM(E276:E280)</f>
        <v>94767017</v>
      </c>
      <c r="F275" s="28"/>
      <c r="G275" s="29" t="s">
        <v>277</v>
      </c>
      <c r="H275" s="30" t="s">
        <v>278</v>
      </c>
      <c r="I275" s="2" t="s">
        <v>11</v>
      </c>
      <c r="J275" s="31"/>
    </row>
    <row r="276" spans="1:10" ht="30" customHeight="1" x14ac:dyDescent="0.25">
      <c r="A276" s="32">
        <f t="shared" ref="A276:A280" si="75">E276+B276</f>
        <v>66810293</v>
      </c>
      <c r="B276" s="33">
        <f t="shared" ref="B276:B280" si="76">SUM(C276:D276)</f>
        <v>2844350</v>
      </c>
      <c r="C276" s="33">
        <v>2844350</v>
      </c>
      <c r="D276" s="33">
        <v>0</v>
      </c>
      <c r="E276" s="33">
        <v>63965943</v>
      </c>
      <c r="F276" s="34" t="s">
        <v>277</v>
      </c>
      <c r="G276" s="35">
        <v>1554</v>
      </c>
      <c r="H276" s="42"/>
      <c r="J276" s="31"/>
    </row>
    <row r="277" spans="1:10" ht="30" customHeight="1" x14ac:dyDescent="0.25">
      <c r="A277" s="37">
        <f t="shared" si="75"/>
        <v>8788015</v>
      </c>
      <c r="B277" s="38">
        <f t="shared" si="76"/>
        <v>100000</v>
      </c>
      <c r="C277" s="38">
        <v>100000</v>
      </c>
      <c r="D277" s="38">
        <v>0</v>
      </c>
      <c r="E277" s="38">
        <v>8688015</v>
      </c>
      <c r="F277" s="39" t="s">
        <v>279</v>
      </c>
      <c r="G277" s="40">
        <v>1210</v>
      </c>
      <c r="H277" s="43"/>
      <c r="J277" s="31"/>
    </row>
    <row r="278" spans="1:10" ht="30" customHeight="1" x14ac:dyDescent="0.25">
      <c r="A278" s="37">
        <f t="shared" si="75"/>
        <v>13046765</v>
      </c>
      <c r="B278" s="38">
        <f t="shared" si="76"/>
        <v>245000</v>
      </c>
      <c r="C278" s="38">
        <v>245000</v>
      </c>
      <c r="D278" s="38">
        <v>0</v>
      </c>
      <c r="E278" s="38">
        <v>12801765</v>
      </c>
      <c r="F278" s="39" t="s">
        <v>280</v>
      </c>
      <c r="G278" s="40">
        <v>1211</v>
      </c>
      <c r="H278" s="43"/>
      <c r="J278" s="31"/>
    </row>
    <row r="279" spans="1:10" ht="30" customHeight="1" x14ac:dyDescent="0.25">
      <c r="A279" s="37">
        <f t="shared" si="75"/>
        <v>4196300</v>
      </c>
      <c r="B279" s="38">
        <f t="shared" si="76"/>
        <v>623772</v>
      </c>
      <c r="C279" s="38">
        <v>623772</v>
      </c>
      <c r="D279" s="38">
        <v>0</v>
      </c>
      <c r="E279" s="38">
        <v>3572528</v>
      </c>
      <c r="F279" s="39" t="s">
        <v>281</v>
      </c>
      <c r="G279" s="40">
        <v>1213</v>
      </c>
      <c r="H279" s="43"/>
      <c r="J279" s="31"/>
    </row>
    <row r="280" spans="1:10" ht="30" customHeight="1" x14ac:dyDescent="0.25">
      <c r="A280" s="37">
        <f t="shared" si="75"/>
        <v>5783766</v>
      </c>
      <c r="B280" s="38">
        <f t="shared" si="76"/>
        <v>45000</v>
      </c>
      <c r="C280" s="38">
        <v>45000</v>
      </c>
      <c r="D280" s="38">
        <v>0</v>
      </c>
      <c r="E280" s="38">
        <v>5738766</v>
      </c>
      <c r="F280" s="39" t="s">
        <v>282</v>
      </c>
      <c r="G280" s="40">
        <v>1506</v>
      </c>
      <c r="H280" s="43"/>
      <c r="J280" s="31"/>
    </row>
    <row r="281" spans="1:10" ht="30" customHeight="1" x14ac:dyDescent="0.25">
      <c r="A281" s="26">
        <f t="shared" ref="A281:D281" si="77">SUM(A282:A285)</f>
        <v>73055718</v>
      </c>
      <c r="B281" s="27">
        <f t="shared" si="77"/>
        <v>8388175</v>
      </c>
      <c r="C281" s="27">
        <f t="shared" si="77"/>
        <v>1295549</v>
      </c>
      <c r="D281" s="27">
        <f t="shared" si="77"/>
        <v>7092626</v>
      </c>
      <c r="E281" s="27">
        <f>SUM(E282:E285)</f>
        <v>64667543</v>
      </c>
      <c r="F281" s="28"/>
      <c r="G281" s="29" t="s">
        <v>283</v>
      </c>
      <c r="H281" s="30" t="s">
        <v>284</v>
      </c>
      <c r="I281" s="2" t="s">
        <v>11</v>
      </c>
      <c r="J281" s="31"/>
    </row>
    <row r="282" spans="1:10" ht="30" customHeight="1" x14ac:dyDescent="0.25">
      <c r="A282" s="32">
        <f t="shared" ref="A282:A285" si="78">E282+B282</f>
        <v>43445216</v>
      </c>
      <c r="B282" s="33">
        <f t="shared" ref="B282:B284" si="79">SUM(C282:D282)</f>
        <v>7044876</v>
      </c>
      <c r="C282" s="33">
        <v>773250</v>
      </c>
      <c r="D282" s="33">
        <v>6271626</v>
      </c>
      <c r="E282" s="33">
        <v>36400340</v>
      </c>
      <c r="F282" s="34" t="s">
        <v>283</v>
      </c>
      <c r="G282" s="35">
        <v>1532</v>
      </c>
      <c r="H282" s="42"/>
      <c r="J282" s="31"/>
    </row>
    <row r="283" spans="1:10" ht="30" customHeight="1" x14ac:dyDescent="0.25">
      <c r="A283" s="37">
        <f t="shared" si="78"/>
        <v>8143518</v>
      </c>
      <c r="B283" s="38">
        <f t="shared" si="79"/>
        <v>45075</v>
      </c>
      <c r="C283" s="38">
        <v>45075</v>
      </c>
      <c r="D283" s="38">
        <v>0</v>
      </c>
      <c r="E283" s="38">
        <v>8098443</v>
      </c>
      <c r="F283" s="39" t="s">
        <v>285</v>
      </c>
      <c r="G283" s="40">
        <v>1269</v>
      </c>
      <c r="H283" s="43"/>
      <c r="J283" s="31"/>
    </row>
    <row r="284" spans="1:10" ht="30" customHeight="1" x14ac:dyDescent="0.25">
      <c r="A284" s="37">
        <f t="shared" si="78"/>
        <v>13495255</v>
      </c>
      <c r="B284" s="38">
        <f t="shared" si="79"/>
        <v>1298224</v>
      </c>
      <c r="C284" s="38">
        <v>477224</v>
      </c>
      <c r="D284" s="38">
        <v>821000</v>
      </c>
      <c r="E284" s="38">
        <v>12197031</v>
      </c>
      <c r="F284" s="39" t="s">
        <v>286</v>
      </c>
      <c r="G284" s="40">
        <v>1271</v>
      </c>
      <c r="H284" s="43"/>
      <c r="J284" s="31"/>
    </row>
    <row r="285" spans="1:10" ht="30" customHeight="1" x14ac:dyDescent="0.25">
      <c r="A285" s="37">
        <f t="shared" si="78"/>
        <v>7971729</v>
      </c>
      <c r="B285" s="38">
        <f t="shared" ref="B285" si="80">SUM(C285:D285)</f>
        <v>0</v>
      </c>
      <c r="C285" s="38">
        <v>0</v>
      </c>
      <c r="D285" s="38">
        <v>0</v>
      </c>
      <c r="E285" s="38">
        <v>7971729</v>
      </c>
      <c r="F285" s="39" t="s">
        <v>287</v>
      </c>
      <c r="G285" s="40">
        <v>1559</v>
      </c>
      <c r="H285" s="43"/>
      <c r="J285" s="31"/>
    </row>
    <row r="286" spans="1:10" ht="30" customHeight="1" x14ac:dyDescent="0.25">
      <c r="A286" s="26">
        <f>SUM(A287:A287)</f>
        <v>8016566093</v>
      </c>
      <c r="B286" s="27">
        <f>SUM(B287:B287)</f>
        <v>7925404335</v>
      </c>
      <c r="C286" s="27">
        <f>SUM(C287:C287)</f>
        <v>9242146</v>
      </c>
      <c r="D286" s="27">
        <f>SUM(D287:D287)</f>
        <v>7916162189</v>
      </c>
      <c r="E286" s="27">
        <f>SUM(E287:E287)</f>
        <v>91161758</v>
      </c>
      <c r="F286" s="28"/>
      <c r="G286" s="29" t="s">
        <v>288</v>
      </c>
      <c r="H286" s="30" t="s">
        <v>289</v>
      </c>
      <c r="I286" s="2" t="s">
        <v>11</v>
      </c>
      <c r="J286" s="31"/>
    </row>
    <row r="287" spans="1:10" ht="30" customHeight="1" x14ac:dyDescent="0.25">
      <c r="A287" s="32">
        <f t="shared" ref="A287" si="81">E287+B287</f>
        <v>8016566093</v>
      </c>
      <c r="B287" s="33">
        <f t="shared" ref="B287" si="82">SUM(C287:D287)</f>
        <v>7925404335</v>
      </c>
      <c r="C287" s="33">
        <v>9242146</v>
      </c>
      <c r="D287" s="33">
        <v>7916162189</v>
      </c>
      <c r="E287" s="33">
        <v>91161758</v>
      </c>
      <c r="F287" s="34" t="s">
        <v>288</v>
      </c>
      <c r="G287" s="35">
        <v>1224</v>
      </c>
      <c r="H287" s="44"/>
      <c r="J287" s="31"/>
    </row>
    <row r="288" spans="1:10" ht="30" customHeight="1" x14ac:dyDescent="0.25">
      <c r="A288" s="26">
        <f>SUM(A289:A290)</f>
        <v>1229550599</v>
      </c>
      <c r="B288" s="27">
        <f>SUM(B289:B290)</f>
        <v>1140421980</v>
      </c>
      <c r="C288" s="27">
        <f>SUM(C289:C290)</f>
        <v>1001248060</v>
      </c>
      <c r="D288" s="27">
        <f>SUM(D289:D290)</f>
        <v>139173920</v>
      </c>
      <c r="E288" s="27">
        <f>SUM(E289:E290)</f>
        <v>89128619</v>
      </c>
      <c r="F288" s="28"/>
      <c r="G288" s="29" t="s">
        <v>290</v>
      </c>
      <c r="H288" s="30" t="s">
        <v>291</v>
      </c>
      <c r="I288" s="2" t="s">
        <v>11</v>
      </c>
      <c r="J288" s="31"/>
    </row>
    <row r="289" spans="1:10" ht="30" customHeight="1" x14ac:dyDescent="0.25">
      <c r="A289" s="32">
        <f t="shared" ref="A289:A290" si="83">E289+B289</f>
        <v>1211059392</v>
      </c>
      <c r="B289" s="33">
        <f t="shared" ref="B289:B290" si="84">SUM(C289:D289)</f>
        <v>1140419480</v>
      </c>
      <c r="C289" s="33">
        <v>1001245560</v>
      </c>
      <c r="D289" s="33">
        <v>139173920</v>
      </c>
      <c r="E289" s="33">
        <v>70639912</v>
      </c>
      <c r="F289" s="34" t="s">
        <v>290</v>
      </c>
      <c r="G289" s="35">
        <v>1529</v>
      </c>
      <c r="H289" s="42"/>
      <c r="J289" s="31"/>
    </row>
    <row r="290" spans="1:10" ht="30" customHeight="1" x14ac:dyDescent="0.25">
      <c r="A290" s="37">
        <f t="shared" si="83"/>
        <v>18491207</v>
      </c>
      <c r="B290" s="38">
        <f t="shared" si="84"/>
        <v>2500</v>
      </c>
      <c r="C290" s="38">
        <v>2500</v>
      </c>
      <c r="D290" s="38">
        <v>0</v>
      </c>
      <c r="E290" s="38">
        <v>18488707</v>
      </c>
      <c r="F290" s="39" t="s">
        <v>292</v>
      </c>
      <c r="G290" s="40">
        <v>1011</v>
      </c>
      <c r="H290" s="43"/>
      <c r="J290" s="31"/>
    </row>
    <row r="291" spans="1:10" ht="30" customHeight="1" x14ac:dyDescent="0.25">
      <c r="A291" s="26">
        <f t="shared" ref="A291:C293" si="85">SUM(A292)</f>
        <v>174940392</v>
      </c>
      <c r="B291" s="27">
        <f t="shared" si="85"/>
        <v>88611136</v>
      </c>
      <c r="C291" s="27">
        <f t="shared" si="85"/>
        <v>44199557</v>
      </c>
      <c r="D291" s="27">
        <f>SUM(D292)</f>
        <v>44411579</v>
      </c>
      <c r="E291" s="27">
        <f>SUM(E292)</f>
        <v>86329256</v>
      </c>
      <c r="F291" s="28"/>
      <c r="G291" s="29" t="s">
        <v>293</v>
      </c>
      <c r="H291" s="30" t="s">
        <v>294</v>
      </c>
      <c r="I291" s="2" t="s">
        <v>11</v>
      </c>
      <c r="J291" s="31"/>
    </row>
    <row r="292" spans="1:10" ht="30" customHeight="1" x14ac:dyDescent="0.25">
      <c r="A292" s="32">
        <f>E292+B292</f>
        <v>174940392</v>
      </c>
      <c r="B292" s="33">
        <f>SUM(C292:D292)</f>
        <v>88611136</v>
      </c>
      <c r="C292" s="33">
        <v>44199557</v>
      </c>
      <c r="D292" s="33">
        <v>44411579</v>
      </c>
      <c r="E292" s="33">
        <v>86329256</v>
      </c>
      <c r="F292" s="34" t="s">
        <v>293</v>
      </c>
      <c r="G292" s="35">
        <v>1233</v>
      </c>
      <c r="H292" s="42"/>
      <c r="J292" s="31"/>
    </row>
    <row r="293" spans="1:10" ht="30" customHeight="1" x14ac:dyDescent="0.25">
      <c r="A293" s="26">
        <f t="shared" si="85"/>
        <v>65701691</v>
      </c>
      <c r="B293" s="27">
        <f t="shared" si="85"/>
        <v>27351569</v>
      </c>
      <c r="C293" s="27">
        <f t="shared" si="85"/>
        <v>499500</v>
      </c>
      <c r="D293" s="27">
        <f>SUM(D294)</f>
        <v>26852069</v>
      </c>
      <c r="E293" s="27">
        <f>SUM(E294)</f>
        <v>38350122</v>
      </c>
      <c r="F293" s="28"/>
      <c r="G293" s="29" t="s">
        <v>295</v>
      </c>
      <c r="H293" s="30" t="s">
        <v>296</v>
      </c>
      <c r="I293" s="2" t="s">
        <v>11</v>
      </c>
      <c r="J293" s="31"/>
    </row>
    <row r="294" spans="1:10" ht="30" customHeight="1" x14ac:dyDescent="0.25">
      <c r="A294" s="32">
        <f>E294+B294</f>
        <v>65701691</v>
      </c>
      <c r="B294" s="33">
        <f>SUM(C294:D294)</f>
        <v>27351569</v>
      </c>
      <c r="C294" s="33">
        <v>499500</v>
      </c>
      <c r="D294" s="33">
        <v>26852069</v>
      </c>
      <c r="E294" s="33">
        <v>38350122</v>
      </c>
      <c r="F294" s="34" t="s">
        <v>295</v>
      </c>
      <c r="G294" s="35">
        <v>1555</v>
      </c>
      <c r="H294" s="42"/>
      <c r="J294" s="31"/>
    </row>
    <row r="295" spans="1:10" ht="30" customHeight="1" x14ac:dyDescent="0.25">
      <c r="A295" s="26">
        <f t="shared" ref="A295:D295" si="86">SUM(A296:A299)</f>
        <v>404570611</v>
      </c>
      <c r="B295" s="27">
        <f t="shared" si="86"/>
        <v>23647179</v>
      </c>
      <c r="C295" s="27">
        <f t="shared" si="86"/>
        <v>3461234</v>
      </c>
      <c r="D295" s="27">
        <f t="shared" si="86"/>
        <v>20185945</v>
      </c>
      <c r="E295" s="27">
        <f>SUM(E296:E299)</f>
        <v>380923432</v>
      </c>
      <c r="F295" s="28"/>
      <c r="G295" s="29" t="s">
        <v>297</v>
      </c>
      <c r="H295" s="30" t="s">
        <v>298</v>
      </c>
      <c r="I295" s="2" t="s">
        <v>11</v>
      </c>
      <c r="J295" s="31"/>
    </row>
    <row r="296" spans="1:10" ht="30" customHeight="1" x14ac:dyDescent="0.25">
      <c r="A296" s="32">
        <f t="shared" ref="A296:A299" si="87">E296+B296</f>
        <v>379939938</v>
      </c>
      <c r="B296" s="33">
        <f t="shared" ref="B296:B298" si="88">SUM(C296:D296)</f>
        <v>23181679</v>
      </c>
      <c r="C296" s="33">
        <v>2995734</v>
      </c>
      <c r="D296" s="33">
        <v>20185945</v>
      </c>
      <c r="E296" s="33">
        <v>356758259</v>
      </c>
      <c r="F296" s="34" t="s">
        <v>297</v>
      </c>
      <c r="G296" s="35">
        <v>1240</v>
      </c>
      <c r="H296" s="42"/>
      <c r="J296" s="31"/>
    </row>
    <row r="297" spans="1:10" ht="30" customHeight="1" x14ac:dyDescent="0.25">
      <c r="A297" s="37">
        <f t="shared" si="87"/>
        <v>20374127</v>
      </c>
      <c r="B297" s="38">
        <f t="shared" si="88"/>
        <v>313500</v>
      </c>
      <c r="C297" s="38">
        <v>313500</v>
      </c>
      <c r="D297" s="38">
        <v>0</v>
      </c>
      <c r="E297" s="38">
        <v>20060627</v>
      </c>
      <c r="F297" s="39" t="s">
        <v>299</v>
      </c>
      <c r="G297" s="40">
        <v>1241</v>
      </c>
      <c r="H297" s="43"/>
      <c r="J297" s="31"/>
    </row>
    <row r="298" spans="1:10" ht="30" customHeight="1" x14ac:dyDescent="0.25">
      <c r="A298" s="37">
        <f t="shared" si="87"/>
        <v>518200</v>
      </c>
      <c r="B298" s="38">
        <f t="shared" si="88"/>
        <v>0</v>
      </c>
      <c r="C298" s="38">
        <v>0</v>
      </c>
      <c r="D298" s="38">
        <v>0</v>
      </c>
      <c r="E298" s="38">
        <v>518200</v>
      </c>
      <c r="F298" s="39" t="s">
        <v>300</v>
      </c>
      <c r="G298" s="40">
        <v>1557</v>
      </c>
      <c r="H298" s="43"/>
      <c r="J298" s="31"/>
    </row>
    <row r="299" spans="1:10" ht="30" customHeight="1" x14ac:dyDescent="0.25">
      <c r="A299" s="37">
        <f t="shared" si="87"/>
        <v>3738346</v>
      </c>
      <c r="B299" s="38">
        <f t="shared" ref="B299" si="89">SUM(C299:D299)</f>
        <v>152000</v>
      </c>
      <c r="C299" s="38">
        <v>152000</v>
      </c>
      <c r="D299" s="38">
        <v>0</v>
      </c>
      <c r="E299" s="38">
        <v>3586346</v>
      </c>
      <c r="F299" s="39" t="s">
        <v>301</v>
      </c>
      <c r="G299" s="40">
        <v>1534</v>
      </c>
      <c r="H299" s="43"/>
      <c r="J299" s="31"/>
    </row>
    <row r="300" spans="1:10" ht="30" customHeight="1" x14ac:dyDescent="0.25">
      <c r="A300" s="26">
        <f>SUM(A301:A304)</f>
        <v>1650749314</v>
      </c>
      <c r="B300" s="27">
        <f>SUM(B301:B304)</f>
        <v>1478187303</v>
      </c>
      <c r="C300" s="27">
        <f>SUM(C301:C304)</f>
        <v>4441520</v>
      </c>
      <c r="D300" s="27">
        <f>SUM(D301:D304)</f>
        <v>1473745783</v>
      </c>
      <c r="E300" s="27">
        <f>SUM(E301:E304)</f>
        <v>172562011</v>
      </c>
      <c r="F300" s="28"/>
      <c r="G300" s="29" t="s">
        <v>302</v>
      </c>
      <c r="H300" s="30" t="s">
        <v>303</v>
      </c>
      <c r="I300" s="2" t="s">
        <v>11</v>
      </c>
      <c r="J300" s="31"/>
    </row>
    <row r="301" spans="1:10" ht="30" customHeight="1" x14ac:dyDescent="0.25">
      <c r="A301" s="32">
        <f t="shared" ref="A301:A304" si="90">E301+B301</f>
        <v>1580104580</v>
      </c>
      <c r="B301" s="33">
        <f t="shared" ref="B301:B304" si="91">SUM(C301:D301)</f>
        <v>1475074605</v>
      </c>
      <c r="C301" s="33">
        <v>1328822</v>
      </c>
      <c r="D301" s="33">
        <v>1473745783</v>
      </c>
      <c r="E301" s="33">
        <v>105029975</v>
      </c>
      <c r="F301" s="34" t="s">
        <v>302</v>
      </c>
      <c r="G301" s="35">
        <v>1229</v>
      </c>
      <c r="H301" s="42"/>
      <c r="J301" s="31"/>
    </row>
    <row r="302" spans="1:10" ht="30" customHeight="1" x14ac:dyDescent="0.25">
      <c r="A302" s="37">
        <f t="shared" si="90"/>
        <v>34247775</v>
      </c>
      <c r="B302" s="38">
        <f t="shared" si="91"/>
        <v>775584</v>
      </c>
      <c r="C302" s="38">
        <v>775584</v>
      </c>
      <c r="D302" s="38">
        <v>0</v>
      </c>
      <c r="E302" s="38">
        <v>33472191</v>
      </c>
      <c r="F302" s="39" t="s">
        <v>304</v>
      </c>
      <c r="G302" s="40">
        <v>1228</v>
      </c>
      <c r="H302" s="43"/>
      <c r="J302" s="31"/>
    </row>
    <row r="303" spans="1:10" ht="30" customHeight="1" x14ac:dyDescent="0.25">
      <c r="A303" s="37">
        <f t="shared" si="90"/>
        <v>17720556</v>
      </c>
      <c r="B303" s="38">
        <f t="shared" si="91"/>
        <v>596764</v>
      </c>
      <c r="C303" s="38">
        <v>596764</v>
      </c>
      <c r="D303" s="38">
        <v>0</v>
      </c>
      <c r="E303" s="38">
        <v>17123792</v>
      </c>
      <c r="F303" s="39" t="s">
        <v>305</v>
      </c>
      <c r="G303" s="40">
        <v>1230</v>
      </c>
      <c r="H303" s="43"/>
      <c r="J303" s="31"/>
    </row>
    <row r="304" spans="1:10" ht="30" customHeight="1" x14ac:dyDescent="0.25">
      <c r="A304" s="37">
        <f t="shared" si="90"/>
        <v>18676403</v>
      </c>
      <c r="B304" s="38">
        <f t="shared" si="91"/>
        <v>1740350</v>
      </c>
      <c r="C304" s="38">
        <v>1740350</v>
      </c>
      <c r="D304" s="38">
        <v>0</v>
      </c>
      <c r="E304" s="38">
        <v>16936053</v>
      </c>
      <c r="F304" s="39" t="s">
        <v>306</v>
      </c>
      <c r="G304" s="40">
        <v>1231</v>
      </c>
      <c r="H304" s="43"/>
      <c r="J304" s="31"/>
    </row>
    <row r="305" spans="1:10" ht="30" customHeight="1" x14ac:dyDescent="0.25">
      <c r="A305" s="26">
        <f>SUM(A306:A311)</f>
        <v>231947291</v>
      </c>
      <c r="B305" s="27">
        <f>SUM(B306:B311)</f>
        <v>8520830</v>
      </c>
      <c r="C305" s="27">
        <f>SUM(C306:C311)</f>
        <v>2542830</v>
      </c>
      <c r="D305" s="27">
        <f>SUM(D306:D311)</f>
        <v>5978000</v>
      </c>
      <c r="E305" s="27">
        <f>SUM(E306:E311)</f>
        <v>223426461</v>
      </c>
      <c r="F305" s="28"/>
      <c r="G305" s="29" t="s">
        <v>307</v>
      </c>
      <c r="H305" s="30" t="s">
        <v>308</v>
      </c>
      <c r="I305" s="2" t="s">
        <v>11</v>
      </c>
      <c r="J305" s="31"/>
    </row>
    <row r="306" spans="1:10" ht="30" customHeight="1" x14ac:dyDescent="0.25">
      <c r="A306" s="32">
        <f t="shared" ref="A306:A311" si="92">E306+B306</f>
        <v>83189628</v>
      </c>
      <c r="B306" s="33">
        <f t="shared" ref="B306:B311" si="93">SUM(C306:D306)</f>
        <v>6794530</v>
      </c>
      <c r="C306" s="33">
        <v>816530</v>
      </c>
      <c r="D306" s="33">
        <v>5978000</v>
      </c>
      <c r="E306" s="33">
        <v>76395098</v>
      </c>
      <c r="F306" s="34" t="s">
        <v>307</v>
      </c>
      <c r="G306" s="35">
        <v>1510</v>
      </c>
      <c r="H306" s="42"/>
      <c r="J306" s="31"/>
    </row>
    <row r="307" spans="1:10" ht="30" customHeight="1" x14ac:dyDescent="0.25">
      <c r="A307" s="37">
        <f t="shared" si="92"/>
        <v>82890473</v>
      </c>
      <c r="B307" s="38">
        <f t="shared" si="93"/>
        <v>890200</v>
      </c>
      <c r="C307" s="38">
        <v>890200</v>
      </c>
      <c r="D307" s="38">
        <v>0</v>
      </c>
      <c r="E307" s="38">
        <v>82000273</v>
      </c>
      <c r="F307" s="39" t="s">
        <v>309</v>
      </c>
      <c r="G307" s="40">
        <v>1196</v>
      </c>
      <c r="H307" s="43"/>
      <c r="J307" s="31"/>
    </row>
    <row r="308" spans="1:10" ht="30" customHeight="1" x14ac:dyDescent="0.25">
      <c r="A308" s="37">
        <f t="shared" si="92"/>
        <v>30908811</v>
      </c>
      <c r="B308" s="38">
        <f t="shared" si="93"/>
        <v>542900</v>
      </c>
      <c r="C308" s="38">
        <v>542900</v>
      </c>
      <c r="D308" s="38">
        <v>0</v>
      </c>
      <c r="E308" s="38">
        <v>30365911</v>
      </c>
      <c r="F308" s="39" t="s">
        <v>310</v>
      </c>
      <c r="G308" s="40">
        <v>1516</v>
      </c>
      <c r="H308" s="43"/>
      <c r="J308" s="31"/>
    </row>
    <row r="309" spans="1:10" ht="30" customHeight="1" x14ac:dyDescent="0.25">
      <c r="A309" s="37">
        <f t="shared" si="92"/>
        <v>23253069</v>
      </c>
      <c r="B309" s="38">
        <f t="shared" si="93"/>
        <v>107900</v>
      </c>
      <c r="C309" s="38">
        <v>107900</v>
      </c>
      <c r="D309" s="38">
        <v>0</v>
      </c>
      <c r="E309" s="38">
        <v>23145169</v>
      </c>
      <c r="F309" s="39" t="s">
        <v>311</v>
      </c>
      <c r="G309" s="40">
        <v>1539</v>
      </c>
      <c r="H309" s="43"/>
      <c r="J309" s="31"/>
    </row>
    <row r="310" spans="1:10" ht="30" customHeight="1" x14ac:dyDescent="0.25">
      <c r="A310" s="37">
        <f t="shared" si="92"/>
        <v>8320510</v>
      </c>
      <c r="B310" s="38">
        <f t="shared" si="93"/>
        <v>185300</v>
      </c>
      <c r="C310" s="38">
        <v>185300</v>
      </c>
      <c r="D310" s="38">
        <v>0</v>
      </c>
      <c r="E310" s="38">
        <v>8135210</v>
      </c>
      <c r="F310" s="39" t="s">
        <v>312</v>
      </c>
      <c r="G310" s="40">
        <v>1551</v>
      </c>
      <c r="H310" s="43"/>
      <c r="J310" s="31"/>
    </row>
    <row r="311" spans="1:10" ht="30" customHeight="1" x14ac:dyDescent="0.25">
      <c r="A311" s="37">
        <f t="shared" si="92"/>
        <v>3384800</v>
      </c>
      <c r="B311" s="38">
        <f t="shared" si="93"/>
        <v>0</v>
      </c>
      <c r="C311" s="38">
        <v>0</v>
      </c>
      <c r="D311" s="38">
        <v>0</v>
      </c>
      <c r="E311" s="38">
        <v>3384800</v>
      </c>
      <c r="F311" s="39" t="s">
        <v>313</v>
      </c>
      <c r="G311" s="40">
        <v>1552</v>
      </c>
      <c r="H311" s="43"/>
      <c r="J311" s="31"/>
    </row>
    <row r="312" spans="1:10" ht="30" customHeight="1" x14ac:dyDescent="0.25">
      <c r="A312" s="26">
        <f t="shared" ref="A312:C312" si="94">SUM(A313)</f>
        <v>3931118112</v>
      </c>
      <c r="B312" s="27">
        <f t="shared" si="94"/>
        <v>1409400</v>
      </c>
      <c r="C312" s="27">
        <f t="shared" si="94"/>
        <v>1409400</v>
      </c>
      <c r="D312" s="27">
        <f>SUM(D313)</f>
        <v>0</v>
      </c>
      <c r="E312" s="27">
        <f>SUM(E313)</f>
        <v>3929708712</v>
      </c>
      <c r="F312" s="28"/>
      <c r="G312" s="29" t="s">
        <v>314</v>
      </c>
      <c r="H312" s="30" t="s">
        <v>315</v>
      </c>
      <c r="I312" s="2" t="s">
        <v>11</v>
      </c>
      <c r="J312" s="31"/>
    </row>
    <row r="313" spans="1:10" ht="30" customHeight="1" x14ac:dyDescent="0.25">
      <c r="A313" s="32">
        <f>E313+B313</f>
        <v>3931118112</v>
      </c>
      <c r="B313" s="33">
        <f>SUM(C313:D313)</f>
        <v>1409400</v>
      </c>
      <c r="C313" s="33">
        <v>1409400</v>
      </c>
      <c r="D313" s="33">
        <v>0</v>
      </c>
      <c r="E313" s="33">
        <v>3929708712</v>
      </c>
      <c r="F313" s="34" t="s">
        <v>314</v>
      </c>
      <c r="G313" s="35">
        <v>1250</v>
      </c>
      <c r="H313" s="42"/>
      <c r="J313" s="31"/>
    </row>
    <row r="314" spans="1:10" ht="30" customHeight="1" x14ac:dyDescent="0.25">
      <c r="A314" s="26">
        <f>SUM(A315:A315)</f>
        <v>123533791</v>
      </c>
      <c r="B314" s="27">
        <f>SUM(B315:B315)</f>
        <v>15204854</v>
      </c>
      <c r="C314" s="27">
        <f>SUM(C315:C315)</f>
        <v>1729650</v>
      </c>
      <c r="D314" s="27">
        <f>SUM(D315:D315)</f>
        <v>13475204</v>
      </c>
      <c r="E314" s="27">
        <f>SUM(E315:E315)</f>
        <v>108328937</v>
      </c>
      <c r="F314" s="28"/>
      <c r="G314" s="29" t="s">
        <v>316</v>
      </c>
      <c r="H314" s="30" t="s">
        <v>317</v>
      </c>
      <c r="I314" s="2" t="s">
        <v>11</v>
      </c>
      <c r="J314" s="31"/>
    </row>
    <row r="315" spans="1:10" ht="30" customHeight="1" x14ac:dyDescent="0.25">
      <c r="A315" s="32">
        <f t="shared" ref="A315" si="95">E315+B315</f>
        <v>123533791</v>
      </c>
      <c r="B315" s="33">
        <f t="shared" ref="B315" si="96">SUM(C315:D315)</f>
        <v>15204854</v>
      </c>
      <c r="C315" s="33">
        <v>1729650</v>
      </c>
      <c r="D315" s="33">
        <v>13475204</v>
      </c>
      <c r="E315" s="33">
        <v>108328937</v>
      </c>
      <c r="F315" s="34" t="s">
        <v>316</v>
      </c>
      <c r="G315" s="35">
        <v>1556</v>
      </c>
      <c r="H315" s="42"/>
      <c r="J315" s="31"/>
    </row>
  </sheetData>
  <mergeCells count="2">
    <mergeCell ref="A4:A5"/>
    <mergeCell ref="E4:E5"/>
  </mergeCells>
  <conditionalFormatting sqref="K2">
    <cfRule type="containsText" dxfId="67" priority="70" operator="containsText" text="TRUE">
      <formula>NOT(ISERROR(SEARCH("TRUE",K2)))</formula>
    </cfRule>
    <cfRule type="containsText" dxfId="66" priority="71" operator="containsText" text="FALSE">
      <formula>NOT(ISERROR(SEARCH("FALSE",K2)))</formula>
    </cfRule>
  </conditionalFormatting>
  <conditionalFormatting sqref="G13">
    <cfRule type="duplicateValues" dxfId="65" priority="65"/>
  </conditionalFormatting>
  <conditionalFormatting sqref="G16">
    <cfRule type="duplicateValues" dxfId="64" priority="64"/>
  </conditionalFormatting>
  <conditionalFormatting sqref="G27">
    <cfRule type="duplicateValues" dxfId="63" priority="63"/>
  </conditionalFormatting>
  <conditionalFormatting sqref="G29">
    <cfRule type="duplicateValues" dxfId="62" priority="62"/>
  </conditionalFormatting>
  <conditionalFormatting sqref="G31">
    <cfRule type="duplicateValues" dxfId="61" priority="61"/>
  </conditionalFormatting>
  <conditionalFormatting sqref="G33">
    <cfRule type="duplicateValues" dxfId="60" priority="60"/>
  </conditionalFormatting>
  <conditionalFormatting sqref="G35">
    <cfRule type="duplicateValues" dxfId="59" priority="59"/>
  </conditionalFormatting>
  <conditionalFormatting sqref="G37">
    <cfRule type="duplicateValues" dxfId="58" priority="58"/>
  </conditionalFormatting>
  <conditionalFormatting sqref="G39">
    <cfRule type="duplicateValues" dxfId="57" priority="57"/>
  </conditionalFormatting>
  <conditionalFormatting sqref="G41">
    <cfRule type="duplicateValues" dxfId="56" priority="56"/>
  </conditionalFormatting>
  <conditionalFormatting sqref="G43">
    <cfRule type="duplicateValues" dxfId="55" priority="55"/>
  </conditionalFormatting>
  <conditionalFormatting sqref="G45">
    <cfRule type="duplicateValues" dxfId="54" priority="54"/>
  </conditionalFormatting>
  <conditionalFormatting sqref="G47">
    <cfRule type="duplicateValues" dxfId="53" priority="53"/>
  </conditionalFormatting>
  <conditionalFormatting sqref="G49">
    <cfRule type="duplicateValues" dxfId="52" priority="52"/>
  </conditionalFormatting>
  <conditionalFormatting sqref="G51">
    <cfRule type="duplicateValues" dxfId="51" priority="51"/>
  </conditionalFormatting>
  <conditionalFormatting sqref="G53">
    <cfRule type="duplicateValues" dxfId="50" priority="50"/>
  </conditionalFormatting>
  <conditionalFormatting sqref="G55">
    <cfRule type="duplicateValues" dxfId="49" priority="49"/>
  </conditionalFormatting>
  <conditionalFormatting sqref="G57">
    <cfRule type="duplicateValues" dxfId="48" priority="48"/>
  </conditionalFormatting>
  <conditionalFormatting sqref="G59">
    <cfRule type="duplicateValues" dxfId="47" priority="47"/>
  </conditionalFormatting>
  <conditionalFormatting sqref="G61">
    <cfRule type="duplicateValues" dxfId="46" priority="46"/>
  </conditionalFormatting>
  <conditionalFormatting sqref="G63">
    <cfRule type="duplicateValues" dxfId="45" priority="45"/>
  </conditionalFormatting>
  <conditionalFormatting sqref="G65">
    <cfRule type="duplicateValues" dxfId="44" priority="44"/>
  </conditionalFormatting>
  <conditionalFormatting sqref="G67">
    <cfRule type="duplicateValues" dxfId="43" priority="43"/>
  </conditionalFormatting>
  <conditionalFormatting sqref="G69">
    <cfRule type="duplicateValues" dxfId="42" priority="42"/>
  </conditionalFormatting>
  <conditionalFormatting sqref="G71">
    <cfRule type="duplicateValues" dxfId="41" priority="41"/>
  </conditionalFormatting>
  <conditionalFormatting sqref="G73">
    <cfRule type="duplicateValues" dxfId="40" priority="40"/>
  </conditionalFormatting>
  <conditionalFormatting sqref="G75">
    <cfRule type="duplicateValues" dxfId="39" priority="39"/>
  </conditionalFormatting>
  <conditionalFormatting sqref="G78">
    <cfRule type="duplicateValues" dxfId="38" priority="38"/>
  </conditionalFormatting>
  <conditionalFormatting sqref="G80">
    <cfRule type="duplicateValues" dxfId="37" priority="37"/>
  </conditionalFormatting>
  <conditionalFormatting sqref="G84">
    <cfRule type="duplicateValues" dxfId="36" priority="36"/>
  </conditionalFormatting>
  <conditionalFormatting sqref="G86">
    <cfRule type="duplicateValues" dxfId="35" priority="35"/>
  </conditionalFormatting>
  <conditionalFormatting sqref="G88">
    <cfRule type="duplicateValues" dxfId="34" priority="34"/>
  </conditionalFormatting>
  <conditionalFormatting sqref="G95">
    <cfRule type="duplicateValues" dxfId="33" priority="33"/>
  </conditionalFormatting>
  <conditionalFormatting sqref="G97">
    <cfRule type="duplicateValues" dxfId="32" priority="32"/>
  </conditionalFormatting>
  <conditionalFormatting sqref="G99">
    <cfRule type="duplicateValues" dxfId="31" priority="31"/>
  </conditionalFormatting>
  <conditionalFormatting sqref="G178">
    <cfRule type="duplicateValues" dxfId="30" priority="30"/>
  </conditionalFormatting>
  <conditionalFormatting sqref="G184">
    <cfRule type="duplicateValues" dxfId="29" priority="29"/>
  </conditionalFormatting>
  <conditionalFormatting sqref="G186">
    <cfRule type="duplicateValues" dxfId="28" priority="28"/>
  </conditionalFormatting>
  <conditionalFormatting sqref="G188">
    <cfRule type="duplicateValues" dxfId="27" priority="27"/>
  </conditionalFormatting>
  <conditionalFormatting sqref="G205">
    <cfRule type="duplicateValues" dxfId="26" priority="26"/>
  </conditionalFormatting>
  <conditionalFormatting sqref="G227">
    <cfRule type="duplicateValues" dxfId="25" priority="25"/>
  </conditionalFormatting>
  <conditionalFormatting sqref="G250">
    <cfRule type="duplicateValues" dxfId="24" priority="24"/>
  </conditionalFormatting>
  <conditionalFormatting sqref="G253">
    <cfRule type="duplicateValues" dxfId="23" priority="23"/>
  </conditionalFormatting>
  <conditionalFormatting sqref="G255">
    <cfRule type="duplicateValues" dxfId="22" priority="22"/>
  </conditionalFormatting>
  <conditionalFormatting sqref="G257">
    <cfRule type="duplicateValues" dxfId="21" priority="21"/>
  </conditionalFormatting>
  <conditionalFormatting sqref="G259">
    <cfRule type="duplicateValues" dxfId="20" priority="20"/>
  </conditionalFormatting>
  <conditionalFormatting sqref="G261">
    <cfRule type="duplicateValues" dxfId="19" priority="19"/>
  </conditionalFormatting>
  <conditionalFormatting sqref="G263">
    <cfRule type="duplicateValues" dxfId="18" priority="18"/>
  </conditionalFormatting>
  <conditionalFormatting sqref="G265">
    <cfRule type="duplicateValues" dxfId="17" priority="17"/>
  </conditionalFormatting>
  <conditionalFormatting sqref="G269">
    <cfRule type="duplicateValues" dxfId="16" priority="16"/>
  </conditionalFormatting>
  <conditionalFormatting sqref="G271">
    <cfRule type="duplicateValues" dxfId="15" priority="15"/>
  </conditionalFormatting>
  <conditionalFormatting sqref="G273">
    <cfRule type="duplicateValues" dxfId="14" priority="14"/>
  </conditionalFormatting>
  <conditionalFormatting sqref="G275">
    <cfRule type="duplicateValues" dxfId="13" priority="13"/>
  </conditionalFormatting>
  <conditionalFormatting sqref="G281">
    <cfRule type="duplicateValues" dxfId="12" priority="12"/>
  </conditionalFormatting>
  <conditionalFormatting sqref="G286">
    <cfRule type="duplicateValues" dxfId="11" priority="11"/>
  </conditionalFormatting>
  <conditionalFormatting sqref="G288">
    <cfRule type="duplicateValues" dxfId="10" priority="10"/>
  </conditionalFormatting>
  <conditionalFormatting sqref="G291">
    <cfRule type="duplicateValues" dxfId="9" priority="9"/>
  </conditionalFormatting>
  <conditionalFormatting sqref="G293">
    <cfRule type="duplicateValues" dxfId="8" priority="8"/>
  </conditionalFormatting>
  <conditionalFormatting sqref="G295">
    <cfRule type="duplicateValues" dxfId="7" priority="7"/>
  </conditionalFormatting>
  <conditionalFormatting sqref="G300">
    <cfRule type="duplicateValues" dxfId="6" priority="6"/>
  </conditionalFormatting>
  <conditionalFormatting sqref="G305">
    <cfRule type="duplicateValues" dxfId="5" priority="5"/>
  </conditionalFormatting>
  <conditionalFormatting sqref="G312">
    <cfRule type="duplicateValues" dxfId="4" priority="4"/>
  </conditionalFormatting>
  <conditionalFormatting sqref="G314">
    <cfRule type="duplicateValues" dxfId="3" priority="3"/>
  </conditionalFormatting>
  <conditionalFormatting sqref="G204">
    <cfRule type="duplicateValues" dxfId="2" priority="2"/>
  </conditionalFormatting>
  <conditionalFormatting sqref="G301:G304 G292 G251:G252 G206:G226 G1:G12 G14:G15 G17:G26 G28 G30 G32 G34 G36 G38 G40 G42 G44 G46 G48 G50 G52 G54 G56 G58 G60 G62 G64 G66 G68 G70 G72 G74 G76:G77 G79 G81:G83 G85 G87 G96 G98 G100:G177 G179:G183 G185 G187 G189:G203 G228:G249 G254 G256 G258 G260 G262 G264 G266:G268 G270 G272 G274 G276:G280 G282:G285 G287 G289:G290 G294 G296:G298 G306:G311 G313 G89:G94 G315:G1048576">
    <cfRule type="duplicateValues" dxfId="1" priority="72"/>
  </conditionalFormatting>
  <conditionalFormatting sqref="G299">
    <cfRule type="duplicateValues" dxfId="0" priority="1"/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4" fitToHeight="0" orientation="portrait" r:id="rId1"/>
  <rowBreaks count="3" manualBreakCount="3">
    <brk id="46" max="7" man="1"/>
    <brk id="87" max="7" man="1"/>
    <brk id="254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2024-11-28T05:02:30Z</dcterms:created>
  <dcterms:modified xsi:type="dcterms:W3CDTF">2024-11-28T05:03:15Z</dcterms:modified>
</cp:coreProperties>
</file>