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Loan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1" hidden="1">'PSIP Domestic'!$B$1:$J$6</definedName>
    <definedName name="_xlnm._FilterDatabase" localSheetId="2" hidden="1">'PSIP Loan'!$M$1:$M$213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Domestic'!$B$1:$J$6</definedName>
    <definedName name="_xlnm.Print_Area" localSheetId="2">'PSIP Loan'!$B$1:$N$13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2">'PSIP Loan'!$3:$4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I23" i="1"/>
  <c r="I31" i="1"/>
  <c r="I34" i="1"/>
  <c r="B36" i="1"/>
  <c r="I37" i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<sst xmlns="http://schemas.openxmlformats.org/spreadsheetml/2006/main" count="304" uniqueCount="243">
  <si>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</si>
  <si>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</si>
  <si>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</si>
  <si>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</si>
  <si>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</si>
  <si>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</si>
  <si>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</si>
  <si>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</si>
  <si>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</si>
  <si>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</si>
  <si>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</si>
  <si>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</si>
  <si>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</si>
  <si>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</si>
  <si>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</si>
  <si>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</si>
  <si>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</si>
  <si>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</si>
  <si>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</si>
  <si>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</si>
  <si>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</si>
  <si>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</si>
  <si>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</si>
  <si>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</si>
  <si>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</si>
  <si>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</si>
  <si>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</si>
  <si>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</si>
  <si>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</si>
  <si>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</si>
  <si>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</si>
  <si>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</si>
  <si>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</si>
  <si>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</si>
  <si>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</si>
  <si>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</si>
  <si>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</si>
  <si>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</si>
  <si>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</si>
  <si>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</si>
  <si>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</si>
  <si>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</si>
  <si>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</si>
  <si>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</si>
  <si>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</si>
  <si>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</si>
  <si>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</si>
  <si>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</si>
  <si>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</si>
  <si>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</si>
  <si>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</si>
  <si>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</si>
  <si>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</si>
  <si>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</si>
  <si>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</si>
  <si>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</si>
  <si>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</si>
  <si>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</si>
  <si>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</si>
  <si>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</si>
  <si>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</si>
  <si>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</si>
  <si>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</si>
  <si>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</si>
  <si>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</si>
  <si>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</si>
  <si>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</si>
  <si>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</si>
  <si>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</si>
  <si>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</si>
  <si>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</si>
  <si>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</si>
  <si>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</si>
  <si>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</si>
  <si>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</si>
  <si>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</si>
  <si>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</si>
  <si>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</si>
  <si>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</si>
  <si>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</si>
  <si>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</si>
  <si>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</si>
  <si>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</si>
  <si>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</si>
  <si>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</si>
  <si>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</si>
  <si>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</si>
  <si>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</si>
  <si>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</si>
  <si>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</si>
  <si>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</si>
  <si>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</si>
  <si>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</si>
  <si>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</si>
  <si>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</si>
  <si>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</si>
  <si>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</si>
  <si>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</si>
  <si>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</si>
  <si>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</si>
  <si>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</si>
  <si>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</si>
  <si>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</si>
  <si>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</si>
  <si>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</si>
  <si>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</si>
  <si>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</si>
  <si>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</si>
  <si>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</si>
  <si>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</si>
  <si>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</si>
  <si>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</si>
  <si>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</si>
  <si>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</si>
  <si>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</si>
  <si>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</si>
  <si>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</si>
  <si>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</si>
  <si>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</si>
  <si>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</si>
  <si>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</si>
  <si>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</si>
  <si>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</si>
  <si>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</si>
  <si>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</si>
  <si>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</si>
  <si>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</si>
  <si>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</si>
  <si>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</si>
  <si>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</si>
  <si>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</si>
  <si>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</si>
  <si>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</si>
  <si>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</si>
  <si>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</si>
  <si>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</si>
  <si>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</si>
  <si>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</si>
  <si>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</si>
  <si>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</si>
  <si>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</si>
  <si>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</si>
  <si>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</si>
  <si>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</si>
  <si>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</si>
  <si>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</si>
  <si>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</si>
  <si>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</si>
  <si>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</si>
  <si>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</si>
  <si>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</si>
  <si>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</si>
  <si>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</si>
  <si>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</si>
  <si>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</si>
  <si>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</si>
  <si>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</si>
  <si>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</si>
  <si>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</si>
  <si>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</si>
  <si>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</si>
  <si>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</si>
  <si>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</si>
  <si>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</si>
  <si>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</si>
  <si>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</si>
  <si>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</si>
  <si>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</si>
  <si>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</si>
  <si>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</si>
  <si>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</si>
  <si>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</si>
  <si>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</si>
  <si>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</si>
  <si>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</si>
  <si>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</si>
  <si>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</si>
  <si>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</si>
  <si>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</si>
  <si>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</si>
  <si>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</si>
  <si>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</si>
  <si>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</si>
  <si>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</si>
  <si>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</si>
  <si>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</si>
  <si>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</si>
  <si>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</si>
  <si>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</si>
  <si>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</si>
  <si>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</si>
  <si>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</si>
  <si>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</si>
  <si>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</si>
  <si>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</si>
  <si>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</si>
  <si>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</si>
  <si>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</si>
  <si>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</si>
  <si>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</si>
  <si>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</si>
  <si>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</si>
  <si>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</si>
  <si>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</si>
  <si>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</si>
  <si>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</si>
  <si>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</si>
  <si>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</si>
  <si>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</si>
  <si>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</si>
  <si>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</si>
  <si>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</si>
  <si>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ފިނޭންސް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</si>
  <si>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</si>
  <si>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</si>
  <si>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</si>
  <si>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</si>
  <si>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</si>
  <si>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</si>
  <si>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</si>
  <si>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ޑިޖިޓަލް ޓެރެސްޓީރިއަލް ނެޓްވޯރކް ޑިވެލޮޕްމަންޓް ޕްރޮޖެކްޓް (ލޯކަލް ކޮމްޕޮނަންޓް)</t>
  </si>
  <si>
    <t>P-MFT008-003</t>
  </si>
  <si>
    <t>ލޯނު ދޭ ފަރާތް</t>
  </si>
  <si>
    <t>އެކްޗުއަލް</t>
  </si>
  <si>
    <t>ހުޅުލެ</t>
  </si>
  <si>
    <t>އެގްޒިމް ބޭންކް / ޗައިނާ</t>
  </si>
  <si>
    <t>ވެލާނާ އިންޓަރނޭޝަނަލް އެއަރޕޯރޓް ޑިވެލޮޕްމެންޓް ޕްރޮޖެކްޓް (ރަންވޭ)</t>
  </si>
  <si>
    <t>P-MFT010-101</t>
  </si>
  <si>
    <t>އަބޫދާބީ ފަންޑް</t>
  </si>
  <si>
    <t xml:space="preserve">ޓާރމިނަލް ޑިވެލޮޕްމެންޓް ޕްރޮޖެކްޓް އެޓް ވެލާނާ އިންޓަރނޭޝަނަލް އެއަރޕޯރޓް </t>
  </si>
  <si>
    <t>P-MFT010-100</t>
  </si>
  <si>
    <t>ސަޢުދީ ފަންޑް</t>
  </si>
  <si>
    <t>ކުވެއިތު ފަންޑް</t>
  </si>
  <si>
    <t>އޯފިޑް</t>
  </si>
  <si>
    <t>އެކި ފަރާތްތަކުން</t>
  </si>
  <si>
    <t>ހުޅުމާލެ</t>
  </si>
  <si>
    <t>ހުޅުމާލެ އައިލެންޑް ޑިވެލޮޕްމެންޓް ޕްރޮޖެކްޓް</t>
  </si>
  <si>
    <t>P-HDC001-102</t>
  </si>
  <si>
    <t>އަލަށްފަށާ</t>
  </si>
  <si>
    <t>ސިފްކޯ/ޕޮލްކޯ ހައުސިންގ</t>
  </si>
  <si>
    <t>P-HOU010-002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</si>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</sst>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78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0" xfId="4" applyNumberFormat="1" applyFont="1" applyAlignment="1">
      <alignment vertical="center"/>
    </xf>
    <xf numFmtId="0" fontId="29" fillId="0" borderId="18" xfId="5" applyFont="1" applyBorder="1" applyAlignment="1">
      <alignment vertical="center"/>
    </xf>
    <xf numFmtId="0" fontId="29" fillId="0" borderId="18" xfId="5" applyFont="1" applyBorder="1" applyAlignment="1">
      <alignment horizontal="right" vertical="center" indent="2" readingOrder="2"/>
    </xf>
    <xf numFmtId="0" fontId="33" fillId="0" borderId="18" xfId="5" applyFont="1" applyBorder="1" applyAlignment="1">
      <alignment horizontal="left" vertical="center"/>
    </xf>
    <xf numFmtId="0" fontId="29" fillId="0" borderId="18" xfId="5" applyFont="1" applyBorder="1" applyAlignment="1">
      <alignment horizontal="right" vertical="center"/>
    </xf>
    <xf numFmtId="0" fontId="29" fillId="0" borderId="18" xfId="5" applyFont="1" applyBorder="1" applyAlignment="1">
      <alignment horizontal="right" vertical="center" indent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72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71"/>
      <c r="H1" s="3"/>
      <c r="J1" s="5">
        <v>1272</v>
      </c>
    </row>
    <row r="2" spans="1:10" ht="45" customHeight="1">
      <c r="A2" s="3"/>
      <c r="B2" s="2"/>
      <c r="C2" s="2"/>
      <c r="D2" s="2"/>
      <c r="E2" s="2"/>
      <c r="F2" s="2"/>
      <c r="G2" s="71"/>
      <c r="H2" s="3"/>
    </row>
    <row r="3" spans="1:10">
      <c r="A3" s="6" t="s">
        <v>241</v>
      </c>
      <c r="B3" s="2"/>
      <c r="C3" s="2"/>
      <c r="D3" s="2"/>
      <c r="E3" s="2"/>
      <c r="F3" s="2"/>
      <c r="G3" s="71"/>
      <c r="H3" s="3"/>
    </row>
    <row r="4" spans="1:10" ht="25.5">
      <c r="A4" s="7" t="s">
        <v>212</v>
      </c>
      <c r="B4" s="2"/>
      <c r="C4" s="2"/>
      <c r="D4" s="2"/>
      <c r="E4" s="2"/>
      <c r="F4" s="2"/>
      <c r="G4" s="71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53004636</v>
      </c>
      <c r="C9" s="15">
        <f t="shared" si="0"/>
        <v>53631203</v>
      </c>
      <c r="D9" s="15">
        <f t="shared" si="0"/>
        <v>51811946</v>
      </c>
      <c r="E9" s="15">
        <f t="shared" si="0"/>
        <v>48326288</v>
      </c>
      <c r="F9" s="15">
        <f>F13</f>
        <v>53262145</v>
      </c>
      <c r="G9" s="73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19745053</v>
      </c>
      <c r="C10" s="16">
        <f t="shared" si="2"/>
        <v>18726366</v>
      </c>
      <c r="D10" s="16">
        <f t="shared" si="2"/>
        <v>30907825</v>
      </c>
      <c r="E10" s="16">
        <f t="shared" si="2"/>
        <v>3703520</v>
      </c>
      <c r="F10" s="16">
        <f>F26</f>
        <v>23823682</v>
      </c>
      <c r="G10" s="74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72749689</v>
      </c>
      <c r="C11" s="18">
        <f t="shared" si="3"/>
        <v>72357569</v>
      </c>
      <c r="D11" s="18">
        <f t="shared" si="3"/>
        <v>82719771</v>
      </c>
      <c r="E11" s="18">
        <f t="shared" si="3"/>
        <v>52029808</v>
      </c>
      <c r="F11" s="18">
        <f>SUM(F9:F10)</f>
        <v>77085827</v>
      </c>
      <c r="G11" s="75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242</v>
      </c>
    </row>
    <row r="13" spans="1:10" ht="22.5" customHeight="1" thickBot="1">
      <c r="B13" s="18">
        <f t="shared" ref="B13:E13" si="4">SUM(B14:B24)</f>
        <v>53004636</v>
      </c>
      <c r="C13" s="18">
        <f t="shared" si="4"/>
        <v>53631203</v>
      </c>
      <c r="D13" s="18">
        <f t="shared" si="4"/>
        <v>51811946</v>
      </c>
      <c r="E13" s="18">
        <f t="shared" si="4"/>
        <v>48326288</v>
      </c>
      <c r="F13" s="18">
        <f>SUM(F14:F24)</f>
        <v>53262145</v>
      </c>
      <c r="G13" s="75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32455279</v>
      </c>
      <c r="C14" s="22">
        <f t="shared" si="5"/>
        <v>32455279</v>
      </c>
      <c r="D14" s="22">
        <f t="shared" si="5"/>
        <v>32455279</v>
      </c>
      <c r="E14" s="22">
        <f t="shared" si="5"/>
        <v>27581217</v>
      </c>
      <c r="F14" s="22">
        <f>F36</f>
        <v>26532653</v>
      </c>
      <c r="G14" s="73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1333773</v>
      </c>
      <c r="C15" s="23">
        <f t="shared" si="6"/>
        <v>1333773</v>
      </c>
      <c r="D15" s="23">
        <f t="shared" si="6"/>
        <v>1333773</v>
      </c>
      <c r="E15" s="23">
        <f t="shared" si="6"/>
        <v>1431540</v>
      </c>
      <c r="F15" s="23">
        <f>F77</f>
        <v>1057882</v>
      </c>
      <c r="G15" s="76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2850000</v>
      </c>
      <c r="C16" s="23">
        <f t="shared" si="7"/>
        <v>2850000</v>
      </c>
      <c r="D16" s="23">
        <f t="shared" si="7"/>
        <v>2477943</v>
      </c>
      <c r="E16" s="23">
        <f t="shared" si="7"/>
        <v>2449638</v>
      </c>
      <c r="F16" s="23">
        <f>F85</f>
        <v>5049736</v>
      </c>
      <c r="G16" s="76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570000</v>
      </c>
      <c r="C17" s="23">
        <f t="shared" si="8"/>
        <v>570000</v>
      </c>
      <c r="D17" s="23">
        <f t="shared" si="8"/>
        <v>575000</v>
      </c>
      <c r="E17" s="23">
        <f t="shared" si="8"/>
        <v>339481</v>
      </c>
      <c r="F17" s="23">
        <f>F93</f>
        <v>512699</v>
      </c>
      <c r="G17" s="76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12611584</v>
      </c>
      <c r="C18" s="23">
        <f t="shared" si="9"/>
        <v>13411584</v>
      </c>
      <c r="D18" s="23">
        <f t="shared" si="9"/>
        <v>12491061</v>
      </c>
      <c r="E18" s="23">
        <f t="shared" si="9"/>
        <v>11652850</v>
      </c>
      <c r="F18" s="23">
        <f>F107</f>
        <v>14378553</v>
      </c>
      <c r="G18" s="76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860000</v>
      </c>
      <c r="C20" s="23">
        <f t="shared" si="11"/>
        <v>821567</v>
      </c>
      <c r="D20" s="23">
        <f t="shared" si="11"/>
        <v>655000</v>
      </c>
      <c r="E20" s="23">
        <f t="shared" si="11"/>
        <v>212353</v>
      </c>
      <c r="F20" s="23">
        <f>F142</f>
        <v>392980</v>
      </c>
      <c r="G20" s="76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2324000</v>
      </c>
      <c r="C21" s="23">
        <f t="shared" si="12"/>
        <v>2189000</v>
      </c>
      <c r="D21" s="23">
        <f t="shared" si="12"/>
        <v>1823890</v>
      </c>
      <c r="E21" s="23">
        <f t="shared" si="12"/>
        <v>4361449</v>
      </c>
      <c r="F21" s="23">
        <f>F150</f>
        <v>5285142</v>
      </c>
      <c r="G21" s="76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297760</v>
      </c>
      <c r="F23" s="23">
        <f>F176</f>
        <v>0</v>
      </c>
      <c r="G23" s="76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52500</v>
      </c>
      <c r="G24" s="76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19745053</v>
      </c>
      <c r="C26" s="18">
        <f t="shared" si="16"/>
        <v>18726366</v>
      </c>
      <c r="D26" s="18">
        <f t="shared" si="16"/>
        <v>30907825</v>
      </c>
      <c r="E26" s="18">
        <f t="shared" si="16"/>
        <v>3703520</v>
      </c>
      <c r="F26" s="18">
        <f>SUM(F27:F34)</f>
        <v>23823682</v>
      </c>
      <c r="G26" s="75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22056706</v>
      </c>
      <c r="G29" s="74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16529486</v>
      </c>
      <c r="C30" s="23">
        <f t="shared" si="20"/>
        <v>16297366</v>
      </c>
      <c r="D30" s="23">
        <f t="shared" si="20"/>
        <v>26465323</v>
      </c>
      <c r="E30" s="23">
        <f t="shared" si="20"/>
        <v>2363229</v>
      </c>
      <c r="F30" s="23">
        <f>F217</f>
        <v>0</v>
      </c>
      <c r="G30" s="74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3215567</v>
      </c>
      <c r="C31" s="23">
        <f t="shared" si="21"/>
        <v>2429000</v>
      </c>
      <c r="D31" s="23">
        <f t="shared" si="21"/>
        <v>4442502</v>
      </c>
      <c r="E31" s="23">
        <f t="shared" si="21"/>
        <v>1340291</v>
      </c>
      <c r="F31" s="23">
        <f>F225</f>
        <v>1766976</v>
      </c>
      <c r="G31" s="74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32455279</v>
      </c>
      <c r="C36" s="18">
        <f t="shared" si="25"/>
        <v>32455279</v>
      </c>
      <c r="D36" s="18">
        <f t="shared" si="25"/>
        <v>32455279</v>
      </c>
      <c r="E36" s="18">
        <f t="shared" si="25"/>
        <v>27581217</v>
      </c>
      <c r="F36" s="18">
        <f>SUM(F37:F38)</f>
        <v>26532653</v>
      </c>
      <c r="G36" s="75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20445669</v>
      </c>
      <c r="C37" s="25">
        <f t="shared" si="26"/>
        <v>20445669</v>
      </c>
      <c r="D37" s="25">
        <f t="shared" si="26"/>
        <v>20445669</v>
      </c>
      <c r="E37" s="25">
        <f t="shared" si="26"/>
        <v>17121469</v>
      </c>
      <c r="F37" s="25">
        <f>F40</f>
        <v>17236043</v>
      </c>
      <c r="G37" s="77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12009610</v>
      </c>
      <c r="C38" s="23">
        <f t="shared" si="27"/>
        <v>12009610</v>
      </c>
      <c r="D38" s="23">
        <f t="shared" si="27"/>
        <v>12009610</v>
      </c>
      <c r="E38" s="23">
        <f t="shared" si="27"/>
        <v>10459748</v>
      </c>
      <c r="F38" s="23">
        <f>F44</f>
        <v>9296610</v>
      </c>
      <c r="G38" s="7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20445669</v>
      </c>
      <c r="C40" s="18">
        <f t="shared" si="28"/>
        <v>20445669</v>
      </c>
      <c r="D40" s="18">
        <f t="shared" si="28"/>
        <v>20445669</v>
      </c>
      <c r="E40" s="18">
        <f t="shared" si="28"/>
        <v>17121469</v>
      </c>
      <c r="F40" s="18">
        <f>SUM(F41:F42)</f>
        <v>17236043</v>
      </c>
      <c r="G40" s="75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19053900</v>
      </c>
      <c r="C41" s="25">
        <v>19053900</v>
      </c>
      <c r="D41" s="25">
        <v>19053900</v>
      </c>
      <c r="E41" s="25">
        <v>16520077</v>
      </c>
      <c r="F41" s="25">
        <v>15939053</v>
      </c>
      <c r="G41" s="77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1391769</v>
      </c>
      <c r="C42" s="23">
        <v>1391769</v>
      </c>
      <c r="D42" s="23">
        <v>1391769</v>
      </c>
      <c r="E42" s="23">
        <v>601392</v>
      </c>
      <c r="F42" s="23">
        <v>1296990</v>
      </c>
      <c r="G42" s="7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12009610</v>
      </c>
      <c r="C44" s="18">
        <f t="shared" si="29"/>
        <v>12009610</v>
      </c>
      <c r="D44" s="18">
        <f t="shared" si="29"/>
        <v>12009610</v>
      </c>
      <c r="E44" s="18">
        <f t="shared" si="29"/>
        <v>10459748</v>
      </c>
      <c r="F44" s="18">
        <f>SUM(F45:F75)</f>
        <v>9296610</v>
      </c>
      <c r="G44" s="75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492000</v>
      </c>
      <c r="C48" s="23">
        <v>492000</v>
      </c>
      <c r="D48" s="23">
        <v>492000</v>
      </c>
      <c r="E48" s="23">
        <v>419100</v>
      </c>
      <c r="F48" s="23">
        <v>388600</v>
      </c>
      <c r="G48" s="7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74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1656000</v>
      </c>
      <c r="C53" s="23">
        <v>1656000</v>
      </c>
      <c r="D53" s="23">
        <v>1656000</v>
      </c>
      <c r="E53" s="23">
        <v>1032000</v>
      </c>
      <c r="F53" s="23">
        <v>888600</v>
      </c>
      <c r="G53" s="74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37800</v>
      </c>
      <c r="C55" s="23">
        <v>37800</v>
      </c>
      <c r="D55" s="23">
        <v>37800</v>
      </c>
      <c r="E55" s="23">
        <v>29925</v>
      </c>
      <c r="F55" s="23">
        <v>19205</v>
      </c>
      <c r="G55" s="74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1644000</v>
      </c>
      <c r="C56" s="23">
        <v>1644000</v>
      </c>
      <c r="D56" s="23">
        <v>1644000</v>
      </c>
      <c r="E56" s="23">
        <v>1824000</v>
      </c>
      <c r="F56" s="23">
        <v>1627583</v>
      </c>
      <c r="G56" s="74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25000</v>
      </c>
      <c r="C59" s="23">
        <v>25000</v>
      </c>
      <c r="D59" s="23">
        <v>25000</v>
      </c>
      <c r="E59" s="23">
        <v>23454</v>
      </c>
      <c r="F59" s="23">
        <v>96477</v>
      </c>
      <c r="G59" s="74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4640</v>
      </c>
      <c r="G61" s="74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850</v>
      </c>
      <c r="G63" s="74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3404384</v>
      </c>
      <c r="C65" s="23">
        <v>3404384</v>
      </c>
      <c r="D65" s="23">
        <v>3404384</v>
      </c>
      <c r="E65" s="23">
        <v>3063793</v>
      </c>
      <c r="F65" s="23">
        <v>3243805</v>
      </c>
      <c r="G65" s="74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280200</v>
      </c>
      <c r="C66" s="23">
        <v>280200</v>
      </c>
      <c r="D66" s="23">
        <v>280200</v>
      </c>
      <c r="E66" s="23">
        <v>280440</v>
      </c>
      <c r="F66" s="23">
        <v>288055</v>
      </c>
      <c r="G66" s="7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26400</v>
      </c>
      <c r="C67" s="23">
        <v>26400</v>
      </c>
      <c r="D67" s="23">
        <v>26400</v>
      </c>
      <c r="E67" s="23">
        <v>0</v>
      </c>
      <c r="F67" s="23">
        <v>1575</v>
      </c>
      <c r="G67" s="7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2653800</v>
      </c>
      <c r="C69" s="23">
        <v>2653800</v>
      </c>
      <c r="D69" s="23">
        <v>2653800</v>
      </c>
      <c r="E69" s="23">
        <v>2372863</v>
      </c>
      <c r="F69" s="23">
        <v>2509545</v>
      </c>
      <c r="G69" s="7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0</v>
      </c>
      <c r="C71" s="23">
        <v>0</v>
      </c>
      <c r="D71" s="23">
        <v>0</v>
      </c>
      <c r="E71" s="23">
        <v>84420</v>
      </c>
      <c r="F71" s="23">
        <v>0</v>
      </c>
      <c r="G71" s="74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915600</v>
      </c>
      <c r="C73" s="23">
        <v>915600</v>
      </c>
      <c r="D73" s="23">
        <v>915600</v>
      </c>
      <c r="E73" s="23">
        <v>773395</v>
      </c>
      <c r="F73" s="23">
        <v>0</v>
      </c>
      <c r="G73" s="7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748426</v>
      </c>
      <c r="C74" s="23">
        <v>748426</v>
      </c>
      <c r="D74" s="23">
        <v>748426</v>
      </c>
      <c r="E74" s="23">
        <v>428858</v>
      </c>
      <c r="F74" s="23">
        <v>0</v>
      </c>
      <c r="G74" s="74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36000</v>
      </c>
      <c r="C75" s="23">
        <v>36000</v>
      </c>
      <c r="D75" s="23">
        <v>36000</v>
      </c>
      <c r="E75" s="23">
        <v>37500</v>
      </c>
      <c r="F75" s="23">
        <v>137675</v>
      </c>
      <c r="G75" s="74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1333773</v>
      </c>
      <c r="C77" s="18">
        <f t="shared" si="31"/>
        <v>1333773</v>
      </c>
      <c r="D77" s="18">
        <f t="shared" si="31"/>
        <v>1333773</v>
      </c>
      <c r="E77" s="18">
        <f t="shared" si="31"/>
        <v>1431540</v>
      </c>
      <c r="F77" s="18">
        <f>SUM(F78:F83)</f>
        <v>1057882</v>
      </c>
      <c r="G77" s="75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1333773</v>
      </c>
      <c r="C83" s="23">
        <v>1333773</v>
      </c>
      <c r="D83" s="23">
        <v>1333773</v>
      </c>
      <c r="E83" s="23">
        <v>1431540</v>
      </c>
      <c r="F83" s="23">
        <v>1057882</v>
      </c>
      <c r="G83" s="7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2850000</v>
      </c>
      <c r="C85" s="18">
        <f t="shared" si="32"/>
        <v>2850000</v>
      </c>
      <c r="D85" s="18">
        <f t="shared" si="32"/>
        <v>2477943</v>
      </c>
      <c r="E85" s="18">
        <f t="shared" si="32"/>
        <v>2449638</v>
      </c>
      <c r="F85" s="18">
        <f>SUM(F86:F91)</f>
        <v>5049736</v>
      </c>
      <c r="G85" s="75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150000</v>
      </c>
      <c r="C86" s="25">
        <v>150000</v>
      </c>
      <c r="D86" s="25">
        <v>100000</v>
      </c>
      <c r="E86" s="25">
        <v>174980</v>
      </c>
      <c r="F86" s="25">
        <v>180845</v>
      </c>
      <c r="G86" s="77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75000</v>
      </c>
      <c r="C87" s="23">
        <v>75000</v>
      </c>
      <c r="D87" s="23">
        <v>75000</v>
      </c>
      <c r="E87" s="23">
        <v>51195</v>
      </c>
      <c r="F87" s="23">
        <v>46861</v>
      </c>
      <c r="G87" s="74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125000</v>
      </c>
      <c r="C88" s="23">
        <v>125000</v>
      </c>
      <c r="D88" s="23">
        <v>125000</v>
      </c>
      <c r="E88" s="23">
        <v>45520</v>
      </c>
      <c r="F88" s="23">
        <v>29190</v>
      </c>
      <c r="G88" s="74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2500000</v>
      </c>
      <c r="C89" s="23">
        <v>2500000</v>
      </c>
      <c r="D89" s="23">
        <v>2177943</v>
      </c>
      <c r="E89" s="23">
        <v>2177943</v>
      </c>
      <c r="F89" s="23">
        <v>4792840</v>
      </c>
      <c r="G89" s="74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570000</v>
      </c>
      <c r="C93" s="18">
        <f t="shared" si="33"/>
        <v>570000</v>
      </c>
      <c r="D93" s="18">
        <f t="shared" si="33"/>
        <v>575000</v>
      </c>
      <c r="E93" s="18">
        <f t="shared" si="33"/>
        <v>339481</v>
      </c>
      <c r="F93" s="18">
        <f>SUM(F94:F105)</f>
        <v>512699</v>
      </c>
      <c r="G93" s="75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375000</v>
      </c>
      <c r="C94" s="25">
        <v>375000</v>
      </c>
      <c r="D94" s="25">
        <v>375000</v>
      </c>
      <c r="E94" s="25">
        <v>233202</v>
      </c>
      <c r="F94" s="25">
        <v>347363</v>
      </c>
      <c r="G94" s="77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35000</v>
      </c>
      <c r="C95" s="23">
        <v>35000</v>
      </c>
      <c r="D95" s="23">
        <v>35000</v>
      </c>
      <c r="E95" s="23">
        <v>26277</v>
      </c>
      <c r="F95" s="23">
        <v>85800</v>
      </c>
      <c r="G95" s="74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4383</v>
      </c>
      <c r="F96" s="23">
        <v>3869</v>
      </c>
      <c r="G96" s="74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40000</v>
      </c>
      <c r="C97" s="23">
        <v>40000</v>
      </c>
      <c r="D97" s="23">
        <v>40000</v>
      </c>
      <c r="E97" s="23">
        <v>4454</v>
      </c>
      <c r="F97" s="23">
        <v>53553</v>
      </c>
      <c r="G97" s="74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25000</v>
      </c>
      <c r="E98" s="23">
        <v>5396</v>
      </c>
      <c r="F98" s="23">
        <v>1776</v>
      </c>
      <c r="G98" s="74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45000</v>
      </c>
      <c r="C99" s="23">
        <v>45000</v>
      </c>
      <c r="D99" s="23">
        <v>45000</v>
      </c>
      <c r="E99" s="23">
        <v>32500</v>
      </c>
      <c r="F99" s="23">
        <v>0</v>
      </c>
      <c r="G99" s="74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30000</v>
      </c>
      <c r="C101" s="23">
        <v>30000</v>
      </c>
      <c r="D101" s="23">
        <v>25000</v>
      </c>
      <c r="E101" s="23">
        <v>18000</v>
      </c>
      <c r="F101" s="23">
        <v>20182</v>
      </c>
      <c r="G101" s="74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15000</v>
      </c>
      <c r="C102" s="23">
        <v>15000</v>
      </c>
      <c r="D102" s="23">
        <v>15000</v>
      </c>
      <c r="E102" s="23">
        <v>15000</v>
      </c>
      <c r="F102" s="23">
        <v>0</v>
      </c>
      <c r="G102" s="74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269</v>
      </c>
      <c r="F105" s="23">
        <v>156</v>
      </c>
      <c r="G105" s="74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12611584</v>
      </c>
      <c r="C107" s="18">
        <f t="shared" si="34"/>
        <v>13411584</v>
      </c>
      <c r="D107" s="18">
        <f t="shared" si="34"/>
        <v>12491061</v>
      </c>
      <c r="E107" s="18">
        <f t="shared" si="34"/>
        <v>11652850</v>
      </c>
      <c r="F107" s="18">
        <f>SUM(F108:F133)</f>
        <v>14378553</v>
      </c>
      <c r="G107" s="75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275000</v>
      </c>
      <c r="C108" s="25">
        <v>275000</v>
      </c>
      <c r="D108" s="25">
        <v>250000</v>
      </c>
      <c r="E108" s="25">
        <v>186462</v>
      </c>
      <c r="F108" s="25">
        <v>240235</v>
      </c>
      <c r="G108" s="77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4800000</v>
      </c>
      <c r="C109" s="23">
        <v>4800000</v>
      </c>
      <c r="D109" s="23">
        <v>4800000</v>
      </c>
      <c r="E109" s="23">
        <v>4816187</v>
      </c>
      <c r="F109" s="23">
        <v>5335560</v>
      </c>
      <c r="G109" s="74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150000</v>
      </c>
      <c r="C110" s="23">
        <v>150000</v>
      </c>
      <c r="D110" s="23">
        <v>100000</v>
      </c>
      <c r="E110" s="23">
        <v>65541</v>
      </c>
      <c r="F110" s="23">
        <v>185069</v>
      </c>
      <c r="G110" s="74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800000</v>
      </c>
      <c r="C111" s="23">
        <v>800000</v>
      </c>
      <c r="D111" s="23">
        <v>800000</v>
      </c>
      <c r="E111" s="23">
        <v>828684</v>
      </c>
      <c r="F111" s="23">
        <v>1022262</v>
      </c>
      <c r="G111" s="74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1434000</v>
      </c>
      <c r="C112" s="23">
        <v>1434000</v>
      </c>
      <c r="D112" s="23">
        <v>1434000</v>
      </c>
      <c r="E112" s="23">
        <v>1690020</v>
      </c>
      <c r="F112" s="23">
        <v>1860000</v>
      </c>
      <c r="G112" s="74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2947584</v>
      </c>
      <c r="C114" s="23">
        <v>2947584</v>
      </c>
      <c r="D114" s="23">
        <v>2947584</v>
      </c>
      <c r="E114" s="23">
        <v>2342400</v>
      </c>
      <c r="F114" s="23">
        <v>2342400</v>
      </c>
      <c r="G114" s="74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545000</v>
      </c>
      <c r="C115" s="23">
        <v>545000</v>
      </c>
      <c r="D115" s="23">
        <v>450000</v>
      </c>
      <c r="E115" s="23">
        <v>435263</v>
      </c>
      <c r="F115" s="23">
        <v>320562</v>
      </c>
      <c r="G115" s="74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75000</v>
      </c>
      <c r="C116" s="23">
        <v>75000</v>
      </c>
      <c r="D116" s="23">
        <v>75000</v>
      </c>
      <c r="E116" s="23">
        <v>55209</v>
      </c>
      <c r="F116" s="23">
        <v>68896</v>
      </c>
      <c r="G116" s="74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300000</v>
      </c>
      <c r="C117" s="23">
        <v>275000</v>
      </c>
      <c r="D117" s="23">
        <v>264477</v>
      </c>
      <c r="E117" s="23">
        <v>277200</v>
      </c>
      <c r="F117" s="23">
        <v>731114</v>
      </c>
      <c r="G117" s="74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120000</v>
      </c>
      <c r="C118" s="23">
        <v>120000</v>
      </c>
      <c r="D118" s="23">
        <v>100000</v>
      </c>
      <c r="E118" s="23">
        <v>107268</v>
      </c>
      <c r="F118" s="23">
        <v>141901</v>
      </c>
      <c r="G118" s="74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165000</v>
      </c>
      <c r="C119" s="23">
        <v>150000</v>
      </c>
      <c r="D119" s="23">
        <v>150000</v>
      </c>
      <c r="E119" s="23">
        <v>125992</v>
      </c>
      <c r="F119" s="23">
        <v>121257</v>
      </c>
      <c r="G119" s="74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410000</v>
      </c>
      <c r="C123" s="23">
        <v>1250000</v>
      </c>
      <c r="D123" s="23">
        <v>630000</v>
      </c>
      <c r="E123" s="23">
        <v>0</v>
      </c>
      <c r="F123" s="23">
        <v>385838</v>
      </c>
      <c r="G123" s="74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500000</v>
      </c>
      <c r="C124" s="23">
        <v>500000</v>
      </c>
      <c r="D124" s="23">
        <v>400000</v>
      </c>
      <c r="E124" s="23">
        <v>630824</v>
      </c>
      <c r="F124" s="23">
        <v>630988</v>
      </c>
      <c r="G124" s="74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25000</v>
      </c>
      <c r="C125" s="23">
        <v>25000</v>
      </c>
      <c r="D125" s="23">
        <v>25000</v>
      </c>
      <c r="E125" s="23">
        <v>11250</v>
      </c>
      <c r="F125" s="23">
        <v>16052</v>
      </c>
      <c r="G125" s="74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15000</v>
      </c>
      <c r="C126" s="23">
        <v>15000</v>
      </c>
      <c r="D126" s="23">
        <v>15000</v>
      </c>
      <c r="E126" s="23">
        <v>13167</v>
      </c>
      <c r="F126" s="23">
        <v>22664</v>
      </c>
      <c r="G126" s="74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388889</v>
      </c>
      <c r="G127" s="74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8657</v>
      </c>
      <c r="F131" s="23">
        <v>274848</v>
      </c>
      <c r="G131" s="74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25000</v>
      </c>
      <c r="C132" s="23">
        <v>25000</v>
      </c>
      <c r="D132" s="23">
        <v>25000</v>
      </c>
      <c r="E132" s="23">
        <v>25000</v>
      </c>
      <c r="F132" s="23">
        <v>13079</v>
      </c>
      <c r="G132" s="74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25000</v>
      </c>
      <c r="C133" s="23">
        <v>25000</v>
      </c>
      <c r="D133" s="23">
        <v>25000</v>
      </c>
      <c r="E133" s="23">
        <v>33726</v>
      </c>
      <c r="F133" s="23">
        <v>276939</v>
      </c>
      <c r="G133" s="74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860000</v>
      </c>
      <c r="C142" s="18">
        <f t="shared" si="37"/>
        <v>821567</v>
      </c>
      <c r="D142" s="18">
        <f t="shared" si="37"/>
        <v>655000</v>
      </c>
      <c r="E142" s="18">
        <f t="shared" si="37"/>
        <v>212353</v>
      </c>
      <c r="F142" s="18">
        <f>SUM(F143:F148)</f>
        <v>392980</v>
      </c>
      <c r="G142" s="75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100000</v>
      </c>
      <c r="C143" s="25">
        <v>111567</v>
      </c>
      <c r="D143" s="25">
        <v>75000</v>
      </c>
      <c r="E143" s="25">
        <v>5889</v>
      </c>
      <c r="F143" s="25">
        <v>284865</v>
      </c>
      <c r="G143" s="77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100000</v>
      </c>
      <c r="C144" s="23">
        <v>100000</v>
      </c>
      <c r="D144" s="23">
        <v>75000</v>
      </c>
      <c r="E144" s="23">
        <v>80000</v>
      </c>
      <c r="F144" s="23">
        <v>9275</v>
      </c>
      <c r="G144" s="74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350000</v>
      </c>
      <c r="C145" s="23">
        <v>350000</v>
      </c>
      <c r="D145" s="23">
        <v>300000</v>
      </c>
      <c r="E145" s="23">
        <v>20000</v>
      </c>
      <c r="F145" s="23">
        <v>6930</v>
      </c>
      <c r="G145" s="74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130000</v>
      </c>
      <c r="C146" s="23">
        <v>130000</v>
      </c>
      <c r="D146" s="23">
        <v>100000</v>
      </c>
      <c r="E146" s="23">
        <v>106464</v>
      </c>
      <c r="F146" s="23">
        <v>76910</v>
      </c>
      <c r="G146" s="74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150000</v>
      </c>
      <c r="C147" s="23">
        <v>100000</v>
      </c>
      <c r="D147" s="23">
        <v>75000</v>
      </c>
      <c r="E147" s="23">
        <v>0</v>
      </c>
      <c r="F147" s="23">
        <v>0</v>
      </c>
      <c r="G147" s="74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30000</v>
      </c>
      <c r="C148" s="23">
        <v>30000</v>
      </c>
      <c r="D148" s="23">
        <v>30000</v>
      </c>
      <c r="E148" s="23">
        <v>0</v>
      </c>
      <c r="F148" s="23">
        <v>15000</v>
      </c>
      <c r="G148" s="74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2324000</v>
      </c>
      <c r="C150" s="18">
        <f t="shared" si="38"/>
        <v>2189000</v>
      </c>
      <c r="D150" s="18">
        <f t="shared" si="38"/>
        <v>1823890</v>
      </c>
      <c r="E150" s="18">
        <f t="shared" si="38"/>
        <v>4361449</v>
      </c>
      <c r="F150" s="18">
        <f>SUM(F151:F168)</f>
        <v>5285142</v>
      </c>
      <c r="G150" s="75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261960</v>
      </c>
      <c r="G151" s="77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1000000</v>
      </c>
      <c r="C152" s="23">
        <v>1000000</v>
      </c>
      <c r="D152" s="23">
        <v>734890</v>
      </c>
      <c r="E152" s="23">
        <v>3242246</v>
      </c>
      <c r="F152" s="23">
        <v>2826949</v>
      </c>
      <c r="G152" s="74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75000</v>
      </c>
      <c r="C156" s="23">
        <v>75000</v>
      </c>
      <c r="D156" s="23">
        <v>75000</v>
      </c>
      <c r="E156" s="23">
        <v>75000</v>
      </c>
      <c r="F156" s="23">
        <v>23150</v>
      </c>
      <c r="G156" s="74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32213</v>
      </c>
      <c r="G157" s="74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600000</v>
      </c>
      <c r="C160" s="23">
        <v>600000</v>
      </c>
      <c r="D160" s="23">
        <v>600000</v>
      </c>
      <c r="E160" s="23">
        <v>611563</v>
      </c>
      <c r="F160" s="23">
        <v>925150</v>
      </c>
      <c r="G160" s="74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264000</v>
      </c>
      <c r="C162" s="23">
        <v>264000</v>
      </c>
      <c r="D162" s="23">
        <v>264000</v>
      </c>
      <c r="E162" s="23">
        <v>0</v>
      </c>
      <c r="F162" s="23">
        <v>0</v>
      </c>
      <c r="G162" s="74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335000</v>
      </c>
      <c r="C163" s="23">
        <v>200000</v>
      </c>
      <c r="D163" s="23">
        <v>100000</v>
      </c>
      <c r="E163" s="23">
        <v>332640</v>
      </c>
      <c r="F163" s="23">
        <v>1055942</v>
      </c>
      <c r="G163" s="74" t="s">
        <v>140</v>
      </c>
      <c r="H163" s="8">
        <v>226013</v>
      </c>
      <c r="I163" s="4" t="str">
        <f t="shared" si="36"/>
        <v>SHOW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100000</v>
      </c>
      <c r="F166" s="23">
        <v>159778</v>
      </c>
      <c r="G166" s="74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297760</v>
      </c>
      <c r="F176" s="18">
        <f>SUM(F177:F196)</f>
        <v>0</v>
      </c>
      <c r="G176" s="75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0</v>
      </c>
      <c r="C183" s="23">
        <v>0</v>
      </c>
      <c r="D183" s="23">
        <v>0</v>
      </c>
      <c r="E183" s="23">
        <v>297760</v>
      </c>
      <c r="F183" s="23">
        <v>0</v>
      </c>
      <c r="G183" s="74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52500</v>
      </c>
      <c r="G198" s="75" t="s">
        <v>23</v>
      </c>
      <c r="H198" s="27">
        <v>281</v>
      </c>
      <c r="I198" s="4" t="str">
        <f t="shared" si="36"/>
        <v>SHOW</v>
      </c>
    </row>
    <row r="199" spans="1:9" ht="22.5" customHeight="1" thickBo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52500</v>
      </c>
      <c r="G199" s="77" t="s">
        <v>170</v>
      </c>
      <c r="H199" s="8">
        <v>281001</v>
      </c>
      <c r="I199" s="4" t="str">
        <f t="shared" si="36"/>
        <v>SHOW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22056706</v>
      </c>
      <c r="G212" s="75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22056706</v>
      </c>
      <c r="G215" s="74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16529486</v>
      </c>
      <c r="C217" s="18">
        <f t="shared" si="46"/>
        <v>16297366</v>
      </c>
      <c r="D217" s="18">
        <f t="shared" si="46"/>
        <v>26465323</v>
      </c>
      <c r="E217" s="18">
        <f t="shared" si="46"/>
        <v>2363229</v>
      </c>
      <c r="F217" s="18">
        <f>SUM(F218:F223)</f>
        <v>0</v>
      </c>
      <c r="G217" s="75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16529486</v>
      </c>
      <c r="C223" s="23">
        <v>16297366</v>
      </c>
      <c r="D223" s="23">
        <v>26465323</v>
      </c>
      <c r="E223" s="23">
        <v>2363229</v>
      </c>
      <c r="F223" s="23">
        <v>0</v>
      </c>
      <c r="G223" s="74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3215567</v>
      </c>
      <c r="C225" s="18">
        <f t="shared" si="47"/>
        <v>2429000</v>
      </c>
      <c r="D225" s="18">
        <f t="shared" si="47"/>
        <v>4442502</v>
      </c>
      <c r="E225" s="18">
        <f t="shared" si="47"/>
        <v>1340291</v>
      </c>
      <c r="F225" s="18">
        <f>SUM(F226:F238)</f>
        <v>1766976</v>
      </c>
      <c r="G225" s="75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289000</v>
      </c>
      <c r="C226" s="25">
        <v>289000</v>
      </c>
      <c r="D226" s="25">
        <v>100000</v>
      </c>
      <c r="E226" s="25">
        <v>162000</v>
      </c>
      <c r="F226" s="25">
        <v>0</v>
      </c>
      <c r="G226" s="77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1500000</v>
      </c>
      <c r="C227" s="23">
        <v>1700000</v>
      </c>
      <c r="D227" s="23">
        <v>2000000</v>
      </c>
      <c r="E227" s="23">
        <v>737077</v>
      </c>
      <c r="F227" s="23">
        <v>1253780</v>
      </c>
      <c r="G227" s="74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100000</v>
      </c>
      <c r="F231" s="23">
        <v>358616</v>
      </c>
      <c r="G231" s="74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1086567</v>
      </c>
      <c r="C232" s="23">
        <v>100000</v>
      </c>
      <c r="D232" s="23">
        <v>100000</v>
      </c>
      <c r="E232" s="23">
        <v>131214</v>
      </c>
      <c r="F232" s="23">
        <v>0</v>
      </c>
      <c r="G232" s="74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340000</v>
      </c>
      <c r="C233" s="23">
        <v>340000</v>
      </c>
      <c r="D233" s="23">
        <v>2242502</v>
      </c>
      <c r="E233" s="23">
        <v>210000</v>
      </c>
      <c r="F233" s="23">
        <v>147929</v>
      </c>
      <c r="G233" s="74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6651</v>
      </c>
      <c r="G238" s="74" t="s">
        <v>198</v>
      </c>
      <c r="H238" s="8">
        <v>451012</v>
      </c>
      <c r="I238" s="4" t="str">
        <f t="shared" si="42"/>
        <v>SHOW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showGridLines="0" view="pageBreakPreview" zoomScaleNormal="100" zoomScaleSheetLayoutView="100" workbookViewId="0">
      <selection activeCell="C27" sqref="C27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66" t="s">
        <v>214</v>
      </c>
      <c r="G3" s="67" t="s">
        <v>215</v>
      </c>
      <c r="H3" s="68" t="s">
        <v>216</v>
      </c>
      <c r="I3" s="68" t="s">
        <v>217</v>
      </c>
      <c r="J3" s="38"/>
    </row>
    <row r="4" spans="2:10" ht="30" customHeight="1">
      <c r="B4" s="69" t="s">
        <v>213</v>
      </c>
      <c r="C4" s="69"/>
      <c r="D4" s="70"/>
      <c r="E4" s="40"/>
      <c r="F4" s="66"/>
      <c r="G4" s="67"/>
      <c r="H4" s="68"/>
      <c r="I4" s="68"/>
      <c r="J4" s="38"/>
    </row>
    <row r="5" spans="2:10" ht="30" customHeight="1">
      <c r="B5" s="41">
        <f>SUM(B6:B6)</f>
        <v>16529486</v>
      </c>
      <c r="C5" s="41">
        <f>SUM(C6:C6)</f>
        <v>16297366</v>
      </c>
      <c r="D5" s="42">
        <f>SUM(D6:D6)</f>
        <v>26465323</v>
      </c>
      <c r="E5" s="43"/>
      <c r="F5" s="44"/>
      <c r="G5" s="45"/>
      <c r="H5" s="55"/>
      <c r="I5" s="46" t="s">
        <v>212</v>
      </c>
      <c r="J5" s="47">
        <v>1272</v>
      </c>
    </row>
    <row r="6" spans="2:10" ht="30" customHeight="1">
      <c r="B6" s="48">
        <v>16529486</v>
      </c>
      <c r="C6" s="48">
        <v>16297366</v>
      </c>
      <c r="D6" s="49">
        <v>26465323</v>
      </c>
      <c r="E6" s="50"/>
      <c r="F6" s="51" t="s">
        <v>218</v>
      </c>
      <c r="G6" s="51" t="s">
        <v>219</v>
      </c>
      <c r="H6" s="52" t="s">
        <v>220</v>
      </c>
      <c r="I6" s="53" t="s">
        <v>221</v>
      </c>
      <c r="J6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1" priority="19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13"/>
  <sheetViews>
    <sheetView showGridLines="0" view="pageBreakPreview" zoomScaleNormal="100" zoomScaleSheetLayoutView="100" workbookViewId="0">
      <selection activeCell="J15" sqref="J15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5" style="31" customWidth="1"/>
    <col min="13" max="13" width="12.33203125" style="31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66" t="s">
        <v>214</v>
      </c>
      <c r="J3" s="67" t="s">
        <v>215</v>
      </c>
      <c r="K3" s="67" t="s">
        <v>222</v>
      </c>
      <c r="L3" s="67" t="s">
        <v>216</v>
      </c>
      <c r="M3" s="67" t="s">
        <v>217</v>
      </c>
      <c r="N3" s="38"/>
    </row>
    <row r="4" spans="2:14" ht="30" customHeight="1">
      <c r="B4" s="69" t="s">
        <v>213</v>
      </c>
      <c r="C4" s="69"/>
      <c r="D4" s="69"/>
      <c r="E4" s="37"/>
      <c r="F4" s="39" t="s">
        <v>6</v>
      </c>
      <c r="G4" s="39" t="s">
        <v>223</v>
      </c>
      <c r="H4" s="40"/>
      <c r="I4" s="66"/>
      <c r="J4" s="67"/>
      <c r="K4" s="67"/>
      <c r="L4" s="67"/>
      <c r="M4" s="67"/>
      <c r="N4" s="38"/>
    </row>
    <row r="5" spans="2:14" ht="30" customHeight="1">
      <c r="B5" s="41">
        <f>SUM(B6:B13)</f>
        <v>2651371203</v>
      </c>
      <c r="C5" s="41">
        <f>SUM(C6:C13)</f>
        <v>2514661746</v>
      </c>
      <c r="D5" s="42">
        <f>SUM(D6:D13)</f>
        <v>2039234515</v>
      </c>
      <c r="E5" s="43"/>
      <c r="F5" s="41">
        <f>SUM(F6:F13)</f>
        <v>1965715424</v>
      </c>
      <c r="G5" s="41">
        <f>SUM(G6:G13)</f>
        <v>695374637</v>
      </c>
      <c r="H5" s="43"/>
      <c r="I5" s="56"/>
      <c r="J5" s="57"/>
      <c r="K5" s="56"/>
      <c r="L5" s="58"/>
      <c r="M5" s="46" t="s">
        <v>212</v>
      </c>
      <c r="N5" s="47">
        <v>1272</v>
      </c>
    </row>
    <row r="6" spans="2:14" ht="30" customHeight="1">
      <c r="B6" s="59">
        <v>0</v>
      </c>
      <c r="C6" s="59">
        <v>878235150</v>
      </c>
      <c r="D6" s="49">
        <v>978000000</v>
      </c>
      <c r="E6" s="60"/>
      <c r="F6" s="59">
        <v>1572164505</v>
      </c>
      <c r="G6" s="59">
        <v>636040144</v>
      </c>
      <c r="H6" s="50"/>
      <c r="I6" s="61" t="s">
        <v>218</v>
      </c>
      <c r="J6" s="61" t="s">
        <v>224</v>
      </c>
      <c r="K6" s="61" t="s">
        <v>225</v>
      </c>
      <c r="L6" s="62" t="s">
        <v>226</v>
      </c>
      <c r="M6" s="63" t="s">
        <v>227</v>
      </c>
      <c r="N6" s="54"/>
    </row>
    <row r="7" spans="2:14" ht="30" customHeight="1">
      <c r="B7" s="59">
        <v>207069474</v>
      </c>
      <c r="C7" s="59">
        <v>283656690</v>
      </c>
      <c r="D7" s="49">
        <v>188550000</v>
      </c>
      <c r="E7" s="60"/>
      <c r="F7" s="59">
        <v>0</v>
      </c>
      <c r="G7" s="59">
        <v>12935042</v>
      </c>
      <c r="H7" s="50"/>
      <c r="I7" s="61" t="s">
        <v>218</v>
      </c>
      <c r="J7" s="61" t="s">
        <v>224</v>
      </c>
      <c r="K7" s="64" t="s">
        <v>228</v>
      </c>
      <c r="L7" s="65" t="s">
        <v>229</v>
      </c>
      <c r="M7" s="63" t="s">
        <v>230</v>
      </c>
      <c r="N7" s="54"/>
    </row>
    <row r="8" spans="2:14" ht="30" customHeight="1">
      <c r="B8" s="59">
        <v>324841928</v>
      </c>
      <c r="C8" s="59">
        <v>316475687</v>
      </c>
      <c r="D8" s="49">
        <v>184950000</v>
      </c>
      <c r="E8" s="60"/>
      <c r="F8" s="59">
        <v>359820311</v>
      </c>
      <c r="G8" s="59">
        <v>38799516</v>
      </c>
      <c r="H8" s="50"/>
      <c r="I8" s="61" t="s">
        <v>218</v>
      </c>
      <c r="J8" s="61" t="s">
        <v>224</v>
      </c>
      <c r="K8" s="64" t="s">
        <v>231</v>
      </c>
      <c r="L8" s="65" t="s">
        <v>229</v>
      </c>
      <c r="M8" s="63" t="s">
        <v>230</v>
      </c>
      <c r="N8" s="54"/>
    </row>
    <row r="9" spans="2:14" ht="30" customHeight="1">
      <c r="B9" s="59">
        <v>254550000</v>
      </c>
      <c r="C9" s="59">
        <v>216367500</v>
      </c>
      <c r="D9" s="49">
        <v>152730000</v>
      </c>
      <c r="E9" s="60"/>
      <c r="F9" s="59">
        <v>0</v>
      </c>
      <c r="G9" s="59">
        <v>0</v>
      </c>
      <c r="H9" s="50"/>
      <c r="I9" s="61" t="s">
        <v>218</v>
      </c>
      <c r="J9" s="61" t="s">
        <v>224</v>
      </c>
      <c r="K9" s="64" t="s">
        <v>232</v>
      </c>
      <c r="L9" s="65" t="s">
        <v>229</v>
      </c>
      <c r="M9" s="63" t="s">
        <v>230</v>
      </c>
      <c r="N9" s="54"/>
    </row>
    <row r="10" spans="2:14" ht="30" customHeight="1">
      <c r="B10" s="59">
        <v>202441881</v>
      </c>
      <c r="C10" s="59">
        <v>272316501</v>
      </c>
      <c r="D10" s="49">
        <v>154000000</v>
      </c>
      <c r="E10" s="60"/>
      <c r="F10" s="59">
        <v>0</v>
      </c>
      <c r="G10" s="59">
        <v>0</v>
      </c>
      <c r="H10" s="50"/>
      <c r="I10" s="61" t="s">
        <v>218</v>
      </c>
      <c r="J10" s="61" t="s">
        <v>224</v>
      </c>
      <c r="K10" s="64" t="s">
        <v>233</v>
      </c>
      <c r="L10" s="65" t="s">
        <v>229</v>
      </c>
      <c r="M10" s="63" t="s">
        <v>230</v>
      </c>
      <c r="N10" s="54"/>
    </row>
    <row r="11" spans="2:14" ht="30" customHeight="1">
      <c r="B11" s="59">
        <v>824970000</v>
      </c>
      <c r="C11" s="59">
        <v>0</v>
      </c>
      <c r="D11" s="49">
        <v>0</v>
      </c>
      <c r="E11" s="60"/>
      <c r="F11" s="59">
        <v>0</v>
      </c>
      <c r="G11" s="59">
        <v>0</v>
      </c>
      <c r="H11" s="50"/>
      <c r="I11" s="61" t="s">
        <v>218</v>
      </c>
      <c r="J11" s="61" t="s">
        <v>224</v>
      </c>
      <c r="K11" s="64" t="s">
        <v>234</v>
      </c>
      <c r="L11" s="65" t="s">
        <v>229</v>
      </c>
      <c r="M11" s="63" t="s">
        <v>230</v>
      </c>
      <c r="N11" s="54"/>
    </row>
    <row r="12" spans="2:14" ht="30" customHeight="1">
      <c r="B12" s="59">
        <v>396771920</v>
      </c>
      <c r="C12" s="59">
        <v>331870218</v>
      </c>
      <c r="D12" s="49">
        <v>279298515</v>
      </c>
      <c r="E12" s="60"/>
      <c r="F12" s="59">
        <v>33730608</v>
      </c>
      <c r="G12" s="59">
        <v>7599935</v>
      </c>
      <c r="H12" s="50"/>
      <c r="I12" s="61" t="s">
        <v>218</v>
      </c>
      <c r="J12" s="61" t="s">
        <v>235</v>
      </c>
      <c r="K12" s="64" t="s">
        <v>231</v>
      </c>
      <c r="L12" s="65" t="s">
        <v>236</v>
      </c>
      <c r="M12" s="63" t="s">
        <v>237</v>
      </c>
      <c r="N12" s="54"/>
    </row>
    <row r="13" spans="2:14" ht="30" customHeight="1">
      <c r="B13" s="59">
        <v>440726000</v>
      </c>
      <c r="C13" s="59">
        <v>215740000</v>
      </c>
      <c r="D13" s="49">
        <v>101706000</v>
      </c>
      <c r="E13" s="60"/>
      <c r="F13" s="59">
        <v>0</v>
      </c>
      <c r="G13" s="59">
        <v>0</v>
      </c>
      <c r="H13" s="50"/>
      <c r="I13" s="61" t="s">
        <v>238</v>
      </c>
      <c r="J13" s="61" t="s">
        <v>235</v>
      </c>
      <c r="K13" s="64" t="s">
        <v>234</v>
      </c>
      <c r="L13" s="65" t="s">
        <v>239</v>
      </c>
      <c r="M13" s="63" t="s">
        <v>240</v>
      </c>
      <c r="N13" s="54"/>
    </row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0" priority="7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PSIP Loan</vt:lpstr>
      <vt:lpstr>Budget!Print_Area</vt:lpstr>
      <vt:lpstr>'PSIP Domestic'!Print_Area</vt:lpstr>
      <vt:lpstr>'PSIP Loan'!Print_Area</vt:lpstr>
      <vt:lpstr>Budget!Print_Titles</vt:lpstr>
      <vt:lpstr>'PSIP Domestic'!Print_Titles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2020-03-04T06:12:26Z</cp:lastPrinted>
  <dcterms:created xsi:type="dcterms:W3CDTF">2018-12-30T09:54:12Z</dcterms:created>
  <dcterms:modified xsi:type="dcterms:W3CDTF">2020-03-04T06:12:29Z</dcterms:modified>
</cp:coreProperties>
</file>