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Other Projects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2" hidden="1">'Other Projects'!$L$1:$L$238</definedName>
    <definedName name="_xlnm._FilterDatabase" localSheetId="1" hidden="1">'PSIP Domestic'!$B$1:$J$7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2">'Other Projects'!$B$1:$M$6</definedName>
    <definedName name="_xlnm.Print_Area" localSheetId="1">'PSIP Domestic'!$B$1:$J$7</definedName>
    <definedName name="Print_Area_MI">'[9]2007-2011 with GG'!#REF!</definedName>
    <definedName name="_xlnm.Print_Titles" localSheetId="0">Budget!$6:$8</definedName>
    <definedName name="_xlnm.Print_Titles" localSheetId="2">'Other Projects'!$3:$4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<sst xmlns="http://schemas.openxmlformats.org/spreadsheetml/2006/main" count="268" uniqueCount="231">
  <si>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</si>
  <si>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</si>
  <si>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</si>
  <si>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</si>
  <si>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</si>
  <si>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</si>
  <si>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</si>
  <si>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</si>
  <si>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</si>
  <si>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</si>
  <si>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</si>
  <si>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</si>
  <si>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</si>
  <si>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</si>
  <si>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</si>
  <si>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</si>
  <si>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</si>
  <si>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</si>
  <si>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</si>
  <si>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</si>
  <si>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</si>
  <si>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</si>
  <si>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</si>
  <si>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</si>
  <si>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</si>
  <si>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</si>
  <si>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</si>
  <si>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</si>
  <si>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</si>
  <si>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</si>
  <si>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</si>
  <si>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</si>
  <si>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</si>
  <si>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</si>
  <si>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</si>
  <si>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</si>
  <si>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</si>
  <si>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</si>
  <si>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</si>
  <si>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</si>
  <si>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</si>
  <si>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</si>
  <si>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</si>
  <si>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</si>
  <si>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</si>
  <si>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</si>
  <si>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</si>
  <si>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</si>
  <si>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</si>
  <si>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</si>
  <si>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</si>
  <si>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</si>
  <si>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</si>
  <si>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</si>
  <si>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</si>
  <si>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</si>
  <si>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</si>
  <si>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</si>
  <si>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</si>
  <si>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</si>
  <si>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</si>
  <si>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</si>
  <si>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</si>
  <si>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</si>
  <si>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</si>
  <si>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</si>
  <si>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</si>
  <si>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</si>
  <si>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</si>
  <si>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</si>
  <si>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</si>
  <si>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</si>
  <si>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</si>
  <si>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</si>
  <si>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</si>
  <si>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</si>
  <si>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</si>
  <si>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</si>
  <si>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</si>
  <si>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</si>
  <si>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</si>
  <si>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</si>
  <si>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</si>
  <si>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</si>
  <si>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</si>
  <si>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</si>
  <si>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</si>
  <si>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</si>
  <si>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</si>
  <si>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</si>
  <si>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</si>
  <si>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</si>
  <si>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</si>
  <si>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</si>
  <si>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</si>
  <si>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</si>
  <si>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</si>
  <si>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</si>
  <si>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</si>
  <si>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</si>
  <si>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</si>
  <si>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</si>
  <si>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</si>
  <si>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</si>
  <si>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</si>
  <si>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</si>
  <si>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</si>
  <si>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</si>
  <si>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</si>
  <si>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</si>
  <si>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</si>
  <si>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</si>
  <si>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</si>
  <si>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</si>
  <si>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</si>
  <si>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</si>
  <si>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</si>
  <si>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</si>
  <si>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</si>
  <si>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</si>
  <si>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</si>
  <si>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</si>
  <si>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</si>
  <si>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</si>
  <si>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</si>
  <si>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</si>
  <si>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</si>
  <si>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</si>
  <si>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</si>
  <si>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</si>
  <si>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</si>
  <si>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</si>
  <si>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</si>
  <si>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</si>
  <si>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</si>
  <si>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</si>
  <si>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</si>
  <si>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</si>
  <si>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</si>
  <si>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</si>
  <si>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</si>
  <si>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</si>
  <si>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</si>
  <si>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</si>
  <si>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</si>
  <si>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</si>
  <si>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</si>
  <si>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</si>
  <si>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</si>
  <si>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</si>
  <si>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</si>
  <si>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</si>
  <si>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</si>
  <si>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</si>
  <si>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</si>
  <si>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</si>
  <si>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</si>
  <si>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</si>
  <si>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</si>
  <si>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</si>
  <si>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</si>
  <si>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</si>
  <si>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</si>
  <si>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</si>
  <si>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</si>
  <si>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</si>
  <si>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</si>
  <si>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</si>
  <si>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</si>
  <si>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</si>
  <si>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</si>
  <si>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</si>
  <si>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</si>
  <si>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</si>
  <si>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</si>
  <si>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</si>
  <si>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</si>
  <si>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</si>
  <si>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</si>
  <si>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</si>
  <si>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</si>
  <si>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</si>
  <si>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</si>
  <si>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</si>
  <si>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</si>
  <si>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</si>
  <si>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</si>
  <si>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</si>
  <si>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</si>
  <si>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</si>
  <si>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</si>
  <si>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</si>
  <si>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</si>
  <si>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</si>
  <si>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</si>
  <si>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</si>
  <si>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</si>
  <si>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</si>
  <si>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</si>
  <si>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</si>
  <si>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</si>
  <si>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</si>
  <si>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</si>
  <si>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</si>
  <si>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</si>
  <si>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</si>
  <si>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</si>
  <si>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</si>
  <si>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</si>
  <si>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</si>
  <si>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</si>
  <si>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</si>
  <si>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ކަސްޓަމްސް ސަރވިސް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</si>
  <si>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</si>
  <si>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</si>
  <si>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</si>
  <si>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</si>
  <si>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</si>
  <si>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</si>
  <si>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ހދ.ކުޅުދުއްފުށި</t>
  </si>
  <si>
    <t>ހއ.އުލިގަމު</t>
  </si>
  <si>
    <t>ހއ.އުލިގަމުގައި ކަސްޓަމްސް އޮފީސް އިމާރާތް އެޅުން</t>
  </si>
  <si>
    <t>P-MCS001-008</t>
  </si>
  <si>
    <t>ކަސްޓަމްސް ނޯތް ރީޖަން ހެޑް އޮފީހާއި ޢިމާރާތް (ހދ.ކުޅުދުއްފުށި)</t>
  </si>
  <si>
    <t>P-MCS001-005</t>
  </si>
  <si>
    <t>ލަފާކުރި</t>
  </si>
  <si>
    <t>އެކްޗުއަލް</t>
  </si>
  <si>
    <t>ރާއްޖޭގެ ބަނދަރުތައް މޮނިޓަރކޮށް ބެލެހެއްޓުން އިތުރަށް ހަރުދަނާކުރުން</t>
  </si>
  <si>
    <t>P-MCS001-007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</si>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</sst>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6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rgb="FF4C706C"/>
      <name val="Roboto Condensed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2"/>
      <color rgb="FF4C706C"/>
      <name val="Roboto Condensed"/>
    </font>
    <font>
      <sz val="11"/>
      <color theme="1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0" fontId="7" fillId="4" borderId="0" xfId="7" applyFont="1" applyFill="1" applyBorder="1" applyAlignment="1">
      <alignment horizontal="right" vertical="center" indent="2" readingOrder="2"/>
    </xf>
    <xf numFmtId="165" fontId="27" fillId="0" borderId="18" xfId="4" applyNumberFormat="1" applyFont="1" applyFill="1" applyBorder="1" applyAlignment="1">
      <alignment vertical="center"/>
    </xf>
    <xf numFmtId="165" fontId="28" fillId="0" borderId="18" xfId="4" applyNumberFormat="1" applyFont="1" applyFill="1" applyBorder="1" applyAlignment="1">
      <alignment vertical="center"/>
    </xf>
    <xf numFmtId="0" fontId="29" fillId="0" borderId="0" xfId="5" applyFont="1" applyFill="1" applyAlignment="1">
      <alignment vertical="center"/>
    </xf>
    <xf numFmtId="0" fontId="30" fillId="0" borderId="18" xfId="5" applyFont="1" applyFill="1" applyBorder="1" applyAlignment="1">
      <alignment vertical="center"/>
    </xf>
    <xf numFmtId="0" fontId="30" fillId="0" borderId="18" xfId="5" applyFont="1" applyFill="1" applyBorder="1" applyAlignment="1">
      <alignment horizontal="right" vertical="center" indent="2" readingOrder="2"/>
    </xf>
    <xf numFmtId="0" fontId="2" fillId="0" borderId="18" xfId="5" applyFont="1" applyFill="1" applyBorder="1" applyAlignment="1">
      <alignment horizontal="left" vertical="center"/>
    </xf>
    <xf numFmtId="0" fontId="16" fillId="0" borderId="18" xfId="5" applyFill="1" applyBorder="1" applyAlignment="1">
      <alignment vertical="center"/>
    </xf>
    <xf numFmtId="0" fontId="16" fillId="0" borderId="0" xfId="5"/>
    <xf numFmtId="0" fontId="20" fillId="5" borderId="0" xfId="4" applyNumberFormat="1" applyFont="1" applyFill="1" applyBorder="1" applyAlignment="1">
      <alignment horizontal="center" vertical="center" wrapText="1" readingOrder="2"/>
    </xf>
    <xf numFmtId="0" fontId="21" fillId="5" borderId="0" xfId="6" applyFont="1" applyFill="1" applyBorder="1" applyAlignment="1">
      <alignment horizontal="center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165" fontId="23" fillId="6" borderId="0" xfId="4" applyNumberFormat="1" applyFont="1" applyFill="1" applyBorder="1" applyAlignment="1">
      <alignment horizontal="center" vertical="center" readingOrder="2"/>
    </xf>
    <xf numFmtId="165" fontId="31" fillId="6" borderId="0" xfId="4" applyNumberFormat="1" applyFont="1" applyFill="1" applyBorder="1" applyAlignment="1">
      <alignment horizontal="center" vertical="center" readingOrder="2"/>
    </xf>
    <xf numFmtId="0" fontId="32" fillId="6" borderId="0" xfId="6" applyFont="1" applyFill="1" applyBorder="1" applyAlignment="1">
      <alignment horizontal="center" vertical="center" wrapText="1" readingOrder="2"/>
    </xf>
    <xf numFmtId="0" fontId="25" fillId="6" borderId="0" xfId="5" applyFont="1" applyFill="1" applyAlignment="1">
      <alignment horizontal="right" vertical="center" indent="1"/>
    </xf>
    <xf numFmtId="0" fontId="23" fillId="6" borderId="0" xfId="5" applyNumberFormat="1" applyFont="1" applyFill="1" applyAlignment="1">
      <alignment horizontal="center" vertical="center"/>
    </xf>
    <xf numFmtId="0" fontId="16" fillId="0" borderId="0" xfId="5" applyBorder="1" applyAlignment="1">
      <alignment vertical="center"/>
    </xf>
    <xf numFmtId="165" fontId="33" fillId="0" borderId="0" xfId="4" applyNumberFormat="1" applyFont="1" applyBorder="1" applyAlignment="1">
      <alignment vertical="center"/>
    </xf>
    <xf numFmtId="165" fontId="34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18" fillId="6" borderId="0" xfId="7" applyFont="1" applyFill="1" applyBorder="1" applyAlignment="1">
      <alignment horizontal="right" vertical="center" indent="2" readingOrder="2"/>
    </xf>
    <xf numFmtId="0" fontId="35" fillId="0" borderId="0" xfId="5" applyFont="1" applyBorder="1" applyAlignment="1">
      <alignment horizontal="left"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right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2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6" sqref="G1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8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80"/>
      <c r="H1" s="3"/>
      <c r="J1" s="5">
        <v>1008</v>
      </c>
    </row>
    <row r="2" spans="1:10" ht="45" customHeight="1">
      <c r="A2" s="3"/>
      <c r="B2" s="2"/>
      <c r="C2" s="2"/>
      <c r="D2" s="2"/>
      <c r="E2" s="2"/>
      <c r="F2" s="2"/>
      <c r="G2" s="80"/>
      <c r="H2" s="3"/>
    </row>
    <row r="3" spans="1:10">
      <c r="A3" s="6" t="s">
        <v>229</v>
      </c>
      <c r="B3" s="2"/>
      <c r="C3" s="2"/>
      <c r="D3" s="2"/>
      <c r="E3" s="2"/>
      <c r="F3" s="2"/>
      <c r="G3" s="80"/>
      <c r="H3" s="3"/>
    </row>
    <row r="4" spans="1:10" ht="25.5">
      <c r="A4" s="7" t="s">
        <v>212</v>
      </c>
      <c r="B4" s="2"/>
      <c r="C4" s="2"/>
      <c r="D4" s="2"/>
      <c r="E4" s="2"/>
      <c r="F4" s="2"/>
      <c r="G4" s="8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187234606</v>
      </c>
      <c r="C9" s="15">
        <f t="shared" si="0"/>
        <v>183557826</v>
      </c>
      <c r="D9" s="15">
        <f t="shared" si="0"/>
        <v>185233990</v>
      </c>
      <c r="E9" s="15">
        <f t="shared" si="0"/>
        <v>177333961</v>
      </c>
      <c r="F9" s="15">
        <f>F13</f>
        <v>177871860</v>
      </c>
      <c r="G9" s="8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5032951</v>
      </c>
      <c r="C10" s="16">
        <f t="shared" si="2"/>
        <v>4586609</v>
      </c>
      <c r="D10" s="16">
        <f t="shared" si="2"/>
        <v>6618813</v>
      </c>
      <c r="E10" s="16">
        <f t="shared" si="2"/>
        <v>13608409</v>
      </c>
      <c r="F10" s="16">
        <f>F26</f>
        <v>6195566</v>
      </c>
      <c r="G10" s="8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192267557</v>
      </c>
      <c r="C11" s="18">
        <f t="shared" si="3"/>
        <v>188144435</v>
      </c>
      <c r="D11" s="18">
        <f t="shared" si="3"/>
        <v>191852803</v>
      </c>
      <c r="E11" s="18">
        <f t="shared" si="3"/>
        <v>190942370</v>
      </c>
      <c r="F11" s="18">
        <f>SUM(F9:F10)</f>
        <v>184067426</v>
      </c>
      <c r="G11" s="8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230</v>
      </c>
    </row>
    <row r="13" spans="1:10" ht="22.5" customHeight="1" thickBot="1">
      <c r="B13" s="18">
        <f t="shared" ref="B13:E13" si="4">SUM(B14:B24)</f>
        <v>187234606</v>
      </c>
      <c r="C13" s="18">
        <f t="shared" si="4"/>
        <v>183557826</v>
      </c>
      <c r="D13" s="18">
        <f t="shared" si="4"/>
        <v>185233990</v>
      </c>
      <c r="E13" s="18">
        <f t="shared" si="4"/>
        <v>177333961</v>
      </c>
      <c r="F13" s="18">
        <f>SUM(F14:F24)</f>
        <v>177871860</v>
      </c>
      <c r="G13" s="8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160882609</v>
      </c>
      <c r="C14" s="22">
        <f t="shared" si="5"/>
        <v>160882609</v>
      </c>
      <c r="D14" s="22">
        <f t="shared" si="5"/>
        <v>160882609</v>
      </c>
      <c r="E14" s="22">
        <f t="shared" si="5"/>
        <v>155935017</v>
      </c>
      <c r="F14" s="22">
        <f>F36</f>
        <v>155560926</v>
      </c>
      <c r="G14" s="8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4639719</v>
      </c>
      <c r="C15" s="23">
        <f t="shared" si="6"/>
        <v>4639719</v>
      </c>
      <c r="D15" s="23">
        <f t="shared" si="6"/>
        <v>4639719</v>
      </c>
      <c r="E15" s="23">
        <f t="shared" si="6"/>
        <v>4449199</v>
      </c>
      <c r="F15" s="23">
        <f>F77</f>
        <v>4598357</v>
      </c>
      <c r="G15" s="8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841870</v>
      </c>
      <c r="C16" s="23">
        <f t="shared" si="7"/>
        <v>679883</v>
      </c>
      <c r="D16" s="23">
        <f t="shared" si="7"/>
        <v>691728</v>
      </c>
      <c r="E16" s="23">
        <f t="shared" si="7"/>
        <v>353240</v>
      </c>
      <c r="F16" s="23">
        <f>F85</f>
        <v>650353</v>
      </c>
      <c r="G16" s="8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6039262</v>
      </c>
      <c r="C17" s="23">
        <f t="shared" si="8"/>
        <v>5695662</v>
      </c>
      <c r="D17" s="23">
        <f t="shared" si="8"/>
        <v>5704592</v>
      </c>
      <c r="E17" s="23">
        <f t="shared" si="8"/>
        <v>5294083</v>
      </c>
      <c r="F17" s="23">
        <f>F93</f>
        <v>4267334</v>
      </c>
      <c r="G17" s="8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9234291</v>
      </c>
      <c r="C18" s="23">
        <f t="shared" si="9"/>
        <v>9029085</v>
      </c>
      <c r="D18" s="23">
        <f t="shared" si="9"/>
        <v>10622115</v>
      </c>
      <c r="E18" s="23">
        <f t="shared" si="9"/>
        <v>9584162</v>
      </c>
      <c r="F18" s="23">
        <f>F107</f>
        <v>10339588</v>
      </c>
      <c r="G18" s="85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217609</v>
      </c>
      <c r="C19" s="23">
        <f t="shared" si="10"/>
        <v>168967</v>
      </c>
      <c r="D19" s="23">
        <f t="shared" si="10"/>
        <v>184800</v>
      </c>
      <c r="E19" s="23">
        <f t="shared" si="10"/>
        <v>74750</v>
      </c>
      <c r="F19" s="23">
        <f>F135</f>
        <v>77817</v>
      </c>
      <c r="G19" s="85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3322215</v>
      </c>
      <c r="C20" s="23">
        <f t="shared" si="11"/>
        <v>1168936</v>
      </c>
      <c r="D20" s="23">
        <f t="shared" si="11"/>
        <v>1075200</v>
      </c>
      <c r="E20" s="23">
        <f t="shared" si="11"/>
        <v>659770</v>
      </c>
      <c r="F20" s="23">
        <f>F142</f>
        <v>1014575</v>
      </c>
      <c r="G20" s="8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1562031</v>
      </c>
      <c r="C21" s="23">
        <f t="shared" si="12"/>
        <v>820465</v>
      </c>
      <c r="D21" s="23">
        <f t="shared" si="12"/>
        <v>983227</v>
      </c>
      <c r="E21" s="23">
        <f t="shared" si="12"/>
        <v>533740</v>
      </c>
      <c r="F21" s="23">
        <f>F150</f>
        <v>924559</v>
      </c>
      <c r="G21" s="8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495000</v>
      </c>
      <c r="C23" s="23">
        <f t="shared" si="14"/>
        <v>472500</v>
      </c>
      <c r="D23" s="23">
        <f t="shared" si="14"/>
        <v>450000</v>
      </c>
      <c r="E23" s="23">
        <f t="shared" si="14"/>
        <v>450000</v>
      </c>
      <c r="F23" s="23">
        <f>F176</f>
        <v>438351</v>
      </c>
      <c r="G23" s="8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5032951</v>
      </c>
      <c r="C26" s="18">
        <f t="shared" si="16"/>
        <v>4586609</v>
      </c>
      <c r="D26" s="18">
        <f t="shared" si="16"/>
        <v>6618813</v>
      </c>
      <c r="E26" s="18">
        <f t="shared" si="16"/>
        <v>13608409</v>
      </c>
      <c r="F26" s="18">
        <f>SUM(F27:F34)</f>
        <v>6195566</v>
      </c>
      <c r="G26" s="8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843307</v>
      </c>
      <c r="D29" s="23">
        <f t="shared" si="19"/>
        <v>4694977</v>
      </c>
      <c r="E29" s="23">
        <f t="shared" si="19"/>
        <v>10676878</v>
      </c>
      <c r="F29" s="23">
        <f>F212</f>
        <v>4745017</v>
      </c>
      <c r="G29" s="83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5032951</v>
      </c>
      <c r="C31" s="23">
        <f t="shared" si="21"/>
        <v>3743302</v>
      </c>
      <c r="D31" s="23">
        <f t="shared" si="21"/>
        <v>1923836</v>
      </c>
      <c r="E31" s="23">
        <f t="shared" si="21"/>
        <v>2931531</v>
      </c>
      <c r="F31" s="23">
        <f>F225</f>
        <v>1450549</v>
      </c>
      <c r="G31" s="8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160882609</v>
      </c>
      <c r="C36" s="18">
        <f t="shared" si="25"/>
        <v>160882609</v>
      </c>
      <c r="D36" s="18">
        <f t="shared" si="25"/>
        <v>160882609</v>
      </c>
      <c r="E36" s="18">
        <f t="shared" si="25"/>
        <v>155935017</v>
      </c>
      <c r="F36" s="18">
        <f>SUM(F37:F38)</f>
        <v>155560926</v>
      </c>
      <c r="G36" s="8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67760346</v>
      </c>
      <c r="C37" s="25">
        <f t="shared" si="26"/>
        <v>67760346</v>
      </c>
      <c r="D37" s="25">
        <f t="shared" si="26"/>
        <v>67760346</v>
      </c>
      <c r="E37" s="25">
        <f t="shared" si="26"/>
        <v>67370329</v>
      </c>
      <c r="F37" s="25">
        <f>F40</f>
        <v>68725715</v>
      </c>
      <c r="G37" s="8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93122263</v>
      </c>
      <c r="C38" s="23">
        <f t="shared" si="27"/>
        <v>93122263</v>
      </c>
      <c r="D38" s="23">
        <f t="shared" si="27"/>
        <v>93122263</v>
      </c>
      <c r="E38" s="23">
        <f t="shared" si="27"/>
        <v>88564688</v>
      </c>
      <c r="F38" s="23">
        <f>F44</f>
        <v>86835211</v>
      </c>
      <c r="G38" s="8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67760346</v>
      </c>
      <c r="C40" s="18">
        <f t="shared" si="28"/>
        <v>67760346</v>
      </c>
      <c r="D40" s="18">
        <f t="shared" si="28"/>
        <v>67760346</v>
      </c>
      <c r="E40" s="18">
        <f t="shared" si="28"/>
        <v>67370329</v>
      </c>
      <c r="F40" s="18">
        <f>SUM(F41:F42)</f>
        <v>68725715</v>
      </c>
      <c r="G40" s="8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66281700</v>
      </c>
      <c r="C41" s="25">
        <v>66281700</v>
      </c>
      <c r="D41" s="25">
        <v>66281700</v>
      </c>
      <c r="E41" s="25">
        <v>63834270</v>
      </c>
      <c r="F41" s="25">
        <v>66039944</v>
      </c>
      <c r="G41" s="8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1478646</v>
      </c>
      <c r="C42" s="23">
        <v>1478646</v>
      </c>
      <c r="D42" s="23">
        <v>1478646</v>
      </c>
      <c r="E42" s="23">
        <v>3536059</v>
      </c>
      <c r="F42" s="23">
        <v>2685771</v>
      </c>
      <c r="G42" s="8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93122263</v>
      </c>
      <c r="C44" s="18">
        <f t="shared" si="29"/>
        <v>93122263</v>
      </c>
      <c r="D44" s="18">
        <f t="shared" si="29"/>
        <v>93122263</v>
      </c>
      <c r="E44" s="18">
        <f t="shared" si="29"/>
        <v>88564688</v>
      </c>
      <c r="F44" s="18">
        <f>SUM(F45:F75)</f>
        <v>86835211</v>
      </c>
      <c r="G44" s="8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16003100</v>
      </c>
      <c r="C47" s="23">
        <v>16003100</v>
      </c>
      <c r="D47" s="23">
        <v>16003100</v>
      </c>
      <c r="E47" s="23">
        <v>14366059</v>
      </c>
      <c r="F47" s="23">
        <v>13019856</v>
      </c>
      <c r="G47" s="83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2172000</v>
      </c>
      <c r="C48" s="23">
        <v>2172000</v>
      </c>
      <c r="D48" s="23">
        <v>2172000</v>
      </c>
      <c r="E48" s="23">
        <v>2055600</v>
      </c>
      <c r="F48" s="23">
        <v>2136100</v>
      </c>
      <c r="G48" s="8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13023360</v>
      </c>
      <c r="C52" s="23">
        <v>13023360</v>
      </c>
      <c r="D52" s="23">
        <v>13023360</v>
      </c>
      <c r="E52" s="23">
        <v>11288370</v>
      </c>
      <c r="F52" s="23">
        <v>11101060</v>
      </c>
      <c r="G52" s="83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2419200</v>
      </c>
      <c r="C54" s="23">
        <v>2419200</v>
      </c>
      <c r="D54" s="23">
        <v>2419200</v>
      </c>
      <c r="E54" s="23">
        <v>2044740</v>
      </c>
      <c r="F54" s="23">
        <v>1961480</v>
      </c>
      <c r="G54" s="83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1021176</v>
      </c>
      <c r="C55" s="23">
        <v>1021176</v>
      </c>
      <c r="D55" s="23">
        <v>1021176</v>
      </c>
      <c r="E55" s="23">
        <v>656566</v>
      </c>
      <c r="F55" s="23">
        <v>631144</v>
      </c>
      <c r="G55" s="83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4393180</v>
      </c>
      <c r="C57" s="23">
        <v>4393180</v>
      </c>
      <c r="D57" s="23">
        <v>4393180</v>
      </c>
      <c r="E57" s="23">
        <v>5100254</v>
      </c>
      <c r="F57" s="23">
        <v>5046509</v>
      </c>
      <c r="G57" s="83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22225</v>
      </c>
      <c r="F59" s="23">
        <v>23040</v>
      </c>
      <c r="G59" s="8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23198595</v>
      </c>
      <c r="C65" s="23">
        <v>23198595</v>
      </c>
      <c r="D65" s="23">
        <v>23198595</v>
      </c>
      <c r="E65" s="23">
        <v>22259013</v>
      </c>
      <c r="F65" s="23">
        <v>22980610</v>
      </c>
      <c r="G65" s="8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234000</v>
      </c>
      <c r="C66" s="23">
        <v>234000</v>
      </c>
      <c r="D66" s="23">
        <v>234000</v>
      </c>
      <c r="E66" s="23">
        <v>227944</v>
      </c>
      <c r="F66" s="23">
        <v>236817</v>
      </c>
      <c r="G66" s="83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9000</v>
      </c>
      <c r="C68" s="23">
        <v>9000</v>
      </c>
      <c r="D68" s="23">
        <v>9000</v>
      </c>
      <c r="E68" s="23">
        <v>904500</v>
      </c>
      <c r="F68" s="23">
        <v>12000</v>
      </c>
      <c r="G68" s="83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30309952</v>
      </c>
      <c r="C69" s="23">
        <v>30309952</v>
      </c>
      <c r="D69" s="23">
        <v>30309952</v>
      </c>
      <c r="E69" s="23">
        <v>28782687</v>
      </c>
      <c r="F69" s="23">
        <v>29647975</v>
      </c>
      <c r="G69" s="8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338700</v>
      </c>
      <c r="C71" s="23">
        <v>338700</v>
      </c>
      <c r="D71" s="23">
        <v>338700</v>
      </c>
      <c r="E71" s="23">
        <v>856730</v>
      </c>
      <c r="F71" s="23">
        <v>0</v>
      </c>
      <c r="G71" s="83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38620</v>
      </c>
      <c r="G75" s="8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4639719</v>
      </c>
      <c r="C77" s="18">
        <f t="shared" si="31"/>
        <v>4639719</v>
      </c>
      <c r="D77" s="18">
        <f t="shared" si="31"/>
        <v>4639719</v>
      </c>
      <c r="E77" s="18">
        <f t="shared" si="31"/>
        <v>4449199</v>
      </c>
      <c r="F77" s="18">
        <f>SUM(F78:F83)</f>
        <v>4598357</v>
      </c>
      <c r="G77" s="8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4639719</v>
      </c>
      <c r="C83" s="23">
        <v>4639719</v>
      </c>
      <c r="D83" s="23">
        <v>4639719</v>
      </c>
      <c r="E83" s="23">
        <v>4449199</v>
      </c>
      <c r="F83" s="23">
        <v>4598357</v>
      </c>
      <c r="G83" s="8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841870</v>
      </c>
      <c r="C85" s="18">
        <f t="shared" si="32"/>
        <v>679883</v>
      </c>
      <c r="D85" s="18">
        <f t="shared" si="32"/>
        <v>691728</v>
      </c>
      <c r="E85" s="18">
        <f t="shared" si="32"/>
        <v>353240</v>
      </c>
      <c r="F85" s="18">
        <f>SUM(F86:F91)</f>
        <v>650353</v>
      </c>
      <c r="G85" s="8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16500</v>
      </c>
      <c r="C86" s="25">
        <v>0</v>
      </c>
      <c r="D86" s="25">
        <v>0</v>
      </c>
      <c r="E86" s="25">
        <v>0</v>
      </c>
      <c r="F86" s="25">
        <v>0</v>
      </c>
      <c r="G86" s="86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163940</v>
      </c>
      <c r="C88" s="23">
        <v>48518</v>
      </c>
      <c r="D88" s="23">
        <v>125932</v>
      </c>
      <c r="E88" s="23">
        <v>113240</v>
      </c>
      <c r="F88" s="23">
        <v>87838</v>
      </c>
      <c r="G88" s="83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661430</v>
      </c>
      <c r="C89" s="23">
        <v>631365</v>
      </c>
      <c r="D89" s="23">
        <v>565796</v>
      </c>
      <c r="E89" s="23">
        <v>240000</v>
      </c>
      <c r="F89" s="23">
        <v>562515</v>
      </c>
      <c r="G89" s="8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6039262</v>
      </c>
      <c r="C93" s="18">
        <f t="shared" si="33"/>
        <v>5695662</v>
      </c>
      <c r="D93" s="18">
        <f t="shared" si="33"/>
        <v>5704592</v>
      </c>
      <c r="E93" s="18">
        <f t="shared" si="33"/>
        <v>5294083</v>
      </c>
      <c r="F93" s="18">
        <f>SUM(F94:F105)</f>
        <v>4267334</v>
      </c>
      <c r="G93" s="8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900000</v>
      </c>
      <c r="C94" s="25">
        <v>900000</v>
      </c>
      <c r="D94" s="25">
        <v>900000</v>
      </c>
      <c r="E94" s="25">
        <v>765000</v>
      </c>
      <c r="F94" s="25">
        <v>957975</v>
      </c>
      <c r="G94" s="8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139393</v>
      </c>
      <c r="C95" s="23">
        <v>124945</v>
      </c>
      <c r="D95" s="23">
        <v>79131</v>
      </c>
      <c r="E95" s="23">
        <v>29037</v>
      </c>
      <c r="F95" s="23">
        <v>62578</v>
      </c>
      <c r="G95" s="8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613274</v>
      </c>
      <c r="C96" s="23">
        <v>496458</v>
      </c>
      <c r="D96" s="23">
        <v>532966</v>
      </c>
      <c r="E96" s="23">
        <v>417701</v>
      </c>
      <c r="F96" s="23">
        <v>406137</v>
      </c>
      <c r="G96" s="83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9998</v>
      </c>
      <c r="G97" s="8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48488</v>
      </c>
      <c r="C98" s="23">
        <v>50989</v>
      </c>
      <c r="D98" s="23">
        <v>73950</v>
      </c>
      <c r="E98" s="23">
        <v>73000</v>
      </c>
      <c r="F98" s="23">
        <v>44517</v>
      </c>
      <c r="G98" s="83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3982320</v>
      </c>
      <c r="C100" s="23">
        <v>3849058</v>
      </c>
      <c r="D100" s="23">
        <v>3849769</v>
      </c>
      <c r="E100" s="23">
        <v>3830540</v>
      </c>
      <c r="F100" s="23">
        <v>2444402</v>
      </c>
      <c r="G100" s="83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112692</v>
      </c>
      <c r="C101" s="23">
        <v>92965</v>
      </c>
      <c r="D101" s="23">
        <v>85817</v>
      </c>
      <c r="E101" s="23">
        <v>81560</v>
      </c>
      <c r="F101" s="23">
        <v>107102</v>
      </c>
      <c r="G101" s="8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4895</v>
      </c>
      <c r="C102" s="23">
        <v>1050</v>
      </c>
      <c r="D102" s="23">
        <v>6900</v>
      </c>
      <c r="E102" s="23">
        <v>3450</v>
      </c>
      <c r="F102" s="23">
        <v>5495</v>
      </c>
      <c r="G102" s="83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141810</v>
      </c>
      <c r="C103" s="23">
        <v>118560</v>
      </c>
      <c r="D103" s="23">
        <v>103860</v>
      </c>
      <c r="E103" s="23">
        <v>43270</v>
      </c>
      <c r="F103" s="23">
        <v>103859</v>
      </c>
      <c r="G103" s="8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53072</v>
      </c>
      <c r="G104" s="8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96390</v>
      </c>
      <c r="C105" s="23">
        <v>61637</v>
      </c>
      <c r="D105" s="23">
        <v>72199</v>
      </c>
      <c r="E105" s="23">
        <v>50525</v>
      </c>
      <c r="F105" s="23">
        <v>72199</v>
      </c>
      <c r="G105" s="8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9234291</v>
      </c>
      <c r="C107" s="18">
        <f t="shared" si="34"/>
        <v>9029085</v>
      </c>
      <c r="D107" s="18">
        <f t="shared" si="34"/>
        <v>10622115</v>
      </c>
      <c r="E107" s="18">
        <f t="shared" si="34"/>
        <v>9584162</v>
      </c>
      <c r="F107" s="18">
        <f>SUM(F108:F133)</f>
        <v>10339588</v>
      </c>
      <c r="G107" s="8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541578</v>
      </c>
      <c r="C108" s="25">
        <v>541371</v>
      </c>
      <c r="D108" s="25">
        <v>417786</v>
      </c>
      <c r="E108" s="25">
        <v>418160</v>
      </c>
      <c r="F108" s="25">
        <v>417786</v>
      </c>
      <c r="G108" s="8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5000000</v>
      </c>
      <c r="C109" s="23">
        <v>5000000</v>
      </c>
      <c r="D109" s="23">
        <v>5000000</v>
      </c>
      <c r="E109" s="23">
        <v>5225580</v>
      </c>
      <c r="F109" s="23">
        <v>4681170</v>
      </c>
      <c r="G109" s="8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116160</v>
      </c>
      <c r="C110" s="23">
        <v>105600</v>
      </c>
      <c r="D110" s="23">
        <v>105600</v>
      </c>
      <c r="E110" s="23">
        <v>90000</v>
      </c>
      <c r="F110" s="23">
        <v>124763</v>
      </c>
      <c r="G110" s="8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1800000</v>
      </c>
      <c r="C111" s="23">
        <v>1800000</v>
      </c>
      <c r="D111" s="23">
        <v>1800000</v>
      </c>
      <c r="E111" s="23">
        <v>1500000</v>
      </c>
      <c r="F111" s="23">
        <v>1716511</v>
      </c>
      <c r="G111" s="83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211200</v>
      </c>
      <c r="C112" s="23">
        <v>192000</v>
      </c>
      <c r="D112" s="23">
        <v>192000</v>
      </c>
      <c r="E112" s="23">
        <v>192000</v>
      </c>
      <c r="F112" s="23">
        <v>505360</v>
      </c>
      <c r="G112" s="83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135</v>
      </c>
      <c r="G113" s="83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263580</v>
      </c>
      <c r="C115" s="23">
        <v>240000</v>
      </c>
      <c r="D115" s="23">
        <v>240120</v>
      </c>
      <c r="E115" s="23">
        <v>240000</v>
      </c>
      <c r="F115" s="23">
        <v>249262</v>
      </c>
      <c r="G115" s="8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19800</v>
      </c>
      <c r="C116" s="23">
        <v>18900</v>
      </c>
      <c r="D116" s="23">
        <v>21600</v>
      </c>
      <c r="E116" s="23">
        <v>18000</v>
      </c>
      <c r="F116" s="23">
        <v>15047</v>
      </c>
      <c r="G116" s="83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99000</v>
      </c>
      <c r="C117" s="23">
        <v>0</v>
      </c>
      <c r="D117" s="23">
        <v>0</v>
      </c>
      <c r="E117" s="23">
        <v>0</v>
      </c>
      <c r="F117" s="23">
        <v>0</v>
      </c>
      <c r="G117" s="83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26400</v>
      </c>
      <c r="C118" s="23">
        <v>11550</v>
      </c>
      <c r="D118" s="23">
        <v>62400</v>
      </c>
      <c r="E118" s="23">
        <v>5000</v>
      </c>
      <c r="F118" s="23">
        <v>17808</v>
      </c>
      <c r="G118" s="8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159435</v>
      </c>
      <c r="C119" s="23">
        <v>157643</v>
      </c>
      <c r="D119" s="23">
        <v>200000</v>
      </c>
      <c r="E119" s="23">
        <v>220000</v>
      </c>
      <c r="F119" s="23">
        <v>364422</v>
      </c>
      <c r="G119" s="8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100000</v>
      </c>
      <c r="C124" s="23">
        <v>100000</v>
      </c>
      <c r="D124" s="23">
        <v>100000</v>
      </c>
      <c r="E124" s="23">
        <v>0</v>
      </c>
      <c r="F124" s="23">
        <v>4323</v>
      </c>
      <c r="G124" s="83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100745</v>
      </c>
      <c r="C126" s="23">
        <v>100427</v>
      </c>
      <c r="D126" s="23">
        <v>100109</v>
      </c>
      <c r="E126" s="23">
        <v>105372</v>
      </c>
      <c r="F126" s="23">
        <v>102119</v>
      </c>
      <c r="G126" s="8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925</v>
      </c>
      <c r="F131" s="23">
        <v>614336</v>
      </c>
      <c r="G131" s="8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246393</v>
      </c>
      <c r="C132" s="23">
        <v>235759</v>
      </c>
      <c r="D132" s="23">
        <v>269500</v>
      </c>
      <c r="E132" s="23">
        <v>225125</v>
      </c>
      <c r="F132" s="23">
        <v>107573</v>
      </c>
      <c r="G132" s="8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550000</v>
      </c>
      <c r="C133" s="23">
        <v>525835</v>
      </c>
      <c r="D133" s="23">
        <v>2113000</v>
      </c>
      <c r="E133" s="23">
        <v>1344000</v>
      </c>
      <c r="F133" s="23">
        <v>1418973</v>
      </c>
      <c r="G133" s="8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217609</v>
      </c>
      <c r="C135" s="18">
        <f t="shared" si="35"/>
        <v>168967</v>
      </c>
      <c r="D135" s="18">
        <f t="shared" si="35"/>
        <v>184800</v>
      </c>
      <c r="E135" s="18">
        <f t="shared" si="35"/>
        <v>74750</v>
      </c>
      <c r="F135" s="18">
        <f>SUM(F136:F140)</f>
        <v>77817</v>
      </c>
      <c r="G135" s="84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customHeight="1">
      <c r="A139" s="8">
        <v>224022</v>
      </c>
      <c r="B139" s="23">
        <v>5940</v>
      </c>
      <c r="C139" s="23">
        <v>5670</v>
      </c>
      <c r="D139" s="23">
        <v>14400</v>
      </c>
      <c r="E139" s="23">
        <v>13500</v>
      </c>
      <c r="F139" s="23">
        <v>16360</v>
      </c>
      <c r="G139" s="83" t="s">
        <v>120</v>
      </c>
      <c r="H139" s="8">
        <v>224022</v>
      </c>
      <c r="I139" s="4" t="str">
        <f t="shared" si="36"/>
        <v>SHOW</v>
      </c>
    </row>
    <row r="140" spans="1:9" ht="22.5" customHeight="1" thickBot="1">
      <c r="A140" s="8">
        <v>224999</v>
      </c>
      <c r="B140" s="23">
        <v>211669</v>
      </c>
      <c r="C140" s="23">
        <v>163297</v>
      </c>
      <c r="D140" s="23">
        <v>170400</v>
      </c>
      <c r="E140" s="23">
        <v>61250</v>
      </c>
      <c r="F140" s="23">
        <v>61457</v>
      </c>
      <c r="G140" s="83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3322215</v>
      </c>
      <c r="C142" s="18">
        <f t="shared" si="37"/>
        <v>1168936</v>
      </c>
      <c r="D142" s="18">
        <f t="shared" si="37"/>
        <v>1075200</v>
      </c>
      <c r="E142" s="18">
        <f t="shared" si="37"/>
        <v>659770</v>
      </c>
      <c r="F142" s="18">
        <f>SUM(F143:F148)</f>
        <v>1014575</v>
      </c>
      <c r="G142" s="84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500000</v>
      </c>
      <c r="C143" s="25">
        <v>500000</v>
      </c>
      <c r="D143" s="25">
        <v>500000</v>
      </c>
      <c r="E143" s="25">
        <v>400000</v>
      </c>
      <c r="F143" s="25">
        <v>690118</v>
      </c>
      <c r="G143" s="86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2200000</v>
      </c>
      <c r="C144" s="23">
        <v>200000</v>
      </c>
      <c r="D144" s="23">
        <v>150000</v>
      </c>
      <c r="E144" s="23">
        <v>45000</v>
      </c>
      <c r="F144" s="23">
        <v>188244</v>
      </c>
      <c r="G144" s="83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15000</v>
      </c>
      <c r="C145" s="23">
        <v>42000</v>
      </c>
      <c r="D145" s="23">
        <v>50000</v>
      </c>
      <c r="E145" s="23">
        <v>50000</v>
      </c>
      <c r="F145" s="23">
        <v>49425</v>
      </c>
      <c r="G145" s="83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184633</v>
      </c>
      <c r="C146" s="23">
        <v>71320</v>
      </c>
      <c r="D146" s="23">
        <v>0</v>
      </c>
      <c r="E146" s="23">
        <v>34200</v>
      </c>
      <c r="F146" s="23">
        <v>21000</v>
      </c>
      <c r="G146" s="83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50000</v>
      </c>
      <c r="C147" s="23">
        <v>50000</v>
      </c>
      <c r="D147" s="23">
        <v>50000</v>
      </c>
      <c r="E147" s="23">
        <v>40000</v>
      </c>
      <c r="F147" s="23">
        <v>0</v>
      </c>
      <c r="G147" s="83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372582</v>
      </c>
      <c r="C148" s="23">
        <v>305616</v>
      </c>
      <c r="D148" s="23">
        <v>325200</v>
      </c>
      <c r="E148" s="23">
        <v>90570</v>
      </c>
      <c r="F148" s="23">
        <v>65788</v>
      </c>
      <c r="G148" s="83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1562031</v>
      </c>
      <c r="C150" s="18">
        <f t="shared" si="38"/>
        <v>820465</v>
      </c>
      <c r="D150" s="18">
        <f t="shared" si="38"/>
        <v>983227</v>
      </c>
      <c r="E150" s="18">
        <f t="shared" si="38"/>
        <v>533740</v>
      </c>
      <c r="F150" s="18">
        <f>SUM(F151:F168)</f>
        <v>924559</v>
      </c>
      <c r="G150" s="8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521565</v>
      </c>
      <c r="C152" s="23">
        <v>141799</v>
      </c>
      <c r="D152" s="23">
        <v>216720</v>
      </c>
      <c r="E152" s="23">
        <v>161720</v>
      </c>
      <c r="F152" s="23">
        <v>149335</v>
      </c>
      <c r="G152" s="8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30000</v>
      </c>
      <c r="E156" s="23">
        <v>0</v>
      </c>
      <c r="F156" s="23">
        <v>5099</v>
      </c>
      <c r="G156" s="83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2311</v>
      </c>
      <c r="D159" s="23">
        <v>2500</v>
      </c>
      <c r="E159" s="23">
        <v>0</v>
      </c>
      <c r="F159" s="23">
        <v>850</v>
      </c>
      <c r="G159" s="8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253196</v>
      </c>
      <c r="C160" s="23">
        <v>289524</v>
      </c>
      <c r="D160" s="23">
        <v>285696</v>
      </c>
      <c r="E160" s="23">
        <v>128320</v>
      </c>
      <c r="F160" s="23">
        <v>393723</v>
      </c>
      <c r="G160" s="8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15400</v>
      </c>
      <c r="C164" s="23">
        <v>14700</v>
      </c>
      <c r="D164" s="23">
        <v>15000</v>
      </c>
      <c r="E164" s="23">
        <v>0</v>
      </c>
      <c r="F164" s="23">
        <v>0</v>
      </c>
      <c r="G164" s="83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331870</v>
      </c>
      <c r="C166" s="23">
        <v>215985</v>
      </c>
      <c r="D166" s="23">
        <v>200000</v>
      </c>
      <c r="E166" s="23">
        <v>135700</v>
      </c>
      <c r="F166" s="23">
        <v>175456</v>
      </c>
      <c r="G166" s="83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440000</v>
      </c>
      <c r="C167" s="23">
        <v>156146</v>
      </c>
      <c r="D167" s="23">
        <v>233311</v>
      </c>
      <c r="E167" s="23">
        <v>108000</v>
      </c>
      <c r="F167" s="23">
        <v>200096</v>
      </c>
      <c r="G167" s="83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495000</v>
      </c>
      <c r="C176" s="18">
        <f t="shared" si="40"/>
        <v>472500</v>
      </c>
      <c r="D176" s="18">
        <f t="shared" si="40"/>
        <v>450000</v>
      </c>
      <c r="E176" s="18">
        <f t="shared" si="40"/>
        <v>450000</v>
      </c>
      <c r="F176" s="18">
        <f>SUM(F177:F196)</f>
        <v>438351</v>
      </c>
      <c r="G176" s="8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495000</v>
      </c>
      <c r="C183" s="23">
        <v>472500</v>
      </c>
      <c r="D183" s="23">
        <v>450000</v>
      </c>
      <c r="E183" s="23">
        <v>450000</v>
      </c>
      <c r="F183" s="23">
        <v>438351</v>
      </c>
      <c r="G183" s="8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843307</v>
      </c>
      <c r="D212" s="18">
        <f t="shared" si="45"/>
        <v>4694977</v>
      </c>
      <c r="E212" s="18">
        <f t="shared" si="45"/>
        <v>10676878</v>
      </c>
      <c r="F212" s="18">
        <f>SUM(F213:F215)</f>
        <v>4745017</v>
      </c>
      <c r="G212" s="8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843307</v>
      </c>
      <c r="D215" s="23">
        <v>4694977</v>
      </c>
      <c r="E215" s="23">
        <v>10676878</v>
      </c>
      <c r="F215" s="23">
        <v>4745017</v>
      </c>
      <c r="G215" s="8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5032951</v>
      </c>
      <c r="C225" s="18">
        <f t="shared" si="47"/>
        <v>3743302</v>
      </c>
      <c r="D225" s="18">
        <f t="shared" si="47"/>
        <v>1923836</v>
      </c>
      <c r="E225" s="18">
        <f t="shared" si="47"/>
        <v>2931531</v>
      </c>
      <c r="F225" s="18">
        <f>SUM(F226:F238)</f>
        <v>1450549</v>
      </c>
      <c r="G225" s="8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380985</v>
      </c>
      <c r="C226" s="25">
        <v>209016</v>
      </c>
      <c r="D226" s="25">
        <v>150000</v>
      </c>
      <c r="E226" s="25">
        <v>114224</v>
      </c>
      <c r="F226" s="25">
        <v>148809</v>
      </c>
      <c r="G226" s="8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1400889</v>
      </c>
      <c r="C227" s="23">
        <v>505333</v>
      </c>
      <c r="D227" s="23">
        <v>250000</v>
      </c>
      <c r="E227" s="23">
        <v>193343</v>
      </c>
      <c r="F227" s="23">
        <v>239530</v>
      </c>
      <c r="G227" s="8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5500</v>
      </c>
      <c r="C229" s="23">
        <v>28886</v>
      </c>
      <c r="D229" s="23">
        <v>10000</v>
      </c>
      <c r="E229" s="23">
        <v>0</v>
      </c>
      <c r="F229" s="23">
        <v>4019</v>
      </c>
      <c r="G229" s="83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169620</v>
      </c>
      <c r="C230" s="23">
        <v>0</v>
      </c>
      <c r="D230" s="23">
        <v>154200</v>
      </c>
      <c r="E230" s="23">
        <v>0</v>
      </c>
      <c r="F230" s="23">
        <v>20038</v>
      </c>
      <c r="G230" s="83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72380</v>
      </c>
      <c r="C231" s="23">
        <v>310275</v>
      </c>
      <c r="D231" s="23">
        <v>8000</v>
      </c>
      <c r="E231" s="23">
        <v>16893</v>
      </c>
      <c r="F231" s="23">
        <v>402112</v>
      </c>
      <c r="G231" s="8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1719662</v>
      </c>
      <c r="C232" s="23">
        <v>1615283</v>
      </c>
      <c r="D232" s="23">
        <v>1151636</v>
      </c>
      <c r="E232" s="23">
        <v>2102204</v>
      </c>
      <c r="F232" s="23">
        <v>523640</v>
      </c>
      <c r="G232" s="8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1276985</v>
      </c>
      <c r="C233" s="23">
        <v>1064219</v>
      </c>
      <c r="D233" s="23">
        <v>200000</v>
      </c>
      <c r="E233" s="23">
        <v>504867</v>
      </c>
      <c r="F233" s="23">
        <v>112401</v>
      </c>
      <c r="G233" s="83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6930</v>
      </c>
      <c r="C234" s="23">
        <v>10290</v>
      </c>
      <c r="D234" s="23">
        <v>0</v>
      </c>
      <c r="E234" s="23">
        <v>0</v>
      </c>
      <c r="F234" s="23">
        <v>0</v>
      </c>
      <c r="G234" s="83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showGridLines="0" view="pageBreakPreview" zoomScaleNormal="100" zoomScaleSheetLayoutView="100" workbookViewId="0">
      <selection activeCell="H15" sqref="H15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72" t="s">
        <v>214</v>
      </c>
      <c r="G3" s="73" t="s">
        <v>215</v>
      </c>
      <c r="H3" s="74" t="s">
        <v>216</v>
      </c>
      <c r="I3" s="74" t="s">
        <v>217</v>
      </c>
      <c r="J3" s="38"/>
    </row>
    <row r="4" spans="2:10" ht="30" customHeight="1">
      <c r="B4" s="75" t="s">
        <v>213</v>
      </c>
      <c r="C4" s="75"/>
      <c r="D4" s="76"/>
      <c r="E4" s="39"/>
      <c r="F4" s="72"/>
      <c r="G4" s="73"/>
      <c r="H4" s="74"/>
      <c r="I4" s="74"/>
      <c r="J4" s="38"/>
    </row>
    <row r="5" spans="2:10" ht="30" customHeight="1">
      <c r="B5" s="40">
        <f>SUM(B6:B7)</f>
        <v>0</v>
      </c>
      <c r="C5" s="40">
        <f>SUM(C6:C7)</f>
        <v>843307</v>
      </c>
      <c r="D5" s="41">
        <f>SUM(D6:D7)</f>
        <v>4694977</v>
      </c>
      <c r="E5" s="42"/>
      <c r="F5" s="43"/>
      <c r="G5" s="44"/>
      <c r="H5" s="47"/>
      <c r="I5" s="45" t="s">
        <v>212</v>
      </c>
      <c r="J5" s="46">
        <v>1008</v>
      </c>
    </row>
    <row r="6" spans="2:10" ht="30" customHeight="1">
      <c r="B6" s="48">
        <v>0</v>
      </c>
      <c r="C6" s="48">
        <v>121314</v>
      </c>
      <c r="D6" s="49">
        <v>1019042</v>
      </c>
      <c r="E6" s="50"/>
      <c r="F6" s="51" t="s">
        <v>218</v>
      </c>
      <c r="G6" s="51" t="s">
        <v>220</v>
      </c>
      <c r="H6" s="52" t="s">
        <v>221</v>
      </c>
      <c r="I6" s="53" t="s">
        <v>222</v>
      </c>
      <c r="J6" s="54"/>
    </row>
    <row r="7" spans="2:10" ht="30" customHeight="1">
      <c r="B7" s="48">
        <v>0</v>
      </c>
      <c r="C7" s="48">
        <v>721993</v>
      </c>
      <c r="D7" s="49">
        <v>3675935</v>
      </c>
      <c r="E7" s="50"/>
      <c r="F7" s="51" t="s">
        <v>218</v>
      </c>
      <c r="G7" s="51" t="s">
        <v>219</v>
      </c>
      <c r="H7" s="52" t="s">
        <v>223</v>
      </c>
      <c r="I7" s="53" t="s">
        <v>224</v>
      </c>
      <c r="J7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1" priority="3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8"/>
  <sheetViews>
    <sheetView showGridLines="0" view="pageBreakPreview" zoomScaleNormal="100" zoomScaleSheetLayoutView="100" workbookViewId="0">
      <selection activeCell="K12" sqref="K12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hidden="1" customWidth="1"/>
    <col min="10" max="10" width="15.88671875" style="31" hidden="1" customWidth="1"/>
    <col min="11" max="11" width="92.109375" style="31" bestFit="1" customWidth="1"/>
    <col min="12" max="12" width="12.33203125" style="31" customWidth="1"/>
    <col min="13" max="13" width="6.21875" style="31" customWidth="1"/>
    <col min="14" max="16" width="9" style="31"/>
    <col min="17" max="17" width="1.21875" style="31" customWidth="1"/>
    <col min="18" max="16384" width="9" style="31"/>
  </cols>
  <sheetData>
    <row r="1" spans="2:13" ht="18.75" customHeight="1">
      <c r="M1" s="34"/>
    </row>
    <row r="2" spans="2:13" ht="11.25" customHeight="1">
      <c r="M2" s="35"/>
    </row>
    <row r="3" spans="2:13" ht="30" customHeight="1">
      <c r="B3" s="56">
        <v>2021</v>
      </c>
      <c r="C3" s="56">
        <v>2020</v>
      </c>
      <c r="D3" s="56">
        <v>2019</v>
      </c>
      <c r="E3" s="39"/>
      <c r="F3" s="56">
        <v>2018</v>
      </c>
      <c r="G3" s="56">
        <v>2017</v>
      </c>
      <c r="H3" s="37"/>
      <c r="I3" s="77" t="s">
        <v>214</v>
      </c>
      <c r="J3" s="78"/>
      <c r="K3" s="78" t="s">
        <v>216</v>
      </c>
      <c r="L3" s="78" t="s">
        <v>217</v>
      </c>
      <c r="M3" s="57"/>
    </row>
    <row r="4" spans="2:13" ht="30" customHeight="1">
      <c r="B4" s="79" t="s">
        <v>225</v>
      </c>
      <c r="C4" s="79"/>
      <c r="D4" s="79"/>
      <c r="E4" s="37"/>
      <c r="F4" s="58" t="s">
        <v>6</v>
      </c>
      <c r="G4" s="58" t="s">
        <v>226</v>
      </c>
      <c r="H4" s="39"/>
      <c r="I4" s="77"/>
      <c r="J4" s="78"/>
      <c r="K4" s="78"/>
      <c r="L4" s="78"/>
      <c r="M4" s="57"/>
    </row>
    <row r="5" spans="2:13" s="55" customFormat="1" ht="30" customHeight="1">
      <c r="B5" s="59">
        <f t="shared" ref="B5:D5" si="0">SUM(B6)</f>
        <v>0</v>
      </c>
      <c r="C5" s="59">
        <f t="shared" si="0"/>
        <v>0</v>
      </c>
      <c r="D5" s="60">
        <f t="shared" si="0"/>
        <v>0</v>
      </c>
      <c r="E5" s="42"/>
      <c r="F5" s="59">
        <f>SUM(F6)</f>
        <v>0</v>
      </c>
      <c r="G5" s="59">
        <f>SUM(G6)</f>
        <v>2426</v>
      </c>
      <c r="H5" s="42"/>
      <c r="I5" s="61"/>
      <c r="J5" s="61"/>
      <c r="K5" s="70"/>
      <c r="L5" s="62" t="s">
        <v>212</v>
      </c>
      <c r="M5" s="63">
        <v>1008</v>
      </c>
    </row>
    <row r="6" spans="2:13" s="55" customFormat="1" ht="30" customHeight="1">
      <c r="B6" s="65">
        <v>0</v>
      </c>
      <c r="C6" s="65">
        <v>0</v>
      </c>
      <c r="D6" s="66">
        <v>0</v>
      </c>
      <c r="E6" s="67"/>
      <c r="F6" s="65">
        <v>0</v>
      </c>
      <c r="G6" s="65">
        <v>2426</v>
      </c>
      <c r="H6" s="68"/>
      <c r="I6" s="68"/>
      <c r="J6" s="68"/>
      <c r="K6" s="69" t="s">
        <v>227</v>
      </c>
      <c r="L6" s="71" t="s">
        <v>228</v>
      </c>
      <c r="M6" s="64"/>
    </row>
    <row r="7" spans="2:13" s="55" customFormat="1" ht="30" customHeight="1"/>
    <row r="8" spans="2:13" s="55" customFormat="1" ht="30" customHeight="1"/>
    <row r="9" spans="2:13" s="55" customFormat="1" ht="30" customHeight="1"/>
    <row r="10" spans="2:13" s="55" customFormat="1" ht="30" customHeight="1"/>
    <row r="11" spans="2:13" s="55" customFormat="1" ht="30" customHeight="1"/>
    <row r="12" spans="2:13" s="55" customFormat="1" ht="30" customHeight="1"/>
    <row r="13" spans="2:13" s="55" customFormat="1" ht="30" customHeight="1"/>
    <row r="14" spans="2:13" s="55" customFormat="1" ht="30" customHeight="1"/>
    <row r="15" spans="2:13" s="55" customFormat="1" ht="30" customHeight="1"/>
    <row r="16" spans="2:13" s="55" customFormat="1" ht="30" customHeight="1"/>
    <row r="17" s="55" customFormat="1" ht="30" customHeight="1"/>
    <row r="18" s="55" customFormat="1" ht="30" customHeight="1"/>
    <row r="19" s="55" customFormat="1" ht="30" customHeight="1"/>
    <row r="20" s="55" customFormat="1" ht="30" customHeight="1"/>
    <row r="21" s="55" customFormat="1" ht="30" customHeight="1"/>
    <row r="22" s="55" customFormat="1" ht="30" customHeight="1"/>
    <row r="23" s="55" customFormat="1" ht="30" customHeight="1"/>
    <row r="24" s="55" customFormat="1" ht="30" customHeight="1"/>
    <row r="25" s="55" customFormat="1" ht="30" customHeight="1"/>
    <row r="26" s="55" customFormat="1" ht="30" customHeight="1"/>
    <row r="27" s="55" customFormat="1" ht="30" customHeight="1"/>
    <row r="28" s="55" customFormat="1" ht="30" customHeight="1"/>
    <row r="29" s="55" customFormat="1" ht="30" customHeight="1"/>
    <row r="30" s="55" customFormat="1" ht="30" customHeight="1"/>
    <row r="31" s="55" customFormat="1" ht="30" customHeight="1"/>
    <row r="32" s="55" customFormat="1" ht="30" customHeight="1"/>
    <row r="33" s="55" customFormat="1" ht="30" customHeight="1"/>
    <row r="34" s="55" customFormat="1" ht="30" customHeight="1"/>
    <row r="35" s="55" customFormat="1" ht="30" customHeight="1"/>
    <row r="36" s="55" customFormat="1" ht="30" customHeight="1"/>
    <row r="37" s="55" customFormat="1" ht="30" customHeight="1"/>
    <row r="38" s="55" customFormat="1" ht="30" customHeight="1"/>
    <row r="39" s="55" customFormat="1" ht="30" customHeight="1"/>
    <row r="40" s="55" customFormat="1" ht="30" customHeight="1"/>
    <row r="41" s="55" customFormat="1" ht="30" customHeight="1"/>
    <row r="42" s="55" customFormat="1" ht="30" customHeight="1"/>
    <row r="43" s="55" customFormat="1" ht="30" customHeight="1"/>
    <row r="44" s="55" customFormat="1" ht="30" customHeight="1"/>
    <row r="45" s="55" customFormat="1" ht="30" customHeight="1"/>
    <row r="46" s="55" customFormat="1" ht="30" customHeight="1"/>
    <row r="47" s="55" customFormat="1" ht="30" customHeight="1"/>
    <row r="48" s="55" customFormat="1" ht="30" customHeight="1"/>
    <row r="49" s="55" customFormat="1" ht="30" customHeight="1"/>
    <row r="50" s="55" customFormat="1" ht="30" customHeight="1"/>
    <row r="51" s="55" customFormat="1" ht="30" customHeight="1"/>
    <row r="52" s="55" customFormat="1" ht="30" customHeight="1"/>
    <row r="53" s="55" customFormat="1" ht="30" customHeight="1"/>
    <row r="54" s="55" customFormat="1" ht="30" customHeight="1"/>
    <row r="55" s="55" customFormat="1" ht="30" customHeight="1"/>
    <row r="56" s="55" customFormat="1" ht="30" customHeight="1"/>
    <row r="57" s="55" customFormat="1" ht="30" customHeight="1"/>
    <row r="58" s="55" customFormat="1" ht="30" customHeight="1"/>
    <row r="59" s="55" customFormat="1" ht="30" customHeight="1"/>
    <row r="60" s="55" customFormat="1" ht="30" customHeight="1"/>
    <row r="61" s="55" customFormat="1" ht="30" customHeight="1"/>
    <row r="62" s="55" customFormat="1" ht="30" customHeight="1"/>
    <row r="63" s="55" customFormat="1" ht="30" customHeight="1"/>
    <row r="64" s="55" customFormat="1" ht="30" customHeight="1"/>
    <row r="65" s="55" customFormat="1" ht="30" customHeight="1"/>
    <row r="66" s="55" customFormat="1" ht="30" customHeight="1"/>
    <row r="67" s="55" customFormat="1" ht="30" customHeight="1"/>
    <row r="68" s="55" customFormat="1" ht="30" customHeight="1"/>
    <row r="69" s="55" customFormat="1" ht="30" customHeight="1"/>
    <row r="70" s="55" customFormat="1" ht="30" customHeight="1"/>
    <row r="71" s="55" customFormat="1" ht="30" customHeight="1"/>
    <row r="72" s="55" customFormat="1" ht="30" customHeight="1"/>
    <row r="73" s="55" customFormat="1" ht="30" customHeight="1"/>
    <row r="74" s="55" customFormat="1" ht="30" customHeight="1"/>
    <row r="75" s="55" customFormat="1" ht="30" customHeight="1"/>
    <row r="76" s="55" customFormat="1" ht="30" customHeight="1"/>
    <row r="77" s="55" customFormat="1" ht="30" customHeight="1"/>
    <row r="78" s="55" customFormat="1" ht="30" customHeight="1"/>
    <row r="79" s="55" customFormat="1" ht="30" customHeight="1"/>
    <row r="80" s="55" customFormat="1" ht="30" customHeight="1"/>
    <row r="81" s="55" customFormat="1" ht="30" customHeight="1"/>
    <row r="82" s="55" customFormat="1" ht="30" customHeight="1"/>
    <row r="83" s="55" customFormat="1" ht="30" customHeight="1"/>
    <row r="84" s="55" customFormat="1" ht="30" customHeight="1"/>
    <row r="85" s="55" customFormat="1" ht="30" customHeight="1"/>
    <row r="86" s="55" customFormat="1" ht="30" customHeight="1"/>
    <row r="87" s="55" customFormat="1" ht="30" customHeight="1"/>
    <row r="88" s="55" customFormat="1" ht="30" customHeight="1"/>
    <row r="89" s="55" customFormat="1" ht="30" customHeight="1"/>
    <row r="90" s="55" customFormat="1" ht="30" customHeight="1"/>
    <row r="91" s="55" customFormat="1" ht="30" customHeight="1"/>
    <row r="92" s="55" customFormat="1" ht="30" customHeight="1"/>
    <row r="93" s="55" customFormat="1" ht="30" customHeight="1"/>
    <row r="94" s="55" customFormat="1" ht="30" customHeight="1"/>
    <row r="95" s="55" customFormat="1" ht="30" customHeight="1"/>
    <row r="96" s="55" customFormat="1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5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Other Projects</vt:lpstr>
      <vt:lpstr>Budget!Print_Area</vt:lpstr>
      <vt:lpstr>'Other Projects'!Print_Area</vt:lpstr>
      <vt:lpstr>'PSIP Domestic'!Print_Area</vt:lpstr>
      <vt:lpstr>Budget!Print_Titles</vt:lpstr>
      <vt:lpstr>'Other Projects'!Print_Titles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2020-03-04T05:53:17Z</cp:lastPrinted>
  <dcterms:created xsi:type="dcterms:W3CDTF">2018-12-30T09:54:12Z</dcterms:created>
  <dcterms:modified xsi:type="dcterms:W3CDTF">2020-03-04T05:53:21Z</dcterms:modified>
</cp:coreProperties>
</file>