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  <sheet name="PSIP Domestic" sheetId="2" r:id="rId2"/>
    <sheet name="PSIP Loan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0" hidden="1">Budget!$A$6:$I$257</definedName>
    <definedName name="_xlnm._FilterDatabase" localSheetId="1" hidden="1">'PSIP Domestic'!$B$1:$J$39</definedName>
    <definedName name="_xlnm._FilterDatabase" localSheetId="2" hidden="1">'PSIP Loan'!$M$1:$M$206</definedName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>'[8]Expenditure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Budget!$B$1:$H$257</definedName>
    <definedName name="_xlnm.Print_Area" localSheetId="1">'PSIP Domestic'!$B$1:$J$39</definedName>
    <definedName name="_xlnm.Print_Area" localSheetId="2">'PSIP Loan'!$B$1:$N$6</definedName>
    <definedName name="Print_Area_MI">'[9]2007-2011 with GG'!#REF!</definedName>
    <definedName name="_xlnm.Print_Titles" localSheetId="0">Budget!$6:$8</definedName>
    <definedName name="_xlnm.Print_Titles" localSheetId="1">'PSIP Domestic'!$3:$4</definedName>
    <definedName name="_xlnm.Print_Titles" localSheetId="2">'PSIP Loan'!$3:$4</definedName>
    <definedName name="Priority">'[7]Form 10A (Domestic PSIP)'!#REF!</definedName>
    <definedName name="prog0002541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>[10]Codes!$A$2:$A$217</definedName>
    <definedName name="ޖ">'[11]Expenditure Codes'!$B$3:$B$85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G5" i="3" l="1"/>
  <c r="F5" i="3"/>
  <c r="D5" i="3"/>
  <c r="C5" i="3"/>
  <c r="B5" i="3"/>
  <c r="D5" i="2" l="1"/>
  <c r="C5" i="2"/>
  <c r="B5" i="2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C36" i="1" l="1"/>
  <c r="C14" i="1" s="1"/>
  <c r="B37" i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D245" i="1"/>
  <c r="D33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176" i="1" l="1"/>
  <c r="I225" i="1"/>
  <c r="I254" i="1"/>
  <c r="B33" i="1"/>
  <c r="I245" i="1"/>
  <c r="I23" i="1"/>
  <c r="I31" i="1"/>
  <c r="I34" i="1"/>
  <c r="B36" i="1"/>
  <c r="I37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<sst xmlns="http://schemas.openxmlformats.org/spreadsheetml/2006/main" count="401" uniqueCount="329">
  <si>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</si>
  <si>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</si>
  <si>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</si>
  <si>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</si>
  <si>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</si>
  <si>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</si>
  <si>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</si>
  <si>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</si>
  <si>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</si>
  <si>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</si>
  <si>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</si>
  <si>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</si>
  <si>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</si>
  <si>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</si>
  <si>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</si>
  <si>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</si>
  <si>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</si>
  <si>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</si>
  <si>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</si>
  <si>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</si>
  <si>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</si>
  <si>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</si>
  <si>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</si>
  <si>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</si>
  <si>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</si>
  <si>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</si>
  <si>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</si>
  <si>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</si>
  <si>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</si>
  <si>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</si>
  <si>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</si>
  <si>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</si>
  <si>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</si>
  <si>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</si>
  <si>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</si>
  <si>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</si>
  <si>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</si>
  <si>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</si>
  <si>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</si>
  <si>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</si>
  <si>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</si>
  <si>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</si>
  <si>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</si>
  <si>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</si>
  <si>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</si>
  <si>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</si>
  <si>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</si>
  <si>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</si>
  <si>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</si>
  <si>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</si>
  <si>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</si>
  <si>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</si>
  <si>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</si>
  <si>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</si>
  <si>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</si>
  <si>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</si>
  <si>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</si>
  <si>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</si>
  <si>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</si>
  <si>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</si>
  <si>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</si>
  <si>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</si>
  <si>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</si>
  <si>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</si>
  <si>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</si>
  <si>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</si>
  <si>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</si>
  <si>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</si>
  <si>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</si>
  <si>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</si>
  <si>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</si>
  <si>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</si>
  <si>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</si>
  <si>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</si>
  <si>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</si>
  <si>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</si>
  <si>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</si>
  <si>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</si>
  <si>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</si>
  <si>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</si>
  <si>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</si>
  <si>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</si>
  <si>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</si>
  <si>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</si>
  <si>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</si>
  <si>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</si>
  <si>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</si>
  <si>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</si>
  <si>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</si>
  <si>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</si>
  <si>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</si>
  <si>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</si>
  <si>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</si>
  <si>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</si>
  <si>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</si>
  <si>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</si>
  <si>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</si>
  <si>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</si>
  <si>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</si>
  <si>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</si>
  <si>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</si>
  <si>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</si>
  <si>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</si>
  <si>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</si>
  <si>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</si>
  <si>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</si>
  <si>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</si>
  <si>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</si>
  <si>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</si>
  <si>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</si>
  <si>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</si>
  <si>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</si>
  <si>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</si>
  <si>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</si>
  <si>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</si>
  <si>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</si>
  <si>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</si>
  <si>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</si>
  <si>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</si>
  <si>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</si>
  <si>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</si>
  <si>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</si>
  <si>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</si>
  <si>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</si>
  <si>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</si>
  <si>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</si>
  <si>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</si>
  <si>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</si>
  <si>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</si>
  <si>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</si>
  <si>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</si>
  <si>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</si>
  <si>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</si>
  <si>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</si>
  <si>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</si>
  <si>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</si>
  <si>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</si>
  <si>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</si>
  <si>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</si>
  <si>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</si>
  <si>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</si>
  <si>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</si>
  <si>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</si>
  <si>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</si>
  <si>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</si>
  <si>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</si>
  <si>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</si>
  <si>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</si>
  <si>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</si>
  <si>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</si>
  <si>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</si>
  <si>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</si>
  <si>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</si>
  <si>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</si>
  <si>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</si>
  <si>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</si>
  <si>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</si>
  <si>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</si>
  <si>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</si>
  <si>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</si>
  <si>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</si>
  <si>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</si>
  <si>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</si>
  <si>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</si>
  <si>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</si>
  <si>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</si>
  <si>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</si>
  <si>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</si>
  <si>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</si>
  <si>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</si>
  <si>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</si>
  <si>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</si>
  <si>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</si>
  <si>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</si>
  <si>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</si>
  <si>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</si>
  <si>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</si>
  <si>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</si>
  <si>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</si>
  <si>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</si>
  <si>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</si>
  <si>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</si>
  <si>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</si>
  <si>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</si>
  <si>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</si>
  <si>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</si>
  <si>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</si>
  <si>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</si>
  <si>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</si>
  <si>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</si>
  <si>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</si>
  <si>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</si>
  <si>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</si>
  <si>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</si>
  <si>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</si>
  <si>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</si>
  <si>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</si>
  <si>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</si>
  <si>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</si>
  <si>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</si>
  <si>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</si>
  <si>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</si>
  <si>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</si>
  <si>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</si>
  <si>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</si>
  <si>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</si>
  <si>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</si>
  <si>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</si>
  <si>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</si>
  <si>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</si>
  <si>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</si>
  <si>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</si>
  <si>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މިނިސްޓްރީ އޮފް ހެލްތް </t>
  </si>
  <si>
    <t>ފާސްކުރި</t>
  </si>
  <si>
    <t>ސްޓެޓަސް</t>
  </si>
  <si>
    <t>މަޝްރޫޢު ހިންގޭ ތަން</t>
  </si>
  <si>
    <t>މަޝްރޫއުގެ ނަން</t>
  </si>
  <si>
    <t>އޮފީސް</t>
  </si>
  <si>
    <t>ހިނގަމުންދާ</t>
  </si>
  <si>
    <t>ރިޓެންޝަން</t>
  </si>
  <si>
    <t>އަލަށްފަށާ</t>
  </si>
  <si>
    <t>ޅ.ނައިފަރު</t>
  </si>
  <si>
    <t>ދ.ކުޑަހުވަދޫ</t>
  </si>
  <si>
    <t>ތ.ވިލުފުށި</t>
  </si>
  <si>
    <t>ލ.އިސްދޫ</t>
  </si>
  <si>
    <t>ގއ.ކޮނޑޭ</t>
  </si>
  <si>
    <t>އދ.މާމިގިލި</t>
  </si>
  <si>
    <t>ހއ.އިހަވަންދޫ</t>
  </si>
  <si>
    <t>ހއ.ތުރާކުނު</t>
  </si>
  <si>
    <t>ނ.މަނަދޫ</t>
  </si>
  <si>
    <t>ރ.އުނގޫފާރު</t>
  </si>
  <si>
    <t>ރ.މީދޫ</t>
  </si>
  <si>
    <t>ފ.ނިލަންދޫ</t>
  </si>
  <si>
    <t>ތ.ކަނޑޫދޫ</t>
  </si>
  <si>
    <t>ތ.ވޭމަންޑޫ</t>
  </si>
  <si>
    <t>ގދ.ތިނަދޫ</t>
  </si>
  <si>
    <t>ގދ.ގައްދޫ</t>
  </si>
  <si>
    <t>ފުވައްމުލައް ސިޓީ</t>
  </si>
  <si>
    <t>ސ.ހުޅުދޫ</t>
  </si>
  <si>
    <t>ތ.ތިމަރަފުށި</t>
  </si>
  <si>
    <t>އައިމިނާ ދިޔޯ ހެލްތް ސެންޓަރ ހޮސްޕިޓަލަކަށް ބަދަލުކުރުން</t>
  </si>
  <si>
    <t>P-HLT015-001</t>
  </si>
  <si>
    <t>ހއ.ތަކަންދޫ</t>
  </si>
  <si>
    <t>ހއ.ތަކަންދޫ ޞިއްޙީ މަރުކަޒުގައި ލެބޯރެޓަރީ އަދި ކޮންސަލްޓޭޝަން ރޫމެއް ހެދުން.</t>
  </si>
  <si>
    <t>P-MOH007-121</t>
  </si>
  <si>
    <t>ހއ.ތުރާކުނު ޞިއްޙީ މަރުކަޒުގައި ލެބޯރެޓަރީ އަދި ކޮންސަލްޓޭޝަން ރޫމެއް ހެދުން.</t>
  </si>
  <si>
    <t>P-MOH007-122</t>
  </si>
  <si>
    <t>ހދ.ހިރިމަރަދޫ</t>
  </si>
  <si>
    <t>ހދ.ހިރިމަރަދޫ ހެލްތް ސެންޓަރ ވަށާފާރު ރޭނުން</t>
  </si>
  <si>
    <t>P-HLT016-001</t>
  </si>
  <si>
    <t>ހދ.ނައިވާދޫ</t>
  </si>
  <si>
    <t>ހދ.ނައިވާދޫ ހެލްތް ސެންޓަރ އަޕްގްރޭޑްކުރުން</t>
  </si>
  <si>
    <t>P-HLT017-001</t>
  </si>
  <si>
    <t>ހދ.ނޮޅިވަރަންފަރު</t>
  </si>
  <si>
    <t xml:space="preserve">ހދ.ނޮޅިވަރަންފަރު ސިއްޚީ މަރުކަޒު އަޕްގްރޭޑްކުރުން </t>
  </si>
  <si>
    <t>P-HLT014-001</t>
  </si>
  <si>
    <t>ނ.ވެލިދޫ</t>
  </si>
  <si>
    <t>ނ.ވެލިދޫ ހޮސްޕިޓަލް ޤާއިމްކުރުން</t>
  </si>
  <si>
    <t>P-HLT001-001</t>
  </si>
  <si>
    <t>ނ.އަތޮޅު ހޮސްޕިޓަލް އެކްސްޓެންޝަން އިމާރަތް</t>
  </si>
  <si>
    <t>P-HLT018-001</t>
  </si>
  <si>
    <t>ރ.އުނގޫފާރު ރީޖަނަލް ހޮސްޕިޓަލުގައި 6 ޕްރައިވެޓް ރޫމް ހެދުން.</t>
  </si>
  <si>
    <t>P-MOH007-119</t>
  </si>
  <si>
    <t>ރ.އުނގޫފާރު ހޮސްޕިޓަލް ތަރައްޤީ ކުރުން</t>
  </si>
  <si>
    <t>P-HLT002-001</t>
  </si>
  <si>
    <t>ރ.މީދޫ ސިއްޙީ މަރުކަޒު ހޮސްޕިޓަލް އަކަށް ބަދަލުކުރުން</t>
  </si>
  <si>
    <t>P-HLT019-001</t>
  </si>
  <si>
    <t>ބ.އޭދަފުށި</t>
  </si>
  <si>
    <t>ބ.އޭދަފުށި ހޮސްޕިޓަލް ރޫމްތައް އެޅުން</t>
  </si>
  <si>
    <t>P-HLT020-001</t>
  </si>
  <si>
    <t>ބ.ފެހެންދޫ</t>
  </si>
  <si>
    <t>ބ.ފެހެންދޫ ޞިއްޙީ މަރުކަޒު ޢިމާރާތް ކުރުން</t>
  </si>
  <si>
    <t>P-MOH001-022</t>
  </si>
  <si>
    <t>ޅ.ހިންނަވަރު</t>
  </si>
  <si>
    <t>ޅ.ހިންނަވަރު ޞިއްޙީ މަރުކަޒުގެ އާޢިމާރާތް ހެދުން</t>
  </si>
  <si>
    <t>P-MOH070-001</t>
  </si>
  <si>
    <t>ޅ.ހިންނަވަރު ސިއްހީ މަރުކަޒު ހޮސްޕިޓަލަކަށް ބަދަލު ކުރުން</t>
  </si>
  <si>
    <t>P-HLT003-001</t>
  </si>
  <si>
    <t>ޅ.ނައިފަރު އަތޮޅު ހޮސްޕިޓަލް ޢިމާރާތުގެ އެކްސްޓެންޝަން</t>
  </si>
  <si>
    <t>P-MOH073-001</t>
  </si>
  <si>
    <t>ކ.ދިއްފުށި</t>
  </si>
  <si>
    <t>ކ.ދިއްފުށި ސިއްހީ މަރުކަޒު އަޕްގްރޭޑްކޮށް، ލެބޯޓަރީ ތަރައްޤީކުރުން</t>
  </si>
  <si>
    <t>P-HLT004-001</t>
  </si>
  <si>
    <t>އދ.މާމިގިލި ސިއްހީ މަރުކަޒު ހޮސްޕިޓަލަކަށް ބަދަލު ކުރުން</t>
  </si>
  <si>
    <t>P-HLT005-001</t>
  </si>
  <si>
    <t>އދ.ދިގުރަށް</t>
  </si>
  <si>
    <t>އދ.ދިގުރަށުގެ ލެބޯރެޓަރީ އިކްވިޕްމަންޓް ގަތުން</t>
  </si>
  <si>
    <t>P-HLT021-001</t>
  </si>
  <si>
    <t>ފ.ނިލަންދޫ އަތޮޅު ހޮސްޕިޓަލް އެކްސްޓެންޝަން</t>
  </si>
  <si>
    <t>P-MOH092-001</t>
  </si>
  <si>
    <t>ފ.ބިލެތްދޫ</t>
  </si>
  <si>
    <t>ފ.ބިލެތްދޫ ސިއްހީ މަރުކަޒު އަޕްގްރޭޑްކުރުން</t>
  </si>
  <si>
    <t>P-HLT022-001</t>
  </si>
  <si>
    <t>ދ.ކުޑަހުވަދޫ ހޮސްޕިޓަލްގެ އައު އިމާރަތް</t>
  </si>
  <si>
    <t>P-HLT006-001</t>
  </si>
  <si>
    <t>ތ.ކަނޑޫދޫ ސިއްހީ މަރުކަޒު އަޕްގްރޭޑް ކުރުން</t>
  </si>
  <si>
    <t>P-HLT007-001</t>
  </si>
  <si>
    <t>ތ.ވިލުފުށި ސިއްޙީ މަރުކަޒު އަޕްގްރޭޑްކުރުން</t>
  </si>
  <si>
    <t>P-HLT023-001</t>
  </si>
  <si>
    <t>ތ.ވޭމަންޑޫ ހޮސްޕިޓަލް އަޕްގްރޭޑްކުރުން</t>
  </si>
  <si>
    <t>P-HLT024-001</t>
  </si>
  <si>
    <t>ތ.ތިމަރަފުށި ސިއްހީ މަރުކަޒު ހޮސްޕިޓަލަކަށް ބަދަލުކުރުން</t>
  </si>
  <si>
    <t>P-HLT025-001</t>
  </si>
  <si>
    <t>ލ.އިސްދޫ ސިއްހީ މަރުކަޒު އަޕްގްރޭޑްކުރުން</t>
  </si>
  <si>
    <t>P-MOH007-123</t>
  </si>
  <si>
    <t>ގއ.ކޮނޑޭ ސިއްޙީ މަރުކަޒު ވަށާފާރު ރޭނުން</t>
  </si>
  <si>
    <t>P-HLT026-001</t>
  </si>
  <si>
    <t>ގދ.ނަޑެއްލާ</t>
  </si>
  <si>
    <t>ގދ.ނަޑެއްލާ ސިއްޚީމަރުކަޒުގައި ލެބޯޓަރީ ޤާއިމްކުރުން</t>
  </si>
  <si>
    <t>P-HLT011-001</t>
  </si>
  <si>
    <t>ގދ.މަޑަވެލި</t>
  </si>
  <si>
    <t>ގދ.މަޑަވެލި ސިއްޚީ މަރުކަޒު އަޕްގްރޭޑްކޮށް، ލެބޯޓަރީ ތަރައްޤީކުރުން</t>
  </si>
  <si>
    <t>P-HLT010-001</t>
  </si>
  <si>
    <t>ގދ.ތިނަދޫ ޓާޝިއަރީ ހޮސްޕިޓަލް</t>
  </si>
  <si>
    <t>P-HLT009-001</t>
  </si>
  <si>
    <t>ގދ.ގައްދޫ ސިއްހީ މަރުކަޒު ހޮސްޕިޓަލަކަށް ބަދަލު ކުރުން</t>
  </si>
  <si>
    <t>P-HLT008-001</t>
  </si>
  <si>
    <t>ފުވައްމުލައް ސިޓީ ހޮސްޕިޓަލް އަޕްގްރޭޑްކުރުން</t>
  </si>
  <si>
    <t>P-HLT012-001</t>
  </si>
  <si>
    <t xml:space="preserve">ސ.ހުޅުދޫ ސިއްޚީ މަރުކަޒު އަޕްގްރޭޑްކުރުން </t>
  </si>
  <si>
    <t>P-HLT013-001</t>
  </si>
  <si>
    <t>ލޯނު ދޭ ފަރާތް</t>
  </si>
  <si>
    <t>އެކްޗުއަލް</t>
  </si>
  <si>
    <t>ހުޅުމާލެ</t>
  </si>
  <si>
    <t>އައި.ޑީ.ބީ</t>
  </si>
  <si>
    <t>ކަރަންޓީން ފެސިލީ ޕްރޮޖެކްޓް</t>
  </si>
  <si>
    <t>P-MOH001-020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</si>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</sst>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4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12"/>
      <color rgb="FFD3AC8A"/>
      <name val="Century Gothic"/>
      <family val="2"/>
    </font>
    <font>
      <sz val="12"/>
      <color theme="1"/>
      <name val="Faruma"/>
    </font>
    <font>
      <sz val="12"/>
      <color theme="7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rgb="FFD3AC8A"/>
      <name val="Mv Eamaan XP"/>
      <family val="3"/>
    </font>
    <font>
      <b/>
      <sz val="12"/>
      <name val="Roboto Condensed"/>
    </font>
    <font>
      <b/>
      <sz val="12"/>
      <color rgb="FFBF8755"/>
      <name val="Roboto Condensed"/>
    </font>
    <font>
      <b/>
      <sz val="12"/>
      <name val="Faruma"/>
    </font>
    <font>
      <sz val="11"/>
      <color theme="1"/>
      <name val="Calibri"/>
      <family val="2"/>
      <charset val="1"/>
      <scheme val="minor"/>
    </font>
    <font>
      <sz val="12"/>
      <color rgb="FF434343"/>
      <name val="Roboto Condensed"/>
    </font>
    <font>
      <sz val="12"/>
      <color rgb="FFBF8755"/>
      <name val="Roboto Condensed"/>
    </font>
    <font>
      <sz val="12"/>
      <color theme="1" tint="-0.249977111117893"/>
      <name val="Century Gothic"/>
      <family val="2"/>
    </font>
    <font>
      <sz val="12"/>
      <color rgb="FF434343"/>
      <name val="Century Gothic"/>
      <family val="2"/>
    </font>
    <font>
      <b/>
      <sz val="12"/>
      <color theme="1"/>
      <name val="Faruma"/>
    </font>
    <font>
      <sz val="12"/>
      <color theme="1" tint="-0.249977111117893"/>
      <name val="Roboto Condensed"/>
    </font>
    <font>
      <sz val="11"/>
      <color rgb="FF43434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3AC8A"/>
        <bgColor indexed="64"/>
      </patternFill>
    </fill>
    <fill>
      <patternFill patternType="solid">
        <fgColor rgb="FFFCDCAA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/>
      <bottom style="thin">
        <color rgb="FFFCDCAA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2" fillId="0" borderId="0"/>
    <xf numFmtId="0" fontId="26" fillId="0" borderId="0"/>
  </cellStyleXfs>
  <cellXfs count="7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165" fontId="0" fillId="0" borderId="0" xfId="4" applyNumberFormat="1" applyFont="1" applyAlignment="1">
      <alignment vertical="center"/>
    </xf>
    <xf numFmtId="165" fontId="17" fillId="0" borderId="0" xfId="4" applyNumberFormat="1" applyFont="1" applyAlignment="1">
      <alignment vertical="center"/>
    </xf>
    <xf numFmtId="0" fontId="16" fillId="0" borderId="0" xfId="5" applyAlignment="1">
      <alignment vertical="center"/>
    </xf>
    <xf numFmtId="0" fontId="16" fillId="0" borderId="0" xfId="5" applyAlignment="1">
      <alignment vertical="center" readingOrder="2"/>
    </xf>
    <xf numFmtId="0" fontId="16" fillId="0" borderId="0" xfId="5" applyFont="1" applyAlignment="1">
      <alignment vertical="center"/>
    </xf>
    <xf numFmtId="0" fontId="18" fillId="0" borderId="0" xfId="5" applyFont="1" applyBorder="1" applyAlignment="1">
      <alignment horizontal="right" vertical="center"/>
    </xf>
    <xf numFmtId="0" fontId="19" fillId="0" borderId="0" xfId="5" applyFont="1" applyBorder="1" applyAlignment="1">
      <alignment horizontal="right" vertical="center"/>
    </xf>
    <xf numFmtId="0" fontId="20" fillId="3" borderId="0" xfId="4" applyNumberFormat="1" applyFont="1" applyFill="1" applyBorder="1" applyAlignment="1">
      <alignment horizontal="center" vertical="center" wrapText="1" readingOrder="2"/>
    </xf>
    <xf numFmtId="165" fontId="21" fillId="0" borderId="0" xfId="4" applyNumberFormat="1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center"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0" fontId="20" fillId="0" borderId="0" xfId="4" applyNumberFormat="1" applyFont="1" applyFill="1" applyBorder="1" applyAlignment="1">
      <alignment horizontal="center" vertical="center" wrapText="1" readingOrder="2"/>
    </xf>
    <xf numFmtId="165" fontId="23" fillId="4" borderId="0" xfId="4" applyNumberFormat="1" applyFont="1" applyFill="1" applyBorder="1" applyAlignment="1">
      <alignment horizontal="center" vertical="center" readingOrder="2"/>
    </xf>
    <xf numFmtId="165" fontId="24" fillId="4" borderId="0" xfId="4" applyNumberFormat="1" applyFont="1" applyFill="1" applyBorder="1" applyAlignment="1">
      <alignment horizontal="center" vertical="center" readingOrder="2"/>
    </xf>
    <xf numFmtId="165" fontId="13" fillId="0" borderId="0" xfId="4" applyNumberFormat="1" applyFont="1" applyFill="1" applyBorder="1" applyAlignment="1">
      <alignment horizontal="center" vertical="center" readingOrder="2"/>
    </xf>
    <xf numFmtId="0" fontId="25" fillId="4" borderId="0" xfId="6" applyFont="1" applyFill="1" applyBorder="1" applyAlignment="1">
      <alignment horizontal="center" vertical="center" wrapText="1" readingOrder="2"/>
    </xf>
    <xf numFmtId="0" fontId="25" fillId="4" borderId="0" xfId="6" applyFont="1" applyFill="1" applyBorder="1" applyAlignment="1">
      <alignment vertical="center" wrapText="1" readingOrder="2"/>
    </xf>
    <xf numFmtId="0" fontId="25" fillId="4" borderId="0" xfId="5" applyFont="1" applyFill="1" applyAlignment="1">
      <alignment horizontal="right" vertical="center" indent="1"/>
    </xf>
    <xf numFmtId="0" fontId="23" fillId="4" borderId="0" xfId="5" applyNumberFormat="1" applyFont="1" applyFill="1" applyAlignment="1">
      <alignment horizontal="center" vertical="center"/>
    </xf>
    <xf numFmtId="165" fontId="27" fillId="0" borderId="18" xfId="4" applyNumberFormat="1" applyFont="1" applyBorder="1" applyAlignment="1">
      <alignment vertical="center"/>
    </xf>
    <xf numFmtId="165" fontId="28" fillId="0" borderId="18" xfId="4" applyNumberFormat="1" applyFont="1" applyBorder="1" applyAlignment="1">
      <alignment vertical="center"/>
    </xf>
    <xf numFmtId="0" fontId="29" fillId="0" borderId="0" xfId="5" applyFont="1" applyAlignment="1">
      <alignment vertical="center"/>
    </xf>
    <xf numFmtId="0" fontId="30" fillId="0" borderId="18" xfId="5" applyFont="1" applyBorder="1" applyAlignment="1">
      <alignment vertical="center"/>
    </xf>
    <xf numFmtId="0" fontId="30" fillId="0" borderId="18" xfId="5" applyFont="1" applyBorder="1" applyAlignment="1">
      <alignment horizontal="right" vertical="center" indent="2" readingOrder="2"/>
    </xf>
    <xf numFmtId="0" fontId="2" fillId="0" borderId="18" xfId="5" applyFont="1" applyBorder="1" applyAlignment="1">
      <alignment horizontal="left" vertical="center"/>
    </xf>
    <xf numFmtId="0" fontId="16" fillId="0" borderId="18" xfId="5" applyBorder="1" applyAlignment="1">
      <alignment vertical="center"/>
    </xf>
    <xf numFmtId="0" fontId="7" fillId="4" borderId="0" xfId="7" applyFont="1" applyFill="1" applyBorder="1" applyAlignment="1">
      <alignment horizontal="right" vertical="center" indent="2" readingOrder="2"/>
    </xf>
    <xf numFmtId="0" fontId="31" fillId="4" borderId="0" xfId="6" applyFont="1" applyFill="1" applyBorder="1" applyAlignment="1">
      <alignment horizontal="center" vertical="center" wrapText="1" readingOrder="2"/>
    </xf>
    <xf numFmtId="0" fontId="31" fillId="4" borderId="0" xfId="6" applyFont="1" applyFill="1" applyBorder="1" applyAlignment="1">
      <alignment vertical="center" wrapText="1" readingOrder="2"/>
    </xf>
    <xf numFmtId="0" fontId="18" fillId="4" borderId="0" xfId="7" applyFont="1" applyFill="1" applyBorder="1" applyAlignment="1">
      <alignment vertical="center"/>
    </xf>
    <xf numFmtId="165" fontId="32" fillId="0" borderId="18" xfId="4" applyNumberFormat="1" applyFont="1" applyBorder="1" applyAlignment="1">
      <alignment vertical="center"/>
    </xf>
    <xf numFmtId="165" fontId="12" fillId="0" borderId="0" xfId="4" applyNumberFormat="1" applyFont="1" applyAlignment="1">
      <alignment vertical="center"/>
    </xf>
    <xf numFmtId="0" fontId="29" fillId="0" borderId="18" xfId="5" applyFont="1" applyBorder="1" applyAlignment="1">
      <alignment vertical="center"/>
    </xf>
    <xf numFmtId="0" fontId="29" fillId="0" borderId="18" xfId="5" applyFont="1" applyBorder="1" applyAlignment="1">
      <alignment horizontal="right" vertical="center" indent="2" readingOrder="2"/>
    </xf>
    <xf numFmtId="0" fontId="33" fillId="0" borderId="18" xfId="5" applyFont="1" applyBorder="1" applyAlignment="1">
      <alignment horizontal="left" vertical="center"/>
    </xf>
    <xf numFmtId="0" fontId="21" fillId="3" borderId="0" xfId="6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right" vertical="center" readingOrder="2"/>
    </xf>
    <xf numFmtId="0" fontId="21" fillId="3" borderId="0" xfId="6" applyFont="1" applyFill="1" applyBorder="1" applyAlignment="1">
      <alignment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165" fontId="22" fillId="3" borderId="0" xfId="4" applyNumberFormat="1" applyFont="1" applyFill="1" applyBorder="1" applyAlignment="1">
      <alignment horizontal="center" vertical="center" readingOrder="2"/>
    </xf>
    <xf numFmtId="0" fontId="18" fillId="0" borderId="0" xfId="0" applyFont="1" applyAlignment="1">
      <alignment horizontal="centerContinuous" vertical="center"/>
    </xf>
    <xf numFmtId="0" fontId="18" fillId="0" borderId="0" xfId="0" applyFont="1" applyAlignment="1">
      <alignment vertical="center"/>
    </xf>
    <xf numFmtId="0" fontId="18" fillId="0" borderId="8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31" fillId="2" borderId="12" xfId="0" applyFont="1" applyFill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7" xfId="0" applyFont="1" applyBorder="1" applyAlignment="1">
      <alignment vertical="center"/>
    </xf>
  </cellXfs>
  <cellStyles count="8">
    <cellStyle name="Comma" xfId="1" builtinId="3"/>
    <cellStyle name="Comma 2" xfId="4"/>
    <cellStyle name="Comma 3" xfId="3"/>
    <cellStyle name="Normal" xfId="0" builtinId="0"/>
    <cellStyle name="Normal 2" xfId="2"/>
    <cellStyle name="Normal 2 2 4" xfId="6"/>
    <cellStyle name="Normal 2 4" xfId="7"/>
    <cellStyle name="Normal 3" xf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MD/Debt%20Management/Portfolio%20Review/2014/September/17.09.14/Disbursements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7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69"/>
      <c r="H1" s="3"/>
      <c r="J1" s="5">
        <v>1163</v>
      </c>
    </row>
    <row r="2" spans="1:10" ht="45" customHeight="1">
      <c r="A2" s="3"/>
      <c r="B2" s="2"/>
      <c r="C2" s="2"/>
      <c r="D2" s="2"/>
      <c r="E2" s="2"/>
      <c r="F2" s="2"/>
      <c r="G2" s="69"/>
      <c r="H2" s="3"/>
    </row>
    <row r="3" spans="1:10">
      <c r="A3" s="6" t="s">
        <v>327</v>
      </c>
      <c r="B3" s="2"/>
      <c r="C3" s="2"/>
      <c r="D3" s="2"/>
      <c r="E3" s="2"/>
      <c r="F3" s="2"/>
      <c r="G3" s="69"/>
      <c r="H3" s="3"/>
    </row>
    <row r="4" spans="1:10" ht="25.5">
      <c r="A4" s="7" t="s">
        <v>212</v>
      </c>
      <c r="B4" s="2"/>
      <c r="C4" s="2"/>
      <c r="D4" s="2"/>
      <c r="E4" s="2"/>
      <c r="F4" s="2"/>
      <c r="G4" s="6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145472265</v>
      </c>
      <c r="C9" s="15">
        <f t="shared" si="0"/>
        <v>146268872</v>
      </c>
      <c r="D9" s="15">
        <f t="shared" si="0"/>
        <v>152840096</v>
      </c>
      <c r="E9" s="15">
        <f t="shared" si="0"/>
        <v>145570481</v>
      </c>
      <c r="F9" s="15">
        <f>F13</f>
        <v>180650917</v>
      </c>
      <c r="G9" s="7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7451230</v>
      </c>
      <c r="C10" s="16">
        <f t="shared" si="2"/>
        <v>46074418</v>
      </c>
      <c r="D10" s="16">
        <f t="shared" si="2"/>
        <v>135256305</v>
      </c>
      <c r="E10" s="16">
        <f t="shared" si="2"/>
        <v>40051021</v>
      </c>
      <c r="F10" s="16">
        <f>F26</f>
        <v>39219298</v>
      </c>
      <c r="G10" s="7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152923495</v>
      </c>
      <c r="C11" s="18">
        <f t="shared" si="3"/>
        <v>192343290</v>
      </c>
      <c r="D11" s="18">
        <f t="shared" si="3"/>
        <v>288096401</v>
      </c>
      <c r="E11" s="18">
        <f t="shared" si="3"/>
        <v>185621502</v>
      </c>
      <c r="F11" s="18">
        <f>SUM(F9:F10)</f>
        <v>219870215</v>
      </c>
      <c r="G11" s="7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328</v>
      </c>
    </row>
    <row r="13" spans="1:10" ht="22.5" customHeight="1" thickBot="1">
      <c r="B13" s="18">
        <f t="shared" ref="B13:E13" si="4">SUM(B14:B24)</f>
        <v>145472265</v>
      </c>
      <c r="C13" s="18">
        <f t="shared" si="4"/>
        <v>146268872</v>
      </c>
      <c r="D13" s="18">
        <f t="shared" si="4"/>
        <v>152840096</v>
      </c>
      <c r="E13" s="18">
        <f t="shared" si="4"/>
        <v>145570481</v>
      </c>
      <c r="F13" s="18">
        <f>SUM(F14:F24)</f>
        <v>180650917</v>
      </c>
      <c r="G13" s="7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27641706</v>
      </c>
      <c r="C14" s="22">
        <f t="shared" si="5"/>
        <v>27641706</v>
      </c>
      <c r="D14" s="22">
        <f t="shared" si="5"/>
        <v>27641706</v>
      </c>
      <c r="E14" s="22">
        <f t="shared" si="5"/>
        <v>31912373</v>
      </c>
      <c r="F14" s="22">
        <f>F36</f>
        <v>33969775</v>
      </c>
      <c r="G14" s="7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1191120</v>
      </c>
      <c r="C15" s="23">
        <f t="shared" si="6"/>
        <v>1191120</v>
      </c>
      <c r="D15" s="23">
        <f t="shared" si="6"/>
        <v>1191120</v>
      </c>
      <c r="E15" s="23">
        <f t="shared" si="6"/>
        <v>1058892</v>
      </c>
      <c r="F15" s="23">
        <f>F77</f>
        <v>1131171</v>
      </c>
      <c r="G15" s="7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2115904</v>
      </c>
      <c r="C16" s="23">
        <f t="shared" si="7"/>
        <v>2075400</v>
      </c>
      <c r="D16" s="23">
        <f t="shared" si="7"/>
        <v>2020000</v>
      </c>
      <c r="E16" s="23">
        <f t="shared" si="7"/>
        <v>2057238</v>
      </c>
      <c r="F16" s="23">
        <f>F85</f>
        <v>2365663</v>
      </c>
      <c r="G16" s="7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2108909</v>
      </c>
      <c r="C17" s="23">
        <f t="shared" si="8"/>
        <v>2055900</v>
      </c>
      <c r="D17" s="23">
        <f t="shared" si="8"/>
        <v>2000000</v>
      </c>
      <c r="E17" s="23">
        <f t="shared" si="8"/>
        <v>1942459</v>
      </c>
      <c r="F17" s="23">
        <f>F93</f>
        <v>2305086</v>
      </c>
      <c r="G17" s="7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23256075</v>
      </c>
      <c r="C18" s="23">
        <f t="shared" si="9"/>
        <v>23659007</v>
      </c>
      <c r="D18" s="23">
        <f t="shared" si="9"/>
        <v>30295000</v>
      </c>
      <c r="E18" s="23">
        <f t="shared" si="9"/>
        <v>15795003</v>
      </c>
      <c r="F18" s="23">
        <f>F107</f>
        <v>40743130</v>
      </c>
      <c r="G18" s="7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76864539</v>
      </c>
      <c r="C19" s="23">
        <f t="shared" si="10"/>
        <v>77464539</v>
      </c>
      <c r="D19" s="23">
        <f t="shared" si="10"/>
        <v>77732270</v>
      </c>
      <c r="E19" s="23">
        <f t="shared" si="10"/>
        <v>77780065</v>
      </c>
      <c r="F19" s="23">
        <f>F135</f>
        <v>87580962</v>
      </c>
      <c r="G19" s="74" t="s">
        <v>18</v>
      </c>
      <c r="H19" s="8">
        <v>224</v>
      </c>
      <c r="I19" s="4" t="str">
        <f t="shared" si="1"/>
        <v>SHOW</v>
      </c>
    </row>
    <row r="20" spans="1:9" ht="22.5" customHeight="1">
      <c r="A20" s="8">
        <v>225</v>
      </c>
      <c r="B20" s="23">
        <f t="shared" ref="B20:E20" si="11">B142</f>
        <v>3440600</v>
      </c>
      <c r="C20" s="23">
        <f t="shared" si="11"/>
        <v>3410000</v>
      </c>
      <c r="D20" s="23">
        <f t="shared" si="11"/>
        <v>3350000</v>
      </c>
      <c r="E20" s="23">
        <f t="shared" si="11"/>
        <v>4068540</v>
      </c>
      <c r="F20" s="23">
        <f>F142</f>
        <v>2547397</v>
      </c>
      <c r="G20" s="7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8698882</v>
      </c>
      <c r="C21" s="23">
        <f t="shared" si="12"/>
        <v>8618200</v>
      </c>
      <c r="D21" s="23">
        <f t="shared" si="12"/>
        <v>8460000</v>
      </c>
      <c r="E21" s="23">
        <f t="shared" si="12"/>
        <v>10173517</v>
      </c>
      <c r="F21" s="23">
        <f>F150</f>
        <v>9833213</v>
      </c>
      <c r="G21" s="7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>
      <c r="A23" s="8">
        <v>228</v>
      </c>
      <c r="B23" s="23">
        <f t="shared" ref="B23:E23" si="14">B176</f>
        <v>154530</v>
      </c>
      <c r="C23" s="23">
        <f t="shared" si="14"/>
        <v>153000</v>
      </c>
      <c r="D23" s="23">
        <f t="shared" si="14"/>
        <v>150000</v>
      </c>
      <c r="E23" s="23">
        <f t="shared" si="14"/>
        <v>760466</v>
      </c>
      <c r="F23" s="23">
        <f>F176</f>
        <v>174520</v>
      </c>
      <c r="G23" s="74" t="s">
        <v>22</v>
      </c>
      <c r="H23" s="8">
        <v>228</v>
      </c>
      <c r="I23" s="4" t="str">
        <f t="shared" si="1"/>
        <v>SHOW</v>
      </c>
    </row>
    <row r="24" spans="1:9" ht="22.5" customHeight="1" thickBo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21928</v>
      </c>
      <c r="F24" s="23">
        <f>F198</f>
        <v>0</v>
      </c>
      <c r="G24" s="74" t="s">
        <v>23</v>
      </c>
      <c r="H24" s="8">
        <v>281</v>
      </c>
      <c r="I24" s="4" t="str">
        <f t="shared" si="1"/>
        <v>SHOW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7451230</v>
      </c>
      <c r="C26" s="18">
        <f t="shared" si="16"/>
        <v>46074418</v>
      </c>
      <c r="D26" s="18">
        <f t="shared" si="16"/>
        <v>135256305</v>
      </c>
      <c r="E26" s="18">
        <f t="shared" si="16"/>
        <v>40051021</v>
      </c>
      <c r="F26" s="18">
        <f>SUM(F27:F34)</f>
        <v>39219298</v>
      </c>
      <c r="G26" s="7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customHeight="1">
      <c r="A29" s="8">
        <v>421</v>
      </c>
      <c r="B29" s="23">
        <f t="shared" ref="B29:E29" si="19">B212</f>
        <v>772540</v>
      </c>
      <c r="C29" s="23">
        <f t="shared" si="19"/>
        <v>39505418</v>
      </c>
      <c r="D29" s="23">
        <f t="shared" si="19"/>
        <v>128856305</v>
      </c>
      <c r="E29" s="23">
        <f t="shared" si="19"/>
        <v>21137898</v>
      </c>
      <c r="F29" s="23">
        <f>F212</f>
        <v>19166234</v>
      </c>
      <c r="G29" s="72" t="s">
        <v>26</v>
      </c>
      <c r="H29" s="8">
        <v>421</v>
      </c>
      <c r="I29" s="4" t="str">
        <f t="shared" si="1"/>
        <v>SHOW</v>
      </c>
    </row>
    <row r="30" spans="1:9" ht="22.5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170114</v>
      </c>
      <c r="F30" s="23">
        <f>F217</f>
        <v>3297144</v>
      </c>
      <c r="G30" s="72" t="s">
        <v>27</v>
      </c>
      <c r="H30" s="8">
        <v>422</v>
      </c>
      <c r="I30" s="4" t="str">
        <f t="shared" si="1"/>
        <v>SHOW</v>
      </c>
    </row>
    <row r="31" spans="1:9" ht="22.5" customHeight="1" thickBot="1">
      <c r="A31" s="8">
        <v>423</v>
      </c>
      <c r="B31" s="23">
        <f t="shared" ref="B31:E31" si="21">B225</f>
        <v>6678690</v>
      </c>
      <c r="C31" s="23">
        <f t="shared" si="21"/>
        <v>6569000</v>
      </c>
      <c r="D31" s="23">
        <f t="shared" si="21"/>
        <v>6400000</v>
      </c>
      <c r="E31" s="23">
        <f t="shared" si="21"/>
        <v>18743009</v>
      </c>
      <c r="F31" s="23">
        <f>F225</f>
        <v>16755920</v>
      </c>
      <c r="G31" s="7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27641706</v>
      </c>
      <c r="C36" s="18">
        <f t="shared" si="25"/>
        <v>27641706</v>
      </c>
      <c r="D36" s="18">
        <f t="shared" si="25"/>
        <v>27641706</v>
      </c>
      <c r="E36" s="18">
        <f t="shared" si="25"/>
        <v>31912373</v>
      </c>
      <c r="F36" s="18">
        <f>SUM(F37:F38)</f>
        <v>33969775</v>
      </c>
      <c r="G36" s="7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17866800</v>
      </c>
      <c r="C37" s="25">
        <f t="shared" si="26"/>
        <v>17866800</v>
      </c>
      <c r="D37" s="25">
        <f t="shared" si="26"/>
        <v>17866800</v>
      </c>
      <c r="E37" s="25">
        <f t="shared" si="26"/>
        <v>22612028</v>
      </c>
      <c r="F37" s="25">
        <f>F40</f>
        <v>25331049</v>
      </c>
      <c r="G37" s="7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9774906</v>
      </c>
      <c r="C38" s="23">
        <f t="shared" si="27"/>
        <v>9774906</v>
      </c>
      <c r="D38" s="23">
        <f t="shared" si="27"/>
        <v>9774906</v>
      </c>
      <c r="E38" s="23">
        <f t="shared" si="27"/>
        <v>9300345</v>
      </c>
      <c r="F38" s="23">
        <f>F44</f>
        <v>8638726</v>
      </c>
      <c r="G38" s="7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17866800</v>
      </c>
      <c r="C40" s="18">
        <f t="shared" si="28"/>
        <v>17866800</v>
      </c>
      <c r="D40" s="18">
        <f t="shared" si="28"/>
        <v>17866800</v>
      </c>
      <c r="E40" s="18">
        <f t="shared" si="28"/>
        <v>22612028</v>
      </c>
      <c r="F40" s="18">
        <f>SUM(F41:F42)</f>
        <v>25331049</v>
      </c>
      <c r="G40" s="7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17016000</v>
      </c>
      <c r="C41" s="25">
        <v>17016000</v>
      </c>
      <c r="D41" s="25">
        <v>17016000</v>
      </c>
      <c r="E41" s="25">
        <v>20895016</v>
      </c>
      <c r="F41" s="25">
        <v>22002300</v>
      </c>
      <c r="G41" s="7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850800</v>
      </c>
      <c r="C42" s="23">
        <v>850800</v>
      </c>
      <c r="D42" s="23">
        <v>850800</v>
      </c>
      <c r="E42" s="23">
        <v>1717012</v>
      </c>
      <c r="F42" s="23">
        <v>3328749</v>
      </c>
      <c r="G42" s="7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9774906</v>
      </c>
      <c r="C44" s="18">
        <f t="shared" si="29"/>
        <v>9774906</v>
      </c>
      <c r="D44" s="18">
        <f t="shared" si="29"/>
        <v>9774906</v>
      </c>
      <c r="E44" s="18">
        <f t="shared" si="29"/>
        <v>9300345</v>
      </c>
      <c r="F44" s="18">
        <f>SUM(F45:F75)</f>
        <v>8638726</v>
      </c>
      <c r="G44" s="7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576000</v>
      </c>
      <c r="C48" s="23">
        <v>576000</v>
      </c>
      <c r="D48" s="23">
        <v>576000</v>
      </c>
      <c r="E48" s="23">
        <v>527700</v>
      </c>
      <c r="F48" s="23">
        <v>550300</v>
      </c>
      <c r="G48" s="7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90000</v>
      </c>
      <c r="C51" s="23">
        <v>90000</v>
      </c>
      <c r="D51" s="23">
        <v>90000</v>
      </c>
      <c r="E51" s="23">
        <v>90000</v>
      </c>
      <c r="F51" s="23">
        <v>90000</v>
      </c>
      <c r="G51" s="7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21600</v>
      </c>
      <c r="C52" s="23">
        <v>21600</v>
      </c>
      <c r="D52" s="23">
        <v>21600</v>
      </c>
      <c r="E52" s="23">
        <v>25290</v>
      </c>
      <c r="F52" s="23">
        <v>52049</v>
      </c>
      <c r="G52" s="72" t="s">
        <v>43</v>
      </c>
      <c r="H52" s="8">
        <v>212010</v>
      </c>
      <c r="I52" s="4" t="str">
        <f t="shared" si="1"/>
        <v>SHOW</v>
      </c>
    </row>
    <row r="53" spans="1:9" ht="22.5" customHeight="1">
      <c r="A53" s="8">
        <v>212011</v>
      </c>
      <c r="B53" s="23">
        <v>355500</v>
      </c>
      <c r="C53" s="23">
        <v>355500</v>
      </c>
      <c r="D53" s="23">
        <v>355500</v>
      </c>
      <c r="E53" s="23">
        <v>355500</v>
      </c>
      <c r="F53" s="23">
        <v>451500</v>
      </c>
      <c r="G53" s="72" t="s">
        <v>44</v>
      </c>
      <c r="H53" s="8">
        <v>212011</v>
      </c>
      <c r="I53" s="4" t="str">
        <f t="shared" si="1"/>
        <v>SHOW</v>
      </c>
    </row>
    <row r="54" spans="1:9" ht="22.5" customHeight="1">
      <c r="A54" s="8">
        <v>212012</v>
      </c>
      <c r="B54" s="23">
        <v>84000</v>
      </c>
      <c r="C54" s="23">
        <v>84000</v>
      </c>
      <c r="D54" s="23">
        <v>84000</v>
      </c>
      <c r="E54" s="23">
        <v>84000</v>
      </c>
      <c r="F54" s="23">
        <v>140933</v>
      </c>
      <c r="G54" s="72" t="s">
        <v>45</v>
      </c>
      <c r="H54" s="8">
        <v>212012</v>
      </c>
      <c r="I54" s="4" t="str">
        <f t="shared" si="1"/>
        <v>SHOW</v>
      </c>
    </row>
    <row r="55" spans="1:9" ht="22.5" customHeight="1">
      <c r="A55" s="8">
        <v>212013</v>
      </c>
      <c r="B55" s="23">
        <v>61770</v>
      </c>
      <c r="C55" s="23">
        <v>61770</v>
      </c>
      <c r="D55" s="23">
        <v>61770</v>
      </c>
      <c r="E55" s="23">
        <v>38591</v>
      </c>
      <c r="F55" s="23">
        <v>39023</v>
      </c>
      <c r="G55" s="7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2190000</v>
      </c>
      <c r="C56" s="23">
        <v>2190000</v>
      </c>
      <c r="D56" s="23">
        <v>2190000</v>
      </c>
      <c r="E56" s="23">
        <v>2016675</v>
      </c>
      <c r="F56" s="23">
        <v>2373900</v>
      </c>
      <c r="G56" s="7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30075</v>
      </c>
      <c r="C57" s="23">
        <v>30075</v>
      </c>
      <c r="D57" s="23">
        <v>30075</v>
      </c>
      <c r="E57" s="23">
        <v>33977</v>
      </c>
      <c r="F57" s="23">
        <v>43509</v>
      </c>
      <c r="G57" s="7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16830</v>
      </c>
      <c r="F59" s="23">
        <v>38783</v>
      </c>
      <c r="G59" s="7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49700</v>
      </c>
      <c r="C63" s="23">
        <v>49700</v>
      </c>
      <c r="D63" s="23">
        <v>49700</v>
      </c>
      <c r="E63" s="23">
        <v>45044</v>
      </c>
      <c r="F63" s="23">
        <v>58557</v>
      </c>
      <c r="G63" s="72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493731</v>
      </c>
      <c r="C65" s="23">
        <v>493731</v>
      </c>
      <c r="D65" s="23">
        <v>493731</v>
      </c>
      <c r="E65" s="23">
        <v>498688</v>
      </c>
      <c r="F65" s="23">
        <v>570552</v>
      </c>
      <c r="G65" s="7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237600</v>
      </c>
      <c r="C66" s="23">
        <v>237600</v>
      </c>
      <c r="D66" s="23">
        <v>237600</v>
      </c>
      <c r="E66" s="23">
        <v>266185</v>
      </c>
      <c r="F66" s="23">
        <v>303993</v>
      </c>
      <c r="G66" s="7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285013</v>
      </c>
      <c r="C67" s="23">
        <v>285013</v>
      </c>
      <c r="D67" s="23">
        <v>285013</v>
      </c>
      <c r="E67" s="23">
        <v>288375</v>
      </c>
      <c r="F67" s="23">
        <v>281300</v>
      </c>
      <c r="G67" s="7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3450000</v>
      </c>
      <c r="C69" s="23">
        <v>3450000</v>
      </c>
      <c r="D69" s="23">
        <v>3450000</v>
      </c>
      <c r="E69" s="23">
        <v>3377750</v>
      </c>
      <c r="F69" s="23">
        <v>3593027</v>
      </c>
      <c r="G69" s="7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1442400</v>
      </c>
      <c r="C73" s="23">
        <v>1442400</v>
      </c>
      <c r="D73" s="23">
        <v>1442400</v>
      </c>
      <c r="E73" s="23">
        <v>1192694</v>
      </c>
      <c r="F73" s="23">
        <v>0</v>
      </c>
      <c r="G73" s="7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>
      <c r="A74" s="8">
        <v>212032</v>
      </c>
      <c r="B74" s="23">
        <v>407517</v>
      </c>
      <c r="C74" s="23">
        <v>407517</v>
      </c>
      <c r="D74" s="23">
        <v>407517</v>
      </c>
      <c r="E74" s="23">
        <v>271596</v>
      </c>
      <c r="F74" s="23">
        <v>0</v>
      </c>
      <c r="G74" s="72" t="s">
        <v>65</v>
      </c>
      <c r="H74" s="8">
        <v>212032</v>
      </c>
      <c r="I74" s="4" t="str">
        <f t="shared" si="30"/>
        <v>SHOW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171450</v>
      </c>
      <c r="F75" s="23">
        <v>51300</v>
      </c>
      <c r="G75" s="7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1191120</v>
      </c>
      <c r="C77" s="18">
        <f t="shared" si="31"/>
        <v>1191120</v>
      </c>
      <c r="D77" s="18">
        <f t="shared" si="31"/>
        <v>1191120</v>
      </c>
      <c r="E77" s="18">
        <f t="shared" si="31"/>
        <v>1058892</v>
      </c>
      <c r="F77" s="18">
        <f>SUM(F78:F83)</f>
        <v>1131171</v>
      </c>
      <c r="G77" s="7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1191120</v>
      </c>
      <c r="C83" s="23">
        <v>1191120</v>
      </c>
      <c r="D83" s="23">
        <v>1191120</v>
      </c>
      <c r="E83" s="23">
        <v>1058892</v>
      </c>
      <c r="F83" s="23">
        <v>1131171</v>
      </c>
      <c r="G83" s="7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2115904</v>
      </c>
      <c r="C85" s="18">
        <f t="shared" si="32"/>
        <v>2075400</v>
      </c>
      <c r="D85" s="18">
        <f t="shared" si="32"/>
        <v>2020000</v>
      </c>
      <c r="E85" s="18">
        <f t="shared" si="32"/>
        <v>2057238</v>
      </c>
      <c r="F85" s="18">
        <f>SUM(F86:F91)</f>
        <v>2365663</v>
      </c>
      <c r="G85" s="7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515100</v>
      </c>
      <c r="C86" s="25">
        <v>510000</v>
      </c>
      <c r="D86" s="25">
        <v>500000</v>
      </c>
      <c r="E86" s="25">
        <v>531300</v>
      </c>
      <c r="F86" s="25">
        <v>621289</v>
      </c>
      <c r="G86" s="7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20604</v>
      </c>
      <c r="C87" s="23">
        <v>20400</v>
      </c>
      <c r="D87" s="23">
        <v>20000</v>
      </c>
      <c r="E87" s="23">
        <v>13203</v>
      </c>
      <c r="F87" s="23">
        <v>32988</v>
      </c>
      <c r="G87" s="7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550000</v>
      </c>
      <c r="C88" s="23">
        <v>525000</v>
      </c>
      <c r="D88" s="23">
        <v>500000</v>
      </c>
      <c r="E88" s="23">
        <v>513877</v>
      </c>
      <c r="F88" s="23">
        <v>620228</v>
      </c>
      <c r="G88" s="72" t="s">
        <v>75</v>
      </c>
      <c r="H88" s="8">
        <v>221003</v>
      </c>
      <c r="I88" s="4" t="str">
        <f t="shared" si="30"/>
        <v>SHOW</v>
      </c>
    </row>
    <row r="89" spans="1:9" ht="22.5" customHeight="1">
      <c r="A89" s="8">
        <v>221004</v>
      </c>
      <c r="B89" s="23">
        <v>1030200</v>
      </c>
      <c r="C89" s="23">
        <v>1020000</v>
      </c>
      <c r="D89" s="23">
        <v>1000000</v>
      </c>
      <c r="E89" s="23">
        <v>998858</v>
      </c>
      <c r="F89" s="23">
        <v>1090323</v>
      </c>
      <c r="G89" s="7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customHeight="1" thickBo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835</v>
      </c>
      <c r="G91" s="72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2108909</v>
      </c>
      <c r="C93" s="18">
        <f t="shared" si="33"/>
        <v>2055900</v>
      </c>
      <c r="D93" s="18">
        <f t="shared" si="33"/>
        <v>2000000</v>
      </c>
      <c r="E93" s="18">
        <f t="shared" si="33"/>
        <v>1942459</v>
      </c>
      <c r="F93" s="18">
        <f>SUM(F94:F105)</f>
        <v>2305086</v>
      </c>
      <c r="G93" s="7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1700000</v>
      </c>
      <c r="C94" s="25">
        <v>1650000</v>
      </c>
      <c r="D94" s="25">
        <v>1600000</v>
      </c>
      <c r="E94" s="25">
        <v>1600000</v>
      </c>
      <c r="F94" s="25">
        <v>1607924</v>
      </c>
      <c r="G94" s="7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77265</v>
      </c>
      <c r="C95" s="23">
        <v>76500</v>
      </c>
      <c r="D95" s="23">
        <v>75000</v>
      </c>
      <c r="E95" s="23">
        <v>67479</v>
      </c>
      <c r="F95" s="23">
        <v>391156</v>
      </c>
      <c r="G95" s="7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154530</v>
      </c>
      <c r="C96" s="23">
        <v>153000</v>
      </c>
      <c r="D96" s="23">
        <v>150000</v>
      </c>
      <c r="E96" s="23">
        <v>185000</v>
      </c>
      <c r="F96" s="23">
        <v>12292</v>
      </c>
      <c r="G96" s="7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725</v>
      </c>
      <c r="G97" s="7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25755</v>
      </c>
      <c r="C98" s="23">
        <v>25500</v>
      </c>
      <c r="D98" s="23">
        <v>25000</v>
      </c>
      <c r="E98" s="23">
        <v>15000</v>
      </c>
      <c r="F98" s="23">
        <v>23622</v>
      </c>
      <c r="G98" s="7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46359</v>
      </c>
      <c r="C99" s="23">
        <v>45900</v>
      </c>
      <c r="D99" s="23">
        <v>45000</v>
      </c>
      <c r="E99" s="23">
        <v>5000</v>
      </c>
      <c r="F99" s="23">
        <v>1565</v>
      </c>
      <c r="G99" s="7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100000</v>
      </c>
      <c r="C101" s="23">
        <v>100000</v>
      </c>
      <c r="D101" s="23">
        <v>100000</v>
      </c>
      <c r="E101" s="23">
        <v>64980</v>
      </c>
      <c r="F101" s="23">
        <v>105641</v>
      </c>
      <c r="G101" s="7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5000</v>
      </c>
      <c r="C102" s="23">
        <v>5000</v>
      </c>
      <c r="D102" s="23">
        <v>5000</v>
      </c>
      <c r="E102" s="23">
        <v>5000</v>
      </c>
      <c r="F102" s="23">
        <v>7497</v>
      </c>
      <c r="G102" s="7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530</v>
      </c>
      <c r="G103" s="72" t="s">
        <v>88</v>
      </c>
      <c r="H103" s="8">
        <v>222010</v>
      </c>
      <c r="I103" s="4" t="str">
        <f t="shared" si="30"/>
        <v>SHOW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154134</v>
      </c>
      <c r="G105" s="7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23256075</v>
      </c>
      <c r="C107" s="18">
        <f t="shared" si="34"/>
        <v>23659007</v>
      </c>
      <c r="D107" s="18">
        <f t="shared" si="34"/>
        <v>30295000</v>
      </c>
      <c r="E107" s="18">
        <f t="shared" si="34"/>
        <v>15795003</v>
      </c>
      <c r="F107" s="18">
        <f>SUM(F108:F133)</f>
        <v>40743130</v>
      </c>
      <c r="G107" s="7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1200000</v>
      </c>
      <c r="C108" s="25">
        <v>1200000</v>
      </c>
      <c r="D108" s="25">
        <v>1200000</v>
      </c>
      <c r="E108" s="25">
        <v>1134054</v>
      </c>
      <c r="F108" s="25">
        <v>1242385</v>
      </c>
      <c r="G108" s="7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5400000</v>
      </c>
      <c r="C109" s="23">
        <v>5200000</v>
      </c>
      <c r="D109" s="23">
        <v>5000000</v>
      </c>
      <c r="E109" s="23">
        <v>5556057</v>
      </c>
      <c r="F109" s="23">
        <v>7996255</v>
      </c>
      <c r="G109" s="7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206040</v>
      </c>
      <c r="C110" s="23">
        <v>204000</v>
      </c>
      <c r="D110" s="23">
        <v>200000</v>
      </c>
      <c r="E110" s="23">
        <v>225000</v>
      </c>
      <c r="F110" s="23">
        <v>56317</v>
      </c>
      <c r="G110" s="7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1000000</v>
      </c>
      <c r="C111" s="23">
        <v>1000000</v>
      </c>
      <c r="D111" s="23">
        <v>1000000</v>
      </c>
      <c r="E111" s="23">
        <v>1000000</v>
      </c>
      <c r="F111" s="23">
        <v>947640</v>
      </c>
      <c r="G111" s="7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1600000</v>
      </c>
      <c r="C112" s="23">
        <v>1600000</v>
      </c>
      <c r="D112" s="23">
        <v>1600000</v>
      </c>
      <c r="E112" s="23">
        <v>1595000</v>
      </c>
      <c r="F112" s="23">
        <v>1595000</v>
      </c>
      <c r="G112" s="7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154530</v>
      </c>
      <c r="C114" s="23">
        <v>153000</v>
      </c>
      <c r="D114" s="23">
        <v>150000</v>
      </c>
      <c r="E114" s="23">
        <v>250000</v>
      </c>
      <c r="F114" s="23">
        <v>211947</v>
      </c>
      <c r="G114" s="7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100000</v>
      </c>
      <c r="C115" s="23">
        <v>100000</v>
      </c>
      <c r="D115" s="23">
        <v>100000</v>
      </c>
      <c r="E115" s="23">
        <v>95000</v>
      </c>
      <c r="F115" s="23">
        <v>77582</v>
      </c>
      <c r="G115" s="7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5151</v>
      </c>
      <c r="C116" s="23">
        <v>5100</v>
      </c>
      <c r="D116" s="23">
        <v>5000</v>
      </c>
      <c r="E116" s="23">
        <v>5000</v>
      </c>
      <c r="F116" s="23">
        <v>1826</v>
      </c>
      <c r="G116" s="7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25755</v>
      </c>
      <c r="C117" s="23">
        <v>25500</v>
      </c>
      <c r="D117" s="23">
        <v>25000</v>
      </c>
      <c r="E117" s="23">
        <v>30000</v>
      </c>
      <c r="F117" s="23">
        <v>53904</v>
      </c>
      <c r="G117" s="7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309060</v>
      </c>
      <c r="C118" s="23">
        <v>306000</v>
      </c>
      <c r="D118" s="23">
        <v>300000</v>
      </c>
      <c r="E118" s="23">
        <v>300000</v>
      </c>
      <c r="F118" s="23">
        <v>321142</v>
      </c>
      <c r="G118" s="7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154530</v>
      </c>
      <c r="C119" s="23">
        <v>153000</v>
      </c>
      <c r="D119" s="23">
        <v>150000</v>
      </c>
      <c r="E119" s="23">
        <v>100000</v>
      </c>
      <c r="F119" s="23">
        <v>15063308</v>
      </c>
      <c r="G119" s="7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2292</v>
      </c>
      <c r="G120" s="7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3619743</v>
      </c>
      <c r="C121" s="23">
        <v>3609543</v>
      </c>
      <c r="D121" s="23">
        <v>9375020</v>
      </c>
      <c r="E121" s="23">
        <v>1000000</v>
      </c>
      <c r="F121" s="23">
        <v>7417589</v>
      </c>
      <c r="G121" s="7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257550</v>
      </c>
      <c r="C123" s="23">
        <v>255000</v>
      </c>
      <c r="D123" s="23">
        <v>250000</v>
      </c>
      <c r="E123" s="23">
        <v>250000</v>
      </c>
      <c r="F123" s="23">
        <v>410250</v>
      </c>
      <c r="G123" s="7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77265</v>
      </c>
      <c r="C124" s="23">
        <v>76500</v>
      </c>
      <c r="D124" s="23">
        <v>75000</v>
      </c>
      <c r="E124" s="23">
        <v>60000</v>
      </c>
      <c r="F124" s="23">
        <v>52695</v>
      </c>
      <c r="G124" s="72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3500000</v>
      </c>
      <c r="C125" s="23">
        <v>3500000</v>
      </c>
      <c r="D125" s="23">
        <v>3500000</v>
      </c>
      <c r="E125" s="23">
        <v>3525594</v>
      </c>
      <c r="F125" s="23">
        <v>4245060</v>
      </c>
      <c r="G125" s="72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77265</v>
      </c>
      <c r="C126" s="23">
        <v>76500</v>
      </c>
      <c r="D126" s="23">
        <v>75000</v>
      </c>
      <c r="E126" s="23">
        <v>68377</v>
      </c>
      <c r="F126" s="23">
        <v>8672</v>
      </c>
      <c r="G126" s="7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1383</v>
      </c>
      <c r="G129" s="72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2576</v>
      </c>
      <c r="C131" s="23">
        <v>2550</v>
      </c>
      <c r="D131" s="23">
        <v>2500</v>
      </c>
      <c r="E131" s="23">
        <v>921</v>
      </c>
      <c r="F131" s="23">
        <v>76223</v>
      </c>
      <c r="G131" s="7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412080</v>
      </c>
      <c r="C132" s="23">
        <v>408000</v>
      </c>
      <c r="D132" s="23">
        <v>400000</v>
      </c>
      <c r="E132" s="23">
        <v>450000</v>
      </c>
      <c r="F132" s="23">
        <v>618750</v>
      </c>
      <c r="G132" s="7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5154530</v>
      </c>
      <c r="C133" s="23">
        <v>5784314</v>
      </c>
      <c r="D133" s="23">
        <v>6887480</v>
      </c>
      <c r="E133" s="23">
        <v>150000</v>
      </c>
      <c r="F133" s="23">
        <v>342910</v>
      </c>
      <c r="G133" s="7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76864539</v>
      </c>
      <c r="C135" s="18">
        <f t="shared" si="35"/>
        <v>77464539</v>
      </c>
      <c r="D135" s="18">
        <f t="shared" si="35"/>
        <v>77732270</v>
      </c>
      <c r="E135" s="18">
        <f t="shared" si="35"/>
        <v>77780065</v>
      </c>
      <c r="F135" s="18">
        <f>SUM(F136:F140)</f>
        <v>87580962</v>
      </c>
      <c r="G135" s="73" t="s">
        <v>18</v>
      </c>
      <c r="H135" s="27">
        <v>224</v>
      </c>
      <c r="I135" s="4" t="str">
        <f t="shared" si="30"/>
        <v>SHOW</v>
      </c>
    </row>
    <row r="136" spans="1:9" ht="22.5" customHeight="1" thickBot="1">
      <c r="A136" s="8">
        <v>224001</v>
      </c>
      <c r="B136" s="25">
        <v>76864539</v>
      </c>
      <c r="C136" s="25">
        <v>77464539</v>
      </c>
      <c r="D136" s="25">
        <v>77732270</v>
      </c>
      <c r="E136" s="25">
        <v>77780065</v>
      </c>
      <c r="F136" s="25">
        <v>87580962</v>
      </c>
      <c r="G136" s="75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3440600</v>
      </c>
      <c r="C142" s="18">
        <f t="shared" si="37"/>
        <v>3410000</v>
      </c>
      <c r="D142" s="18">
        <f t="shared" si="37"/>
        <v>3350000</v>
      </c>
      <c r="E142" s="18">
        <f t="shared" si="37"/>
        <v>4068540</v>
      </c>
      <c r="F142" s="18">
        <f>SUM(F143:F148)</f>
        <v>2547397</v>
      </c>
      <c r="G142" s="73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3090600</v>
      </c>
      <c r="C143" s="25">
        <v>3060000</v>
      </c>
      <c r="D143" s="25">
        <v>3000000</v>
      </c>
      <c r="E143" s="25">
        <v>3810640</v>
      </c>
      <c r="F143" s="25">
        <v>2284360</v>
      </c>
      <c r="G143" s="75" t="s">
        <v>122</v>
      </c>
      <c r="H143" s="8">
        <v>225001</v>
      </c>
      <c r="I143" s="4" t="str">
        <f t="shared" si="36"/>
        <v>SHOW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customHeight="1">
      <c r="A145" s="8">
        <v>225003</v>
      </c>
      <c r="B145" s="23">
        <v>200000</v>
      </c>
      <c r="C145" s="23">
        <v>200000</v>
      </c>
      <c r="D145" s="23">
        <v>200000</v>
      </c>
      <c r="E145" s="23">
        <v>157900</v>
      </c>
      <c r="F145" s="23">
        <v>143811</v>
      </c>
      <c r="G145" s="72" t="s">
        <v>124</v>
      </c>
      <c r="H145" s="8">
        <v>225003</v>
      </c>
      <c r="I145" s="4" t="str">
        <f t="shared" si="36"/>
        <v>SHOW</v>
      </c>
    </row>
    <row r="146" spans="1:9" ht="22.5" customHeight="1" thickBot="1">
      <c r="A146" s="8">
        <v>225004</v>
      </c>
      <c r="B146" s="23">
        <v>150000</v>
      </c>
      <c r="C146" s="23">
        <v>150000</v>
      </c>
      <c r="D146" s="23">
        <v>150000</v>
      </c>
      <c r="E146" s="23">
        <v>100000</v>
      </c>
      <c r="F146" s="23">
        <v>119226</v>
      </c>
      <c r="G146" s="72" t="s">
        <v>125</v>
      </c>
      <c r="H146" s="8">
        <v>225004</v>
      </c>
      <c r="I146" s="4" t="str">
        <f t="shared" si="36"/>
        <v>SHOW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8698882</v>
      </c>
      <c r="C150" s="18">
        <f t="shared" si="38"/>
        <v>8618200</v>
      </c>
      <c r="D150" s="18">
        <f t="shared" si="38"/>
        <v>8460000</v>
      </c>
      <c r="E150" s="18">
        <f t="shared" si="38"/>
        <v>10173517</v>
      </c>
      <c r="F150" s="18">
        <f>SUM(F151:F168)</f>
        <v>9833213</v>
      </c>
      <c r="G150" s="7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5151000</v>
      </c>
      <c r="C152" s="23">
        <v>5100000</v>
      </c>
      <c r="D152" s="23">
        <v>5000000</v>
      </c>
      <c r="E152" s="23">
        <v>8659639</v>
      </c>
      <c r="F152" s="23">
        <v>5052164</v>
      </c>
      <c r="G152" s="7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10302</v>
      </c>
      <c r="C156" s="23">
        <v>10200</v>
      </c>
      <c r="D156" s="23">
        <v>10000</v>
      </c>
      <c r="E156" s="23">
        <v>1044</v>
      </c>
      <c r="F156" s="23">
        <v>12198</v>
      </c>
      <c r="G156" s="7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30906</v>
      </c>
      <c r="C157" s="23">
        <v>30600</v>
      </c>
      <c r="D157" s="23">
        <v>30000</v>
      </c>
      <c r="E157" s="23">
        <v>3710</v>
      </c>
      <c r="F157" s="23">
        <v>0</v>
      </c>
      <c r="G157" s="7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10302</v>
      </c>
      <c r="C159" s="23">
        <v>10200</v>
      </c>
      <c r="D159" s="23">
        <v>10000</v>
      </c>
      <c r="E159" s="23">
        <v>0</v>
      </c>
      <c r="F159" s="23">
        <v>4081</v>
      </c>
      <c r="G159" s="7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515100</v>
      </c>
      <c r="C160" s="23">
        <v>510000</v>
      </c>
      <c r="D160" s="23">
        <v>500000</v>
      </c>
      <c r="E160" s="23">
        <v>503323</v>
      </c>
      <c r="F160" s="23">
        <v>443340</v>
      </c>
      <c r="G160" s="7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10302</v>
      </c>
      <c r="C164" s="23">
        <v>10200</v>
      </c>
      <c r="D164" s="23">
        <v>10000</v>
      </c>
      <c r="E164" s="23">
        <v>0</v>
      </c>
      <c r="F164" s="23">
        <v>12332</v>
      </c>
      <c r="G164" s="7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>
      <c r="A166" s="8">
        <v>226016</v>
      </c>
      <c r="B166" s="23">
        <v>2610400</v>
      </c>
      <c r="C166" s="23">
        <v>2590000</v>
      </c>
      <c r="D166" s="23">
        <v>2550000</v>
      </c>
      <c r="E166" s="23">
        <v>1005801</v>
      </c>
      <c r="F166" s="23">
        <v>4288693</v>
      </c>
      <c r="G166" s="72" t="s">
        <v>143</v>
      </c>
      <c r="H166" s="8">
        <v>226016</v>
      </c>
      <c r="I166" s="4" t="str">
        <f t="shared" si="36"/>
        <v>SHOW</v>
      </c>
    </row>
    <row r="167" spans="1:9" ht="22.5" customHeight="1" thickBot="1">
      <c r="A167" s="8">
        <v>226017</v>
      </c>
      <c r="B167" s="23">
        <v>360570</v>
      </c>
      <c r="C167" s="23">
        <v>357000</v>
      </c>
      <c r="D167" s="23">
        <v>350000</v>
      </c>
      <c r="E167" s="23">
        <v>0</v>
      </c>
      <c r="F167" s="23">
        <v>20405</v>
      </c>
      <c r="G167" s="72" t="s">
        <v>144</v>
      </c>
      <c r="H167" s="8">
        <v>226017</v>
      </c>
      <c r="I167" s="4" t="str">
        <f t="shared" si="36"/>
        <v>SHOW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154530</v>
      </c>
      <c r="C176" s="18">
        <f t="shared" si="40"/>
        <v>153000</v>
      </c>
      <c r="D176" s="18">
        <f t="shared" si="40"/>
        <v>150000</v>
      </c>
      <c r="E176" s="18">
        <f t="shared" si="40"/>
        <v>760466</v>
      </c>
      <c r="F176" s="18">
        <f>SUM(F177:F196)</f>
        <v>174520</v>
      </c>
      <c r="G176" s="7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154530</v>
      </c>
      <c r="C183" s="23">
        <v>153000</v>
      </c>
      <c r="D183" s="23">
        <v>150000</v>
      </c>
      <c r="E183" s="23">
        <v>760466</v>
      </c>
      <c r="F183" s="23">
        <v>174520</v>
      </c>
      <c r="G183" s="72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21928</v>
      </c>
      <c r="F198" s="18">
        <f>SUM(F199:F203)</f>
        <v>0</v>
      </c>
      <c r="G198" s="73" t="s">
        <v>23</v>
      </c>
      <c r="H198" s="27">
        <v>281</v>
      </c>
      <c r="I198" s="4" t="str">
        <f t="shared" si="36"/>
        <v>SHOW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customHeight="1" thickBot="1">
      <c r="A200" s="8">
        <v>281002</v>
      </c>
      <c r="B200" s="23">
        <v>0</v>
      </c>
      <c r="C200" s="23">
        <v>0</v>
      </c>
      <c r="D200" s="23">
        <v>0</v>
      </c>
      <c r="E200" s="23">
        <v>21928</v>
      </c>
      <c r="F200" s="23">
        <v>0</v>
      </c>
      <c r="G200" s="72" t="s">
        <v>171</v>
      </c>
      <c r="H200" s="8">
        <v>281002</v>
      </c>
      <c r="I200" s="4" t="str">
        <f t="shared" si="36"/>
        <v>SHOW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customHeight="1" thickBot="1">
      <c r="A212" s="28">
        <v>421</v>
      </c>
      <c r="B212" s="18">
        <f t="shared" ref="B212:E212" si="45">SUM(B213:B215)</f>
        <v>772540</v>
      </c>
      <c r="C212" s="18">
        <f t="shared" si="45"/>
        <v>39505418</v>
      </c>
      <c r="D212" s="18">
        <f t="shared" si="45"/>
        <v>128856305</v>
      </c>
      <c r="E212" s="18">
        <f t="shared" si="45"/>
        <v>21137898</v>
      </c>
      <c r="F212" s="18">
        <f>SUM(F213:F215)</f>
        <v>19166234</v>
      </c>
      <c r="G212" s="73" t="s">
        <v>26</v>
      </c>
      <c r="H212" s="27">
        <v>421</v>
      </c>
      <c r="I212" s="4" t="str">
        <f t="shared" si="42"/>
        <v>SHOW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customHeight="1" thickBot="1">
      <c r="A215" s="8">
        <v>421003</v>
      </c>
      <c r="B215" s="23">
        <v>772540</v>
      </c>
      <c r="C215" s="23">
        <v>39505418</v>
      </c>
      <c r="D215" s="23">
        <v>128856305</v>
      </c>
      <c r="E215" s="23">
        <v>21137898</v>
      </c>
      <c r="F215" s="23">
        <v>19166234</v>
      </c>
      <c r="G215" s="72" t="s">
        <v>179</v>
      </c>
      <c r="H215" s="8">
        <v>421003</v>
      </c>
      <c r="I215" s="4" t="str">
        <f t="shared" si="42"/>
        <v>SHOW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170114</v>
      </c>
      <c r="F217" s="18">
        <f>SUM(F218:F223)</f>
        <v>3297144</v>
      </c>
      <c r="G217" s="73" t="s">
        <v>27</v>
      </c>
      <c r="H217" s="27">
        <v>422</v>
      </c>
      <c r="I217" s="4" t="str">
        <f t="shared" si="42"/>
        <v>SHOW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customHeight="1" thickBot="1">
      <c r="A221" s="8">
        <v>422004</v>
      </c>
      <c r="B221" s="23">
        <v>0</v>
      </c>
      <c r="C221" s="23">
        <v>0</v>
      </c>
      <c r="D221" s="23">
        <v>0</v>
      </c>
      <c r="E221" s="23">
        <v>170114</v>
      </c>
      <c r="F221" s="23">
        <v>3297144</v>
      </c>
      <c r="G221" s="72" t="s">
        <v>183</v>
      </c>
      <c r="H221" s="8">
        <v>422004</v>
      </c>
      <c r="I221" s="4" t="str">
        <f t="shared" si="42"/>
        <v>SHOW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6678690</v>
      </c>
      <c r="C225" s="18">
        <f t="shared" si="47"/>
        <v>6569000</v>
      </c>
      <c r="D225" s="18">
        <f t="shared" si="47"/>
        <v>6400000</v>
      </c>
      <c r="E225" s="18">
        <f t="shared" si="47"/>
        <v>18743009</v>
      </c>
      <c r="F225" s="18">
        <f>SUM(F226:F238)</f>
        <v>16755920</v>
      </c>
      <c r="G225" s="7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1300000</v>
      </c>
      <c r="C226" s="25">
        <v>1200000</v>
      </c>
      <c r="D226" s="25">
        <v>1000000</v>
      </c>
      <c r="E226" s="25">
        <v>167083</v>
      </c>
      <c r="F226" s="25">
        <v>86195</v>
      </c>
      <c r="G226" s="7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4400000</v>
      </c>
      <c r="C227" s="23">
        <v>4200000</v>
      </c>
      <c r="D227" s="23">
        <v>4000000</v>
      </c>
      <c r="E227" s="23">
        <v>18024505</v>
      </c>
      <c r="F227" s="23">
        <v>16179749</v>
      </c>
      <c r="G227" s="7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8690</v>
      </c>
      <c r="F231" s="23">
        <v>4134</v>
      </c>
      <c r="G231" s="7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515100</v>
      </c>
      <c r="C233" s="23">
        <v>710000</v>
      </c>
      <c r="D233" s="23">
        <v>950000</v>
      </c>
      <c r="E233" s="23">
        <v>542731</v>
      </c>
      <c r="F233" s="23">
        <v>485842</v>
      </c>
      <c r="G233" s="7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463590</v>
      </c>
      <c r="C235" s="23">
        <v>459000</v>
      </c>
      <c r="D235" s="23">
        <v>450000</v>
      </c>
      <c r="E235" s="23">
        <v>0</v>
      </c>
      <c r="F235" s="23">
        <v>0</v>
      </c>
      <c r="G235" s="7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showGridLines="0" view="pageBreakPreview" zoomScaleNormal="100" zoomScaleSheetLayoutView="100" workbookViewId="0">
      <selection activeCell="H44" sqref="H44"/>
    </sheetView>
  </sheetViews>
  <sheetFormatPr defaultColWidth="9" defaultRowHeight="17.25"/>
  <cols>
    <col min="1" max="1" width="5.21875" style="29" customWidth="1"/>
    <col min="2" max="3" width="15" style="29" customWidth="1"/>
    <col min="4" max="4" width="15" style="30" customWidth="1"/>
    <col min="5" max="5" width="1.21875" style="31" customWidth="1"/>
    <col min="6" max="6" width="12.6640625" style="31" customWidth="1"/>
    <col min="7" max="7" width="25" style="31" customWidth="1"/>
    <col min="8" max="8" width="79.44140625" style="32" customWidth="1"/>
    <col min="9" max="9" width="12.33203125" style="33" customWidth="1"/>
    <col min="10" max="10" width="6.21875" style="31" customWidth="1"/>
    <col min="11" max="16384" width="9" style="31"/>
  </cols>
  <sheetData>
    <row r="1" spans="2:10" ht="18.75" customHeight="1">
      <c r="J1" s="34"/>
    </row>
    <row r="2" spans="2:10" ht="11.25" customHeight="1">
      <c r="J2" s="35"/>
    </row>
    <row r="3" spans="2:10" ht="30" customHeight="1">
      <c r="B3" s="36">
        <v>2021</v>
      </c>
      <c r="C3" s="36">
        <v>2020</v>
      </c>
      <c r="D3" s="36">
        <v>2019</v>
      </c>
      <c r="E3" s="37"/>
      <c r="F3" s="64" t="s">
        <v>214</v>
      </c>
      <c r="G3" s="65" t="s">
        <v>215</v>
      </c>
      <c r="H3" s="66" t="s">
        <v>216</v>
      </c>
      <c r="I3" s="66" t="s">
        <v>217</v>
      </c>
      <c r="J3" s="38"/>
    </row>
    <row r="4" spans="2:10" ht="30" customHeight="1">
      <c r="B4" s="67" t="s">
        <v>213</v>
      </c>
      <c r="C4" s="67"/>
      <c r="D4" s="68"/>
      <c r="E4" s="40"/>
      <c r="F4" s="64"/>
      <c r="G4" s="65"/>
      <c r="H4" s="66"/>
      <c r="I4" s="66"/>
      <c r="J4" s="38"/>
    </row>
    <row r="5" spans="2:10" ht="30" customHeight="1">
      <c r="B5" s="41">
        <f>SUM(B6:B39)</f>
        <v>772540</v>
      </c>
      <c r="C5" s="41">
        <f>SUM(C6:C39)</f>
        <v>39505418</v>
      </c>
      <c r="D5" s="42">
        <f>SUM(D6:D39)</f>
        <v>128856305</v>
      </c>
      <c r="E5" s="43"/>
      <c r="F5" s="44"/>
      <c r="G5" s="45"/>
      <c r="H5" s="55"/>
      <c r="I5" s="46" t="s">
        <v>212</v>
      </c>
      <c r="J5" s="47">
        <v>1163</v>
      </c>
    </row>
    <row r="6" spans="2:10" ht="30" customHeight="1">
      <c r="B6" s="48">
        <v>0</v>
      </c>
      <c r="C6" s="48">
        <v>0</v>
      </c>
      <c r="D6" s="49">
        <v>2000000</v>
      </c>
      <c r="E6" s="50"/>
      <c r="F6" s="51" t="s">
        <v>220</v>
      </c>
      <c r="G6" s="51" t="s">
        <v>227</v>
      </c>
      <c r="H6" s="52" t="s">
        <v>240</v>
      </c>
      <c r="I6" s="53" t="s">
        <v>241</v>
      </c>
      <c r="J6" s="54"/>
    </row>
    <row r="7" spans="2:10" ht="30" customHeight="1">
      <c r="B7" s="48">
        <v>0</v>
      </c>
      <c r="C7" s="48">
        <v>0</v>
      </c>
      <c r="D7" s="49">
        <v>53000</v>
      </c>
      <c r="E7" s="50"/>
      <c r="F7" s="51" t="s">
        <v>219</v>
      </c>
      <c r="G7" s="51" t="s">
        <v>242</v>
      </c>
      <c r="H7" s="52" t="s">
        <v>243</v>
      </c>
      <c r="I7" s="53" t="s">
        <v>244</v>
      </c>
      <c r="J7" s="54"/>
    </row>
    <row r="8" spans="2:10" ht="30" customHeight="1">
      <c r="B8" s="48">
        <v>0</v>
      </c>
      <c r="C8" s="48">
        <v>0</v>
      </c>
      <c r="D8" s="49">
        <v>50278</v>
      </c>
      <c r="E8" s="50"/>
      <c r="F8" s="51" t="s">
        <v>219</v>
      </c>
      <c r="G8" s="51" t="s">
        <v>228</v>
      </c>
      <c r="H8" s="52" t="s">
        <v>245</v>
      </c>
      <c r="I8" s="53" t="s">
        <v>246</v>
      </c>
      <c r="J8" s="54"/>
    </row>
    <row r="9" spans="2:10" ht="30" customHeight="1">
      <c r="B9" s="48">
        <v>0</v>
      </c>
      <c r="C9" s="48">
        <v>0</v>
      </c>
      <c r="D9" s="49">
        <v>300000</v>
      </c>
      <c r="E9" s="50"/>
      <c r="F9" s="51" t="s">
        <v>220</v>
      </c>
      <c r="G9" s="51" t="s">
        <v>247</v>
      </c>
      <c r="H9" s="52" t="s">
        <v>248</v>
      </c>
      <c r="I9" s="53" t="s">
        <v>249</v>
      </c>
      <c r="J9" s="54"/>
    </row>
    <row r="10" spans="2:10" ht="30" customHeight="1">
      <c r="B10" s="48">
        <v>0</v>
      </c>
      <c r="C10" s="48">
        <v>0</v>
      </c>
      <c r="D10" s="49">
        <v>500000</v>
      </c>
      <c r="E10" s="50"/>
      <c r="F10" s="51" t="s">
        <v>220</v>
      </c>
      <c r="G10" s="51" t="s">
        <v>250</v>
      </c>
      <c r="H10" s="52" t="s">
        <v>251</v>
      </c>
      <c r="I10" s="53" t="s">
        <v>252</v>
      </c>
      <c r="J10" s="54"/>
    </row>
    <row r="11" spans="2:10" ht="30" customHeight="1">
      <c r="B11" s="48">
        <v>0</v>
      </c>
      <c r="C11" s="48">
        <v>0</v>
      </c>
      <c r="D11" s="49">
        <v>2000000</v>
      </c>
      <c r="E11" s="50"/>
      <c r="F11" s="51" t="s">
        <v>220</v>
      </c>
      <c r="G11" s="51" t="s">
        <v>253</v>
      </c>
      <c r="H11" s="52" t="s">
        <v>254</v>
      </c>
      <c r="I11" s="53" t="s">
        <v>255</v>
      </c>
      <c r="J11" s="54"/>
    </row>
    <row r="12" spans="2:10" ht="30" customHeight="1">
      <c r="B12" s="48">
        <v>772540</v>
      </c>
      <c r="C12" s="48">
        <v>4000000</v>
      </c>
      <c r="D12" s="49">
        <v>10678260</v>
      </c>
      <c r="E12" s="50"/>
      <c r="F12" s="51" t="s">
        <v>220</v>
      </c>
      <c r="G12" s="51" t="s">
        <v>256</v>
      </c>
      <c r="H12" s="52" t="s">
        <v>257</v>
      </c>
      <c r="I12" s="53" t="s">
        <v>258</v>
      </c>
      <c r="J12" s="54"/>
    </row>
    <row r="13" spans="2:10" ht="30" customHeight="1">
      <c r="B13" s="48">
        <v>0</v>
      </c>
      <c r="C13" s="48">
        <v>4000000</v>
      </c>
      <c r="D13" s="49">
        <v>3000000</v>
      </c>
      <c r="E13" s="50"/>
      <c r="F13" s="51" t="s">
        <v>220</v>
      </c>
      <c r="G13" s="51" t="s">
        <v>229</v>
      </c>
      <c r="H13" s="52" t="s">
        <v>259</v>
      </c>
      <c r="I13" s="53" t="s">
        <v>260</v>
      </c>
      <c r="J13" s="54"/>
    </row>
    <row r="14" spans="2:10" ht="30" customHeight="1">
      <c r="B14" s="48">
        <v>0</v>
      </c>
      <c r="C14" s="48">
        <v>0</v>
      </c>
      <c r="D14" s="49">
        <v>1361557</v>
      </c>
      <c r="E14" s="50"/>
      <c r="F14" s="51" t="s">
        <v>218</v>
      </c>
      <c r="G14" s="51" t="s">
        <v>230</v>
      </c>
      <c r="H14" s="52" t="s">
        <v>261</v>
      </c>
      <c r="I14" s="53" t="s">
        <v>262</v>
      </c>
      <c r="J14" s="54"/>
    </row>
    <row r="15" spans="2:10" ht="30" customHeight="1">
      <c r="B15" s="48">
        <v>0</v>
      </c>
      <c r="C15" s="48">
        <v>0</v>
      </c>
      <c r="D15" s="49">
        <v>5000000</v>
      </c>
      <c r="E15" s="50"/>
      <c r="F15" s="51" t="s">
        <v>220</v>
      </c>
      <c r="G15" s="51" t="s">
        <v>230</v>
      </c>
      <c r="H15" s="52" t="s">
        <v>263</v>
      </c>
      <c r="I15" s="53" t="s">
        <v>264</v>
      </c>
      <c r="J15" s="54"/>
    </row>
    <row r="16" spans="2:10" ht="30" customHeight="1">
      <c r="B16" s="48">
        <v>0</v>
      </c>
      <c r="C16" s="48">
        <v>6000000</v>
      </c>
      <c r="D16" s="49">
        <v>4000000</v>
      </c>
      <c r="E16" s="50"/>
      <c r="F16" s="51" t="s">
        <v>220</v>
      </c>
      <c r="G16" s="51" t="s">
        <v>231</v>
      </c>
      <c r="H16" s="52" t="s">
        <v>265</v>
      </c>
      <c r="I16" s="53" t="s">
        <v>266</v>
      </c>
      <c r="J16" s="54"/>
    </row>
    <row r="17" spans="2:10" ht="30" customHeight="1">
      <c r="B17" s="48">
        <v>0</v>
      </c>
      <c r="C17" s="48">
        <v>0</v>
      </c>
      <c r="D17" s="49">
        <v>20000000</v>
      </c>
      <c r="E17" s="50"/>
      <c r="F17" s="51" t="s">
        <v>220</v>
      </c>
      <c r="G17" s="51" t="s">
        <v>267</v>
      </c>
      <c r="H17" s="52" t="s">
        <v>268</v>
      </c>
      <c r="I17" s="53" t="s">
        <v>269</v>
      </c>
      <c r="J17" s="54"/>
    </row>
    <row r="18" spans="2:10" ht="30" customHeight="1">
      <c r="B18" s="48">
        <v>0</v>
      </c>
      <c r="C18" s="48">
        <v>0</v>
      </c>
      <c r="D18" s="49">
        <v>76114</v>
      </c>
      <c r="E18" s="50"/>
      <c r="F18" s="51" t="s">
        <v>219</v>
      </c>
      <c r="G18" s="51" t="s">
        <v>270</v>
      </c>
      <c r="H18" s="52" t="s">
        <v>271</v>
      </c>
      <c r="I18" s="53" t="s">
        <v>272</v>
      </c>
      <c r="J18" s="54"/>
    </row>
    <row r="19" spans="2:10" ht="30" customHeight="1">
      <c r="B19" s="48">
        <v>0</v>
      </c>
      <c r="C19" s="48">
        <v>400913</v>
      </c>
      <c r="D19" s="49">
        <v>410895</v>
      </c>
      <c r="E19" s="50"/>
      <c r="F19" s="51" t="s">
        <v>218</v>
      </c>
      <c r="G19" s="51" t="s">
        <v>273</v>
      </c>
      <c r="H19" s="52" t="s">
        <v>274</v>
      </c>
      <c r="I19" s="53" t="s">
        <v>275</v>
      </c>
      <c r="J19" s="54"/>
    </row>
    <row r="20" spans="2:10" ht="30" customHeight="1">
      <c r="B20" s="48">
        <v>0</v>
      </c>
      <c r="C20" s="48">
        <v>3678260</v>
      </c>
      <c r="D20" s="49">
        <v>7000000</v>
      </c>
      <c r="E20" s="50"/>
      <c r="F20" s="51" t="s">
        <v>220</v>
      </c>
      <c r="G20" s="51" t="s">
        <v>273</v>
      </c>
      <c r="H20" s="52" t="s">
        <v>276</v>
      </c>
      <c r="I20" s="53" t="s">
        <v>277</v>
      </c>
      <c r="J20" s="54"/>
    </row>
    <row r="21" spans="2:10" ht="30" customHeight="1">
      <c r="B21" s="48">
        <v>0</v>
      </c>
      <c r="C21" s="48">
        <v>0</v>
      </c>
      <c r="D21" s="49">
        <v>27073</v>
      </c>
      <c r="E21" s="50"/>
      <c r="F21" s="51" t="s">
        <v>219</v>
      </c>
      <c r="G21" s="51" t="s">
        <v>221</v>
      </c>
      <c r="H21" s="52" t="s">
        <v>278</v>
      </c>
      <c r="I21" s="53" t="s">
        <v>279</v>
      </c>
      <c r="J21" s="54"/>
    </row>
    <row r="22" spans="2:10" ht="30" customHeight="1">
      <c r="B22" s="48">
        <v>0</v>
      </c>
      <c r="C22" s="48">
        <v>3000000</v>
      </c>
      <c r="D22" s="49">
        <v>5000000</v>
      </c>
      <c r="E22" s="50"/>
      <c r="F22" s="51" t="s">
        <v>220</v>
      </c>
      <c r="G22" s="51" t="s">
        <v>280</v>
      </c>
      <c r="H22" s="52" t="s">
        <v>281</v>
      </c>
      <c r="I22" s="53" t="s">
        <v>282</v>
      </c>
      <c r="J22" s="54"/>
    </row>
    <row r="23" spans="2:10" ht="30" customHeight="1">
      <c r="B23" s="48">
        <v>0</v>
      </c>
      <c r="C23" s="48">
        <v>5000000</v>
      </c>
      <c r="D23" s="49">
        <v>5000000</v>
      </c>
      <c r="E23" s="50"/>
      <c r="F23" s="51" t="s">
        <v>220</v>
      </c>
      <c r="G23" s="51" t="s">
        <v>226</v>
      </c>
      <c r="H23" s="52" t="s">
        <v>283</v>
      </c>
      <c r="I23" s="53" t="s">
        <v>284</v>
      </c>
      <c r="J23" s="54"/>
    </row>
    <row r="24" spans="2:10" ht="30" customHeight="1">
      <c r="B24" s="48">
        <v>0</v>
      </c>
      <c r="C24" s="48">
        <v>0</v>
      </c>
      <c r="D24" s="49">
        <v>500000</v>
      </c>
      <c r="E24" s="50"/>
      <c r="F24" s="51" t="s">
        <v>220</v>
      </c>
      <c r="G24" s="51" t="s">
        <v>285</v>
      </c>
      <c r="H24" s="52" t="s">
        <v>286</v>
      </c>
      <c r="I24" s="53" t="s">
        <v>287</v>
      </c>
      <c r="J24" s="54"/>
    </row>
    <row r="25" spans="2:10" ht="30" customHeight="1">
      <c r="B25" s="48">
        <v>0</v>
      </c>
      <c r="C25" s="48">
        <v>0</v>
      </c>
      <c r="D25" s="49">
        <v>422389</v>
      </c>
      <c r="E25" s="50"/>
      <c r="F25" s="51" t="s">
        <v>219</v>
      </c>
      <c r="G25" s="51" t="s">
        <v>232</v>
      </c>
      <c r="H25" s="52" t="s">
        <v>288</v>
      </c>
      <c r="I25" s="53" t="s">
        <v>289</v>
      </c>
      <c r="J25" s="54"/>
    </row>
    <row r="26" spans="2:10" ht="30" customHeight="1">
      <c r="B26" s="48">
        <v>0</v>
      </c>
      <c r="C26" s="48">
        <v>500000</v>
      </c>
      <c r="D26" s="49">
        <v>1500000</v>
      </c>
      <c r="E26" s="50"/>
      <c r="F26" s="51" t="s">
        <v>220</v>
      </c>
      <c r="G26" s="51" t="s">
        <v>290</v>
      </c>
      <c r="H26" s="52" t="s">
        <v>291</v>
      </c>
      <c r="I26" s="53" t="s">
        <v>292</v>
      </c>
      <c r="J26" s="54"/>
    </row>
    <row r="27" spans="2:10" ht="30" customHeight="1">
      <c r="B27" s="48">
        <v>0</v>
      </c>
      <c r="C27" s="48">
        <v>4000000</v>
      </c>
      <c r="D27" s="49">
        <v>4000000</v>
      </c>
      <c r="E27" s="50"/>
      <c r="F27" s="51" t="s">
        <v>220</v>
      </c>
      <c r="G27" s="51" t="s">
        <v>222</v>
      </c>
      <c r="H27" s="52" t="s">
        <v>293</v>
      </c>
      <c r="I27" s="53" t="s">
        <v>294</v>
      </c>
      <c r="J27" s="54"/>
    </row>
    <row r="28" spans="2:10" ht="30" customHeight="1">
      <c r="B28" s="48">
        <v>0</v>
      </c>
      <c r="C28" s="48">
        <v>2000000</v>
      </c>
      <c r="D28" s="49">
        <v>1000000</v>
      </c>
      <c r="E28" s="50"/>
      <c r="F28" s="51" t="s">
        <v>220</v>
      </c>
      <c r="G28" s="51" t="s">
        <v>233</v>
      </c>
      <c r="H28" s="52" t="s">
        <v>295</v>
      </c>
      <c r="I28" s="53" t="s">
        <v>296</v>
      </c>
      <c r="J28" s="54"/>
    </row>
    <row r="29" spans="2:10" ht="30" customHeight="1">
      <c r="B29" s="48">
        <v>0</v>
      </c>
      <c r="C29" s="48">
        <v>0</v>
      </c>
      <c r="D29" s="49">
        <v>1000000</v>
      </c>
      <c r="E29" s="50"/>
      <c r="F29" s="51" t="s">
        <v>220</v>
      </c>
      <c r="G29" s="51" t="s">
        <v>223</v>
      </c>
      <c r="H29" s="52" t="s">
        <v>297</v>
      </c>
      <c r="I29" s="53" t="s">
        <v>298</v>
      </c>
      <c r="J29" s="54"/>
    </row>
    <row r="30" spans="2:10" ht="30" customHeight="1">
      <c r="B30" s="48">
        <v>0</v>
      </c>
      <c r="C30" s="48">
        <v>0</v>
      </c>
      <c r="D30" s="49">
        <v>1000000</v>
      </c>
      <c r="E30" s="50"/>
      <c r="F30" s="51" t="s">
        <v>220</v>
      </c>
      <c r="G30" s="51" t="s">
        <v>234</v>
      </c>
      <c r="H30" s="52" t="s">
        <v>299</v>
      </c>
      <c r="I30" s="53" t="s">
        <v>300</v>
      </c>
      <c r="J30" s="54"/>
    </row>
    <row r="31" spans="2:10" ht="30" customHeight="1">
      <c r="B31" s="48">
        <v>0</v>
      </c>
      <c r="C31" s="48">
        <v>0</v>
      </c>
      <c r="D31" s="49">
        <v>1000000</v>
      </c>
      <c r="E31" s="50"/>
      <c r="F31" s="51" t="s">
        <v>220</v>
      </c>
      <c r="G31" s="51" t="s">
        <v>239</v>
      </c>
      <c r="H31" s="52" t="s">
        <v>301</v>
      </c>
      <c r="I31" s="53" t="s">
        <v>302</v>
      </c>
      <c r="J31" s="54"/>
    </row>
    <row r="32" spans="2:10" ht="30" customHeight="1">
      <c r="B32" s="48">
        <v>0</v>
      </c>
      <c r="C32" s="48">
        <v>0</v>
      </c>
      <c r="D32" s="49">
        <v>52184</v>
      </c>
      <c r="E32" s="50"/>
      <c r="F32" s="51" t="s">
        <v>219</v>
      </c>
      <c r="G32" s="51" t="s">
        <v>224</v>
      </c>
      <c r="H32" s="52" t="s">
        <v>303</v>
      </c>
      <c r="I32" s="53" t="s">
        <v>304</v>
      </c>
      <c r="J32" s="54"/>
    </row>
    <row r="33" spans="2:10" ht="30" customHeight="1">
      <c r="B33" s="48">
        <v>0</v>
      </c>
      <c r="C33" s="48">
        <v>0</v>
      </c>
      <c r="D33" s="49">
        <v>400000</v>
      </c>
      <c r="E33" s="50"/>
      <c r="F33" s="51" t="s">
        <v>220</v>
      </c>
      <c r="G33" s="51" t="s">
        <v>225</v>
      </c>
      <c r="H33" s="52" t="s">
        <v>305</v>
      </c>
      <c r="I33" s="53" t="s">
        <v>306</v>
      </c>
      <c r="J33" s="54"/>
    </row>
    <row r="34" spans="2:10" ht="30" customHeight="1">
      <c r="B34" s="48">
        <v>0</v>
      </c>
      <c r="C34" s="48">
        <v>750000</v>
      </c>
      <c r="D34" s="49">
        <v>750000</v>
      </c>
      <c r="E34" s="50"/>
      <c r="F34" s="51" t="s">
        <v>220</v>
      </c>
      <c r="G34" s="51" t="s">
        <v>307</v>
      </c>
      <c r="H34" s="52" t="s">
        <v>308</v>
      </c>
      <c r="I34" s="53" t="s">
        <v>309</v>
      </c>
      <c r="J34" s="54"/>
    </row>
    <row r="35" spans="2:10" ht="30" customHeight="1">
      <c r="B35" s="48">
        <v>0</v>
      </c>
      <c r="C35" s="48">
        <v>250000</v>
      </c>
      <c r="D35" s="49">
        <v>2250000</v>
      </c>
      <c r="E35" s="50"/>
      <c r="F35" s="51" t="s">
        <v>220</v>
      </c>
      <c r="G35" s="51" t="s">
        <v>310</v>
      </c>
      <c r="H35" s="52" t="s">
        <v>311</v>
      </c>
      <c r="I35" s="53" t="s">
        <v>312</v>
      </c>
      <c r="J35" s="54"/>
    </row>
    <row r="36" spans="2:10" ht="30" customHeight="1">
      <c r="B36" s="48">
        <v>0</v>
      </c>
      <c r="C36" s="48">
        <v>653705</v>
      </c>
      <c r="D36" s="49">
        <v>29346295</v>
      </c>
      <c r="E36" s="50"/>
      <c r="F36" s="51" t="s">
        <v>220</v>
      </c>
      <c r="G36" s="51" t="s">
        <v>235</v>
      </c>
      <c r="H36" s="52" t="s">
        <v>313</v>
      </c>
      <c r="I36" s="53" t="s">
        <v>314</v>
      </c>
      <c r="J36" s="54"/>
    </row>
    <row r="37" spans="2:10" ht="30" customHeight="1">
      <c r="B37" s="48">
        <v>0</v>
      </c>
      <c r="C37" s="48">
        <v>772540</v>
      </c>
      <c r="D37" s="49">
        <v>14678260</v>
      </c>
      <c r="E37" s="50"/>
      <c r="F37" s="51" t="s">
        <v>220</v>
      </c>
      <c r="G37" s="51" t="s">
        <v>236</v>
      </c>
      <c r="H37" s="52" t="s">
        <v>315</v>
      </c>
      <c r="I37" s="53" t="s">
        <v>316</v>
      </c>
      <c r="J37" s="54"/>
    </row>
    <row r="38" spans="2:10" ht="30" customHeight="1">
      <c r="B38" s="48">
        <v>0</v>
      </c>
      <c r="C38" s="48">
        <v>2000000</v>
      </c>
      <c r="D38" s="49">
        <v>2000000</v>
      </c>
      <c r="E38" s="50"/>
      <c r="F38" s="51" t="s">
        <v>220</v>
      </c>
      <c r="G38" s="51" t="s">
        <v>237</v>
      </c>
      <c r="H38" s="52" t="s">
        <v>317</v>
      </c>
      <c r="I38" s="53" t="s">
        <v>318</v>
      </c>
      <c r="J38" s="54"/>
    </row>
    <row r="39" spans="2:10" ht="30" customHeight="1">
      <c r="B39" s="48">
        <v>0</v>
      </c>
      <c r="C39" s="48">
        <v>2500000</v>
      </c>
      <c r="D39" s="49">
        <v>2500000</v>
      </c>
      <c r="E39" s="50"/>
      <c r="F39" s="51" t="s">
        <v>220</v>
      </c>
      <c r="G39" s="51" t="s">
        <v>238</v>
      </c>
      <c r="H39" s="52" t="s">
        <v>319</v>
      </c>
      <c r="I39" s="53" t="s">
        <v>320</v>
      </c>
      <c r="J39" s="54"/>
    </row>
  </sheetData>
  <mergeCells count="5">
    <mergeCell ref="F3:F4"/>
    <mergeCell ref="G3:G4"/>
    <mergeCell ref="H3:H4"/>
    <mergeCell ref="I3:I4"/>
    <mergeCell ref="B4:D4"/>
  </mergeCells>
  <conditionalFormatting sqref="I5:J5">
    <cfRule type="duplicateValues" dxfId="1" priority="10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06"/>
  <sheetViews>
    <sheetView showGridLines="0" view="pageBreakPreview" zoomScaleNormal="100" zoomScaleSheetLayoutView="100" workbookViewId="0">
      <selection activeCell="J13" sqref="J13"/>
    </sheetView>
  </sheetViews>
  <sheetFormatPr defaultColWidth="9" defaultRowHeight="17.25"/>
  <cols>
    <col min="1" max="1" width="4.21875" style="31" customWidth="1"/>
    <col min="2" max="4" width="15" style="31" customWidth="1"/>
    <col min="5" max="5" width="1.21875" style="31" customWidth="1"/>
    <col min="6" max="7" width="15" style="31" customWidth="1"/>
    <col min="8" max="8" width="1.21875" style="31" customWidth="1"/>
    <col min="9" max="9" width="12.6640625" style="31" customWidth="1"/>
    <col min="10" max="10" width="25" style="31" customWidth="1"/>
    <col min="11" max="11" width="20" style="31" customWidth="1"/>
    <col min="12" max="12" width="65" style="31" customWidth="1"/>
    <col min="13" max="13" width="12.33203125" style="31" customWidth="1"/>
    <col min="14" max="14" width="6.21875" style="31" customWidth="1"/>
    <col min="15" max="16384" width="9" style="31"/>
  </cols>
  <sheetData>
    <row r="1" spans="2:14" ht="18.75" customHeight="1">
      <c r="N1" s="34"/>
    </row>
    <row r="2" spans="2:14" ht="11.25" customHeight="1">
      <c r="N2" s="35"/>
    </row>
    <row r="3" spans="2:14" ht="30" customHeight="1">
      <c r="B3" s="36">
        <v>2021</v>
      </c>
      <c r="C3" s="36">
        <v>2020</v>
      </c>
      <c r="D3" s="36">
        <v>2019</v>
      </c>
      <c r="E3" s="40"/>
      <c r="F3" s="36">
        <v>2018</v>
      </c>
      <c r="G3" s="36">
        <v>2017</v>
      </c>
      <c r="H3" s="37"/>
      <c r="I3" s="64" t="s">
        <v>214</v>
      </c>
      <c r="J3" s="65" t="s">
        <v>215</v>
      </c>
      <c r="K3" s="65" t="s">
        <v>321</v>
      </c>
      <c r="L3" s="65" t="s">
        <v>216</v>
      </c>
      <c r="M3" s="65" t="s">
        <v>217</v>
      </c>
      <c r="N3" s="38"/>
    </row>
    <row r="4" spans="2:14" ht="30" customHeight="1">
      <c r="B4" s="67" t="s">
        <v>213</v>
      </c>
      <c r="C4" s="67"/>
      <c r="D4" s="67"/>
      <c r="E4" s="37"/>
      <c r="F4" s="39" t="s">
        <v>6</v>
      </c>
      <c r="G4" s="39" t="s">
        <v>322</v>
      </c>
      <c r="H4" s="40"/>
      <c r="I4" s="64"/>
      <c r="J4" s="65"/>
      <c r="K4" s="65"/>
      <c r="L4" s="65"/>
      <c r="M4" s="65"/>
      <c r="N4" s="38"/>
    </row>
    <row r="5" spans="2:14" ht="30" customHeight="1">
      <c r="B5" s="41">
        <f t="shared" ref="B5:D5" si="0">SUM(B6)</f>
        <v>26573736</v>
      </c>
      <c r="C5" s="41">
        <f t="shared" si="0"/>
        <v>23924190</v>
      </c>
      <c r="D5" s="42">
        <f t="shared" si="0"/>
        <v>5299092</v>
      </c>
      <c r="E5" s="43"/>
      <c r="F5" s="41">
        <f>SUM(F6)</f>
        <v>0</v>
      </c>
      <c r="G5" s="41">
        <f>SUM(G6)</f>
        <v>96125</v>
      </c>
      <c r="H5" s="43"/>
      <c r="I5" s="56"/>
      <c r="J5" s="57"/>
      <c r="K5" s="56"/>
      <c r="L5" s="58"/>
      <c r="M5" s="46" t="s">
        <v>212</v>
      </c>
      <c r="N5" s="47">
        <v>1163</v>
      </c>
    </row>
    <row r="6" spans="2:14" ht="30" customHeight="1">
      <c r="B6" s="59">
        <v>26573736</v>
      </c>
      <c r="C6" s="59">
        <v>23924190</v>
      </c>
      <c r="D6" s="49">
        <v>5299092</v>
      </c>
      <c r="E6" s="60"/>
      <c r="F6" s="59">
        <v>0</v>
      </c>
      <c r="G6" s="59">
        <v>96125</v>
      </c>
      <c r="H6" s="50"/>
      <c r="I6" s="61" t="s">
        <v>218</v>
      </c>
      <c r="J6" s="61" t="s">
        <v>323</v>
      </c>
      <c r="K6" s="61" t="s">
        <v>324</v>
      </c>
      <c r="L6" s="62" t="s">
        <v>325</v>
      </c>
      <c r="M6" s="63" t="s">
        <v>326</v>
      </c>
      <c r="N6" s="54"/>
    </row>
    <row r="7" spans="2:14" ht="30" customHeight="1"/>
    <row r="8" spans="2:14" ht="30" customHeight="1"/>
    <row r="9" spans="2:14" ht="30" customHeight="1"/>
    <row r="10" spans="2:14" ht="30" customHeight="1"/>
    <row r="11" spans="2:14" ht="30" customHeight="1"/>
    <row r="12" spans="2:14" ht="30" customHeight="1"/>
    <row r="13" spans="2:14" ht="30" customHeight="1"/>
    <row r="14" spans="2:14" ht="30" customHeight="1"/>
    <row r="15" spans="2:14" ht="30" customHeight="1"/>
    <row r="16" spans="2:14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</sheetData>
  <mergeCells count="6">
    <mergeCell ref="M3:M4"/>
    <mergeCell ref="B4:D4"/>
    <mergeCell ref="I3:I4"/>
    <mergeCell ref="J3:J4"/>
    <mergeCell ref="K3:K4"/>
    <mergeCell ref="L3:L4"/>
  </mergeCells>
  <conditionalFormatting sqref="M5:N5">
    <cfRule type="duplicateValues" dxfId="0" priority="6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Budget</vt:lpstr>
      <vt:lpstr>PSIP Domestic</vt:lpstr>
      <vt:lpstr>PSIP Loan</vt:lpstr>
      <vt:lpstr>Budget!Print_Area</vt:lpstr>
      <vt:lpstr>'PSIP Domestic'!Print_Area</vt:lpstr>
      <vt:lpstr>'PSIP Loan'!Print_Area</vt:lpstr>
      <vt:lpstr>Budget!Print_Titles</vt:lpstr>
      <vt:lpstr>'PSIP Domestic'!Print_Titles</vt:lpstr>
      <vt:lpstr>'PSIP Loan'!Print_Titles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2020-03-04T06:48:31Z</cp:lastPrinted>
  <dcterms:created xsi:type="dcterms:W3CDTF">2018-12-30T09:54:12Z</dcterms:created>
  <dcterms:modified xsi:type="dcterms:W3CDTF">2020-03-04T06:48:33Z</dcterms:modified>
</cp:coreProperties>
</file>