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Grant" sheetId="2" r:id="rId2"/>
  </sheets>
  <definedNames>
    <definedName name="_xlnm._FilterDatabase" localSheetId="0" hidden="1">Budget!$A$6:$I$257</definedName>
    <definedName name="_xlnm._FilterDatabase" localSheetId="1" hidden="1">'PSIP Grant'!$M$1:$M$175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Budget!$B$1:$H$257</definedName>
    <definedName name="_xlnm.Print_Area" localSheetId="1">'PSIP Grant'!$B$1:$N$6</definedName>
    <definedName name="_xlnm.Print_Titles" localSheetId="0">Budget!$6:$8</definedName>
    <definedName name="_xlnm.Print_Titles" localSheetId="1">'PSIP Grant'!$3:$4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G5" i="2" l="1"/>
  <c r="F5" i="2"/>
  <c r="D5" i="2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34" i="1" l="1"/>
  <c r="B33" i="1"/>
  <c r="I245" i="1"/>
  <c r="I176" i="1"/>
  <c r="I225" i="1"/>
  <c r="B36" i="1"/>
  <c r="I37" i="1"/>
  <c r="I23" i="1"/>
  <c r="I31" i="1"/>
  <c r="I254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<sst xmlns="http://schemas.openxmlformats.org/spreadsheetml/2006/main" count="259" uniqueCount="227">
  <si>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</si>
  <si>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</si>
  <si>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</si>
  <si>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</si>
  <si>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</si>
  <si>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</si>
  <si>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</si>
  <si>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</si>
  <si>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</si>
  <si>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</si>
  <si>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</si>
  <si>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</si>
  <si>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</si>
  <si>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</si>
  <si>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</si>
  <si>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</si>
  <si>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</si>
  <si>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</si>
  <si>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</si>
  <si>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</si>
  <si>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</si>
  <si>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</si>
  <si>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</si>
  <si>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</si>
  <si>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</si>
  <si>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</si>
  <si>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</si>
  <si>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</si>
  <si>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</si>
  <si>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</si>
  <si>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</si>
  <si>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</si>
  <si>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</si>
  <si>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</si>
  <si>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</si>
  <si>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</si>
  <si>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</si>
  <si>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</si>
  <si>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</si>
  <si>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</si>
  <si>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</si>
  <si>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</si>
  <si>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</si>
  <si>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</si>
  <si>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</si>
  <si>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</si>
  <si>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</si>
  <si>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</si>
  <si>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</si>
  <si>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</si>
  <si>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</si>
  <si>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</si>
  <si>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</si>
  <si>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</si>
  <si>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</si>
  <si>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</si>
  <si>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</si>
  <si>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</si>
  <si>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</si>
  <si>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</si>
  <si>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</si>
  <si>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</si>
  <si>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</si>
  <si>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</si>
  <si>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</si>
  <si>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</si>
  <si>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</si>
  <si>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</si>
  <si>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</si>
  <si>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</si>
  <si>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</si>
  <si>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</si>
  <si>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</si>
  <si>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</si>
  <si>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</si>
  <si>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</si>
  <si>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</si>
  <si>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</si>
  <si>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</si>
  <si>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</si>
  <si>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</si>
  <si>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</si>
  <si>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</si>
  <si>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</si>
  <si>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</si>
  <si>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</si>
  <si>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</si>
  <si>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</si>
  <si>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</si>
  <si>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</si>
  <si>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</si>
  <si>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</si>
  <si>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</si>
  <si>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</si>
  <si>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</si>
  <si>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</si>
  <si>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</si>
  <si>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</si>
  <si>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</si>
  <si>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</si>
  <si>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</si>
  <si>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</si>
  <si>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</si>
  <si>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</si>
  <si>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</si>
  <si>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</si>
  <si>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</si>
  <si>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</si>
  <si>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</si>
  <si>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</si>
  <si>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</si>
  <si>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</si>
  <si>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</si>
  <si>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</si>
  <si>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</si>
  <si>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</si>
  <si>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</si>
  <si>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</si>
  <si>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</si>
  <si>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</si>
  <si>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</si>
  <si>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</si>
  <si>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</si>
  <si>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</si>
  <si>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</si>
  <si>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</si>
  <si>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</si>
  <si>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</si>
  <si>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</si>
  <si>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</si>
  <si>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</si>
  <si>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</si>
  <si>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</si>
  <si>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</si>
  <si>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</si>
  <si>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</si>
  <si>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</si>
  <si>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</si>
  <si>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</si>
  <si>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</si>
  <si>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</si>
  <si>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</si>
  <si>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</si>
  <si>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</si>
  <si>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</si>
  <si>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</si>
  <si>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</si>
  <si>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</si>
  <si>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</si>
  <si>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</si>
  <si>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</si>
  <si>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</si>
  <si>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</si>
  <si>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</si>
  <si>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</si>
  <si>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</si>
  <si>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</si>
  <si>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</si>
  <si>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</si>
  <si>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</si>
  <si>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</si>
  <si>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</si>
  <si>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</si>
  <si>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</si>
  <si>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</si>
  <si>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</si>
  <si>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</si>
  <si>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</si>
  <si>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</si>
  <si>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</si>
  <si>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</si>
  <si>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</si>
  <si>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</si>
  <si>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</si>
  <si>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</si>
  <si>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</si>
  <si>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</si>
  <si>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</si>
  <si>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</si>
  <si>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</si>
  <si>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</si>
  <si>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</si>
  <si>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</si>
  <si>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</si>
  <si>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</si>
  <si>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</si>
  <si>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</si>
  <si>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</si>
  <si>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</si>
  <si>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</si>
  <si>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</si>
  <si>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</si>
  <si>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</si>
  <si>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</si>
  <si>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</si>
  <si>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</si>
  <si>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</si>
  <si>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</si>
  <si>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</si>
  <si>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</si>
  <si>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</si>
  <si>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</si>
  <si>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</si>
  <si>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</si>
  <si>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</si>
  <si>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</si>
  <si>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</si>
  <si>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</si>
  <si>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</si>
  <si>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</si>
  <si>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</si>
  <si>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</si>
  <si>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ނެޝަނަލް ސެންޓަރ ފޮރ އިންފޮމޭޝަން ޓެކްނޯލޮޖީ</t>
  </si>
  <si>
    <t>ފާސްކުރި</t>
  </si>
  <si>
    <t>ސްޓެޓަސް</t>
  </si>
  <si>
    <t>މަޝްރޫޢު ހިންގޭ ތަން</t>
  </si>
  <si>
    <t>އެހީ ދޭ ފަރާތް</t>
  </si>
  <si>
    <t>މަޝްރޫއުގެ ނަން</t>
  </si>
  <si>
    <t>އޮފީސް</t>
  </si>
  <si>
    <t>އެކްޗުއަލް</t>
  </si>
  <si>
    <t>ނިމިފައި</t>
  </si>
  <si>
    <t>އެކިރަށްތަކުގައި</t>
  </si>
  <si>
    <t>ސާރކް</t>
  </si>
  <si>
    <t>ކޮމިއުނިޓީ އީ ސެންޓަރ ޤާއިމްކުރުން</t>
  </si>
  <si>
    <t>P-NCIT05-100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</si>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</sst>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1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434343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b/>
      <sz val="12"/>
      <color theme="1"/>
      <name val="Faruma"/>
    </font>
    <font>
      <sz val="11"/>
      <color theme="1"/>
      <name val="Calibri"/>
      <family val="2"/>
      <charset val="1"/>
      <scheme val="minor"/>
    </font>
    <font>
      <sz val="12"/>
      <color theme="1" tint="-0.24997711111789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1"/>
      <color rgb="FF43434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0" fontId="2" fillId="0" borderId="0"/>
    <xf numFmtId="0" fontId="26" fillId="0" borderId="0"/>
  </cellStyleXfs>
  <cellXfs count="63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4" applyAlignment="1">
      <alignment vertical="center"/>
    </xf>
    <xf numFmtId="0" fontId="17" fillId="0" borderId="0" xfId="4" applyFont="1" applyAlignment="1">
      <alignment vertical="center"/>
    </xf>
    <xf numFmtId="0" fontId="18" fillId="0" borderId="0" xfId="4" applyFont="1" applyBorder="1" applyAlignment="1">
      <alignment horizontal="right" vertical="center"/>
    </xf>
    <xf numFmtId="0" fontId="19" fillId="0" borderId="0" xfId="4" applyFont="1" applyBorder="1" applyAlignment="1">
      <alignment horizontal="right" vertical="center"/>
    </xf>
    <xf numFmtId="0" fontId="20" fillId="3" borderId="0" xfId="5" applyNumberFormat="1" applyFont="1" applyFill="1" applyBorder="1" applyAlignment="1">
      <alignment horizontal="center" vertical="center" wrapText="1" readingOrder="2"/>
    </xf>
    <xf numFmtId="0" fontId="20" fillId="0" borderId="0" xfId="5" applyNumberFormat="1" applyFont="1" applyFill="1" applyBorder="1" applyAlignment="1">
      <alignment horizontal="center" vertical="center" wrapText="1" readingOrder="2"/>
    </xf>
    <xf numFmtId="165" fontId="21" fillId="0" borderId="0" xfId="5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165" fontId="21" fillId="3" borderId="0" xfId="5" applyNumberFormat="1" applyFont="1" applyFill="1" applyBorder="1" applyAlignment="1">
      <alignment horizontal="center" vertical="center" readingOrder="2"/>
    </xf>
    <xf numFmtId="165" fontId="22" fillId="4" borderId="0" xfId="5" applyNumberFormat="1" applyFont="1" applyFill="1" applyBorder="1" applyAlignment="1">
      <alignment horizontal="center" vertical="center" readingOrder="2"/>
    </xf>
    <xf numFmtId="165" fontId="23" fillId="4" borderId="0" xfId="5" applyNumberFormat="1" applyFont="1" applyFill="1" applyBorder="1" applyAlignment="1">
      <alignment horizontal="center" vertical="center" readingOrder="2"/>
    </xf>
    <xf numFmtId="165" fontId="13" fillId="0" borderId="0" xfId="5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18" fillId="4" borderId="0" xfId="7" applyFont="1" applyFill="1" applyBorder="1" applyAlignment="1">
      <alignment vertical="center"/>
    </xf>
    <xf numFmtId="0" fontId="24" fillId="4" borderId="0" xfId="4" applyFont="1" applyFill="1" applyAlignment="1">
      <alignment horizontal="right" vertical="center" indent="1"/>
    </xf>
    <xf numFmtId="0" fontId="22" fillId="4" borderId="0" xfId="4" applyNumberFormat="1" applyFont="1" applyFill="1" applyAlignment="1">
      <alignment horizontal="center" vertical="center"/>
    </xf>
    <xf numFmtId="165" fontId="27" fillId="0" borderId="0" xfId="5" applyNumberFormat="1" applyFont="1" applyBorder="1" applyAlignment="1">
      <alignment vertical="center"/>
    </xf>
    <xf numFmtId="165" fontId="28" fillId="0" borderId="0" xfId="5" applyNumberFormat="1" applyFont="1" applyBorder="1" applyAlignment="1">
      <alignment vertical="center"/>
    </xf>
    <xf numFmtId="165" fontId="12" fillId="0" borderId="0" xfId="5" applyNumberFormat="1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9" fillId="0" borderId="0" xfId="4" applyFont="1" applyBorder="1" applyAlignment="1">
      <alignment horizontal="right" vertical="center" indent="2" readingOrder="2"/>
    </xf>
    <xf numFmtId="0" fontId="30" fillId="0" borderId="0" xfId="4" applyFont="1" applyBorder="1" applyAlignment="1">
      <alignment horizontal="left" vertical="center"/>
    </xf>
    <xf numFmtId="0" fontId="16" fillId="0" borderId="0" xfId="4" applyBorder="1" applyAlignment="1">
      <alignment vertical="center"/>
    </xf>
    <xf numFmtId="165" fontId="21" fillId="3" borderId="0" xfId="5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5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5"/>
    <cellStyle name="Comma 3" xfId="3"/>
    <cellStyle name="Normal" xfId="0" builtinId="0"/>
    <cellStyle name="Normal 2" xfId="2"/>
    <cellStyle name="Normal 2 2" xfId="6"/>
    <cellStyle name="Normal 2 4" xfId="7"/>
    <cellStyle name="Normal 3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57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56"/>
      <c r="H1" s="3"/>
      <c r="J1" s="5">
        <v>1238</v>
      </c>
    </row>
    <row r="2" spans="1:10" ht="45" customHeight="1">
      <c r="A2" s="3"/>
      <c r="B2" s="2"/>
      <c r="C2" s="2"/>
      <c r="D2" s="2"/>
      <c r="E2" s="2"/>
      <c r="F2" s="2"/>
      <c r="G2" s="56"/>
      <c r="H2" s="3"/>
    </row>
    <row r="3" spans="1:10">
      <c r="A3" s="6" t="s">
        <v>225</v>
      </c>
      <c r="B3" s="2"/>
      <c r="C3" s="2"/>
      <c r="D3" s="2"/>
      <c r="E3" s="2"/>
      <c r="F3" s="2"/>
      <c r="G3" s="56"/>
      <c r="H3" s="3"/>
    </row>
    <row r="4" spans="1:10" ht="25.5">
      <c r="A4" s="7" t="s">
        <v>212</v>
      </c>
      <c r="B4" s="2"/>
      <c r="C4" s="2"/>
      <c r="D4" s="2"/>
      <c r="E4" s="2"/>
      <c r="F4" s="2"/>
      <c r="G4" s="56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23231406</v>
      </c>
      <c r="C9" s="15">
        <f t="shared" si="0"/>
        <v>23231406</v>
      </c>
      <c r="D9" s="15">
        <f t="shared" si="0"/>
        <v>23231406</v>
      </c>
      <c r="E9" s="15">
        <f t="shared" si="0"/>
        <v>22928641</v>
      </c>
      <c r="F9" s="15">
        <f>F13</f>
        <v>22759413</v>
      </c>
      <c r="G9" s="58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23683211</v>
      </c>
      <c r="C10" s="16">
        <f t="shared" si="2"/>
        <v>23683211</v>
      </c>
      <c r="D10" s="16">
        <f t="shared" si="2"/>
        <v>25183211</v>
      </c>
      <c r="E10" s="16">
        <f t="shared" si="2"/>
        <v>22469662</v>
      </c>
      <c r="F10" s="16">
        <f>F26</f>
        <v>28448888</v>
      </c>
      <c r="G10" s="59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46914617</v>
      </c>
      <c r="C11" s="18">
        <f t="shared" si="3"/>
        <v>46914617</v>
      </c>
      <c r="D11" s="18">
        <f t="shared" si="3"/>
        <v>48414617</v>
      </c>
      <c r="E11" s="18">
        <f t="shared" si="3"/>
        <v>45398303</v>
      </c>
      <c r="F11" s="18">
        <f>SUM(F9:F10)</f>
        <v>51208301</v>
      </c>
      <c r="G11" s="60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226</v>
      </c>
    </row>
    <row r="13" spans="1:10" ht="22.5" customHeight="1" thickBot="1">
      <c r="B13" s="18">
        <f t="shared" ref="B13:E13" si="4">SUM(B14:B24)</f>
        <v>23231406</v>
      </c>
      <c r="C13" s="18">
        <f t="shared" si="4"/>
        <v>23231406</v>
      </c>
      <c r="D13" s="18">
        <f t="shared" si="4"/>
        <v>23231406</v>
      </c>
      <c r="E13" s="18">
        <f t="shared" si="4"/>
        <v>22928641</v>
      </c>
      <c r="F13" s="18">
        <f>SUM(F14:F24)</f>
        <v>22759413</v>
      </c>
      <c r="G13" s="60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10534329</v>
      </c>
      <c r="C14" s="22">
        <f t="shared" si="5"/>
        <v>10534329</v>
      </c>
      <c r="D14" s="22">
        <f t="shared" si="5"/>
        <v>10534329</v>
      </c>
      <c r="E14" s="22">
        <f t="shared" si="5"/>
        <v>11154182</v>
      </c>
      <c r="F14" s="22">
        <f>F36</f>
        <v>11261610</v>
      </c>
      <c r="G14" s="58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588991</v>
      </c>
      <c r="C15" s="23">
        <f t="shared" si="6"/>
        <v>588991</v>
      </c>
      <c r="D15" s="23">
        <f t="shared" si="6"/>
        <v>588991</v>
      </c>
      <c r="E15" s="23">
        <f t="shared" si="6"/>
        <v>586244</v>
      </c>
      <c r="F15" s="23">
        <f>F77</f>
        <v>540396</v>
      </c>
      <c r="G15" s="61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240119</v>
      </c>
      <c r="C16" s="23">
        <f t="shared" si="7"/>
        <v>240119</v>
      </c>
      <c r="D16" s="23">
        <f t="shared" si="7"/>
        <v>240119</v>
      </c>
      <c r="E16" s="23">
        <f t="shared" si="7"/>
        <v>103000</v>
      </c>
      <c r="F16" s="23">
        <f>F85</f>
        <v>174347</v>
      </c>
      <c r="G16" s="61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5511800</v>
      </c>
      <c r="C17" s="23">
        <f t="shared" si="8"/>
        <v>5511800</v>
      </c>
      <c r="D17" s="23">
        <f t="shared" si="8"/>
        <v>5511800</v>
      </c>
      <c r="E17" s="23">
        <f t="shared" si="8"/>
        <v>5597621</v>
      </c>
      <c r="F17" s="23">
        <f>F93</f>
        <v>4165354</v>
      </c>
      <c r="G17" s="61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5736516</v>
      </c>
      <c r="C18" s="23">
        <f t="shared" si="9"/>
        <v>5736516</v>
      </c>
      <c r="D18" s="23">
        <f t="shared" si="9"/>
        <v>5736516</v>
      </c>
      <c r="E18" s="23">
        <f t="shared" si="9"/>
        <v>5209659</v>
      </c>
      <c r="F18" s="23">
        <f>F107</f>
        <v>6499766</v>
      </c>
      <c r="G18" s="61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514981</v>
      </c>
      <c r="C21" s="23">
        <f t="shared" si="12"/>
        <v>514981</v>
      </c>
      <c r="D21" s="23">
        <f t="shared" si="12"/>
        <v>514981</v>
      </c>
      <c r="E21" s="23">
        <f t="shared" si="12"/>
        <v>244616</v>
      </c>
      <c r="F21" s="23">
        <f>F150</f>
        <v>101610</v>
      </c>
      <c r="G21" s="61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104670</v>
      </c>
      <c r="C23" s="23">
        <f t="shared" si="14"/>
        <v>104670</v>
      </c>
      <c r="D23" s="23">
        <f t="shared" si="14"/>
        <v>104670</v>
      </c>
      <c r="E23" s="23">
        <f t="shared" si="14"/>
        <v>33319</v>
      </c>
      <c r="F23" s="23">
        <f>F176</f>
        <v>16330</v>
      </c>
      <c r="G23" s="61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23683211</v>
      </c>
      <c r="C26" s="18">
        <f t="shared" si="16"/>
        <v>23683211</v>
      </c>
      <c r="D26" s="18">
        <f t="shared" si="16"/>
        <v>25183211</v>
      </c>
      <c r="E26" s="18">
        <f t="shared" si="16"/>
        <v>22469662</v>
      </c>
      <c r="F26" s="18">
        <f>SUM(F27:F34)</f>
        <v>28448888</v>
      </c>
      <c r="G26" s="60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23683211</v>
      </c>
      <c r="C31" s="23">
        <f t="shared" si="21"/>
        <v>23683211</v>
      </c>
      <c r="D31" s="23">
        <f t="shared" si="21"/>
        <v>25183211</v>
      </c>
      <c r="E31" s="23">
        <f t="shared" si="21"/>
        <v>22469662</v>
      </c>
      <c r="F31" s="23">
        <f>F225</f>
        <v>28448888</v>
      </c>
      <c r="G31" s="59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10534329</v>
      </c>
      <c r="C36" s="18">
        <f t="shared" si="25"/>
        <v>10534329</v>
      </c>
      <c r="D36" s="18">
        <f t="shared" si="25"/>
        <v>10534329</v>
      </c>
      <c r="E36" s="18">
        <f t="shared" si="25"/>
        <v>11154182</v>
      </c>
      <c r="F36" s="18">
        <f>SUM(F37:F38)</f>
        <v>11261610</v>
      </c>
      <c r="G36" s="60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8716413</v>
      </c>
      <c r="C37" s="25">
        <f t="shared" si="26"/>
        <v>8716413</v>
      </c>
      <c r="D37" s="25">
        <f t="shared" si="26"/>
        <v>8716413</v>
      </c>
      <c r="E37" s="25">
        <f t="shared" si="26"/>
        <v>9359679</v>
      </c>
      <c r="F37" s="25">
        <f>F40</f>
        <v>9722782</v>
      </c>
      <c r="G37" s="62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1817916</v>
      </c>
      <c r="C38" s="23">
        <f t="shared" si="27"/>
        <v>1817916</v>
      </c>
      <c r="D38" s="23">
        <f t="shared" si="27"/>
        <v>1817916</v>
      </c>
      <c r="E38" s="23">
        <f t="shared" si="27"/>
        <v>1794503</v>
      </c>
      <c r="F38" s="23">
        <f>F44</f>
        <v>1538828</v>
      </c>
      <c r="G38" s="59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8716413</v>
      </c>
      <c r="C40" s="18">
        <f t="shared" si="28"/>
        <v>8716413</v>
      </c>
      <c r="D40" s="18">
        <f t="shared" si="28"/>
        <v>8716413</v>
      </c>
      <c r="E40" s="18">
        <f t="shared" si="28"/>
        <v>9359679</v>
      </c>
      <c r="F40" s="18">
        <f>SUM(F41:F42)</f>
        <v>9722782</v>
      </c>
      <c r="G40" s="60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8414160</v>
      </c>
      <c r="C41" s="25">
        <v>8414160</v>
      </c>
      <c r="D41" s="25">
        <v>8414160</v>
      </c>
      <c r="E41" s="25">
        <v>9352880</v>
      </c>
      <c r="F41" s="25">
        <v>9589542</v>
      </c>
      <c r="G41" s="62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302253</v>
      </c>
      <c r="C42" s="23">
        <v>302253</v>
      </c>
      <c r="D42" s="23">
        <v>302253</v>
      </c>
      <c r="E42" s="23">
        <v>6799</v>
      </c>
      <c r="F42" s="23">
        <v>133240</v>
      </c>
      <c r="G42" s="59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1817916</v>
      </c>
      <c r="C44" s="18">
        <f t="shared" si="29"/>
        <v>1817916</v>
      </c>
      <c r="D44" s="18">
        <f t="shared" si="29"/>
        <v>1817916</v>
      </c>
      <c r="E44" s="18">
        <f t="shared" si="29"/>
        <v>1794503</v>
      </c>
      <c r="F44" s="18">
        <f>SUM(F45:F75)</f>
        <v>1538828</v>
      </c>
      <c r="G44" s="60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198000</v>
      </c>
      <c r="C48" s="23">
        <v>198000</v>
      </c>
      <c r="D48" s="23">
        <v>198000</v>
      </c>
      <c r="E48" s="23">
        <v>201000</v>
      </c>
      <c r="F48" s="23">
        <v>191600</v>
      </c>
      <c r="G48" s="59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0</v>
      </c>
      <c r="C56" s="23">
        <v>0</v>
      </c>
      <c r="D56" s="23">
        <v>0</v>
      </c>
      <c r="E56" s="23">
        <v>68600</v>
      </c>
      <c r="F56" s="23">
        <v>126867</v>
      </c>
      <c r="G56" s="59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625170</v>
      </c>
      <c r="C65" s="23">
        <v>625170</v>
      </c>
      <c r="D65" s="23">
        <v>625170</v>
      </c>
      <c r="E65" s="23">
        <v>565578</v>
      </c>
      <c r="F65" s="23">
        <v>538080</v>
      </c>
      <c r="G65" s="59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52800</v>
      </c>
      <c r="C66" s="23">
        <v>52800</v>
      </c>
      <c r="D66" s="23">
        <v>52800</v>
      </c>
      <c r="E66" s="23">
        <v>24600</v>
      </c>
      <c r="F66" s="23">
        <v>28650</v>
      </c>
      <c r="G66" s="59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13200</v>
      </c>
      <c r="C67" s="23">
        <v>13200</v>
      </c>
      <c r="D67" s="23">
        <v>13200</v>
      </c>
      <c r="E67" s="23">
        <v>4838</v>
      </c>
      <c r="F67" s="23">
        <v>2475</v>
      </c>
      <c r="G67" s="59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813546</v>
      </c>
      <c r="C69" s="23">
        <v>813546</v>
      </c>
      <c r="D69" s="23">
        <v>813546</v>
      </c>
      <c r="E69" s="23">
        <v>839887</v>
      </c>
      <c r="F69" s="23">
        <v>651156</v>
      </c>
      <c r="G69" s="59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115200</v>
      </c>
      <c r="C73" s="23">
        <v>115200</v>
      </c>
      <c r="D73" s="23">
        <v>115200</v>
      </c>
      <c r="E73" s="23">
        <v>90000</v>
      </c>
      <c r="F73" s="23">
        <v>0</v>
      </c>
      <c r="G73" s="59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588991</v>
      </c>
      <c r="C77" s="18">
        <f t="shared" si="31"/>
        <v>588991</v>
      </c>
      <c r="D77" s="18">
        <f t="shared" si="31"/>
        <v>588991</v>
      </c>
      <c r="E77" s="18">
        <f t="shared" si="31"/>
        <v>586244</v>
      </c>
      <c r="F77" s="18">
        <f>SUM(F78:F83)</f>
        <v>540396</v>
      </c>
      <c r="G77" s="60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588991</v>
      </c>
      <c r="C83" s="23">
        <v>588991</v>
      </c>
      <c r="D83" s="23">
        <v>588991</v>
      </c>
      <c r="E83" s="23">
        <v>586244</v>
      </c>
      <c r="F83" s="23">
        <v>540396</v>
      </c>
      <c r="G83" s="59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240119</v>
      </c>
      <c r="C85" s="18">
        <f t="shared" si="32"/>
        <v>240119</v>
      </c>
      <c r="D85" s="18">
        <f t="shared" si="32"/>
        <v>240119</v>
      </c>
      <c r="E85" s="18">
        <f t="shared" si="32"/>
        <v>103000</v>
      </c>
      <c r="F85" s="18">
        <f>SUM(F86:F91)</f>
        <v>174347</v>
      </c>
      <c r="G85" s="60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87624</v>
      </c>
      <c r="G86" s="62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4238</v>
      </c>
      <c r="C87" s="23">
        <v>4238</v>
      </c>
      <c r="D87" s="23">
        <v>4238</v>
      </c>
      <c r="E87" s="23">
        <v>3000</v>
      </c>
      <c r="F87" s="23">
        <v>2050</v>
      </c>
      <c r="G87" s="59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100000</v>
      </c>
      <c r="C88" s="23">
        <v>100000</v>
      </c>
      <c r="D88" s="23">
        <v>100000</v>
      </c>
      <c r="E88" s="23">
        <v>10000</v>
      </c>
      <c r="F88" s="23">
        <v>39023</v>
      </c>
      <c r="G88" s="59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135881</v>
      </c>
      <c r="C89" s="23">
        <v>135881</v>
      </c>
      <c r="D89" s="23">
        <v>135881</v>
      </c>
      <c r="E89" s="23">
        <v>90000</v>
      </c>
      <c r="F89" s="23">
        <v>45650</v>
      </c>
      <c r="G89" s="59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5511800</v>
      </c>
      <c r="C93" s="18">
        <f t="shared" si="33"/>
        <v>5511800</v>
      </c>
      <c r="D93" s="18">
        <f t="shared" si="33"/>
        <v>5511800</v>
      </c>
      <c r="E93" s="18">
        <f t="shared" si="33"/>
        <v>5597621</v>
      </c>
      <c r="F93" s="18">
        <f>SUM(F94:F105)</f>
        <v>4165354</v>
      </c>
      <c r="G93" s="60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451000</v>
      </c>
      <c r="C94" s="25">
        <v>451000</v>
      </c>
      <c r="D94" s="25">
        <v>451000</v>
      </c>
      <c r="E94" s="25">
        <v>287941</v>
      </c>
      <c r="F94" s="25">
        <v>218977</v>
      </c>
      <c r="G94" s="62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5000000</v>
      </c>
      <c r="C95" s="23">
        <v>5000000</v>
      </c>
      <c r="D95" s="23">
        <v>5000000</v>
      </c>
      <c r="E95" s="23">
        <v>5274680</v>
      </c>
      <c r="F95" s="23">
        <v>3923623</v>
      </c>
      <c r="G95" s="59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16000</v>
      </c>
      <c r="C96" s="23">
        <v>16000</v>
      </c>
      <c r="D96" s="23">
        <v>16000</v>
      </c>
      <c r="E96" s="23">
        <v>5250</v>
      </c>
      <c r="F96" s="23">
        <v>0</v>
      </c>
      <c r="G96" s="59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10000</v>
      </c>
      <c r="E98" s="23">
        <v>10000</v>
      </c>
      <c r="F98" s="23">
        <v>4876</v>
      </c>
      <c r="G98" s="59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4800</v>
      </c>
      <c r="C99" s="23">
        <v>4800</v>
      </c>
      <c r="D99" s="23">
        <v>4800</v>
      </c>
      <c r="E99" s="23">
        <v>3500</v>
      </c>
      <c r="F99" s="23">
        <v>0</v>
      </c>
      <c r="G99" s="59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30000</v>
      </c>
      <c r="C101" s="23">
        <v>30000</v>
      </c>
      <c r="D101" s="23">
        <v>30000</v>
      </c>
      <c r="E101" s="23">
        <v>16250</v>
      </c>
      <c r="F101" s="23">
        <v>17878</v>
      </c>
      <c r="G101" s="59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5736516</v>
      </c>
      <c r="C107" s="18">
        <f t="shared" si="34"/>
        <v>5736516</v>
      </c>
      <c r="D107" s="18">
        <f t="shared" si="34"/>
        <v>5736516</v>
      </c>
      <c r="E107" s="18">
        <f t="shared" si="34"/>
        <v>5209659</v>
      </c>
      <c r="F107" s="18">
        <f>SUM(F108:F133)</f>
        <v>6499766</v>
      </c>
      <c r="G107" s="60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332640</v>
      </c>
      <c r="C108" s="25">
        <v>332640</v>
      </c>
      <c r="D108" s="25">
        <v>332640</v>
      </c>
      <c r="E108" s="25">
        <v>324214</v>
      </c>
      <c r="F108" s="25">
        <v>367455</v>
      </c>
      <c r="G108" s="62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2040000</v>
      </c>
      <c r="C109" s="23">
        <v>2040000</v>
      </c>
      <c r="D109" s="23">
        <v>2040000</v>
      </c>
      <c r="E109" s="23">
        <v>2040000</v>
      </c>
      <c r="F109" s="23">
        <v>2108903</v>
      </c>
      <c r="G109" s="59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60000</v>
      </c>
      <c r="C110" s="23">
        <v>60000</v>
      </c>
      <c r="D110" s="23">
        <v>60000</v>
      </c>
      <c r="E110" s="23">
        <v>60000</v>
      </c>
      <c r="F110" s="23">
        <v>22879</v>
      </c>
      <c r="G110" s="59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1947063</v>
      </c>
      <c r="C111" s="23">
        <v>1947063</v>
      </c>
      <c r="D111" s="23">
        <v>1947063</v>
      </c>
      <c r="E111" s="23">
        <v>1947063</v>
      </c>
      <c r="F111" s="23">
        <v>3329397</v>
      </c>
      <c r="G111" s="59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435024</v>
      </c>
      <c r="C114" s="23">
        <v>435024</v>
      </c>
      <c r="D114" s="23">
        <v>435024</v>
      </c>
      <c r="E114" s="23">
        <v>435024</v>
      </c>
      <c r="F114" s="23">
        <v>435024</v>
      </c>
      <c r="G114" s="59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57600</v>
      </c>
      <c r="C115" s="23">
        <v>57600</v>
      </c>
      <c r="D115" s="23">
        <v>57600</v>
      </c>
      <c r="E115" s="23">
        <v>20000</v>
      </c>
      <c r="F115" s="23">
        <v>5824</v>
      </c>
      <c r="G115" s="59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7850</v>
      </c>
      <c r="C118" s="23">
        <v>7850</v>
      </c>
      <c r="D118" s="23">
        <v>7850</v>
      </c>
      <c r="E118" s="23">
        <v>8000</v>
      </c>
      <c r="F118" s="23">
        <v>2887</v>
      </c>
      <c r="G118" s="59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65800</v>
      </c>
      <c r="C119" s="23">
        <v>65800</v>
      </c>
      <c r="D119" s="23">
        <v>65800</v>
      </c>
      <c r="E119" s="23">
        <v>33000</v>
      </c>
      <c r="F119" s="23">
        <v>25062</v>
      </c>
      <c r="G119" s="59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550000</v>
      </c>
      <c r="C123" s="23">
        <v>550000</v>
      </c>
      <c r="D123" s="23">
        <v>550000</v>
      </c>
      <c r="E123" s="23">
        <v>99970</v>
      </c>
      <c r="F123" s="23">
        <v>0</v>
      </c>
      <c r="G123" s="59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1849</v>
      </c>
      <c r="F131" s="23">
        <v>1845</v>
      </c>
      <c r="G131" s="59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3">
        <v>240539</v>
      </c>
      <c r="C132" s="23">
        <v>240539</v>
      </c>
      <c r="D132" s="23">
        <v>240539</v>
      </c>
      <c r="E132" s="23">
        <v>240539</v>
      </c>
      <c r="F132" s="23">
        <v>200490</v>
      </c>
      <c r="G132" s="59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514981</v>
      </c>
      <c r="C150" s="18">
        <f t="shared" si="38"/>
        <v>514981</v>
      </c>
      <c r="D150" s="18">
        <f t="shared" si="38"/>
        <v>514981</v>
      </c>
      <c r="E150" s="18">
        <f t="shared" si="38"/>
        <v>244616</v>
      </c>
      <c r="F150" s="18">
        <f>SUM(F151:F168)</f>
        <v>101610</v>
      </c>
      <c r="G150" s="60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170600</v>
      </c>
      <c r="C152" s="23">
        <v>170600</v>
      </c>
      <c r="D152" s="23">
        <v>170600</v>
      </c>
      <c r="E152" s="23">
        <v>43407</v>
      </c>
      <c r="F152" s="23">
        <v>0</v>
      </c>
      <c r="G152" s="59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344381</v>
      </c>
      <c r="C160" s="23">
        <v>344381</v>
      </c>
      <c r="D160" s="23">
        <v>344381</v>
      </c>
      <c r="E160" s="23">
        <v>201209</v>
      </c>
      <c r="F160" s="23">
        <v>101610</v>
      </c>
      <c r="G160" s="59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104670</v>
      </c>
      <c r="C176" s="18">
        <f t="shared" si="40"/>
        <v>104670</v>
      </c>
      <c r="D176" s="18">
        <f t="shared" si="40"/>
        <v>104670</v>
      </c>
      <c r="E176" s="18">
        <f t="shared" si="40"/>
        <v>33319</v>
      </c>
      <c r="F176" s="18">
        <f>SUM(F177:F196)</f>
        <v>16330</v>
      </c>
      <c r="G176" s="60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104670</v>
      </c>
      <c r="C183" s="23">
        <v>104670</v>
      </c>
      <c r="D183" s="23">
        <v>104670</v>
      </c>
      <c r="E183" s="23">
        <v>33319</v>
      </c>
      <c r="F183" s="23">
        <v>16330</v>
      </c>
      <c r="G183" s="59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23683211</v>
      </c>
      <c r="C225" s="18">
        <f t="shared" si="47"/>
        <v>23683211</v>
      </c>
      <c r="D225" s="18">
        <f t="shared" si="47"/>
        <v>25183211</v>
      </c>
      <c r="E225" s="18">
        <f t="shared" si="47"/>
        <v>22469662</v>
      </c>
      <c r="F225" s="18">
        <f>SUM(F226:F238)</f>
        <v>28448888</v>
      </c>
      <c r="G225" s="60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178221</v>
      </c>
      <c r="C226" s="25">
        <v>178221</v>
      </c>
      <c r="D226" s="25">
        <v>178221</v>
      </c>
      <c r="E226" s="25">
        <v>3232</v>
      </c>
      <c r="F226" s="25">
        <v>209646</v>
      </c>
      <c r="G226" s="62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345000</v>
      </c>
      <c r="C227" s="23">
        <v>345000</v>
      </c>
      <c r="D227" s="23">
        <v>345000</v>
      </c>
      <c r="E227" s="23">
        <v>73484</v>
      </c>
      <c r="F227" s="23">
        <v>4021616</v>
      </c>
      <c r="G227" s="59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165000</v>
      </c>
      <c r="C229" s="23">
        <v>165000</v>
      </c>
      <c r="D229" s="23">
        <v>165000</v>
      </c>
      <c r="E229" s="23">
        <v>0</v>
      </c>
      <c r="F229" s="23">
        <v>0</v>
      </c>
      <c r="G229" s="59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17000</v>
      </c>
      <c r="C231" s="23">
        <v>17000</v>
      </c>
      <c r="D231" s="23">
        <v>17000</v>
      </c>
      <c r="E231" s="23">
        <v>0</v>
      </c>
      <c r="F231" s="23">
        <v>0</v>
      </c>
      <c r="G231" s="59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16799490</v>
      </c>
      <c r="C232" s="23">
        <v>16799490</v>
      </c>
      <c r="D232" s="23">
        <v>18299490</v>
      </c>
      <c r="E232" s="23">
        <v>18218993</v>
      </c>
      <c r="F232" s="23">
        <v>18967929</v>
      </c>
      <c r="G232" s="59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6178500</v>
      </c>
      <c r="C233" s="23">
        <v>6178500</v>
      </c>
      <c r="D233" s="23">
        <v>6178500</v>
      </c>
      <c r="E233" s="23">
        <v>4173953</v>
      </c>
      <c r="F233" s="23">
        <v>5249697</v>
      </c>
      <c r="G233" s="59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75"/>
  <sheetViews>
    <sheetView showGridLines="0" view="pageBreakPreview" zoomScaleNormal="100" zoomScaleSheetLayoutView="100" workbookViewId="0">
      <selection activeCell="J13" sqref="J13"/>
    </sheetView>
  </sheetViews>
  <sheetFormatPr defaultColWidth="9" defaultRowHeight="17.25"/>
  <cols>
    <col min="1" max="1" width="4.21875" style="29" customWidth="1"/>
    <col min="2" max="4" width="15" style="29" customWidth="1"/>
    <col min="5" max="5" width="1.21875" style="29" customWidth="1"/>
    <col min="6" max="7" width="15" style="29" customWidth="1"/>
    <col min="8" max="8" width="1.21875" style="29" customWidth="1"/>
    <col min="9" max="9" width="12.6640625" style="29" customWidth="1"/>
    <col min="10" max="10" width="25" style="29" customWidth="1"/>
    <col min="11" max="11" width="20" style="29" customWidth="1"/>
    <col min="12" max="12" width="69.6640625" style="29" customWidth="1"/>
    <col min="13" max="13" width="12.33203125" style="30" customWidth="1"/>
    <col min="14" max="14" width="6.21875" style="29" customWidth="1"/>
    <col min="15" max="16384" width="9" style="29"/>
  </cols>
  <sheetData>
    <row r="1" spans="2:14" ht="18.75" customHeight="1">
      <c r="N1" s="31"/>
    </row>
    <row r="2" spans="2:14" ht="11.25" customHeight="1">
      <c r="N2" s="32"/>
    </row>
    <row r="3" spans="2:14" ht="30" customHeight="1">
      <c r="B3" s="33">
        <v>2021</v>
      </c>
      <c r="C3" s="33">
        <v>2020</v>
      </c>
      <c r="D3" s="33">
        <v>2019</v>
      </c>
      <c r="E3" s="34"/>
      <c r="F3" s="33">
        <v>2018</v>
      </c>
      <c r="G3" s="33">
        <v>2017</v>
      </c>
      <c r="H3" s="35"/>
      <c r="I3" s="54" t="s">
        <v>214</v>
      </c>
      <c r="J3" s="55" t="s">
        <v>215</v>
      </c>
      <c r="K3" s="55" t="s">
        <v>216</v>
      </c>
      <c r="L3" s="55" t="s">
        <v>217</v>
      </c>
      <c r="M3" s="55" t="s">
        <v>218</v>
      </c>
      <c r="N3" s="36"/>
    </row>
    <row r="4" spans="2:14" ht="30" customHeight="1">
      <c r="B4" s="53" t="s">
        <v>213</v>
      </c>
      <c r="C4" s="53"/>
      <c r="D4" s="53"/>
      <c r="E4" s="35"/>
      <c r="F4" s="37" t="s">
        <v>6</v>
      </c>
      <c r="G4" s="37" t="s">
        <v>219</v>
      </c>
      <c r="H4" s="34"/>
      <c r="I4" s="54"/>
      <c r="J4" s="55"/>
      <c r="K4" s="55"/>
      <c r="L4" s="55"/>
      <c r="M4" s="55"/>
      <c r="N4" s="36"/>
    </row>
    <row r="5" spans="2:14" ht="30" customHeight="1">
      <c r="B5" s="38">
        <f t="shared" ref="B5:D5" si="0">SUM(B6)</f>
        <v>0</v>
      </c>
      <c r="C5" s="38">
        <f t="shared" si="0"/>
        <v>0</v>
      </c>
      <c r="D5" s="39">
        <f t="shared" si="0"/>
        <v>0</v>
      </c>
      <c r="E5" s="40"/>
      <c r="F5" s="38">
        <f>SUM(F6)</f>
        <v>1056197</v>
      </c>
      <c r="G5" s="38">
        <f>SUM(G6)</f>
        <v>645736</v>
      </c>
      <c r="H5" s="40"/>
      <c r="I5" s="41"/>
      <c r="J5" s="42"/>
      <c r="K5" s="41"/>
      <c r="L5" s="43"/>
      <c r="M5" s="44" t="s">
        <v>212</v>
      </c>
      <c r="N5" s="45">
        <v>1238</v>
      </c>
    </row>
    <row r="6" spans="2:14" ht="30" customHeight="1">
      <c r="B6" s="46">
        <v>0</v>
      </c>
      <c r="C6" s="46">
        <v>0</v>
      </c>
      <c r="D6" s="47">
        <v>0</v>
      </c>
      <c r="E6" s="48"/>
      <c r="F6" s="46">
        <v>1056197</v>
      </c>
      <c r="G6" s="46">
        <v>645736</v>
      </c>
      <c r="H6" s="49"/>
      <c r="I6" s="49" t="s">
        <v>220</v>
      </c>
      <c r="J6" s="49" t="s">
        <v>221</v>
      </c>
      <c r="K6" s="49" t="s">
        <v>222</v>
      </c>
      <c r="L6" s="50" t="s">
        <v>223</v>
      </c>
      <c r="M6" s="51" t="s">
        <v>224</v>
      </c>
      <c r="N6" s="52"/>
    </row>
    <row r="7" spans="2:14" ht="30" customHeight="1"/>
    <row r="8" spans="2:14" ht="30" customHeight="1"/>
    <row r="9" spans="2:14" ht="30" customHeight="1"/>
    <row r="10" spans="2:14" ht="30" customHeight="1"/>
    <row r="11" spans="2:14" ht="30" customHeight="1"/>
    <row r="12" spans="2:14" ht="30" customHeight="1"/>
    <row r="13" spans="2:14" ht="30" customHeight="1"/>
    <row r="14" spans="2:14" ht="30" customHeight="1"/>
    <row r="15" spans="2:14" ht="30" customHeight="1"/>
    <row r="16" spans="2:14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</sheetData>
  <mergeCells count="6">
    <mergeCell ref="M3:M4"/>
    <mergeCell ref="B4:D4"/>
    <mergeCell ref="I3:I4"/>
    <mergeCell ref="J3:J4"/>
    <mergeCell ref="K3:K4"/>
    <mergeCell ref="L3:L4"/>
  </mergeCells>
  <conditionalFormatting sqref="M5:N5">
    <cfRule type="duplicateValues" dxfId="0" priority="16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Budget</vt:lpstr>
      <vt:lpstr>PSIP Grant</vt:lpstr>
      <vt:lpstr>Budget!Print_Area</vt:lpstr>
      <vt:lpstr>'PSIP Grant'!Print_Area</vt:lpstr>
      <vt:lpstr>Budget!Print_Titles</vt:lpstr>
      <vt:lpstr>'PSIP Grant'!Print_Titles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2020-03-04T06:41:03Z</cp:lastPrinted>
  <dcterms:created xsi:type="dcterms:W3CDTF">2018-12-30T09:54:12Z</dcterms:created>
  <dcterms:modified xsi:type="dcterms:W3CDTF">2020-03-04T06:41:06Z</dcterms:modified>
</cp:coreProperties>
</file>