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Loan" sheetId="3" r:id="rId3"/>
    <sheet name="PSIP Grant" sheetId="4" r:id="rId4"/>
    <sheet name="Other Projects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Budget!$A$6:$I$257</definedName>
    <definedName name="_xlnm._FilterDatabase" localSheetId="4" hidden="1">'Other Projects'!$L$1:$L$243</definedName>
    <definedName name="_xlnm._FilterDatabase" localSheetId="1" hidden="1">'PSIP Domestic'!$B$1:$J$7</definedName>
    <definedName name="_xlnm._FilterDatabase" localSheetId="3" hidden="1">'PSIP Grant'!$M$1:$M$176</definedName>
    <definedName name="_xlnm._FilterDatabase" localSheetId="2" hidden="1">'PSIP Loan'!$M$1:$M$206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4">'Other Projects'!$B$1:$M$11</definedName>
    <definedName name="_xlnm.Print_Area" localSheetId="1">'PSIP Domestic'!$B$1:$J$7</definedName>
    <definedName name="_xlnm.Print_Area" localSheetId="3">'PSIP Grant'!$B$1:$N$7</definedName>
    <definedName name="_xlnm.Print_Area" localSheetId="2">'PSIP Loan'!$B$1:$N$6</definedName>
    <definedName name="Print_Area_MI">'[9]2007-2011 with GG'!#REF!</definedName>
    <definedName name="_xlnm.Print_Titles" localSheetId="0">Budget!$6:$8</definedName>
    <definedName name="_xlnm.Print_Titles" localSheetId="4">'Other Projects'!$3:$4</definedName>
    <definedName name="_xlnm.Print_Titles" localSheetId="1">'PSIP Domestic'!$3:$4</definedName>
    <definedName name="_xlnm.Print_Titles" localSheetId="3">'PSIP Grant'!$3:$4</definedName>
    <definedName name="_xlnm.Print_Titles" localSheetId="2">'PSIP Loan'!$3:$4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5" l="1"/>
  <c r="F5" i="5"/>
  <c r="D5" i="5"/>
  <c r="C5" i="5"/>
  <c r="B5" i="5"/>
  <c r="G5" i="4" l="1"/>
  <c r="F5" i="4"/>
  <c r="D5" i="4"/>
  <c r="C5" i="4"/>
  <c r="B5" i="4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I25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B33" i="1"/>
  <c r="I245" i="1"/>
  <c r="I176" i="1"/>
  <c r="I225" i="1"/>
  <c r="E26" i="1"/>
  <c r="E10" i="1" s="1"/>
  <c r="E11" i="1" s="1"/>
  <c r="F11" i="1"/>
  <c r="I23" i="1"/>
  <c r="I31" i="1"/>
  <c r="I34" i="1"/>
  <c r="B36" i="1"/>
  <c r="I37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<sst xmlns="http://schemas.openxmlformats.org/spreadsheetml/2006/main" count="311" uniqueCount="247">
  <si>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</si>
  <si>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</si>
  <si>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</si>
  <si>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</si>
  <si>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</si>
  <si>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</si>
  <si>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</si>
  <si>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</si>
  <si>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</si>
  <si>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</si>
  <si>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</si>
  <si>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</si>
  <si>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</si>
  <si>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</si>
  <si>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</si>
  <si>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</si>
  <si>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</si>
  <si>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</si>
  <si>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</si>
  <si>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</si>
  <si>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</si>
  <si>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</si>
  <si>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</si>
  <si>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</si>
  <si>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</si>
  <si>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</si>
  <si>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</si>
  <si>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</si>
  <si>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</si>
  <si>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</si>
  <si>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</si>
  <si>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</si>
  <si>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</si>
  <si>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</si>
  <si>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</si>
  <si>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</si>
  <si>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</si>
  <si>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</si>
  <si>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</si>
  <si>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</si>
  <si>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</si>
  <si>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</si>
  <si>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</si>
  <si>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</si>
  <si>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</si>
  <si>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</si>
  <si>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</si>
  <si>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</si>
  <si>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</si>
  <si>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</si>
  <si>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</si>
  <si>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</si>
  <si>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</si>
  <si>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</si>
  <si>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</si>
  <si>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</si>
  <si>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</si>
  <si>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</si>
  <si>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</si>
  <si>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</si>
  <si>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</si>
  <si>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</si>
  <si>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</si>
  <si>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</si>
  <si>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</si>
  <si>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</si>
  <si>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</si>
  <si>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</si>
  <si>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</si>
  <si>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</si>
  <si>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</si>
  <si>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</si>
  <si>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</si>
  <si>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</si>
  <si>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</si>
  <si>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</si>
  <si>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</si>
  <si>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</si>
  <si>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</si>
  <si>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</si>
  <si>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</si>
  <si>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</si>
  <si>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</si>
  <si>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</si>
  <si>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</si>
  <si>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</si>
  <si>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</si>
  <si>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</si>
  <si>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</si>
  <si>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</si>
  <si>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</si>
  <si>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</si>
  <si>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</si>
  <si>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</si>
  <si>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</si>
  <si>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</si>
  <si>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</si>
  <si>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</si>
  <si>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</si>
  <si>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</si>
  <si>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</si>
  <si>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</si>
  <si>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</si>
  <si>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</si>
  <si>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</si>
  <si>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</si>
  <si>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</si>
  <si>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</si>
  <si>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</si>
  <si>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</si>
  <si>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</si>
  <si>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</si>
  <si>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</si>
  <si>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</si>
  <si>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</si>
  <si>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</si>
  <si>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</si>
  <si>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</si>
  <si>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</si>
  <si>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</si>
  <si>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</si>
  <si>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</si>
  <si>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</si>
  <si>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</si>
  <si>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</si>
  <si>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</si>
  <si>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</si>
  <si>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</si>
  <si>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</si>
  <si>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</si>
  <si>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</si>
  <si>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</si>
  <si>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</si>
  <si>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</si>
  <si>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</si>
  <si>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</si>
  <si>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</si>
  <si>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</si>
  <si>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</si>
  <si>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</si>
  <si>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</si>
  <si>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</si>
  <si>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</si>
  <si>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</si>
  <si>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</si>
  <si>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</si>
  <si>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</si>
  <si>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</si>
  <si>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</si>
  <si>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</si>
  <si>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</si>
  <si>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</si>
  <si>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</si>
  <si>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</si>
  <si>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</si>
  <si>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</si>
  <si>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</si>
  <si>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</si>
  <si>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</si>
  <si>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</si>
  <si>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</si>
  <si>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</si>
  <si>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</si>
  <si>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</si>
  <si>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</si>
  <si>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</si>
  <si>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</si>
  <si>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</si>
  <si>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</si>
  <si>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</si>
  <si>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</si>
  <si>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</si>
  <si>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</si>
  <si>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</si>
  <si>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</si>
  <si>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</si>
  <si>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</si>
  <si>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</si>
  <si>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</si>
  <si>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</si>
  <si>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</si>
  <si>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</si>
  <si>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</si>
  <si>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</si>
  <si>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</si>
  <si>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</si>
  <si>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</si>
  <si>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</si>
  <si>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</si>
  <si>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</si>
  <si>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</si>
  <si>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</si>
  <si>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</si>
  <si>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</si>
  <si>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</si>
  <si>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</si>
  <si>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</si>
  <si>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</si>
  <si>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</si>
  <si>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</si>
  <si>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</si>
  <si>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</si>
  <si>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</si>
  <si>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</si>
  <si>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</si>
  <si>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</si>
  <si>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</si>
  <si>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</si>
  <si>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</si>
  <si>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</si>
  <si>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</si>
  <si>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</si>
  <si>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ފިޝަރީޒް، މެރިން ރިސޯސަސް އެންޑް އެގްރިކަލްޗަރ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</si>
  <si>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</si>
  <si>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</si>
  <si>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</si>
  <si>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</si>
  <si>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</si>
  <si>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</si>
  <si>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އެކިރަށްތަކުގައި</t>
  </si>
  <si>
    <t>މެރިކަލްޗަރ އެންޓަރޕްރައިޒް ޑިވެލޮޕްމަންޓް ޕްރޮޖެކްޓް</t>
  </si>
  <si>
    <t>P-MFA020-100</t>
  </si>
  <si>
    <t>މޯލްޑިވްސް ސަސްޓެއިނަބަލް ފިޝަރީޒް ރިސޯސަސް ޑިވެލޮޕްމަންޓް ޕްރޮޖެކްޓް</t>
  </si>
  <si>
    <t>P-MFA009-004</t>
  </si>
  <si>
    <t>ލޯނު ދޭ ފަރާތް</t>
  </si>
  <si>
    <t>އެކްޗުއަލް</t>
  </si>
  <si>
    <t>ނިމިފައި</t>
  </si>
  <si>
    <t>އިފާޑް</t>
  </si>
  <si>
    <t>ފިޝަރީޒް އެންޑް އެގްރިކަލްޗަރ ޑައިވަރސިފިކޭޝަން ޕްރޮޖެކްޓް</t>
  </si>
  <si>
    <t>P-MFA003-100</t>
  </si>
  <si>
    <t>އެހީ ދޭ ފަރާތް</t>
  </si>
  <si>
    <t>ވޯލްޑް ބޭންކް</t>
  </si>
  <si>
    <t>ލަފާކުރި</t>
  </si>
  <si>
    <t xml:space="preserve">ކަނދުފަތި ޤާއިމްކުރުން </t>
  </si>
  <si>
    <t>P-MFA001-001</t>
  </si>
  <si>
    <t>އިމްޕޯޓްކުރާ ދަނޑުވެރިކަމުގެ 5 ބާވަތެއް ރާއްޖޭގައި އުފެއްދުން</t>
  </si>
  <si>
    <t>P-MFA006-004</t>
  </si>
  <si>
    <t>ޒަމާނީ ދަނޑުވެރިކަން ކުރުން ޕްމޯޓްކުރުމުގެ ޕްރޮގްރާމް (ހައިޑްރޮޕޯނިކްސް ސިސްޓަމް ޤާއިމްކޮށްދިނުން)</t>
  </si>
  <si>
    <t>P-MFA006-005</t>
  </si>
  <si>
    <t>އައު ބާވަތުގެ މަސްވެރިކަން ތަޢާރަފު ކުރުން (ތުތި ބޯވަދިލަމަސް)</t>
  </si>
  <si>
    <t>P-MFA009-005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</si>
  <si>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</si>
  <si>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</si>
  <si>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ކަނދުފަތި ޤާއިމްކުރުން - ތ. ވިލުފުށި</t>
  </si>
  <si>
    <t>P-FIS003-001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</si>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</sst>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  <font>
      <b/>
      <sz val="12"/>
      <color rgb="FF4C706C"/>
      <name val="Roboto Condensed"/>
    </font>
    <font>
      <sz val="12"/>
      <color rgb="FF4C706C"/>
      <name val="Roboto Condensed"/>
    </font>
    <font>
      <sz val="11"/>
      <color theme="1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  <border>
      <left/>
      <right/>
      <top/>
      <bottom style="thin">
        <color rgb="FFAED9C9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10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0" xfId="4" applyNumberFormat="1" applyFont="1" applyAlignment="1">
      <alignment vertical="center"/>
    </xf>
    <xf numFmtId="0" fontId="29" fillId="0" borderId="18" xfId="5" applyFont="1" applyBorder="1" applyAlignment="1">
      <alignment vertical="center"/>
    </xf>
    <xf numFmtId="0" fontId="29" fillId="0" borderId="18" xfId="5" applyFont="1" applyBorder="1" applyAlignment="1">
      <alignment horizontal="right" vertical="center" indent="2" readingOrder="2"/>
    </xf>
    <xf numFmtId="0" fontId="33" fillId="0" borderId="18" xfId="5" applyFont="1" applyBorder="1" applyAlignment="1">
      <alignment horizontal="left" vertical="center"/>
    </xf>
    <xf numFmtId="0" fontId="30" fillId="0" borderId="0" xfId="5" applyFont="1" applyAlignment="1">
      <alignment vertical="center"/>
    </xf>
    <xf numFmtId="0" fontId="16" fillId="0" borderId="0" xfId="5"/>
    <xf numFmtId="165" fontId="32" fillId="0" borderId="0" xfId="4" applyNumberFormat="1" applyFont="1" applyBorder="1" applyAlignment="1">
      <alignment vertical="center"/>
    </xf>
    <xf numFmtId="165" fontId="28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3" fillId="0" borderId="0" xfId="5" applyFont="1" applyBorder="1" applyAlignment="1">
      <alignment horizontal="left" vertical="center"/>
    </xf>
    <xf numFmtId="0" fontId="16" fillId="0" borderId="0" xfId="5" applyBorder="1" applyAlignment="1">
      <alignment vertical="center"/>
    </xf>
    <xf numFmtId="165" fontId="12" fillId="0" borderId="18" xfId="4" applyNumberFormat="1" applyFont="1" applyBorder="1" applyAlignment="1">
      <alignment vertical="center"/>
    </xf>
    <xf numFmtId="0" fontId="20" fillId="5" borderId="0" xfId="4" applyNumberFormat="1" applyFont="1" applyFill="1" applyBorder="1" applyAlignment="1">
      <alignment horizontal="center" vertical="center" wrapText="1" readingOrder="2"/>
    </xf>
    <xf numFmtId="0" fontId="21" fillId="5" borderId="0" xfId="6" applyFont="1" applyFill="1" applyBorder="1" applyAlignment="1">
      <alignment horizontal="center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165" fontId="23" fillId="6" borderId="0" xfId="4" applyNumberFormat="1" applyFont="1" applyFill="1" applyBorder="1" applyAlignment="1">
      <alignment horizontal="center" vertical="center" readingOrder="2"/>
    </xf>
    <xf numFmtId="165" fontId="34" fillId="6" borderId="0" xfId="4" applyNumberFormat="1" applyFont="1" applyFill="1" applyBorder="1" applyAlignment="1">
      <alignment horizontal="center" vertical="center" readingOrder="2"/>
    </xf>
    <xf numFmtId="0" fontId="31" fillId="6" borderId="0" xfId="6" applyFont="1" applyFill="1" applyBorder="1" applyAlignment="1">
      <alignment horizontal="center" vertical="center" wrapText="1" readingOrder="2"/>
    </xf>
    <xf numFmtId="0" fontId="25" fillId="6" borderId="0" xfId="5" applyFont="1" applyFill="1" applyAlignment="1">
      <alignment horizontal="right" vertical="center" indent="1"/>
    </xf>
    <xf numFmtId="0" fontId="23" fillId="6" borderId="0" xfId="5" applyNumberFormat="1" applyFont="1" applyFill="1" applyAlignment="1">
      <alignment horizontal="center" vertical="center"/>
    </xf>
    <xf numFmtId="0" fontId="36" fillId="0" borderId="19" xfId="5" applyFont="1" applyBorder="1" applyAlignment="1">
      <alignment horizontal="left" vertical="center"/>
    </xf>
    <xf numFmtId="0" fontId="18" fillId="6" borderId="0" xfId="7" applyFont="1" applyFill="1" applyBorder="1" applyAlignment="1">
      <alignment horizontal="right" vertical="center" indent="2" readingOrder="2"/>
    </xf>
    <xf numFmtId="165" fontId="32" fillId="0" borderId="19" xfId="4" applyNumberFormat="1" applyFont="1" applyBorder="1" applyAlignment="1">
      <alignment vertical="center"/>
    </xf>
    <xf numFmtId="165" fontId="35" fillId="0" borderId="19" xfId="4" applyNumberFormat="1" applyFont="1" applyBorder="1" applyAlignment="1">
      <alignment vertical="center"/>
    </xf>
    <xf numFmtId="0" fontId="29" fillId="0" borderId="19" xfId="5" applyFont="1" applyBorder="1" applyAlignment="1">
      <alignment vertical="center"/>
    </xf>
    <xf numFmtId="0" fontId="29" fillId="0" borderId="19" xfId="5" applyFont="1" applyBorder="1" applyAlignment="1">
      <alignment horizontal="right" vertical="center" indent="2" readingOrder="2"/>
    </xf>
    <xf numFmtId="0" fontId="16" fillId="0" borderId="19" xfId="5" applyBorder="1" applyAlignment="1">
      <alignment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right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10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99"/>
      <c r="H1" s="3"/>
      <c r="J1" s="5">
        <v>1233</v>
      </c>
    </row>
    <row r="2" spans="1:10" ht="45" customHeight="1">
      <c r="A2" s="3"/>
      <c r="B2" s="2"/>
      <c r="C2" s="2"/>
      <c r="D2" s="2"/>
      <c r="E2" s="2"/>
      <c r="F2" s="2"/>
      <c r="G2" s="99"/>
      <c r="H2" s="3"/>
    </row>
    <row r="3" spans="1:10">
      <c r="A3" s="6" t="s">
        <v>245</v>
      </c>
      <c r="B3" s="2"/>
      <c r="C3" s="2"/>
      <c r="D3" s="2"/>
      <c r="E3" s="2"/>
      <c r="F3" s="2"/>
      <c r="G3" s="99"/>
      <c r="H3" s="3"/>
    </row>
    <row r="4" spans="1:10" ht="25.5">
      <c r="A4" s="7" t="s">
        <v>212</v>
      </c>
      <c r="B4" s="2"/>
      <c r="C4" s="2"/>
      <c r="D4" s="2"/>
      <c r="E4" s="2"/>
      <c r="F4" s="2"/>
      <c r="G4" s="9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61166580</v>
      </c>
      <c r="C9" s="15">
        <f t="shared" si="0"/>
        <v>61066580</v>
      </c>
      <c r="D9" s="15">
        <f t="shared" si="0"/>
        <v>56099580</v>
      </c>
      <c r="E9" s="15">
        <f t="shared" si="0"/>
        <v>37199366</v>
      </c>
      <c r="F9" s="15">
        <f>F13</f>
        <v>37764302</v>
      </c>
      <c r="G9" s="10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14738909</v>
      </c>
      <c r="C10" s="16">
        <f t="shared" si="2"/>
        <v>30145677</v>
      </c>
      <c r="D10" s="16">
        <f t="shared" si="2"/>
        <v>32436866</v>
      </c>
      <c r="E10" s="16">
        <f t="shared" si="2"/>
        <v>36201446</v>
      </c>
      <c r="F10" s="16">
        <f>F26</f>
        <v>24910330</v>
      </c>
      <c r="G10" s="10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75905489</v>
      </c>
      <c r="C11" s="18">
        <f t="shared" si="3"/>
        <v>91212257</v>
      </c>
      <c r="D11" s="18">
        <f t="shared" si="3"/>
        <v>88536446</v>
      </c>
      <c r="E11" s="18">
        <f t="shared" si="3"/>
        <v>73400812</v>
      </c>
      <c r="F11" s="18">
        <f>SUM(F9:F10)</f>
        <v>62674632</v>
      </c>
      <c r="G11" s="10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246</v>
      </c>
    </row>
    <row r="13" spans="1:10" ht="22.5" customHeight="1" thickBot="1">
      <c r="B13" s="18">
        <f t="shared" ref="B13:E13" si="4">SUM(B14:B24)</f>
        <v>61166580</v>
      </c>
      <c r="C13" s="18">
        <f t="shared" si="4"/>
        <v>61066580</v>
      </c>
      <c r="D13" s="18">
        <f t="shared" si="4"/>
        <v>56099580</v>
      </c>
      <c r="E13" s="18">
        <f t="shared" si="4"/>
        <v>37199366</v>
      </c>
      <c r="F13" s="18">
        <f>SUM(F14:F24)</f>
        <v>37764302</v>
      </c>
      <c r="G13" s="10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25409019</v>
      </c>
      <c r="C14" s="22">
        <f t="shared" si="5"/>
        <v>25409019</v>
      </c>
      <c r="D14" s="22">
        <f t="shared" si="5"/>
        <v>25409019</v>
      </c>
      <c r="E14" s="22">
        <f t="shared" si="5"/>
        <v>22923596</v>
      </c>
      <c r="F14" s="22">
        <f>F36</f>
        <v>24636348</v>
      </c>
      <c r="G14" s="10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875370</v>
      </c>
      <c r="C15" s="23">
        <f t="shared" si="6"/>
        <v>875370</v>
      </c>
      <c r="D15" s="23">
        <f t="shared" si="6"/>
        <v>875370</v>
      </c>
      <c r="E15" s="23">
        <f t="shared" si="6"/>
        <v>786746</v>
      </c>
      <c r="F15" s="23">
        <f>F77</f>
        <v>963865</v>
      </c>
      <c r="G15" s="10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2073600</v>
      </c>
      <c r="C16" s="23">
        <f t="shared" si="7"/>
        <v>1973600</v>
      </c>
      <c r="D16" s="23">
        <f t="shared" si="7"/>
        <v>1873600</v>
      </c>
      <c r="E16" s="23">
        <f t="shared" si="7"/>
        <v>1604805</v>
      </c>
      <c r="F16" s="23">
        <f>F85</f>
        <v>3538786</v>
      </c>
      <c r="G16" s="10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699390</v>
      </c>
      <c r="C17" s="23">
        <f t="shared" si="8"/>
        <v>699390</v>
      </c>
      <c r="D17" s="23">
        <f t="shared" si="8"/>
        <v>699390</v>
      </c>
      <c r="E17" s="23">
        <f t="shared" si="8"/>
        <v>715640</v>
      </c>
      <c r="F17" s="23">
        <f>F93</f>
        <v>799755</v>
      </c>
      <c r="G17" s="10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27886742</v>
      </c>
      <c r="C18" s="23">
        <f t="shared" si="9"/>
        <v>27886742</v>
      </c>
      <c r="D18" s="23">
        <f t="shared" si="9"/>
        <v>23019742</v>
      </c>
      <c r="E18" s="23">
        <f t="shared" si="9"/>
        <v>7005561</v>
      </c>
      <c r="F18" s="23">
        <f>F107</f>
        <v>3842182</v>
      </c>
      <c r="G18" s="10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214000</v>
      </c>
      <c r="C20" s="23">
        <f t="shared" si="11"/>
        <v>214000</v>
      </c>
      <c r="D20" s="23">
        <f t="shared" si="11"/>
        <v>214000</v>
      </c>
      <c r="E20" s="23">
        <f t="shared" si="11"/>
        <v>410730</v>
      </c>
      <c r="F20" s="23">
        <f>F142</f>
        <v>613064</v>
      </c>
      <c r="G20" s="10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652080</v>
      </c>
      <c r="C21" s="23">
        <f t="shared" si="12"/>
        <v>652080</v>
      </c>
      <c r="D21" s="23">
        <f t="shared" si="12"/>
        <v>652080</v>
      </c>
      <c r="E21" s="23">
        <f t="shared" si="12"/>
        <v>384109</v>
      </c>
      <c r="F21" s="23">
        <f>F150</f>
        <v>713763</v>
      </c>
      <c r="G21" s="10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3356379</v>
      </c>
      <c r="C23" s="23">
        <f t="shared" si="14"/>
        <v>3356379</v>
      </c>
      <c r="D23" s="23">
        <f t="shared" si="14"/>
        <v>3356379</v>
      </c>
      <c r="E23" s="23">
        <f t="shared" si="14"/>
        <v>3356379</v>
      </c>
      <c r="F23" s="23">
        <f>F176</f>
        <v>2650339</v>
      </c>
      <c r="G23" s="10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11800</v>
      </c>
      <c r="F24" s="23">
        <f>F198</f>
        <v>6200</v>
      </c>
      <c r="G24" s="10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14738909</v>
      </c>
      <c r="C26" s="18">
        <f t="shared" si="16"/>
        <v>30145677</v>
      </c>
      <c r="D26" s="18">
        <f t="shared" si="16"/>
        <v>32436866</v>
      </c>
      <c r="E26" s="18">
        <f t="shared" si="16"/>
        <v>36201446</v>
      </c>
      <c r="F26" s="18">
        <f>SUM(F27:F34)</f>
        <v>24910330</v>
      </c>
      <c r="G26" s="103" t="s">
        <v>11</v>
      </c>
      <c r="H26" s="21"/>
      <c r="I26" s="4" t="str">
        <f t="shared" si="1"/>
        <v>SHOW</v>
      </c>
    </row>
    <row r="27" spans="1:9" ht="22.5" customHeight="1">
      <c r="A27" s="8">
        <v>291</v>
      </c>
      <c r="B27" s="25">
        <f t="shared" ref="B27:E27" si="17">B205</f>
        <v>705909</v>
      </c>
      <c r="C27" s="25">
        <f t="shared" si="17"/>
        <v>705909</v>
      </c>
      <c r="D27" s="25">
        <f t="shared" si="17"/>
        <v>705909</v>
      </c>
      <c r="E27" s="25">
        <f t="shared" si="17"/>
        <v>880000</v>
      </c>
      <c r="F27" s="25">
        <f>F205</f>
        <v>1369819</v>
      </c>
      <c r="G27" s="105" t="s">
        <v>24</v>
      </c>
      <c r="H27" s="8">
        <v>291</v>
      </c>
      <c r="I27" s="4" t="str">
        <f t="shared" si="1"/>
        <v>SHOW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315184</v>
      </c>
      <c r="D29" s="23">
        <f t="shared" si="19"/>
        <v>4000000</v>
      </c>
      <c r="E29" s="23">
        <f t="shared" si="19"/>
        <v>14073537</v>
      </c>
      <c r="F29" s="23">
        <f>F212</f>
        <v>1195376</v>
      </c>
      <c r="G29" s="102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8550000</v>
      </c>
      <c r="C30" s="23">
        <f t="shared" si="20"/>
        <v>18000000</v>
      </c>
      <c r="D30" s="23">
        <f t="shared" si="20"/>
        <v>12000000</v>
      </c>
      <c r="E30" s="23">
        <f t="shared" si="20"/>
        <v>214992</v>
      </c>
      <c r="F30" s="23">
        <f>F217</f>
        <v>8723469</v>
      </c>
      <c r="G30" s="102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5483000</v>
      </c>
      <c r="C31" s="23">
        <f t="shared" si="21"/>
        <v>11124584</v>
      </c>
      <c r="D31" s="23">
        <f t="shared" si="21"/>
        <v>15730957</v>
      </c>
      <c r="E31" s="23">
        <f t="shared" si="21"/>
        <v>21032917</v>
      </c>
      <c r="F31" s="23">
        <f>F225</f>
        <v>13621666</v>
      </c>
      <c r="G31" s="10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25409019</v>
      </c>
      <c r="C36" s="18">
        <f t="shared" si="25"/>
        <v>25409019</v>
      </c>
      <c r="D36" s="18">
        <f t="shared" si="25"/>
        <v>25409019</v>
      </c>
      <c r="E36" s="18">
        <f t="shared" si="25"/>
        <v>22923596</v>
      </c>
      <c r="F36" s="18">
        <f>SUM(F37:F38)</f>
        <v>24636348</v>
      </c>
      <c r="G36" s="10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13111871</v>
      </c>
      <c r="C37" s="25">
        <f t="shared" si="26"/>
        <v>13111871</v>
      </c>
      <c r="D37" s="25">
        <f t="shared" si="26"/>
        <v>13111871</v>
      </c>
      <c r="E37" s="25">
        <f t="shared" si="26"/>
        <v>12155893</v>
      </c>
      <c r="F37" s="25">
        <f>F40</f>
        <v>15065033</v>
      </c>
      <c r="G37" s="10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12297148</v>
      </c>
      <c r="C38" s="23">
        <f t="shared" si="27"/>
        <v>12297148</v>
      </c>
      <c r="D38" s="23">
        <f t="shared" si="27"/>
        <v>12297148</v>
      </c>
      <c r="E38" s="23">
        <f t="shared" si="27"/>
        <v>10767703</v>
      </c>
      <c r="F38" s="23">
        <f>F44</f>
        <v>9571315</v>
      </c>
      <c r="G38" s="10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13111871</v>
      </c>
      <c r="C40" s="18">
        <f t="shared" si="28"/>
        <v>13111871</v>
      </c>
      <c r="D40" s="18">
        <f t="shared" si="28"/>
        <v>13111871</v>
      </c>
      <c r="E40" s="18">
        <f t="shared" si="28"/>
        <v>12155893</v>
      </c>
      <c r="F40" s="18">
        <f>SUM(F41:F42)</f>
        <v>15065033</v>
      </c>
      <c r="G40" s="10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12505290</v>
      </c>
      <c r="C41" s="25">
        <v>12505290</v>
      </c>
      <c r="D41" s="25">
        <v>12505290</v>
      </c>
      <c r="E41" s="25">
        <v>11549307</v>
      </c>
      <c r="F41" s="25">
        <v>14545641</v>
      </c>
      <c r="G41" s="10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606581</v>
      </c>
      <c r="C42" s="23">
        <v>606581</v>
      </c>
      <c r="D42" s="23">
        <v>606581</v>
      </c>
      <c r="E42" s="23">
        <v>606586</v>
      </c>
      <c r="F42" s="23">
        <v>519392</v>
      </c>
      <c r="G42" s="10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12297148</v>
      </c>
      <c r="C44" s="18">
        <f t="shared" si="29"/>
        <v>12297148</v>
      </c>
      <c r="D44" s="18">
        <f t="shared" si="29"/>
        <v>12297148</v>
      </c>
      <c r="E44" s="18">
        <f t="shared" si="29"/>
        <v>10767703</v>
      </c>
      <c r="F44" s="18">
        <f>SUM(F45:F75)</f>
        <v>9571315</v>
      </c>
      <c r="G44" s="10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450000</v>
      </c>
      <c r="C48" s="23">
        <v>450000</v>
      </c>
      <c r="D48" s="23">
        <v>450000</v>
      </c>
      <c r="E48" s="23">
        <v>428300</v>
      </c>
      <c r="F48" s="23">
        <v>442400</v>
      </c>
      <c r="G48" s="10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140000</v>
      </c>
      <c r="C51" s="23">
        <v>140000</v>
      </c>
      <c r="D51" s="23">
        <v>140000</v>
      </c>
      <c r="E51" s="23">
        <v>90000</v>
      </c>
      <c r="F51" s="23">
        <v>90440</v>
      </c>
      <c r="G51" s="10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697200</v>
      </c>
      <c r="C52" s="23">
        <v>697200</v>
      </c>
      <c r="D52" s="23">
        <v>697200</v>
      </c>
      <c r="E52" s="23">
        <v>678870</v>
      </c>
      <c r="F52" s="23">
        <v>788160</v>
      </c>
      <c r="G52" s="10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135240</v>
      </c>
      <c r="C55" s="23">
        <v>135240</v>
      </c>
      <c r="D55" s="23">
        <v>135240</v>
      </c>
      <c r="E55" s="23">
        <v>116009</v>
      </c>
      <c r="F55" s="23">
        <v>115332</v>
      </c>
      <c r="G55" s="10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1212000</v>
      </c>
      <c r="C56" s="23">
        <v>1212000</v>
      </c>
      <c r="D56" s="23">
        <v>1212000</v>
      </c>
      <c r="E56" s="23">
        <v>1125750</v>
      </c>
      <c r="F56" s="23">
        <v>1351264</v>
      </c>
      <c r="G56" s="10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298390</v>
      </c>
      <c r="C57" s="23">
        <v>298390</v>
      </c>
      <c r="D57" s="23">
        <v>298390</v>
      </c>
      <c r="E57" s="23">
        <v>127695</v>
      </c>
      <c r="F57" s="23">
        <v>139853</v>
      </c>
      <c r="G57" s="10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61360</v>
      </c>
      <c r="G59" s="10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10560</v>
      </c>
      <c r="F61" s="23">
        <v>0</v>
      </c>
      <c r="G61" s="10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171000</v>
      </c>
      <c r="C63" s="23">
        <v>171000</v>
      </c>
      <c r="D63" s="23">
        <v>171000</v>
      </c>
      <c r="E63" s="23">
        <v>80090</v>
      </c>
      <c r="F63" s="23">
        <v>88218</v>
      </c>
      <c r="G63" s="10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28800</v>
      </c>
      <c r="C64" s="23">
        <v>28800</v>
      </c>
      <c r="D64" s="23">
        <v>28800</v>
      </c>
      <c r="E64" s="23">
        <v>23790</v>
      </c>
      <c r="F64" s="23">
        <v>34160</v>
      </c>
      <c r="G64" s="102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3502044</v>
      </c>
      <c r="C65" s="23">
        <v>3502044</v>
      </c>
      <c r="D65" s="23">
        <v>3502044</v>
      </c>
      <c r="E65" s="23">
        <v>3130496</v>
      </c>
      <c r="F65" s="23">
        <v>3185622</v>
      </c>
      <c r="G65" s="10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175200</v>
      </c>
      <c r="C66" s="23">
        <v>175200</v>
      </c>
      <c r="D66" s="23">
        <v>175200</v>
      </c>
      <c r="E66" s="23">
        <v>167853</v>
      </c>
      <c r="F66" s="23">
        <v>183265</v>
      </c>
      <c r="G66" s="10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351700</v>
      </c>
      <c r="C67" s="23">
        <v>351700</v>
      </c>
      <c r="D67" s="23">
        <v>351700</v>
      </c>
      <c r="E67" s="23">
        <v>304350</v>
      </c>
      <c r="F67" s="23">
        <v>296150</v>
      </c>
      <c r="G67" s="10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2998080</v>
      </c>
      <c r="C69" s="23">
        <v>2998080</v>
      </c>
      <c r="D69" s="23">
        <v>2998080</v>
      </c>
      <c r="E69" s="23">
        <v>2749797</v>
      </c>
      <c r="F69" s="23">
        <v>2795091</v>
      </c>
      <c r="G69" s="10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350670</v>
      </c>
      <c r="C71" s="23">
        <v>350670</v>
      </c>
      <c r="D71" s="23">
        <v>350670</v>
      </c>
      <c r="E71" s="23">
        <v>448656</v>
      </c>
      <c r="F71" s="23">
        <v>0</v>
      </c>
      <c r="G71" s="10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1239600</v>
      </c>
      <c r="C73" s="23">
        <v>1239600</v>
      </c>
      <c r="D73" s="23">
        <v>1239600</v>
      </c>
      <c r="E73" s="23">
        <v>986092</v>
      </c>
      <c r="F73" s="23">
        <v>0</v>
      </c>
      <c r="G73" s="10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547224</v>
      </c>
      <c r="C74" s="23">
        <v>547224</v>
      </c>
      <c r="D74" s="23">
        <v>547224</v>
      </c>
      <c r="E74" s="23">
        <v>299395</v>
      </c>
      <c r="F74" s="23">
        <v>0</v>
      </c>
      <c r="G74" s="10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875370</v>
      </c>
      <c r="C77" s="18">
        <f t="shared" si="31"/>
        <v>875370</v>
      </c>
      <c r="D77" s="18">
        <f t="shared" si="31"/>
        <v>875370</v>
      </c>
      <c r="E77" s="18">
        <f t="shared" si="31"/>
        <v>786746</v>
      </c>
      <c r="F77" s="18">
        <f>SUM(F78:F83)</f>
        <v>963865</v>
      </c>
      <c r="G77" s="10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875370</v>
      </c>
      <c r="C83" s="23">
        <v>875370</v>
      </c>
      <c r="D83" s="23">
        <v>875370</v>
      </c>
      <c r="E83" s="23">
        <v>786746</v>
      </c>
      <c r="F83" s="23">
        <v>963865</v>
      </c>
      <c r="G83" s="10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2073600</v>
      </c>
      <c r="C85" s="18">
        <f t="shared" si="32"/>
        <v>1973600</v>
      </c>
      <c r="D85" s="18">
        <f t="shared" si="32"/>
        <v>1873600</v>
      </c>
      <c r="E85" s="18">
        <f t="shared" si="32"/>
        <v>1604805</v>
      </c>
      <c r="F85" s="18">
        <f>SUM(F86:F91)</f>
        <v>3538786</v>
      </c>
      <c r="G85" s="10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1200000</v>
      </c>
      <c r="C86" s="25">
        <v>1100000</v>
      </c>
      <c r="D86" s="25">
        <v>1000000</v>
      </c>
      <c r="E86" s="25">
        <v>743311</v>
      </c>
      <c r="F86" s="25">
        <v>1581507</v>
      </c>
      <c r="G86" s="10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-18380</v>
      </c>
      <c r="G87" s="10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350000</v>
      </c>
      <c r="C88" s="23">
        <v>350000</v>
      </c>
      <c r="D88" s="23">
        <v>350000</v>
      </c>
      <c r="E88" s="23">
        <v>355500</v>
      </c>
      <c r="F88" s="23">
        <v>661123</v>
      </c>
      <c r="G88" s="10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500000</v>
      </c>
      <c r="C89" s="23">
        <v>500000</v>
      </c>
      <c r="D89" s="23">
        <v>500000</v>
      </c>
      <c r="E89" s="23">
        <v>480093</v>
      </c>
      <c r="F89" s="23">
        <v>1290070</v>
      </c>
      <c r="G89" s="10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23600</v>
      </c>
      <c r="C90" s="23">
        <v>23600</v>
      </c>
      <c r="D90" s="23">
        <v>23600</v>
      </c>
      <c r="E90" s="23">
        <v>25901</v>
      </c>
      <c r="F90" s="23">
        <v>24466</v>
      </c>
      <c r="G90" s="10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699390</v>
      </c>
      <c r="C93" s="18">
        <f t="shared" si="33"/>
        <v>699390</v>
      </c>
      <c r="D93" s="18">
        <f t="shared" si="33"/>
        <v>699390</v>
      </c>
      <c r="E93" s="18">
        <f t="shared" si="33"/>
        <v>715640</v>
      </c>
      <c r="F93" s="18">
        <f>SUM(F94:F105)</f>
        <v>799755</v>
      </c>
      <c r="G93" s="10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300000</v>
      </c>
      <c r="C94" s="25">
        <v>300000</v>
      </c>
      <c r="D94" s="25">
        <v>300000</v>
      </c>
      <c r="E94" s="25">
        <v>300000</v>
      </c>
      <c r="F94" s="25">
        <v>327516</v>
      </c>
      <c r="G94" s="10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7000</v>
      </c>
      <c r="C95" s="23">
        <v>7000</v>
      </c>
      <c r="D95" s="23">
        <v>7000</v>
      </c>
      <c r="E95" s="23">
        <v>19810</v>
      </c>
      <c r="F95" s="23">
        <v>3736</v>
      </c>
      <c r="G95" s="10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350000</v>
      </c>
      <c r="C96" s="23">
        <v>350000</v>
      </c>
      <c r="D96" s="23">
        <v>350000</v>
      </c>
      <c r="E96" s="23">
        <v>350000</v>
      </c>
      <c r="F96" s="23">
        <v>424655</v>
      </c>
      <c r="G96" s="10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7000</v>
      </c>
      <c r="F97" s="23">
        <v>0</v>
      </c>
      <c r="G97" s="10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8250</v>
      </c>
      <c r="C98" s="23">
        <v>8250</v>
      </c>
      <c r="D98" s="23">
        <v>8250</v>
      </c>
      <c r="E98" s="23">
        <v>9950</v>
      </c>
      <c r="F98" s="23">
        <v>1837</v>
      </c>
      <c r="G98" s="10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</v>
      </c>
      <c r="C99" s="23">
        <v>10000</v>
      </c>
      <c r="D99" s="23">
        <v>10000</v>
      </c>
      <c r="E99" s="23">
        <v>4590</v>
      </c>
      <c r="F99" s="23">
        <v>3445</v>
      </c>
      <c r="G99" s="10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20590</v>
      </c>
      <c r="C101" s="23">
        <v>20590</v>
      </c>
      <c r="D101" s="23">
        <v>20590</v>
      </c>
      <c r="E101" s="23">
        <v>20740</v>
      </c>
      <c r="F101" s="23">
        <v>32766</v>
      </c>
      <c r="G101" s="10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3550</v>
      </c>
      <c r="C102" s="23">
        <v>3550</v>
      </c>
      <c r="D102" s="23">
        <v>3550</v>
      </c>
      <c r="E102" s="23">
        <v>3550</v>
      </c>
      <c r="F102" s="23">
        <v>1348</v>
      </c>
      <c r="G102" s="10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4452</v>
      </c>
      <c r="G103" s="10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27886742</v>
      </c>
      <c r="C107" s="18">
        <f t="shared" si="34"/>
        <v>27886742</v>
      </c>
      <c r="D107" s="18">
        <f t="shared" si="34"/>
        <v>23019742</v>
      </c>
      <c r="E107" s="18">
        <f t="shared" si="34"/>
        <v>7005561</v>
      </c>
      <c r="F107" s="18">
        <f>SUM(F108:F133)</f>
        <v>3842182</v>
      </c>
      <c r="G107" s="10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275000</v>
      </c>
      <c r="C108" s="25">
        <v>275000</v>
      </c>
      <c r="D108" s="25">
        <v>275000</v>
      </c>
      <c r="E108" s="25">
        <v>275094</v>
      </c>
      <c r="F108" s="25">
        <v>161259</v>
      </c>
      <c r="G108" s="10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580000</v>
      </c>
      <c r="C109" s="23">
        <v>580000</v>
      </c>
      <c r="D109" s="23">
        <v>580000</v>
      </c>
      <c r="E109" s="23">
        <v>871200</v>
      </c>
      <c r="F109" s="23">
        <v>556255</v>
      </c>
      <c r="G109" s="10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74000</v>
      </c>
      <c r="C110" s="23">
        <v>74000</v>
      </c>
      <c r="D110" s="23">
        <v>74000</v>
      </c>
      <c r="E110" s="23">
        <v>74000</v>
      </c>
      <c r="F110" s="23">
        <v>62375</v>
      </c>
      <c r="G110" s="10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562600</v>
      </c>
      <c r="C111" s="23">
        <v>562600</v>
      </c>
      <c r="D111" s="23">
        <v>562600</v>
      </c>
      <c r="E111" s="23">
        <v>722000</v>
      </c>
      <c r="F111" s="23">
        <v>500479</v>
      </c>
      <c r="G111" s="10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187000</v>
      </c>
      <c r="C112" s="23">
        <v>187000</v>
      </c>
      <c r="D112" s="23">
        <v>187000</v>
      </c>
      <c r="E112" s="23">
        <v>187000</v>
      </c>
      <c r="F112" s="23">
        <v>186953</v>
      </c>
      <c r="G112" s="10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2000</v>
      </c>
      <c r="F113" s="23">
        <v>0</v>
      </c>
      <c r="G113" s="10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300000</v>
      </c>
      <c r="F114" s="23">
        <v>280773</v>
      </c>
      <c r="G114" s="10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150000</v>
      </c>
      <c r="C115" s="23">
        <v>150000</v>
      </c>
      <c r="D115" s="23">
        <v>150000</v>
      </c>
      <c r="E115" s="23">
        <v>150000</v>
      </c>
      <c r="F115" s="23">
        <v>127699</v>
      </c>
      <c r="G115" s="10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11000</v>
      </c>
      <c r="F116" s="23">
        <v>15111</v>
      </c>
      <c r="G116" s="10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118000</v>
      </c>
      <c r="C118" s="23">
        <v>118000</v>
      </c>
      <c r="D118" s="23">
        <v>118000</v>
      </c>
      <c r="E118" s="23">
        <v>146500</v>
      </c>
      <c r="F118" s="23">
        <v>84050</v>
      </c>
      <c r="G118" s="10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89080</v>
      </c>
      <c r="F119" s="23">
        <v>195662</v>
      </c>
      <c r="G119" s="10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-100</v>
      </c>
      <c r="G120" s="10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23130000</v>
      </c>
      <c r="C121" s="23">
        <v>23130000</v>
      </c>
      <c r="D121" s="23">
        <v>17733000</v>
      </c>
      <c r="E121" s="23">
        <v>0</v>
      </c>
      <c r="F121" s="23">
        <v>0</v>
      </c>
      <c r="G121" s="10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99951</v>
      </c>
      <c r="C123" s="23">
        <v>99951</v>
      </c>
      <c r="D123" s="23">
        <v>99951</v>
      </c>
      <c r="E123" s="23">
        <v>400000</v>
      </c>
      <c r="F123" s="23">
        <v>28400</v>
      </c>
      <c r="G123" s="10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7000</v>
      </c>
      <c r="C124" s="23">
        <v>7000</v>
      </c>
      <c r="D124" s="23">
        <v>7000</v>
      </c>
      <c r="E124" s="23">
        <v>20000</v>
      </c>
      <c r="F124" s="23">
        <v>22474</v>
      </c>
      <c r="G124" s="10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13800</v>
      </c>
      <c r="C125" s="23">
        <v>13800</v>
      </c>
      <c r="D125" s="23">
        <v>13800</v>
      </c>
      <c r="E125" s="23">
        <v>23000</v>
      </c>
      <c r="F125" s="23">
        <v>23540</v>
      </c>
      <c r="G125" s="10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15000</v>
      </c>
      <c r="C126" s="23">
        <v>15000</v>
      </c>
      <c r="D126" s="23">
        <v>15000</v>
      </c>
      <c r="E126" s="23">
        <v>47571</v>
      </c>
      <c r="F126" s="23">
        <v>40841</v>
      </c>
      <c r="G126" s="10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152000</v>
      </c>
      <c r="C127" s="23">
        <v>152000</v>
      </c>
      <c r="D127" s="23">
        <v>152000</v>
      </c>
      <c r="E127" s="23">
        <v>251000</v>
      </c>
      <c r="F127" s="23">
        <v>138983</v>
      </c>
      <c r="G127" s="102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5000</v>
      </c>
      <c r="F128" s="23">
        <v>0</v>
      </c>
      <c r="G128" s="10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2161063</v>
      </c>
      <c r="C130" s="23">
        <v>2161063</v>
      </c>
      <c r="D130" s="23">
        <v>2161063</v>
      </c>
      <c r="E130" s="23">
        <v>2580822</v>
      </c>
      <c r="F130" s="23">
        <v>1347954</v>
      </c>
      <c r="G130" s="102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28916</v>
      </c>
      <c r="F131" s="23">
        <v>47355</v>
      </c>
      <c r="G131" s="10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9828</v>
      </c>
      <c r="C132" s="23">
        <v>9828</v>
      </c>
      <c r="D132" s="23">
        <v>9828</v>
      </c>
      <c r="E132" s="23">
        <v>771378</v>
      </c>
      <c r="F132" s="23">
        <v>13261</v>
      </c>
      <c r="G132" s="10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40000</v>
      </c>
      <c r="C133" s="23">
        <v>40000</v>
      </c>
      <c r="D133" s="23">
        <v>570000</v>
      </c>
      <c r="E133" s="23">
        <v>50000</v>
      </c>
      <c r="F133" s="23">
        <v>8858</v>
      </c>
      <c r="G133" s="10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214000</v>
      </c>
      <c r="C142" s="18">
        <f t="shared" si="37"/>
        <v>214000</v>
      </c>
      <c r="D142" s="18">
        <f t="shared" si="37"/>
        <v>214000</v>
      </c>
      <c r="E142" s="18">
        <f t="shared" si="37"/>
        <v>410730</v>
      </c>
      <c r="F142" s="18">
        <f>SUM(F143:F148)</f>
        <v>613064</v>
      </c>
      <c r="G142" s="10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346230</v>
      </c>
      <c r="F143" s="25">
        <v>440095</v>
      </c>
      <c r="G143" s="10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0</v>
      </c>
      <c r="C144" s="23">
        <v>0</v>
      </c>
      <c r="D144" s="23">
        <v>0</v>
      </c>
      <c r="E144" s="23">
        <v>9500</v>
      </c>
      <c r="F144" s="23">
        <v>6000</v>
      </c>
      <c r="G144" s="10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20000</v>
      </c>
      <c r="C145" s="23">
        <v>20000</v>
      </c>
      <c r="D145" s="23">
        <v>20000</v>
      </c>
      <c r="E145" s="23">
        <v>0</v>
      </c>
      <c r="F145" s="23">
        <v>0</v>
      </c>
      <c r="G145" s="10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1844</v>
      </c>
      <c r="G146" s="10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194000</v>
      </c>
      <c r="C147" s="23">
        <v>194000</v>
      </c>
      <c r="D147" s="23">
        <v>194000</v>
      </c>
      <c r="E147" s="23">
        <v>55000</v>
      </c>
      <c r="F147" s="23">
        <v>165125</v>
      </c>
      <c r="G147" s="10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652080</v>
      </c>
      <c r="C150" s="18">
        <f t="shared" si="38"/>
        <v>652080</v>
      </c>
      <c r="D150" s="18">
        <f t="shared" si="38"/>
        <v>652080</v>
      </c>
      <c r="E150" s="18">
        <f t="shared" si="38"/>
        <v>384109</v>
      </c>
      <c r="F150" s="18">
        <f>SUM(F151:F168)</f>
        <v>713763</v>
      </c>
      <c r="G150" s="10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60000</v>
      </c>
      <c r="F151" s="25">
        <v>50050</v>
      </c>
      <c r="G151" s="10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70000</v>
      </c>
      <c r="F152" s="23">
        <v>122063</v>
      </c>
      <c r="G152" s="10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18000</v>
      </c>
      <c r="F156" s="23">
        <v>11588</v>
      </c>
      <c r="G156" s="10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30000</v>
      </c>
      <c r="F157" s="23">
        <v>11001</v>
      </c>
      <c r="G157" s="10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149788</v>
      </c>
      <c r="G158" s="10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32360</v>
      </c>
      <c r="G159" s="10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413764</v>
      </c>
      <c r="C160" s="23">
        <v>413764</v>
      </c>
      <c r="D160" s="23">
        <v>413764</v>
      </c>
      <c r="E160" s="23">
        <v>107609</v>
      </c>
      <c r="F160" s="23">
        <v>135592</v>
      </c>
      <c r="G160" s="10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19000</v>
      </c>
      <c r="G161" s="10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38500</v>
      </c>
      <c r="F163" s="23">
        <v>96758</v>
      </c>
      <c r="G163" s="10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45000</v>
      </c>
      <c r="C164" s="23">
        <v>45000</v>
      </c>
      <c r="D164" s="23">
        <v>45000</v>
      </c>
      <c r="E164" s="23">
        <v>0</v>
      </c>
      <c r="F164" s="23">
        <v>24172</v>
      </c>
      <c r="G164" s="10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20700</v>
      </c>
      <c r="C166" s="23">
        <v>20700</v>
      </c>
      <c r="D166" s="23">
        <v>20700</v>
      </c>
      <c r="E166" s="23">
        <v>60000</v>
      </c>
      <c r="F166" s="23">
        <v>61391</v>
      </c>
      <c r="G166" s="10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172616</v>
      </c>
      <c r="C167" s="23">
        <v>172616</v>
      </c>
      <c r="D167" s="23">
        <v>172616</v>
      </c>
      <c r="E167" s="23">
        <v>0</v>
      </c>
      <c r="F167" s="23">
        <v>0</v>
      </c>
      <c r="G167" s="10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3356379</v>
      </c>
      <c r="C176" s="18">
        <f t="shared" si="40"/>
        <v>3356379</v>
      </c>
      <c r="D176" s="18">
        <f t="shared" si="40"/>
        <v>3356379</v>
      </c>
      <c r="E176" s="18">
        <f t="shared" si="40"/>
        <v>3356379</v>
      </c>
      <c r="F176" s="18">
        <f>SUM(F177:F196)</f>
        <v>2650339</v>
      </c>
      <c r="G176" s="10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3356379</v>
      </c>
      <c r="C183" s="23">
        <v>3356379</v>
      </c>
      <c r="D183" s="23">
        <v>3356379</v>
      </c>
      <c r="E183" s="23">
        <v>3356379</v>
      </c>
      <c r="F183" s="23">
        <v>2650339</v>
      </c>
      <c r="G183" s="10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11800</v>
      </c>
      <c r="F198" s="18">
        <f>SUM(F199:F203)</f>
        <v>6200</v>
      </c>
      <c r="G198" s="10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11800</v>
      </c>
      <c r="F200" s="23">
        <v>6200</v>
      </c>
      <c r="G200" s="10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customHeight="1" thickBot="1">
      <c r="A205" s="28">
        <v>291</v>
      </c>
      <c r="B205" s="18">
        <f t="shared" ref="B205:E205" si="43">SUM(B206:B207)</f>
        <v>705909</v>
      </c>
      <c r="C205" s="18">
        <f t="shared" si="43"/>
        <v>705909</v>
      </c>
      <c r="D205" s="18">
        <f t="shared" si="43"/>
        <v>705909</v>
      </c>
      <c r="E205" s="18">
        <f t="shared" si="43"/>
        <v>880000</v>
      </c>
      <c r="F205" s="18">
        <f>SUM(F206:F207)</f>
        <v>1369819</v>
      </c>
      <c r="G205" s="103" t="s">
        <v>24</v>
      </c>
      <c r="H205" s="27">
        <v>291</v>
      </c>
      <c r="I205" s="4" t="str">
        <f t="shared" si="42"/>
        <v>SHOW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customHeight="1" thickBot="1">
      <c r="A207" s="8">
        <v>291003</v>
      </c>
      <c r="B207" s="23">
        <v>705909</v>
      </c>
      <c r="C207" s="23">
        <v>705909</v>
      </c>
      <c r="D207" s="23">
        <v>705909</v>
      </c>
      <c r="E207" s="23">
        <v>880000</v>
      </c>
      <c r="F207" s="23">
        <v>1369819</v>
      </c>
      <c r="G207" s="102" t="s">
        <v>176</v>
      </c>
      <c r="H207" s="8">
        <v>291003</v>
      </c>
      <c r="I207" s="4" t="str">
        <f t="shared" si="42"/>
        <v>SHOW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315184</v>
      </c>
      <c r="D212" s="18">
        <f t="shared" si="45"/>
        <v>4000000</v>
      </c>
      <c r="E212" s="18">
        <f t="shared" si="45"/>
        <v>14073537</v>
      </c>
      <c r="F212" s="18">
        <f>SUM(F213:F215)</f>
        <v>1195376</v>
      </c>
      <c r="G212" s="103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315184</v>
      </c>
      <c r="D215" s="23">
        <v>4000000</v>
      </c>
      <c r="E215" s="23">
        <v>14073537</v>
      </c>
      <c r="F215" s="23">
        <v>1195376</v>
      </c>
      <c r="G215" s="102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8550000</v>
      </c>
      <c r="C217" s="18">
        <f t="shared" si="46"/>
        <v>18000000</v>
      </c>
      <c r="D217" s="18">
        <f t="shared" si="46"/>
        <v>12000000</v>
      </c>
      <c r="E217" s="18">
        <f t="shared" si="46"/>
        <v>214992</v>
      </c>
      <c r="F217" s="18">
        <f>SUM(F218:F223)</f>
        <v>8723469</v>
      </c>
      <c r="G217" s="103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779101</v>
      </c>
      <c r="G222" s="102" t="s">
        <v>184</v>
      </c>
      <c r="H222" s="8">
        <v>422005</v>
      </c>
      <c r="I222" s="4" t="str">
        <f t="shared" si="42"/>
        <v>SHOW</v>
      </c>
    </row>
    <row r="223" spans="1:9" ht="22.5" customHeight="1" thickBot="1">
      <c r="A223" s="8">
        <v>422999</v>
      </c>
      <c r="B223" s="23">
        <v>8550000</v>
      </c>
      <c r="C223" s="23">
        <v>18000000</v>
      </c>
      <c r="D223" s="23">
        <v>12000000</v>
      </c>
      <c r="E223" s="23">
        <v>214992</v>
      </c>
      <c r="F223" s="23">
        <v>7944368</v>
      </c>
      <c r="G223" s="102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5483000</v>
      </c>
      <c r="C225" s="18">
        <f t="shared" si="47"/>
        <v>11124584</v>
      </c>
      <c r="D225" s="18">
        <f t="shared" si="47"/>
        <v>15730957</v>
      </c>
      <c r="E225" s="18">
        <f t="shared" si="47"/>
        <v>21032917</v>
      </c>
      <c r="F225" s="18">
        <f>SUM(F226:F238)</f>
        <v>13621666</v>
      </c>
      <c r="G225" s="10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26000</v>
      </c>
      <c r="F226" s="25">
        <v>44645</v>
      </c>
      <c r="G226" s="10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61500</v>
      </c>
      <c r="F227" s="23">
        <v>91201</v>
      </c>
      <c r="G227" s="10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80000</v>
      </c>
      <c r="C231" s="23">
        <v>80000</v>
      </c>
      <c r="D231" s="23">
        <v>80000</v>
      </c>
      <c r="E231" s="23">
        <v>0</v>
      </c>
      <c r="F231" s="23">
        <v>5671</v>
      </c>
      <c r="G231" s="10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183000</v>
      </c>
      <c r="C232" s="23">
        <v>183000</v>
      </c>
      <c r="D232" s="23">
        <v>183000</v>
      </c>
      <c r="E232" s="23">
        <v>0</v>
      </c>
      <c r="F232" s="23">
        <v>49817</v>
      </c>
      <c r="G232" s="10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200000</v>
      </c>
      <c r="C233" s="23">
        <v>200000</v>
      </c>
      <c r="D233" s="23">
        <v>200000</v>
      </c>
      <c r="E233" s="23">
        <v>34000</v>
      </c>
      <c r="F233" s="23">
        <v>196074</v>
      </c>
      <c r="G233" s="10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5020000</v>
      </c>
      <c r="C234" s="23">
        <v>10661584</v>
      </c>
      <c r="D234" s="23">
        <v>15267957</v>
      </c>
      <c r="E234" s="23">
        <v>20911417</v>
      </c>
      <c r="F234" s="23">
        <v>13234258</v>
      </c>
      <c r="G234" s="10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showGridLines="0" view="pageBreakPreview" zoomScaleNormal="100" zoomScaleSheetLayoutView="100" workbookViewId="0">
      <selection activeCell="H17" sqref="H17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91" t="s">
        <v>214</v>
      </c>
      <c r="G3" s="92" t="s">
        <v>215</v>
      </c>
      <c r="H3" s="93" t="s">
        <v>216</v>
      </c>
      <c r="I3" s="93" t="s">
        <v>217</v>
      </c>
      <c r="J3" s="38"/>
    </row>
    <row r="4" spans="2:10" ht="30" customHeight="1">
      <c r="B4" s="94" t="s">
        <v>213</v>
      </c>
      <c r="C4" s="94"/>
      <c r="D4" s="95"/>
      <c r="E4" s="40"/>
      <c r="F4" s="91"/>
      <c r="G4" s="92"/>
      <c r="H4" s="93"/>
      <c r="I4" s="93"/>
      <c r="J4" s="38"/>
    </row>
    <row r="5" spans="2:10" ht="30" customHeight="1">
      <c r="B5" s="41">
        <f>SUM(B6:B7)</f>
        <v>8550000</v>
      </c>
      <c r="C5" s="41">
        <f>SUM(C6:C7)</f>
        <v>18315184</v>
      </c>
      <c r="D5" s="42">
        <f>SUM(D6:D7)</f>
        <v>16000000</v>
      </c>
      <c r="E5" s="43"/>
      <c r="F5" s="44"/>
      <c r="G5" s="45"/>
      <c r="H5" s="55"/>
      <c r="I5" s="46" t="s">
        <v>212</v>
      </c>
      <c r="J5" s="47">
        <v>1233</v>
      </c>
    </row>
    <row r="6" spans="2:10" ht="30" customHeight="1">
      <c r="B6" s="48">
        <v>0</v>
      </c>
      <c r="C6" s="48">
        <v>315184</v>
      </c>
      <c r="D6" s="49">
        <v>4000000</v>
      </c>
      <c r="E6" s="50"/>
      <c r="F6" s="51" t="s">
        <v>218</v>
      </c>
      <c r="G6" s="51" t="s">
        <v>219</v>
      </c>
      <c r="H6" s="52" t="s">
        <v>220</v>
      </c>
      <c r="I6" s="53" t="s">
        <v>221</v>
      </c>
      <c r="J6" s="54"/>
    </row>
    <row r="7" spans="2:10" ht="30" customHeight="1">
      <c r="B7" s="48">
        <v>8550000</v>
      </c>
      <c r="C7" s="48">
        <v>18000000</v>
      </c>
      <c r="D7" s="49">
        <v>12000000</v>
      </c>
      <c r="E7" s="50"/>
      <c r="F7" s="51" t="s">
        <v>218</v>
      </c>
      <c r="G7" s="51" t="s">
        <v>219</v>
      </c>
      <c r="H7" s="52" t="s">
        <v>222</v>
      </c>
      <c r="I7" s="53" t="s">
        <v>223</v>
      </c>
      <c r="J7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4" priority="16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6"/>
  <sheetViews>
    <sheetView showGridLines="0" view="pageBreakPreview" zoomScaleNormal="100" zoomScaleSheetLayoutView="100" workbookViewId="0">
      <selection activeCell="G13" sqref="G13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5" style="31" customWidth="1"/>
    <col min="13" max="13" width="12.33203125" style="31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91" t="s">
        <v>214</v>
      </c>
      <c r="J3" s="92" t="s">
        <v>215</v>
      </c>
      <c r="K3" s="92" t="s">
        <v>224</v>
      </c>
      <c r="L3" s="92" t="s">
        <v>216</v>
      </c>
      <c r="M3" s="92" t="s">
        <v>217</v>
      </c>
      <c r="N3" s="38"/>
    </row>
    <row r="4" spans="2:14" ht="30" customHeight="1">
      <c r="B4" s="94" t="s">
        <v>213</v>
      </c>
      <c r="C4" s="94"/>
      <c r="D4" s="94"/>
      <c r="E4" s="37"/>
      <c r="F4" s="39" t="s">
        <v>6</v>
      </c>
      <c r="G4" s="39" t="s">
        <v>225</v>
      </c>
      <c r="H4" s="40"/>
      <c r="I4" s="91"/>
      <c r="J4" s="92"/>
      <c r="K4" s="92"/>
      <c r="L4" s="92"/>
      <c r="M4" s="92"/>
      <c r="N4" s="38"/>
    </row>
    <row r="5" spans="2:14" ht="30" customHeight="1">
      <c r="B5" s="41">
        <f t="shared" ref="B5:D5" si="0">SUM(B6)</f>
        <v>0</v>
      </c>
      <c r="C5" s="41">
        <f t="shared" si="0"/>
        <v>0</v>
      </c>
      <c r="D5" s="42">
        <f t="shared" si="0"/>
        <v>0</v>
      </c>
      <c r="E5" s="43"/>
      <c r="F5" s="41">
        <f>SUM(F6)</f>
        <v>1422088</v>
      </c>
      <c r="G5" s="41">
        <f>SUM(G6)</f>
        <v>3875683</v>
      </c>
      <c r="H5" s="43"/>
      <c r="I5" s="58"/>
      <c r="J5" s="59"/>
      <c r="K5" s="58"/>
      <c r="L5" s="60"/>
      <c r="M5" s="46" t="s">
        <v>212</v>
      </c>
      <c r="N5" s="47">
        <v>1233</v>
      </c>
    </row>
    <row r="6" spans="2:14" ht="30" customHeight="1">
      <c r="B6" s="61">
        <v>0</v>
      </c>
      <c r="C6" s="61">
        <v>0</v>
      </c>
      <c r="D6" s="49">
        <v>0</v>
      </c>
      <c r="E6" s="62"/>
      <c r="F6" s="61">
        <v>1422088</v>
      </c>
      <c r="G6" s="61">
        <v>3875683</v>
      </c>
      <c r="H6" s="50"/>
      <c r="I6" s="63" t="s">
        <v>226</v>
      </c>
      <c r="J6" s="63" t="s">
        <v>219</v>
      </c>
      <c r="K6" s="63" t="s">
        <v>227</v>
      </c>
      <c r="L6" s="64" t="s">
        <v>228</v>
      </c>
      <c r="M6" s="65" t="s">
        <v>229</v>
      </c>
      <c r="N6" s="54"/>
    </row>
    <row r="7" spans="2:14" ht="30" customHeight="1"/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3" priority="3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6"/>
  <sheetViews>
    <sheetView showGridLines="0" view="pageBreakPreview" topLeftCell="C1" zoomScaleNormal="100" zoomScaleSheetLayoutView="100" workbookViewId="0">
      <selection activeCell="J15" sqref="J15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66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91" t="s">
        <v>214</v>
      </c>
      <c r="J3" s="92" t="s">
        <v>215</v>
      </c>
      <c r="K3" s="92" t="s">
        <v>230</v>
      </c>
      <c r="L3" s="92" t="s">
        <v>216</v>
      </c>
      <c r="M3" s="92" t="s">
        <v>217</v>
      </c>
      <c r="N3" s="56"/>
    </row>
    <row r="4" spans="2:14" ht="30" customHeight="1">
      <c r="B4" s="94" t="s">
        <v>213</v>
      </c>
      <c r="C4" s="94"/>
      <c r="D4" s="94"/>
      <c r="E4" s="37"/>
      <c r="F4" s="57" t="s">
        <v>6</v>
      </c>
      <c r="G4" s="57" t="s">
        <v>225</v>
      </c>
      <c r="H4" s="40"/>
      <c r="I4" s="91"/>
      <c r="J4" s="92"/>
      <c r="K4" s="92"/>
      <c r="L4" s="92"/>
      <c r="M4" s="92"/>
      <c r="N4" s="56"/>
    </row>
    <row r="5" spans="2:14" s="67" customFormat="1" ht="30" customHeight="1">
      <c r="B5" s="41">
        <f t="shared" ref="B5:D5" si="0">SUM(B6:B7)</f>
        <v>34005010</v>
      </c>
      <c r="C5" s="41">
        <f t="shared" si="0"/>
        <v>36054992</v>
      </c>
      <c r="D5" s="42">
        <f t="shared" si="0"/>
        <v>38104975</v>
      </c>
      <c r="E5" s="43"/>
      <c r="F5" s="41">
        <f>SUM(F6:F7)</f>
        <v>103693429</v>
      </c>
      <c r="G5" s="41">
        <f>SUM(G6:G7)</f>
        <v>9743109</v>
      </c>
      <c r="H5" s="43"/>
      <c r="I5" s="58"/>
      <c r="J5" s="59"/>
      <c r="K5" s="58"/>
      <c r="L5" s="60"/>
      <c r="M5" s="46" t="s">
        <v>212</v>
      </c>
      <c r="N5" s="47">
        <v>1233</v>
      </c>
    </row>
    <row r="6" spans="2:14" s="67" customFormat="1" ht="30" customHeight="1">
      <c r="B6" s="61">
        <v>0</v>
      </c>
      <c r="C6" s="61">
        <v>2049982</v>
      </c>
      <c r="D6" s="49">
        <v>4099965</v>
      </c>
      <c r="E6" s="75"/>
      <c r="F6" s="61">
        <v>19520571</v>
      </c>
      <c r="G6" s="61">
        <v>7092558</v>
      </c>
      <c r="I6" s="63" t="s">
        <v>218</v>
      </c>
      <c r="J6" s="63" t="s">
        <v>219</v>
      </c>
      <c r="K6" s="63" t="s">
        <v>227</v>
      </c>
      <c r="L6" s="64" t="s">
        <v>220</v>
      </c>
      <c r="M6" s="65" t="s">
        <v>221</v>
      </c>
      <c r="N6" s="54"/>
    </row>
    <row r="7" spans="2:14" s="67" customFormat="1" ht="30" customHeight="1">
      <c r="B7" s="68">
        <v>34005010</v>
      </c>
      <c r="C7" s="68">
        <v>34005010</v>
      </c>
      <c r="D7" s="69">
        <v>34005010</v>
      </c>
      <c r="E7" s="70"/>
      <c r="F7" s="68">
        <v>84172858</v>
      </c>
      <c r="G7" s="68">
        <v>2650551</v>
      </c>
      <c r="H7" s="71"/>
      <c r="I7" s="71" t="s">
        <v>218</v>
      </c>
      <c r="J7" s="71" t="s">
        <v>219</v>
      </c>
      <c r="K7" s="71" t="s">
        <v>231</v>
      </c>
      <c r="L7" s="72" t="s">
        <v>222</v>
      </c>
      <c r="M7" s="73" t="s">
        <v>223</v>
      </c>
      <c r="N7" s="74"/>
    </row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2" priority="11"/>
  </conditionalFormatting>
  <conditionalFormatting sqref="M5">
    <cfRule type="duplicateValues" dxfId="1" priority="3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43"/>
  <sheetViews>
    <sheetView showGridLines="0" view="pageBreakPreview" zoomScaleNormal="100" zoomScaleSheetLayoutView="100" workbookViewId="0">
      <selection activeCell="O6" sqref="O6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hidden="1" customWidth="1"/>
    <col min="10" max="10" width="15.88671875" style="31" hidden="1" customWidth="1"/>
    <col min="11" max="11" width="92.109375" style="31" bestFit="1" customWidth="1"/>
    <col min="12" max="12" width="12.33203125" style="31" customWidth="1"/>
    <col min="13" max="13" width="6.21875" style="31" customWidth="1"/>
    <col min="14" max="16" width="9" style="31"/>
    <col min="17" max="17" width="1.21875" style="31" customWidth="1"/>
    <col min="18" max="16384" width="9" style="31"/>
  </cols>
  <sheetData>
    <row r="1" spans="2:13" ht="18.75" customHeight="1">
      <c r="M1" s="34"/>
    </row>
    <row r="2" spans="2:13" ht="11.25" customHeight="1">
      <c r="M2" s="35"/>
    </row>
    <row r="3" spans="2:13" ht="30" customHeight="1">
      <c r="B3" s="76">
        <v>2021</v>
      </c>
      <c r="C3" s="76">
        <v>2020</v>
      </c>
      <c r="D3" s="76">
        <v>2019</v>
      </c>
      <c r="E3" s="40"/>
      <c r="F3" s="76">
        <v>2018</v>
      </c>
      <c r="G3" s="76">
        <v>2017</v>
      </c>
      <c r="H3" s="37"/>
      <c r="I3" s="96" t="s">
        <v>214</v>
      </c>
      <c r="J3" s="97"/>
      <c r="K3" s="97" t="s">
        <v>216</v>
      </c>
      <c r="L3" s="97" t="s">
        <v>217</v>
      </c>
      <c r="M3" s="77"/>
    </row>
    <row r="4" spans="2:13" ht="30" customHeight="1">
      <c r="B4" s="98" t="s">
        <v>232</v>
      </c>
      <c r="C4" s="98"/>
      <c r="D4" s="98"/>
      <c r="E4" s="37"/>
      <c r="F4" s="78" t="s">
        <v>6</v>
      </c>
      <c r="G4" s="78" t="s">
        <v>225</v>
      </c>
      <c r="H4" s="40"/>
      <c r="I4" s="96"/>
      <c r="J4" s="97"/>
      <c r="K4" s="97"/>
      <c r="L4" s="97"/>
      <c r="M4" s="77"/>
    </row>
    <row r="5" spans="2:13" s="67" customFormat="1" ht="30" customHeight="1">
      <c r="B5" s="79">
        <f t="shared" ref="B5:D5" si="0">SUM(B6:B11)</f>
        <v>5000000</v>
      </c>
      <c r="C5" s="79">
        <f t="shared" si="0"/>
        <v>10641584</v>
      </c>
      <c r="D5" s="80">
        <f t="shared" si="0"/>
        <v>15247957</v>
      </c>
      <c r="E5" s="43"/>
      <c r="F5" s="79">
        <f>SUM(F6:F11)</f>
        <v>20911417</v>
      </c>
      <c r="G5" s="79">
        <f>SUM(G6:G11)</f>
        <v>13225685</v>
      </c>
      <c r="H5" s="43"/>
      <c r="I5" s="81"/>
      <c r="J5" s="81"/>
      <c r="K5" s="85"/>
      <c r="L5" s="82" t="s">
        <v>212</v>
      </c>
      <c r="M5" s="83">
        <v>1233</v>
      </c>
    </row>
    <row r="6" spans="2:13" s="67" customFormat="1" ht="30" customHeight="1">
      <c r="B6" s="86">
        <v>5000000</v>
      </c>
      <c r="C6" s="86">
        <v>5000000</v>
      </c>
      <c r="D6" s="87">
        <v>5000000</v>
      </c>
      <c r="F6" s="86">
        <v>5000000</v>
      </c>
      <c r="G6" s="86">
        <v>4707960</v>
      </c>
      <c r="I6" s="88"/>
      <c r="J6" s="88"/>
      <c r="K6" s="89" t="s">
        <v>233</v>
      </c>
      <c r="L6" s="84" t="s">
        <v>234</v>
      </c>
      <c r="M6" s="90"/>
    </row>
    <row r="7" spans="2:13" s="67" customFormat="1" ht="30" customHeight="1">
      <c r="B7" s="86">
        <v>0</v>
      </c>
      <c r="C7" s="86">
        <v>4631609</v>
      </c>
      <c r="D7" s="87">
        <v>8920053</v>
      </c>
      <c r="F7" s="86">
        <v>11585377</v>
      </c>
      <c r="G7" s="86">
        <v>7731193</v>
      </c>
      <c r="I7" s="88"/>
      <c r="J7" s="88"/>
      <c r="K7" s="89" t="s">
        <v>235</v>
      </c>
      <c r="L7" s="84" t="s">
        <v>236</v>
      </c>
      <c r="M7" s="90"/>
    </row>
    <row r="8" spans="2:13" s="67" customFormat="1" ht="30" customHeight="1">
      <c r="B8" s="86">
        <v>0</v>
      </c>
      <c r="C8" s="86">
        <v>577904</v>
      </c>
      <c r="D8" s="87">
        <v>577904</v>
      </c>
      <c r="F8" s="86">
        <v>406040</v>
      </c>
      <c r="G8" s="86">
        <v>397068</v>
      </c>
      <c r="I8" s="88"/>
      <c r="J8" s="88"/>
      <c r="K8" s="89" t="s">
        <v>237</v>
      </c>
      <c r="L8" s="84" t="s">
        <v>238</v>
      </c>
      <c r="M8" s="90"/>
    </row>
    <row r="9" spans="2:13" s="67" customFormat="1" ht="30" customHeight="1">
      <c r="B9" s="86">
        <v>0</v>
      </c>
      <c r="C9" s="86">
        <v>0</v>
      </c>
      <c r="D9" s="87">
        <v>0</v>
      </c>
      <c r="F9" s="86">
        <v>3370000</v>
      </c>
      <c r="G9" s="86">
        <v>0</v>
      </c>
      <c r="I9" s="88"/>
      <c r="J9" s="88"/>
      <c r="K9" s="89" t="s">
        <v>239</v>
      </c>
      <c r="L9" s="84" t="s">
        <v>240</v>
      </c>
      <c r="M9" s="90"/>
    </row>
    <row r="10" spans="2:13" s="67" customFormat="1" ht="30" customHeight="1">
      <c r="B10" s="86">
        <v>0</v>
      </c>
      <c r="C10" s="86">
        <v>432071</v>
      </c>
      <c r="D10" s="87">
        <v>550000</v>
      </c>
      <c r="F10" s="86">
        <v>550000</v>
      </c>
      <c r="G10" s="86">
        <v>389464</v>
      </c>
      <c r="I10" s="88"/>
      <c r="J10" s="88"/>
      <c r="K10" s="89" t="s">
        <v>241</v>
      </c>
      <c r="L10" s="84" t="s">
        <v>242</v>
      </c>
      <c r="M10" s="90"/>
    </row>
    <row r="11" spans="2:13" s="67" customFormat="1" ht="30" customHeight="1">
      <c r="B11" s="86">
        <v>0</v>
      </c>
      <c r="C11" s="86">
        <v>0</v>
      </c>
      <c r="D11" s="87">
        <v>200000</v>
      </c>
      <c r="F11" s="86">
        <v>0</v>
      </c>
      <c r="G11" s="86">
        <v>0</v>
      </c>
      <c r="I11" s="88"/>
      <c r="J11" s="88"/>
      <c r="K11" s="89" t="s">
        <v>243</v>
      </c>
      <c r="L11" s="84" t="s">
        <v>244</v>
      </c>
      <c r="M11" s="90"/>
    </row>
    <row r="12" spans="2:13" s="67" customFormat="1" ht="30" customHeight="1"/>
    <row r="13" spans="2:13" s="67" customFormat="1" ht="30" customHeight="1"/>
    <row r="14" spans="2:13" s="67" customFormat="1" ht="30" customHeight="1"/>
    <row r="15" spans="2:13" s="67" customFormat="1" ht="30" customHeight="1"/>
    <row r="16" spans="2:13" s="67" customFormat="1" ht="30" customHeight="1"/>
    <row r="17" s="67" customFormat="1" ht="30" customHeight="1"/>
    <row r="18" s="67" customFormat="1" ht="30" customHeight="1"/>
    <row r="19" s="67" customFormat="1" ht="30" customHeight="1"/>
    <row r="20" s="67" customFormat="1" ht="30" customHeight="1"/>
    <row r="21" s="67" customFormat="1" ht="30" customHeight="1"/>
    <row r="22" s="67" customFormat="1" ht="30" customHeight="1"/>
    <row r="23" s="67" customFormat="1" ht="30" customHeight="1"/>
    <row r="24" s="67" customFormat="1" ht="30" customHeight="1"/>
    <row r="25" s="67" customFormat="1" ht="30" customHeight="1"/>
    <row r="26" s="67" customFormat="1" ht="30" customHeight="1"/>
    <row r="27" s="67" customFormat="1" ht="30" customHeight="1"/>
    <row r="28" s="67" customFormat="1" ht="30" customHeight="1"/>
    <row r="29" s="67" customFormat="1" ht="30" customHeight="1"/>
    <row r="30" s="67" customFormat="1" ht="30" customHeight="1"/>
    <row r="31" s="67" customFormat="1" ht="30" customHeight="1"/>
    <row r="32" s="67" customFormat="1" ht="30" customHeight="1"/>
    <row r="33" s="67" customFormat="1" ht="30" customHeight="1"/>
    <row r="34" s="67" customFormat="1" ht="30" customHeight="1"/>
    <row r="35" s="67" customFormat="1" ht="30" customHeight="1"/>
    <row r="36" s="67" customFormat="1" ht="30" customHeight="1"/>
    <row r="37" s="67" customFormat="1" ht="30" customHeight="1"/>
    <row r="38" s="67" customFormat="1" ht="30" customHeight="1"/>
    <row r="39" s="67" customFormat="1" ht="30" customHeight="1"/>
    <row r="40" s="67" customFormat="1" ht="30" customHeight="1"/>
    <row r="41" s="67" customFormat="1" ht="30" customHeight="1"/>
    <row r="42" s="67" customFormat="1" ht="30" customHeight="1"/>
    <row r="43" s="67" customFormat="1" ht="30" customHeight="1"/>
    <row r="44" s="67" customFormat="1" ht="30" customHeight="1"/>
    <row r="45" s="67" customFormat="1" ht="30" customHeight="1"/>
    <row r="46" s="67" customFormat="1" ht="30" customHeight="1"/>
    <row r="47" s="67" customFormat="1" ht="30" customHeight="1"/>
    <row r="48" s="67" customFormat="1" ht="30" customHeight="1"/>
    <row r="49" s="67" customFormat="1" ht="30" customHeight="1"/>
    <row r="50" s="67" customFormat="1" ht="30" customHeight="1"/>
    <row r="51" s="67" customFormat="1" ht="30" customHeight="1"/>
    <row r="52" s="67" customFormat="1" ht="30" customHeight="1"/>
    <row r="53" s="67" customFormat="1" ht="30" customHeight="1"/>
    <row r="54" s="67" customFormat="1" ht="30" customHeight="1"/>
    <row r="55" s="67" customFormat="1" ht="30" customHeight="1"/>
    <row r="56" s="67" customFormat="1" ht="30" customHeight="1"/>
    <row r="57" s="67" customFormat="1" ht="30" customHeight="1"/>
    <row r="58" s="67" customFormat="1" ht="30" customHeight="1"/>
    <row r="59" s="67" customFormat="1" ht="30" customHeight="1"/>
    <row r="60" s="67" customFormat="1" ht="30" customHeight="1"/>
    <row r="61" s="67" customFormat="1" ht="30" customHeight="1"/>
    <row r="62" s="67" customFormat="1" ht="30" customHeight="1"/>
    <row r="63" s="67" customFormat="1" ht="30" customHeight="1"/>
    <row r="64" s="67" customFormat="1" ht="30" customHeight="1"/>
    <row r="65" s="67" customFormat="1" ht="30" customHeight="1"/>
    <row r="66" s="67" customFormat="1" ht="30" customHeight="1"/>
    <row r="67" s="67" customFormat="1" ht="30" customHeight="1"/>
    <row r="68" s="67" customFormat="1" ht="30" customHeight="1"/>
    <row r="69" s="67" customFormat="1" ht="30" customHeight="1"/>
    <row r="70" s="67" customFormat="1" ht="30" customHeight="1"/>
    <row r="71" s="67" customFormat="1" ht="30" customHeight="1"/>
    <row r="72" s="67" customFormat="1" ht="30" customHeight="1"/>
    <row r="73" s="67" customFormat="1" ht="30" customHeight="1"/>
    <row r="74" s="67" customFormat="1" ht="30" customHeight="1"/>
    <row r="75" s="67" customFormat="1" ht="30" customHeight="1"/>
    <row r="76" s="67" customFormat="1" ht="30" customHeight="1"/>
    <row r="77" s="67" customFormat="1" ht="30" customHeight="1"/>
    <row r="78" s="67" customFormat="1" ht="30" customHeight="1"/>
    <row r="79" s="67" customFormat="1" ht="30" customHeight="1"/>
    <row r="80" s="67" customFormat="1" ht="30" customHeight="1"/>
    <row r="81" s="67" customFormat="1" ht="30" customHeight="1"/>
    <row r="82" s="67" customFormat="1" ht="30" customHeight="1"/>
    <row r="83" s="67" customFormat="1" ht="30" customHeight="1"/>
    <row r="84" s="67" customFormat="1" ht="30" customHeight="1"/>
    <row r="85" s="67" customFormat="1" ht="30" customHeight="1"/>
    <row r="86" s="67" customFormat="1" ht="30" customHeight="1"/>
    <row r="87" s="67" customFormat="1" ht="30" customHeight="1"/>
    <row r="88" s="67" customFormat="1" ht="30" customHeight="1"/>
    <row r="89" s="67" customFormat="1" ht="30" customHeight="1"/>
    <row r="90" s="67" customFormat="1" ht="30" customHeight="1"/>
    <row r="91" s="67" customFormat="1" ht="30" customHeight="1"/>
    <row r="92" s="67" customFormat="1" ht="30" customHeight="1"/>
    <row r="93" s="67" customFormat="1" ht="30" customHeight="1"/>
    <row r="94" s="67" customFormat="1" ht="30" customHeight="1"/>
    <row r="95" s="67" customFormat="1" ht="30" customHeight="1"/>
    <row r="96" s="67" customFormat="1" ht="30" customHeight="1"/>
    <row r="97" s="67" customFormat="1" ht="30" customHeight="1"/>
    <row r="98" s="67" customFormat="1" ht="30" customHeight="1"/>
    <row r="99" s="67" customFormat="1" ht="30" customHeight="1"/>
    <row r="100" s="67" customFormat="1" ht="30" customHeight="1"/>
    <row r="101" s="67" customFormat="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Budget</vt:lpstr>
      <vt:lpstr>PSIP Domestic</vt:lpstr>
      <vt:lpstr>PSIP Loan</vt:lpstr>
      <vt:lpstr>PSIP Grant</vt:lpstr>
      <vt:lpstr>Other Projects</vt:lpstr>
      <vt:lpstr>Budget!Print_Area</vt:lpstr>
      <vt:lpstr>'Other Projects'!Print_Area</vt:lpstr>
      <vt:lpstr>'PSIP Domestic'!Print_Area</vt:lpstr>
      <vt:lpstr>'PSIP Grant'!Print_Area</vt:lpstr>
      <vt:lpstr>'PSIP Loan'!Print_Area</vt:lpstr>
      <vt:lpstr>Budget!Print_Titles</vt:lpstr>
      <vt:lpstr>'Other Projects'!Print_Titles</vt:lpstr>
      <vt:lpstr>'PSIP Domestic'!Print_Titles</vt:lpstr>
      <vt:lpstr>'PSIP Grant'!Print_Titles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2020-03-04T06:12:51Z</cp:lastPrinted>
  <dcterms:created xsi:type="dcterms:W3CDTF">2018-12-30T09:54:12Z</dcterms:created>
  <dcterms:modified xsi:type="dcterms:W3CDTF">2020-03-04T06:12:54Z</dcterms:modified>
</cp:coreProperties>
</file>