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Other Projects" sheetId="2" r:id="rId2"/>
  </sheets>
  <definedNames>
    <definedName name="_xlnm._FilterDatabase" localSheetId="0" hidden="1">Budget!$A$6:$I$257</definedName>
    <definedName name="_xlnm._FilterDatabase" localSheetId="1" hidden="1">'Other Projects'!$L$1:$L$238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Budget!$B$1:$H$257</definedName>
    <definedName name="_xlnm.Print_Area" localSheetId="1">'Other Projects'!$B$1:$M$6</definedName>
    <definedName name="_xlnm.Print_Titles" localSheetId="0">Budget!$6:$8</definedName>
    <definedName name="_xlnm.Print_Titles" localSheetId="1">'Other Projects'!$3:$4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2" l="1"/>
  <c r="F5" i="2"/>
  <c r="D5" i="2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<sst xmlns="http://schemas.openxmlformats.org/spreadsheetml/2006/main" count="254" uniqueCount="223">
  <si>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</si>
  <si>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</si>
  <si>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</si>
  <si>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</si>
  <si>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</si>
  <si>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</si>
  <si>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</si>
  <si>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</si>
  <si>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</si>
  <si>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</si>
  <si>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</si>
  <si>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</si>
  <si>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</si>
  <si>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</si>
  <si>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</si>
  <si>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</si>
  <si>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</si>
  <si>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</si>
  <si>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</si>
  <si>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</si>
  <si>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</si>
  <si>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</si>
  <si>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</si>
  <si>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</si>
  <si>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</si>
  <si>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</si>
  <si>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</si>
  <si>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</si>
  <si>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</si>
  <si>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</si>
  <si>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</si>
  <si>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</si>
  <si>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</si>
  <si>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</si>
  <si>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</si>
  <si>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</si>
  <si>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</si>
  <si>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</si>
  <si>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</si>
  <si>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</si>
  <si>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</si>
  <si>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</si>
  <si>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</si>
  <si>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</si>
  <si>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</si>
  <si>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</si>
  <si>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</si>
  <si>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</si>
  <si>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</si>
  <si>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</si>
  <si>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</si>
  <si>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</si>
  <si>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</si>
  <si>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</si>
  <si>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</si>
  <si>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</si>
  <si>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</si>
  <si>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</si>
  <si>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</si>
  <si>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</si>
  <si>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</si>
  <si>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</si>
  <si>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</si>
  <si>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</si>
  <si>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</si>
  <si>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</si>
  <si>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</si>
  <si>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</si>
  <si>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</si>
  <si>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</si>
  <si>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</si>
  <si>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</si>
  <si>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</si>
  <si>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</si>
  <si>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</si>
  <si>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</si>
  <si>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</si>
  <si>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</si>
  <si>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</si>
  <si>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</si>
  <si>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</si>
  <si>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</si>
  <si>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</si>
  <si>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</si>
  <si>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</si>
  <si>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</si>
  <si>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</si>
  <si>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</si>
  <si>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</si>
  <si>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</si>
  <si>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</si>
  <si>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</si>
  <si>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</si>
  <si>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</si>
  <si>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</si>
  <si>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</si>
  <si>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</si>
  <si>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</si>
  <si>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</si>
  <si>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</si>
  <si>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</si>
  <si>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</si>
  <si>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</si>
  <si>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</si>
  <si>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</si>
  <si>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</si>
  <si>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</si>
  <si>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</si>
  <si>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</si>
  <si>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</si>
  <si>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</si>
  <si>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</si>
  <si>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</si>
  <si>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</si>
  <si>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</si>
  <si>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</si>
  <si>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</si>
  <si>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</si>
  <si>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</si>
  <si>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</si>
  <si>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</si>
  <si>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</si>
  <si>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</si>
  <si>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</si>
  <si>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</si>
  <si>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</si>
  <si>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</si>
  <si>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</si>
  <si>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</si>
  <si>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</si>
  <si>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</si>
  <si>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</si>
  <si>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</si>
  <si>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</si>
  <si>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</si>
  <si>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</si>
  <si>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</si>
  <si>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</si>
  <si>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</si>
  <si>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</si>
  <si>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</si>
  <si>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</si>
  <si>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</si>
  <si>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</si>
  <si>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</si>
  <si>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</si>
  <si>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</si>
  <si>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</si>
  <si>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</si>
  <si>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</si>
  <si>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</si>
  <si>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</si>
  <si>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</si>
  <si>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</si>
  <si>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</si>
  <si>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</si>
  <si>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</si>
  <si>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</si>
  <si>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</si>
  <si>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</si>
  <si>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</si>
  <si>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</si>
  <si>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</si>
  <si>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</si>
  <si>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</si>
  <si>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</si>
  <si>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</si>
  <si>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</si>
  <si>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</si>
  <si>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</si>
  <si>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</si>
  <si>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</si>
  <si>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</si>
  <si>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</si>
  <si>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</si>
  <si>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</si>
  <si>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</si>
  <si>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</si>
  <si>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</si>
  <si>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</si>
  <si>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</si>
  <si>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</si>
  <si>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</si>
  <si>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</si>
  <si>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</si>
  <si>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</si>
  <si>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</si>
  <si>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</si>
  <si>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</si>
  <si>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</si>
  <si>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</si>
  <si>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</si>
  <si>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</si>
  <si>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</si>
  <si>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</si>
  <si>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</si>
  <si>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</si>
  <si>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</si>
  <si>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</si>
  <si>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</si>
  <si>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</si>
  <si>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</si>
  <si>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</si>
  <si>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</si>
  <si>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</si>
  <si>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</si>
  <si>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</si>
  <si>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</si>
  <si>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</si>
  <si>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</si>
  <si>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</si>
  <si>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</si>
  <si>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އިލެކްޝަންސް ކޮމިޝަން</t>
  </si>
  <si>
    <t>ފާސްކުރި</t>
  </si>
  <si>
    <t>ސްޓެޓަސް</t>
  </si>
  <si>
    <t>މަޝްރޫއުގެ ނަން</t>
  </si>
  <si>
    <t>އޮފީސް</t>
  </si>
  <si>
    <t>ލަފާކުރި</t>
  </si>
  <si>
    <t>އެކްޗުއަލް</t>
  </si>
  <si>
    <t>ރައްޔިތުންގެ މަޖިލިސް އިންތިޚާބު 2019</t>
  </si>
  <si>
    <t>P-ELC001-001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</si>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</sst>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4C706C"/>
      <name val="Roboto Condensed"/>
    </font>
    <font>
      <b/>
      <sz val="12"/>
      <name val="Faruma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4C706C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AED9C9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2" fillId="0" borderId="0"/>
    <xf numFmtId="0" fontId="25" fillId="0" borderId="0"/>
  </cellStyleXfs>
  <cellXfs count="6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4" applyAlignment="1">
      <alignment vertical="center"/>
    </xf>
    <xf numFmtId="0" fontId="17" fillId="0" borderId="0" xfId="4" applyFont="1" applyBorder="1" applyAlignment="1">
      <alignment horizontal="right" vertical="center"/>
    </xf>
    <xf numFmtId="0" fontId="16" fillId="0" borderId="0" xfId="4"/>
    <xf numFmtId="0" fontId="18" fillId="0" borderId="0" xfId="4" applyFont="1" applyBorder="1" applyAlignment="1">
      <alignment horizontal="right" vertical="center"/>
    </xf>
    <xf numFmtId="0" fontId="19" fillId="3" borderId="0" xfId="5" applyNumberFormat="1" applyFont="1" applyFill="1" applyBorder="1" applyAlignment="1">
      <alignment horizontal="center" vertical="center" wrapText="1" readingOrder="2"/>
    </xf>
    <xf numFmtId="0" fontId="19" fillId="0" borderId="0" xfId="5" applyNumberFormat="1" applyFont="1" applyFill="1" applyBorder="1" applyAlignment="1">
      <alignment horizontal="center" vertical="center" wrapText="1" readingOrder="2"/>
    </xf>
    <xf numFmtId="165" fontId="20" fillId="0" borderId="0" xfId="5" applyNumberFormat="1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center" vertical="center" readingOrder="2"/>
    </xf>
    <xf numFmtId="165" fontId="20" fillId="3" borderId="0" xfId="5" applyNumberFormat="1" applyFont="1" applyFill="1" applyBorder="1" applyAlignment="1">
      <alignment horizontal="center" vertical="center" readingOrder="2"/>
    </xf>
    <xf numFmtId="165" fontId="21" fillId="4" borderId="0" xfId="5" applyNumberFormat="1" applyFont="1" applyFill="1" applyBorder="1" applyAlignment="1">
      <alignment horizontal="center" vertical="center" readingOrder="2"/>
    </xf>
    <xf numFmtId="165" fontId="22" fillId="4" borderId="0" xfId="5" applyNumberFormat="1" applyFont="1" applyFill="1" applyBorder="1" applyAlignment="1">
      <alignment horizontal="center" vertical="center" readingOrder="2"/>
    </xf>
    <xf numFmtId="165" fontId="13" fillId="0" borderId="0" xfId="5" applyNumberFormat="1" applyFont="1" applyFill="1" applyBorder="1" applyAlignment="1">
      <alignment horizontal="center" vertical="center" readingOrder="2"/>
    </xf>
    <xf numFmtId="0" fontId="24" fillId="4" borderId="0" xfId="6" applyFont="1" applyFill="1" applyBorder="1" applyAlignment="1">
      <alignment horizontal="center" vertical="center" wrapText="1" readingOrder="2"/>
    </xf>
    <xf numFmtId="0" fontId="17" fillId="4" borderId="0" xfId="7" applyFont="1" applyFill="1" applyBorder="1" applyAlignment="1">
      <alignment vertical="center"/>
    </xf>
    <xf numFmtId="0" fontId="23" fillId="4" borderId="0" xfId="4" applyFont="1" applyFill="1" applyAlignment="1">
      <alignment horizontal="right" vertical="center" indent="1"/>
    </xf>
    <xf numFmtId="0" fontId="21" fillId="4" borderId="0" xfId="4" applyNumberFormat="1" applyFont="1" applyFill="1" applyAlignment="1">
      <alignment horizontal="center" vertical="center"/>
    </xf>
    <xf numFmtId="0" fontId="16" fillId="0" borderId="0" xfId="4" applyBorder="1" applyAlignment="1">
      <alignment vertical="center"/>
    </xf>
    <xf numFmtId="165" fontId="26" fillId="0" borderId="0" xfId="5" applyNumberFormat="1" applyFont="1" applyBorder="1" applyAlignment="1">
      <alignment vertical="center"/>
    </xf>
    <xf numFmtId="165" fontId="27" fillId="0" borderId="0" xfId="5" applyNumberFormat="1" applyFont="1" applyBorder="1" applyAlignment="1">
      <alignment vertical="center"/>
    </xf>
    <xf numFmtId="165" fontId="12" fillId="0" borderId="0" xfId="5" applyNumberFormat="1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Border="1" applyAlignment="1">
      <alignment horizontal="right" vertical="center" indent="2" readingOrder="2"/>
    </xf>
    <xf numFmtId="0" fontId="29" fillId="0" borderId="18" xfId="4" applyFont="1" applyBorder="1" applyAlignment="1">
      <alignment horizontal="left" vertical="center"/>
    </xf>
    <xf numFmtId="0" fontId="20" fillId="3" borderId="0" xfId="6" applyFont="1" applyFill="1" applyBorder="1" applyAlignment="1">
      <alignment horizontal="center" vertical="center" readingOrder="2"/>
    </xf>
    <xf numFmtId="0" fontId="20" fillId="3" borderId="0" xfId="6" applyFont="1" applyFill="1" applyBorder="1" applyAlignment="1">
      <alignment horizontal="right" vertical="center" readingOrder="2"/>
    </xf>
    <xf numFmtId="165" fontId="20" fillId="3" borderId="0" xfId="5" applyNumberFormat="1" applyFont="1" applyFill="1" applyBorder="1" applyAlignment="1">
      <alignment horizontal="center" vertical="center" readingOrder="2"/>
    </xf>
    <xf numFmtId="0" fontId="17" fillId="0" borderId="0" xfId="0" applyFont="1" applyAlignment="1">
      <alignment horizontal="centerContinuous" vertical="center"/>
    </xf>
    <xf numFmtId="0" fontId="17" fillId="0" borderId="0" xfId="0" applyFont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24" fillId="2" borderId="12" xfId="0" applyFont="1" applyFill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7" xfId="0" applyFont="1" applyBorder="1" applyAlignment="1">
      <alignment vertical="center"/>
    </xf>
  </cellXfs>
  <cellStyles count="8">
    <cellStyle name="Comma" xfId="1" builtinId="3"/>
    <cellStyle name="Comma 2" xfId="5"/>
    <cellStyle name="Comma 3" xfId="3"/>
    <cellStyle name="Normal" xfId="0" builtinId="0"/>
    <cellStyle name="Normal 2" xfId="2"/>
    <cellStyle name="Normal 2 2" xfId="6"/>
    <cellStyle name="Normal 2 4" xfId="7"/>
    <cellStyle name="Normal 3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5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55"/>
      <c r="H1" s="3"/>
      <c r="J1" s="5">
        <v>1244</v>
      </c>
    </row>
    <row r="2" spans="1:10" ht="45" customHeight="1">
      <c r="A2" s="3"/>
      <c r="B2" s="2"/>
      <c r="C2" s="2"/>
      <c r="D2" s="2"/>
      <c r="E2" s="2"/>
      <c r="F2" s="2"/>
      <c r="G2" s="55"/>
      <c r="H2" s="3"/>
    </row>
    <row r="3" spans="1:10">
      <c r="A3" s="6" t="s">
        <v>221</v>
      </c>
      <c r="B3" s="2"/>
      <c r="C3" s="2"/>
      <c r="D3" s="2"/>
      <c r="E3" s="2"/>
      <c r="F3" s="2"/>
      <c r="G3" s="55"/>
      <c r="H3" s="3"/>
    </row>
    <row r="4" spans="1:10" ht="25.5">
      <c r="A4" s="7" t="s">
        <v>212</v>
      </c>
      <c r="B4" s="2"/>
      <c r="C4" s="2"/>
      <c r="D4" s="2"/>
      <c r="E4" s="2"/>
      <c r="F4" s="2"/>
      <c r="G4" s="5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22437322</v>
      </c>
      <c r="C9" s="15">
        <f t="shared" si="0"/>
        <v>22437322</v>
      </c>
      <c r="D9" s="15">
        <f t="shared" si="0"/>
        <v>102587921</v>
      </c>
      <c r="E9" s="15">
        <f t="shared" si="0"/>
        <v>107533486</v>
      </c>
      <c r="F9" s="15">
        <f>F13</f>
        <v>75571587</v>
      </c>
      <c r="G9" s="5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1796000</v>
      </c>
      <c r="C10" s="16">
        <f t="shared" si="2"/>
        <v>4194000</v>
      </c>
      <c r="D10" s="16">
        <f t="shared" si="2"/>
        <v>2773900</v>
      </c>
      <c r="E10" s="16">
        <f t="shared" si="2"/>
        <v>18612355</v>
      </c>
      <c r="F10" s="16">
        <f>F26</f>
        <v>3879472</v>
      </c>
      <c r="G10" s="58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24233322</v>
      </c>
      <c r="C11" s="18">
        <f t="shared" si="3"/>
        <v>26631322</v>
      </c>
      <c r="D11" s="18">
        <f t="shared" si="3"/>
        <v>105361821</v>
      </c>
      <c r="E11" s="18">
        <f t="shared" si="3"/>
        <v>126145841</v>
      </c>
      <c r="F11" s="18">
        <f>SUM(F9:F10)</f>
        <v>79451059</v>
      </c>
      <c r="G11" s="59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222</v>
      </c>
    </row>
    <row r="13" spans="1:10" ht="22.5" customHeight="1" thickBot="1">
      <c r="B13" s="18">
        <f t="shared" ref="B13:E13" si="4">SUM(B14:B24)</f>
        <v>22437322</v>
      </c>
      <c r="C13" s="18">
        <f t="shared" si="4"/>
        <v>22437322</v>
      </c>
      <c r="D13" s="18">
        <f t="shared" si="4"/>
        <v>102587921</v>
      </c>
      <c r="E13" s="18">
        <f t="shared" si="4"/>
        <v>107533486</v>
      </c>
      <c r="F13" s="18">
        <f>SUM(F14:F24)</f>
        <v>75571587</v>
      </c>
      <c r="G13" s="59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11730129</v>
      </c>
      <c r="C14" s="22">
        <f t="shared" si="5"/>
        <v>11730129</v>
      </c>
      <c r="D14" s="22">
        <f t="shared" si="5"/>
        <v>11730129</v>
      </c>
      <c r="E14" s="22">
        <f t="shared" si="5"/>
        <v>30764923</v>
      </c>
      <c r="F14" s="22">
        <f>F36</f>
        <v>20777120</v>
      </c>
      <c r="G14" s="5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374686</v>
      </c>
      <c r="C15" s="23">
        <f t="shared" si="6"/>
        <v>374686</v>
      </c>
      <c r="D15" s="23">
        <f t="shared" si="6"/>
        <v>374686</v>
      </c>
      <c r="E15" s="23">
        <f t="shared" si="6"/>
        <v>532329</v>
      </c>
      <c r="F15" s="23">
        <f>F77</f>
        <v>578514</v>
      </c>
      <c r="G15" s="6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13500</v>
      </c>
      <c r="C16" s="23">
        <f t="shared" si="7"/>
        <v>13500</v>
      </c>
      <c r="D16" s="23">
        <f t="shared" si="7"/>
        <v>13500</v>
      </c>
      <c r="E16" s="23">
        <f t="shared" si="7"/>
        <v>5358706</v>
      </c>
      <c r="F16" s="23">
        <f>F85</f>
        <v>3056294</v>
      </c>
      <c r="G16" s="6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1365982</v>
      </c>
      <c r="C17" s="23">
        <f t="shared" si="8"/>
        <v>1365982</v>
      </c>
      <c r="D17" s="23">
        <f t="shared" si="8"/>
        <v>1389050</v>
      </c>
      <c r="E17" s="23">
        <f t="shared" si="8"/>
        <v>14624583</v>
      </c>
      <c r="F17" s="23">
        <f>F93</f>
        <v>3784107</v>
      </c>
      <c r="G17" s="6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8628890</v>
      </c>
      <c r="C18" s="23">
        <f t="shared" si="9"/>
        <v>8628890</v>
      </c>
      <c r="D18" s="23">
        <f t="shared" si="9"/>
        <v>88020176</v>
      </c>
      <c r="E18" s="23">
        <f t="shared" si="9"/>
        <v>30881472</v>
      </c>
      <c r="F18" s="23">
        <f>F107</f>
        <v>23385482</v>
      </c>
      <c r="G18" s="6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187000</v>
      </c>
      <c r="E20" s="23">
        <f t="shared" si="11"/>
        <v>0</v>
      </c>
      <c r="F20" s="23">
        <f>F142</f>
        <v>0</v>
      </c>
      <c r="G20" s="60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324135</v>
      </c>
      <c r="C21" s="23">
        <f t="shared" si="12"/>
        <v>324135</v>
      </c>
      <c r="D21" s="23">
        <f t="shared" si="12"/>
        <v>873380</v>
      </c>
      <c r="E21" s="23">
        <f t="shared" si="12"/>
        <v>1122802</v>
      </c>
      <c r="F21" s="23">
        <f>F150</f>
        <v>982717</v>
      </c>
      <c r="G21" s="6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24248671</v>
      </c>
      <c r="F23" s="23">
        <f>F176</f>
        <v>23007353</v>
      </c>
      <c r="G23" s="60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1796000</v>
      </c>
      <c r="C26" s="18">
        <f t="shared" si="16"/>
        <v>4194000</v>
      </c>
      <c r="D26" s="18">
        <f t="shared" si="16"/>
        <v>2773900</v>
      </c>
      <c r="E26" s="18">
        <f t="shared" si="16"/>
        <v>18612355</v>
      </c>
      <c r="F26" s="18">
        <f>SUM(F27:F34)</f>
        <v>3879472</v>
      </c>
      <c r="G26" s="59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1796000</v>
      </c>
      <c r="C31" s="23">
        <f t="shared" si="21"/>
        <v>4194000</v>
      </c>
      <c r="D31" s="23">
        <f t="shared" si="21"/>
        <v>2773900</v>
      </c>
      <c r="E31" s="23">
        <f t="shared" si="21"/>
        <v>18612355</v>
      </c>
      <c r="F31" s="23">
        <f>F225</f>
        <v>3879472</v>
      </c>
      <c r="G31" s="5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11730129</v>
      </c>
      <c r="C36" s="18">
        <f t="shared" si="25"/>
        <v>11730129</v>
      </c>
      <c r="D36" s="18">
        <f t="shared" si="25"/>
        <v>11730129</v>
      </c>
      <c r="E36" s="18">
        <f t="shared" si="25"/>
        <v>30764923</v>
      </c>
      <c r="F36" s="18">
        <f>SUM(F37:F38)</f>
        <v>20777120</v>
      </c>
      <c r="G36" s="59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5887920</v>
      </c>
      <c r="C37" s="25">
        <f t="shared" si="26"/>
        <v>5887920</v>
      </c>
      <c r="D37" s="25">
        <f t="shared" si="26"/>
        <v>5887920</v>
      </c>
      <c r="E37" s="25">
        <f t="shared" si="26"/>
        <v>22665855</v>
      </c>
      <c r="F37" s="25">
        <f>F40</f>
        <v>13856884</v>
      </c>
      <c r="G37" s="6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5842209</v>
      </c>
      <c r="C38" s="23">
        <f t="shared" si="27"/>
        <v>5842209</v>
      </c>
      <c r="D38" s="23">
        <f t="shared" si="27"/>
        <v>5842209</v>
      </c>
      <c r="E38" s="23">
        <f t="shared" si="27"/>
        <v>8099068</v>
      </c>
      <c r="F38" s="23">
        <f>F44</f>
        <v>6920236</v>
      </c>
      <c r="G38" s="5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5887920</v>
      </c>
      <c r="C40" s="18">
        <f t="shared" si="28"/>
        <v>5887920</v>
      </c>
      <c r="D40" s="18">
        <f t="shared" si="28"/>
        <v>5887920</v>
      </c>
      <c r="E40" s="18">
        <f t="shared" si="28"/>
        <v>22665855</v>
      </c>
      <c r="F40" s="18">
        <f>SUM(F41:F42)</f>
        <v>13856884</v>
      </c>
      <c r="G40" s="59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5352660</v>
      </c>
      <c r="C41" s="25">
        <v>5352660</v>
      </c>
      <c r="D41" s="25">
        <v>5352660</v>
      </c>
      <c r="E41" s="25">
        <v>16288839</v>
      </c>
      <c r="F41" s="25">
        <v>11066364</v>
      </c>
      <c r="G41" s="6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535260</v>
      </c>
      <c r="C42" s="23">
        <v>535260</v>
      </c>
      <c r="D42" s="23">
        <v>535260</v>
      </c>
      <c r="E42" s="23">
        <v>6377016</v>
      </c>
      <c r="F42" s="23">
        <v>2790520</v>
      </c>
      <c r="G42" s="5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5842209</v>
      </c>
      <c r="C44" s="18">
        <f t="shared" si="29"/>
        <v>5842209</v>
      </c>
      <c r="D44" s="18">
        <f t="shared" si="29"/>
        <v>5842209</v>
      </c>
      <c r="E44" s="18">
        <f t="shared" si="29"/>
        <v>8099068</v>
      </c>
      <c r="F44" s="18">
        <f>SUM(F45:F75)</f>
        <v>6920236</v>
      </c>
      <c r="G44" s="59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168000</v>
      </c>
      <c r="C48" s="23">
        <v>168000</v>
      </c>
      <c r="D48" s="23">
        <v>168000</v>
      </c>
      <c r="E48" s="23">
        <v>252700</v>
      </c>
      <c r="F48" s="23">
        <v>304500</v>
      </c>
      <c r="G48" s="5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77250</v>
      </c>
      <c r="F51" s="23">
        <v>90000</v>
      </c>
      <c r="G51" s="58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14400</v>
      </c>
      <c r="C55" s="23">
        <v>14400</v>
      </c>
      <c r="D55" s="23">
        <v>14400</v>
      </c>
      <c r="E55" s="23">
        <v>6447</v>
      </c>
      <c r="F55" s="23">
        <v>3303</v>
      </c>
      <c r="G55" s="58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2736000</v>
      </c>
      <c r="C56" s="23">
        <v>2736000</v>
      </c>
      <c r="D56" s="23">
        <v>2736000</v>
      </c>
      <c r="E56" s="23">
        <v>2734500</v>
      </c>
      <c r="F56" s="23">
        <v>2822700</v>
      </c>
      <c r="G56" s="58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15099</v>
      </c>
      <c r="G59" s="58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1638009</v>
      </c>
      <c r="C65" s="23">
        <v>1638009</v>
      </c>
      <c r="D65" s="23">
        <v>1638009</v>
      </c>
      <c r="E65" s="23">
        <v>1650093</v>
      </c>
      <c r="F65" s="23">
        <v>1585739</v>
      </c>
      <c r="G65" s="58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139800</v>
      </c>
      <c r="C66" s="23">
        <v>139800</v>
      </c>
      <c r="D66" s="23">
        <v>139800</v>
      </c>
      <c r="E66" s="23">
        <v>141705</v>
      </c>
      <c r="F66" s="23">
        <v>147687</v>
      </c>
      <c r="G66" s="58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1056000</v>
      </c>
      <c r="C69" s="23">
        <v>1056000</v>
      </c>
      <c r="D69" s="23">
        <v>1056000</v>
      </c>
      <c r="E69" s="23">
        <v>3236373</v>
      </c>
      <c r="F69" s="23">
        <v>1951208</v>
      </c>
      <c r="G69" s="58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374686</v>
      </c>
      <c r="C77" s="18">
        <f t="shared" si="31"/>
        <v>374686</v>
      </c>
      <c r="D77" s="18">
        <f t="shared" si="31"/>
        <v>374686</v>
      </c>
      <c r="E77" s="18">
        <f t="shared" si="31"/>
        <v>532329</v>
      </c>
      <c r="F77" s="18">
        <f>SUM(F78:F83)</f>
        <v>578514</v>
      </c>
      <c r="G77" s="59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374686</v>
      </c>
      <c r="C83" s="23">
        <v>374686</v>
      </c>
      <c r="D83" s="23">
        <v>374686</v>
      </c>
      <c r="E83" s="23">
        <v>532329</v>
      </c>
      <c r="F83" s="23">
        <v>578514</v>
      </c>
      <c r="G83" s="5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13500</v>
      </c>
      <c r="C85" s="18">
        <f t="shared" si="32"/>
        <v>13500</v>
      </c>
      <c r="D85" s="18">
        <f t="shared" si="32"/>
        <v>13500</v>
      </c>
      <c r="E85" s="18">
        <f t="shared" si="32"/>
        <v>5358706</v>
      </c>
      <c r="F85" s="18">
        <f>SUM(F86:F91)</f>
        <v>3056294</v>
      </c>
      <c r="G85" s="59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1315356</v>
      </c>
      <c r="F86" s="25">
        <v>1264560</v>
      </c>
      <c r="G86" s="61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13500</v>
      </c>
      <c r="C87" s="23">
        <v>13500</v>
      </c>
      <c r="D87" s="23">
        <v>13500</v>
      </c>
      <c r="E87" s="23">
        <v>564816</v>
      </c>
      <c r="F87" s="23">
        <v>371178</v>
      </c>
      <c r="G87" s="58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840897</v>
      </c>
      <c r="F88" s="23">
        <v>416633</v>
      </c>
      <c r="G88" s="58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2637637</v>
      </c>
      <c r="F89" s="23">
        <v>1003923</v>
      </c>
      <c r="G89" s="58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1365982</v>
      </c>
      <c r="C93" s="18">
        <f t="shared" si="33"/>
        <v>1365982</v>
      </c>
      <c r="D93" s="18">
        <f t="shared" si="33"/>
        <v>1389050</v>
      </c>
      <c r="E93" s="18">
        <f t="shared" si="33"/>
        <v>14624583</v>
      </c>
      <c r="F93" s="18">
        <f>SUM(F94:F105)</f>
        <v>3784107</v>
      </c>
      <c r="G93" s="59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1015445</v>
      </c>
      <c r="C94" s="25">
        <v>1015445</v>
      </c>
      <c r="D94" s="25">
        <v>802202</v>
      </c>
      <c r="E94" s="25">
        <v>2858490</v>
      </c>
      <c r="F94" s="25">
        <v>943153</v>
      </c>
      <c r="G94" s="6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2800</v>
      </c>
      <c r="C95" s="23">
        <v>2800</v>
      </c>
      <c r="D95" s="23">
        <v>36425</v>
      </c>
      <c r="E95" s="23">
        <v>54350</v>
      </c>
      <c r="F95" s="23">
        <v>14535</v>
      </c>
      <c r="G95" s="58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34786</v>
      </c>
      <c r="C96" s="23">
        <v>34786</v>
      </c>
      <c r="D96" s="23">
        <v>35096</v>
      </c>
      <c r="E96" s="23">
        <v>74534</v>
      </c>
      <c r="F96" s="23">
        <v>34662</v>
      </c>
      <c r="G96" s="58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44175</v>
      </c>
      <c r="C97" s="23">
        <v>44175</v>
      </c>
      <c r="D97" s="23">
        <v>190175</v>
      </c>
      <c r="E97" s="23">
        <v>6670879</v>
      </c>
      <c r="F97" s="23">
        <v>2372014</v>
      </c>
      <c r="G97" s="5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24392</v>
      </c>
      <c r="C98" s="23">
        <v>24392</v>
      </c>
      <c r="D98" s="23">
        <v>18715</v>
      </c>
      <c r="E98" s="23">
        <v>209850</v>
      </c>
      <c r="F98" s="23">
        <v>34482</v>
      </c>
      <c r="G98" s="58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52230</v>
      </c>
      <c r="C101" s="23">
        <v>52230</v>
      </c>
      <c r="D101" s="23">
        <v>51355</v>
      </c>
      <c r="E101" s="23">
        <v>70440</v>
      </c>
      <c r="F101" s="23">
        <v>32941</v>
      </c>
      <c r="G101" s="5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70000</v>
      </c>
      <c r="F102" s="23">
        <v>0</v>
      </c>
      <c r="G102" s="58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42672</v>
      </c>
      <c r="C104" s="23">
        <v>42672</v>
      </c>
      <c r="D104" s="23">
        <v>57700</v>
      </c>
      <c r="E104" s="23">
        <v>115000</v>
      </c>
      <c r="F104" s="23">
        <v>0</v>
      </c>
      <c r="G104" s="58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149482</v>
      </c>
      <c r="C105" s="23">
        <v>149482</v>
      </c>
      <c r="D105" s="23">
        <v>197382</v>
      </c>
      <c r="E105" s="23">
        <v>4501040</v>
      </c>
      <c r="F105" s="23">
        <v>352320</v>
      </c>
      <c r="G105" s="5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8628890</v>
      </c>
      <c r="C107" s="18">
        <f t="shared" si="34"/>
        <v>8628890</v>
      </c>
      <c r="D107" s="18">
        <f t="shared" si="34"/>
        <v>88020176</v>
      </c>
      <c r="E107" s="18">
        <f t="shared" si="34"/>
        <v>30881472</v>
      </c>
      <c r="F107" s="18">
        <f>SUM(F108:F133)</f>
        <v>23385482</v>
      </c>
      <c r="G107" s="59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675000</v>
      </c>
      <c r="C108" s="25">
        <v>675000</v>
      </c>
      <c r="D108" s="25">
        <v>515000</v>
      </c>
      <c r="E108" s="25">
        <v>956765</v>
      </c>
      <c r="F108" s="25">
        <v>558470</v>
      </c>
      <c r="G108" s="6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2064867</v>
      </c>
      <c r="C109" s="23">
        <v>2064867</v>
      </c>
      <c r="D109" s="23">
        <v>2064867</v>
      </c>
      <c r="E109" s="23">
        <v>1810171</v>
      </c>
      <c r="F109" s="23">
        <v>1333207</v>
      </c>
      <c r="G109" s="58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136170</v>
      </c>
      <c r="C110" s="23">
        <v>136170</v>
      </c>
      <c r="D110" s="23">
        <v>260510</v>
      </c>
      <c r="E110" s="23">
        <v>1464028</v>
      </c>
      <c r="F110" s="23">
        <v>357116</v>
      </c>
      <c r="G110" s="58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1040000</v>
      </c>
      <c r="C111" s="23">
        <v>1040000</v>
      </c>
      <c r="D111" s="23">
        <v>1040000</v>
      </c>
      <c r="E111" s="23">
        <v>1847073</v>
      </c>
      <c r="F111" s="23">
        <v>618804</v>
      </c>
      <c r="G111" s="58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3877900</v>
      </c>
      <c r="C112" s="23">
        <v>3877900</v>
      </c>
      <c r="D112" s="23">
        <v>2961000</v>
      </c>
      <c r="E112" s="23">
        <v>6317650</v>
      </c>
      <c r="F112" s="23">
        <v>3623608</v>
      </c>
      <c r="G112" s="58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0</v>
      </c>
      <c r="C113" s="23">
        <v>0</v>
      </c>
      <c r="D113" s="23">
        <v>0</v>
      </c>
      <c r="E113" s="23">
        <v>155504</v>
      </c>
      <c r="F113" s="23">
        <v>29760</v>
      </c>
      <c r="G113" s="58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479100</v>
      </c>
      <c r="C115" s="23">
        <v>479100</v>
      </c>
      <c r="D115" s="23">
        <v>539100</v>
      </c>
      <c r="E115" s="23">
        <v>566300</v>
      </c>
      <c r="F115" s="23">
        <v>38552</v>
      </c>
      <c r="G115" s="58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2400</v>
      </c>
      <c r="C116" s="23">
        <v>2400</v>
      </c>
      <c r="D116" s="23">
        <v>2400</v>
      </c>
      <c r="E116" s="23">
        <v>2400</v>
      </c>
      <c r="F116" s="23">
        <v>0</v>
      </c>
      <c r="G116" s="58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6000</v>
      </c>
      <c r="C117" s="23">
        <v>6000</v>
      </c>
      <c r="D117" s="23">
        <v>6000</v>
      </c>
      <c r="E117" s="23">
        <v>1318000</v>
      </c>
      <c r="F117" s="23">
        <v>224370</v>
      </c>
      <c r="G117" s="58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736012</v>
      </c>
      <c r="F118" s="23">
        <v>98598</v>
      </c>
      <c r="G118" s="58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50119</v>
      </c>
      <c r="E119" s="23">
        <v>25000</v>
      </c>
      <c r="F119" s="23">
        <v>222453</v>
      </c>
      <c r="G119" s="58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52043</v>
      </c>
      <c r="F121" s="23">
        <v>0</v>
      </c>
      <c r="G121" s="58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24000</v>
      </c>
      <c r="C123" s="23">
        <v>24000</v>
      </c>
      <c r="D123" s="23">
        <v>112000</v>
      </c>
      <c r="E123" s="23">
        <v>218264</v>
      </c>
      <c r="F123" s="23">
        <v>0</v>
      </c>
      <c r="G123" s="58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19007</v>
      </c>
      <c r="C126" s="23">
        <v>19007</v>
      </c>
      <c r="D126" s="23">
        <v>19007</v>
      </c>
      <c r="E126" s="23">
        <v>19007</v>
      </c>
      <c r="F126" s="23">
        <v>9329</v>
      </c>
      <c r="G126" s="58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13800</v>
      </c>
      <c r="C127" s="23">
        <v>13800</v>
      </c>
      <c r="D127" s="23">
        <v>80790</v>
      </c>
      <c r="E127" s="23">
        <v>9107505</v>
      </c>
      <c r="F127" s="23">
        <v>4642863</v>
      </c>
      <c r="G127" s="58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1849</v>
      </c>
      <c r="G131" s="58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263750</v>
      </c>
      <c r="C132" s="23">
        <v>263750</v>
      </c>
      <c r="D132" s="23">
        <v>278250</v>
      </c>
      <c r="E132" s="23">
        <v>285750</v>
      </c>
      <c r="F132" s="23">
        <v>275335</v>
      </c>
      <c r="G132" s="58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22896</v>
      </c>
      <c r="C133" s="23">
        <v>22896</v>
      </c>
      <c r="D133" s="23">
        <v>80087133</v>
      </c>
      <c r="E133" s="23">
        <v>6000000</v>
      </c>
      <c r="F133" s="23">
        <v>11351168</v>
      </c>
      <c r="G133" s="58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187000</v>
      </c>
      <c r="E142" s="18">
        <f t="shared" si="37"/>
        <v>0</v>
      </c>
      <c r="F142" s="18">
        <f>SUM(F143:F148)</f>
        <v>0</v>
      </c>
      <c r="G142" s="59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187000</v>
      </c>
      <c r="E148" s="23">
        <v>0</v>
      </c>
      <c r="F148" s="23">
        <v>0</v>
      </c>
      <c r="G148" s="58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324135</v>
      </c>
      <c r="C150" s="18">
        <f t="shared" si="38"/>
        <v>324135</v>
      </c>
      <c r="D150" s="18">
        <f t="shared" si="38"/>
        <v>873380</v>
      </c>
      <c r="E150" s="18">
        <f t="shared" si="38"/>
        <v>1122802</v>
      </c>
      <c r="F150" s="18">
        <f>SUM(F151:F168)</f>
        <v>982717</v>
      </c>
      <c r="G150" s="59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82275</v>
      </c>
      <c r="C152" s="23">
        <v>82275</v>
      </c>
      <c r="D152" s="23">
        <v>217905</v>
      </c>
      <c r="E152" s="23">
        <v>694942</v>
      </c>
      <c r="F152" s="23">
        <v>460791</v>
      </c>
      <c r="G152" s="5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4860</v>
      </c>
      <c r="C156" s="23">
        <v>4860</v>
      </c>
      <c r="D156" s="23">
        <v>9275</v>
      </c>
      <c r="E156" s="23">
        <v>4860</v>
      </c>
      <c r="F156" s="23">
        <v>32126</v>
      </c>
      <c r="G156" s="5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245270</v>
      </c>
      <c r="G157" s="5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137000</v>
      </c>
      <c r="C160" s="23">
        <v>137000</v>
      </c>
      <c r="D160" s="23">
        <v>514200</v>
      </c>
      <c r="E160" s="23">
        <v>250000</v>
      </c>
      <c r="F160" s="23">
        <v>154048</v>
      </c>
      <c r="G160" s="5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8000</v>
      </c>
      <c r="F163" s="23">
        <v>0</v>
      </c>
      <c r="G163" s="58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12000</v>
      </c>
      <c r="E164" s="23">
        <v>0</v>
      </c>
      <c r="F164" s="23">
        <v>37110</v>
      </c>
      <c r="G164" s="5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90000</v>
      </c>
      <c r="C166" s="23">
        <v>90000</v>
      </c>
      <c r="D166" s="23">
        <v>120000</v>
      </c>
      <c r="E166" s="23">
        <v>165000</v>
      </c>
      <c r="F166" s="23">
        <v>53372</v>
      </c>
      <c r="G166" s="58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24248671</v>
      </c>
      <c r="F176" s="18">
        <f>SUM(F177:F196)</f>
        <v>23007353</v>
      </c>
      <c r="G176" s="59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 thickBot="1">
      <c r="A185" s="8">
        <v>228009</v>
      </c>
      <c r="B185" s="23">
        <v>0</v>
      </c>
      <c r="C185" s="23">
        <v>0</v>
      </c>
      <c r="D185" s="23">
        <v>0</v>
      </c>
      <c r="E185" s="23">
        <v>24248671</v>
      </c>
      <c r="F185" s="23">
        <v>23007353</v>
      </c>
      <c r="G185" s="58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1796000</v>
      </c>
      <c r="C225" s="18">
        <f t="shared" si="47"/>
        <v>4194000</v>
      </c>
      <c r="D225" s="18">
        <f t="shared" si="47"/>
        <v>2773900</v>
      </c>
      <c r="E225" s="18">
        <f t="shared" si="47"/>
        <v>18612355</v>
      </c>
      <c r="F225" s="18">
        <f>SUM(F226:F238)</f>
        <v>3879472</v>
      </c>
      <c r="G225" s="59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52000</v>
      </c>
      <c r="D226" s="25">
        <v>74300</v>
      </c>
      <c r="E226" s="25">
        <v>475000</v>
      </c>
      <c r="F226" s="25">
        <v>359274</v>
      </c>
      <c r="G226" s="6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450000</v>
      </c>
      <c r="C227" s="23">
        <v>150000</v>
      </c>
      <c r="D227" s="23">
        <v>252000</v>
      </c>
      <c r="E227" s="23">
        <v>1184000</v>
      </c>
      <c r="F227" s="23">
        <v>425877</v>
      </c>
      <c r="G227" s="5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103000</v>
      </c>
      <c r="F231" s="23">
        <v>176595</v>
      </c>
      <c r="G231" s="58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8460455</v>
      </c>
      <c r="F232" s="23">
        <v>1272909</v>
      </c>
      <c r="G232" s="58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1346000</v>
      </c>
      <c r="C233" s="23">
        <v>3992000</v>
      </c>
      <c r="D233" s="23">
        <v>2447600</v>
      </c>
      <c r="E233" s="23">
        <v>8387000</v>
      </c>
      <c r="F233" s="23">
        <v>1616656</v>
      </c>
      <c r="G233" s="58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2900</v>
      </c>
      <c r="F234" s="23">
        <v>28161</v>
      </c>
      <c r="G234" s="58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8"/>
  <sheetViews>
    <sheetView showGridLines="0" view="pageBreakPreview" zoomScaleNormal="100" zoomScaleSheetLayoutView="100" workbookViewId="0">
      <selection activeCell="K13" sqref="K13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hidden="1" customWidth="1"/>
    <col min="10" max="10" width="15.88671875" style="29" hidden="1" customWidth="1"/>
    <col min="11" max="11" width="92.109375" style="29" bestFit="1" customWidth="1"/>
    <col min="12" max="12" width="12.33203125" style="29" customWidth="1"/>
    <col min="13" max="13" width="6.21875" style="29" customWidth="1"/>
    <col min="14" max="16" width="9" style="29"/>
    <col min="17" max="17" width="1.21875" style="29" customWidth="1"/>
    <col min="18" max="16384" width="9" style="29"/>
  </cols>
  <sheetData>
    <row r="1" spans="1:13" ht="18.75" customHeight="1">
      <c r="M1" s="30"/>
    </row>
    <row r="2" spans="1:13" ht="11.25" customHeight="1">
      <c r="M2" s="32"/>
    </row>
    <row r="3" spans="1:13" ht="30" customHeight="1">
      <c r="B3" s="33">
        <v>2021</v>
      </c>
      <c r="C3" s="33">
        <v>2020</v>
      </c>
      <c r="D3" s="33">
        <v>2019</v>
      </c>
      <c r="E3" s="34"/>
      <c r="F3" s="33">
        <v>2018</v>
      </c>
      <c r="G3" s="33">
        <v>2017</v>
      </c>
      <c r="H3" s="35"/>
      <c r="I3" s="52" t="s">
        <v>214</v>
      </c>
      <c r="J3" s="53"/>
      <c r="K3" s="53" t="s">
        <v>215</v>
      </c>
      <c r="L3" s="53" t="s">
        <v>216</v>
      </c>
      <c r="M3" s="36"/>
    </row>
    <row r="4" spans="1:13" ht="30" customHeight="1">
      <c r="B4" s="54" t="s">
        <v>217</v>
      </c>
      <c r="C4" s="54"/>
      <c r="D4" s="54"/>
      <c r="E4" s="35"/>
      <c r="F4" s="37" t="s">
        <v>6</v>
      </c>
      <c r="G4" s="37" t="s">
        <v>218</v>
      </c>
      <c r="H4" s="34"/>
      <c r="I4" s="52"/>
      <c r="J4" s="53"/>
      <c r="K4" s="53"/>
      <c r="L4" s="53"/>
      <c r="M4" s="36"/>
    </row>
    <row r="5" spans="1:13" ht="30" customHeight="1">
      <c r="B5" s="38">
        <f t="shared" ref="B5:D5" si="0">SUM(B6)</f>
        <v>0</v>
      </c>
      <c r="C5" s="38">
        <f t="shared" si="0"/>
        <v>0</v>
      </c>
      <c r="D5" s="39">
        <f t="shared" si="0"/>
        <v>80000000</v>
      </c>
      <c r="E5" s="40"/>
      <c r="F5" s="38">
        <f>SUM(F6)</f>
        <v>0</v>
      </c>
      <c r="G5" s="38">
        <f>SUM(G6)</f>
        <v>0</v>
      </c>
      <c r="H5" s="40"/>
      <c r="I5" s="41"/>
      <c r="J5" s="41"/>
      <c r="K5" s="42"/>
      <c r="L5" s="43" t="s">
        <v>212</v>
      </c>
      <c r="M5" s="44">
        <v>1244</v>
      </c>
    </row>
    <row r="6" spans="1:13" ht="30" customHeight="1">
      <c r="A6" s="45"/>
      <c r="B6" s="46">
        <v>0</v>
      </c>
      <c r="C6" s="46">
        <v>0</v>
      </c>
      <c r="D6" s="47">
        <v>80000000</v>
      </c>
      <c r="E6" s="48"/>
      <c r="F6" s="46">
        <v>0</v>
      </c>
      <c r="G6" s="46">
        <v>0</v>
      </c>
      <c r="H6" s="49"/>
      <c r="I6" s="49"/>
      <c r="J6" s="49"/>
      <c r="K6" s="50" t="s">
        <v>219</v>
      </c>
      <c r="L6" s="51" t="s">
        <v>220</v>
      </c>
      <c r="M6" s="45"/>
    </row>
    <row r="7" spans="1:13" s="31" customFormat="1" ht="30" customHeight="1"/>
    <row r="8" spans="1:13" s="31" customFormat="1" ht="30" customHeight="1"/>
    <row r="9" spans="1:13" s="31" customFormat="1" ht="30" customHeight="1"/>
    <row r="10" spans="1:13" s="31" customFormat="1" ht="30" customHeight="1"/>
    <row r="11" spans="1:13" s="31" customFormat="1" ht="30" customHeight="1"/>
    <row r="12" spans="1:13" s="31" customFormat="1" ht="30" customHeight="1"/>
    <row r="13" spans="1:13" s="31" customFormat="1" ht="30" customHeight="1"/>
    <row r="14" spans="1:13" s="31" customFormat="1" ht="30" customHeight="1"/>
    <row r="15" spans="1:13" s="31" customFormat="1" ht="30" customHeight="1"/>
    <row r="16" spans="1:13" s="31" customFormat="1" ht="30" customHeight="1"/>
    <row r="17" s="31" customFormat="1" ht="30" customHeight="1"/>
    <row r="18" s="31" customFormat="1" ht="30" customHeight="1"/>
    <row r="19" s="31" customFormat="1" ht="30" customHeight="1"/>
    <row r="20" s="31" customFormat="1" ht="30" customHeight="1"/>
    <row r="21" s="31" customFormat="1" ht="30" customHeight="1"/>
    <row r="22" s="31" customFormat="1" ht="30" customHeight="1"/>
    <row r="23" s="31" customFormat="1" ht="30" customHeight="1"/>
    <row r="24" s="31" customFormat="1" ht="30" customHeight="1"/>
    <row r="25" s="31" customFormat="1" ht="30" customHeight="1"/>
    <row r="26" s="31" customFormat="1" ht="30" customHeight="1"/>
    <row r="27" s="31" customFormat="1" ht="30" customHeight="1"/>
    <row r="28" s="31" customFormat="1" ht="30" customHeight="1"/>
    <row r="29" s="31" customFormat="1" ht="30" customHeight="1"/>
    <row r="30" s="31" customFormat="1" ht="30" customHeight="1"/>
    <row r="31" s="31" customFormat="1" ht="30" customHeight="1"/>
    <row r="32" s="31" customFormat="1" ht="30" customHeight="1"/>
    <row r="33" s="31" customFormat="1" ht="30" customHeight="1"/>
    <row r="34" s="31" customFormat="1" ht="30" customHeight="1"/>
    <row r="35" s="31" customFormat="1" ht="30" customHeight="1"/>
    <row r="36" s="31" customFormat="1" ht="30" customHeight="1"/>
    <row r="37" s="31" customFormat="1" ht="30" customHeight="1"/>
    <row r="38" s="31" customFormat="1" ht="30" customHeight="1"/>
    <row r="39" s="31" customFormat="1" ht="30" customHeight="1"/>
    <row r="40" s="31" customFormat="1" ht="30" customHeight="1"/>
    <row r="41" s="31" customFormat="1" ht="30" customHeight="1"/>
    <row r="42" s="31" customFormat="1" ht="30" customHeight="1"/>
    <row r="43" s="31" customFormat="1" ht="30" customHeight="1"/>
    <row r="44" s="31" customFormat="1" ht="30" customHeight="1"/>
    <row r="45" s="31" customFormat="1" ht="30" customHeight="1"/>
    <row r="46" s="31" customFormat="1" ht="30" customHeight="1"/>
    <row r="47" s="31" customFormat="1" ht="30" customHeight="1"/>
    <row r="48" s="31" customFormat="1" ht="30" customHeight="1"/>
    <row r="49" s="31" customFormat="1" ht="30" customHeight="1"/>
    <row r="50" s="31" customFormat="1" ht="30" customHeight="1"/>
    <row r="51" s="31" customFormat="1" ht="30" customHeight="1"/>
    <row r="52" s="31" customFormat="1" ht="30" customHeight="1"/>
    <row r="53" s="31" customFormat="1" ht="30" customHeight="1"/>
    <row r="54" s="31" customFormat="1" ht="30" customHeight="1"/>
    <row r="55" s="31" customFormat="1" ht="30" customHeight="1"/>
    <row r="56" s="31" customFormat="1" ht="30" customHeight="1"/>
    <row r="57" s="31" customFormat="1" ht="30" customHeight="1"/>
    <row r="58" s="31" customFormat="1" ht="30" customHeight="1"/>
    <row r="59" s="31" customFormat="1" ht="30" customHeight="1"/>
    <row r="60" s="31" customFormat="1" ht="30" customHeight="1"/>
    <row r="61" s="31" customFormat="1" ht="30" customHeight="1"/>
    <row r="62" s="31" customFormat="1" ht="30" customHeight="1"/>
    <row r="63" s="31" customFormat="1" ht="30" customHeight="1"/>
    <row r="64" s="31" customFormat="1" ht="30" customHeight="1"/>
    <row r="65" s="31" customFormat="1" ht="30" customHeight="1"/>
    <row r="66" s="31" customFormat="1" ht="30" customHeight="1"/>
    <row r="67" s="31" customFormat="1" ht="30" customHeight="1"/>
    <row r="68" s="31" customFormat="1" ht="30" customHeight="1"/>
    <row r="69" s="31" customFormat="1" ht="30" customHeight="1"/>
    <row r="70" s="31" customFormat="1" ht="30" customHeight="1"/>
    <row r="71" s="31" customFormat="1" ht="30" customHeight="1"/>
    <row r="72" s="31" customFormat="1" ht="30" customHeight="1"/>
    <row r="73" s="31" customFormat="1" ht="30" customHeight="1"/>
    <row r="74" s="31" customFormat="1" ht="30" customHeight="1"/>
    <row r="75" s="31" customFormat="1" ht="30" customHeight="1"/>
    <row r="76" s="31" customFormat="1" ht="30" customHeight="1"/>
    <row r="77" s="31" customFormat="1" ht="30" customHeight="1"/>
    <row r="78" s="31" customFormat="1" ht="30" customHeight="1"/>
    <row r="79" s="31" customFormat="1" ht="30" customHeight="1"/>
    <row r="80" s="31" customFormat="1" ht="30" customHeight="1"/>
    <row r="81" s="31" customFormat="1" ht="30" customHeight="1"/>
    <row r="82" s="31" customFormat="1" ht="30" customHeight="1"/>
    <row r="83" s="31" customFormat="1" ht="30" customHeight="1"/>
    <row r="84" s="31" customFormat="1" ht="30" customHeight="1"/>
    <row r="85" s="31" customFormat="1" ht="30" customHeight="1"/>
    <row r="86" s="31" customFormat="1" ht="30" customHeight="1"/>
    <row r="87" s="31" customFormat="1" ht="30" customHeight="1"/>
    <row r="88" s="31" customFormat="1" ht="30" customHeight="1"/>
    <row r="89" s="31" customFormat="1" ht="30" customHeight="1"/>
    <row r="90" s="31" customFormat="1" ht="30" customHeight="1"/>
    <row r="91" s="31" customFormat="1" ht="30" customHeight="1"/>
    <row r="92" s="31" customFormat="1" ht="30" customHeight="1"/>
    <row r="93" s="31" customFormat="1" ht="30" customHeight="1"/>
    <row r="94" s="31" customFormat="1" ht="30" customHeight="1"/>
    <row r="95" s="31" customFormat="1" ht="30" customHeight="1"/>
    <row r="96" s="31" customFormat="1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7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Other Projects</vt:lpstr>
      <vt:lpstr>Budget!Print_Area</vt:lpstr>
      <vt:lpstr>'Other Projects'!Print_Area</vt:lpstr>
      <vt:lpstr>Budget!Print_Titles</vt:lpstr>
      <vt:lpstr>'Other Projects'!Print_Titles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2020-03-04T05:40:37Z</cp:lastPrinted>
  <dcterms:created xsi:type="dcterms:W3CDTF">2018-12-30T09:54:12Z</dcterms:created>
  <dcterms:modified xsi:type="dcterms:W3CDTF">2020-03-04T05:40:40Z</dcterms:modified>
</cp:coreProperties>
</file>