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Grant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Domestic'!$B$1:$J$13</definedName>
    <definedName name="_xlnm._FilterDatabase" localSheetId="2" hidden="1">'PSIP Grant'!$M$1:$M$175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Domestic'!$B$1:$J$13</definedName>
    <definedName name="_xlnm.Print_Area" localSheetId="2">'PSIP Grant'!$B$1:$N$6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Grant'!$3:$4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F26" i="1"/>
  <c r="F10" i="1" s="1"/>
  <c r="I225" i="1"/>
  <c r="I254" i="1"/>
  <c r="B33" i="1"/>
  <c r="I245" i="1"/>
  <c r="I23" i="1"/>
  <c r="I31" i="1"/>
  <c r="I34" i="1"/>
  <c r="B36" i="1"/>
  <c r="I37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<sst xmlns="http://schemas.openxmlformats.org/spreadsheetml/2006/main" count="297" uniqueCount="249">
  <si>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</si>
  <si>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</si>
  <si>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</si>
  <si>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</si>
  <si>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</si>
  <si>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</si>
  <si>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</si>
  <si>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</si>
  <si>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</si>
  <si>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</si>
  <si>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</si>
  <si>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</si>
  <si>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</si>
  <si>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</si>
  <si>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</si>
  <si>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</si>
  <si>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</si>
  <si>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</si>
  <si>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</si>
  <si>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</si>
  <si>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</si>
  <si>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</si>
  <si>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</si>
  <si>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</si>
  <si>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</si>
  <si>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</si>
  <si>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</si>
  <si>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</si>
  <si>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</si>
  <si>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</si>
  <si>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</si>
  <si>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</si>
  <si>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</si>
  <si>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</si>
  <si>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</si>
  <si>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</si>
  <si>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</si>
  <si>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</si>
  <si>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</si>
  <si>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</si>
  <si>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</si>
  <si>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</si>
  <si>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</si>
  <si>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</si>
  <si>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</si>
  <si>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</si>
  <si>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</si>
  <si>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</si>
  <si>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</si>
  <si>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</si>
  <si>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</si>
  <si>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</si>
  <si>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</si>
  <si>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</si>
  <si>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</si>
  <si>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</si>
  <si>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</si>
  <si>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</si>
  <si>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</si>
  <si>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</si>
  <si>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</si>
  <si>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</si>
  <si>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</si>
  <si>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</si>
  <si>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</si>
  <si>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</si>
  <si>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</si>
  <si>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</si>
  <si>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</si>
  <si>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</si>
  <si>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</si>
  <si>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</si>
  <si>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</si>
  <si>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</si>
  <si>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</si>
  <si>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</si>
  <si>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</si>
  <si>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</si>
  <si>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</si>
  <si>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</si>
  <si>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</si>
  <si>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</si>
  <si>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</si>
  <si>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</si>
  <si>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</si>
  <si>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</si>
  <si>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</si>
  <si>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</si>
  <si>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</si>
  <si>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</si>
  <si>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</si>
  <si>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</si>
  <si>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</si>
  <si>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</si>
  <si>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</si>
  <si>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</si>
  <si>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</si>
  <si>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</si>
  <si>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</si>
  <si>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</si>
  <si>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</si>
  <si>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</si>
  <si>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</si>
  <si>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</si>
  <si>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</si>
  <si>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</si>
  <si>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</si>
  <si>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</si>
  <si>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</si>
  <si>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</si>
  <si>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</si>
  <si>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</si>
  <si>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</si>
  <si>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</si>
  <si>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</si>
  <si>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</si>
  <si>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</si>
  <si>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</si>
  <si>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</si>
  <si>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</si>
  <si>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</si>
  <si>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</si>
  <si>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</si>
  <si>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</si>
  <si>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</si>
  <si>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</si>
  <si>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</si>
  <si>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</si>
  <si>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</si>
  <si>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</si>
  <si>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</si>
  <si>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</si>
  <si>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</si>
  <si>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</si>
  <si>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</si>
  <si>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</si>
  <si>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</si>
  <si>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</si>
  <si>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</si>
  <si>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</si>
  <si>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</si>
  <si>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</si>
  <si>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</si>
  <si>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</si>
  <si>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</si>
  <si>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</si>
  <si>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</si>
  <si>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</si>
  <si>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</si>
  <si>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</si>
  <si>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</si>
  <si>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</si>
  <si>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</si>
  <si>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</si>
  <si>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</si>
  <si>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</si>
  <si>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</si>
  <si>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</si>
  <si>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</si>
  <si>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</si>
  <si>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</si>
  <si>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</si>
  <si>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</si>
  <si>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</si>
  <si>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</si>
  <si>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</si>
  <si>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</si>
  <si>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</si>
  <si>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</si>
  <si>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</si>
  <si>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</si>
  <si>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</si>
  <si>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</si>
  <si>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</si>
  <si>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</si>
  <si>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</si>
  <si>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</si>
  <si>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</si>
  <si>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</si>
  <si>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</si>
  <si>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</si>
  <si>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</si>
  <si>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</si>
  <si>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</si>
  <si>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</si>
  <si>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</si>
  <si>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</si>
  <si>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</si>
  <si>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</si>
  <si>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</si>
  <si>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</si>
  <si>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</si>
  <si>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</si>
  <si>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</si>
  <si>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</si>
  <si>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</si>
  <si>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</si>
  <si>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</si>
  <si>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</si>
  <si>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</si>
  <si>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</si>
  <si>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</si>
  <si>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</si>
  <si>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</si>
  <si>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</si>
  <si>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</si>
  <si>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</si>
  <si>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</si>
  <si>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</si>
  <si>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</si>
  <si>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</si>
  <si>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</si>
  <si>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ޤައުމީ ޔުނިވަރސިޓީ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</si>
  <si>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</si>
  <si>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</si>
  <si>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</si>
  <si>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</si>
  <si>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</si>
  <si>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</si>
  <si>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</si>
  <si>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</si>
  <si>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އަލަށްފަށާ</t>
  </si>
  <si>
    <t>ހދ.ކުޅުދުއްފުށި</t>
  </si>
  <si>
    <t>ސ.ހިތަދޫ</t>
  </si>
  <si>
    <t>ނ.ކެނދިކުޅުދޫ</t>
  </si>
  <si>
    <t>ހދ.ކުޅުދުއްފުށި 3 ބުރީގެ ކުލާސްރޫމް ބްލޮކް އިމާރާތްކުރުން</t>
  </si>
  <si>
    <t>P-MNU003-001</t>
  </si>
  <si>
    <t>ހދ.ކުޅުދުއްފުށި ކެމްޕަސްގައި އޮޑިޓޯރިއަމްއެއް ހެދުން</t>
  </si>
  <si>
    <t>P-MNU007-001</t>
  </si>
  <si>
    <t>ނ.ކެނދިކުޅުދޫގައި ޖޫނިޔަރ ކޮލެޖް ޤާއިމްކުރުން</t>
  </si>
  <si>
    <t>P-UNI001-001</t>
  </si>
  <si>
    <t>މެޑިކަލް ސްކޫލް ޤާއިމްކުރުން</t>
  </si>
  <si>
    <t>P-CHE001-006</t>
  </si>
  <si>
    <t>އއ.ރަސްދޫ</t>
  </si>
  <si>
    <t>އއ.ރަސްދޫގައި ޖޫނިޔަރ ކޮލެޖް ޤާއިމްކުރުން</t>
  </si>
  <si>
    <t>P-UNI002-001</t>
  </si>
  <si>
    <t>އއ.އުކުޅަސް</t>
  </si>
  <si>
    <t>އއ.އުކުޅަހުގައި ޖޫނިޔަރ ކޮލެޖް ޤާއިމްކުރުން</t>
  </si>
  <si>
    <t>P-UNI003-001</t>
  </si>
  <si>
    <t>ތ.ތިމަރަފުށި</t>
  </si>
  <si>
    <t>ތ.ތިމަރަފުށި ޖޫނިޔަރ ކޮލެޖް ޤާއިމުކުރުން</t>
  </si>
  <si>
    <t>P-UNI004-001</t>
  </si>
  <si>
    <t xml:space="preserve">ސ.ހިތަދޫގައި އޮފީސް އިމާރާތާއި، ދަރިވަރުންގެ ކޮމަން ރޫމް ޢިމާރާތް ކުރުން </t>
  </si>
  <si>
    <t>P-MNU004-001</t>
  </si>
  <si>
    <t>އެހީ ދޭ ފަރާތް</t>
  </si>
  <si>
    <t>އެކްޗުއަލް</t>
  </si>
  <si>
    <t>ޕާކިސްތާން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</si>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</sst>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0" xfId="5" applyFont="1" applyAlignment="1">
      <alignment vertical="center"/>
    </xf>
    <xf numFmtId="0" fontId="16" fillId="0" borderId="0" xfId="5"/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4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73"/>
      <c r="H1" s="3"/>
      <c r="J1" s="5">
        <v>1130</v>
      </c>
    </row>
    <row r="2" spans="1:10" ht="45" customHeight="1">
      <c r="A2" s="3"/>
      <c r="B2" s="2"/>
      <c r="C2" s="2"/>
      <c r="D2" s="2"/>
      <c r="E2" s="2"/>
      <c r="F2" s="2"/>
      <c r="G2" s="73"/>
      <c r="H2" s="3"/>
    </row>
    <row r="3" spans="1:10">
      <c r="A3" s="6" t="s">
        <v>247</v>
      </c>
      <c r="B3" s="2"/>
      <c r="C3" s="2"/>
      <c r="D3" s="2"/>
      <c r="E3" s="2"/>
      <c r="F3" s="2"/>
      <c r="G3" s="73"/>
      <c r="H3" s="3"/>
    </row>
    <row r="4" spans="1:10" ht="25.5">
      <c r="A4" s="7" t="s">
        <v>212</v>
      </c>
      <c r="B4" s="2"/>
      <c r="C4" s="2"/>
      <c r="D4" s="2"/>
      <c r="E4" s="2"/>
      <c r="F4" s="2"/>
      <c r="G4" s="73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30158447</v>
      </c>
      <c r="C9" s="15">
        <f t="shared" si="0"/>
        <v>30046942</v>
      </c>
      <c r="D9" s="15">
        <f t="shared" si="0"/>
        <v>29935439</v>
      </c>
      <c r="E9" s="15">
        <f t="shared" si="0"/>
        <v>24835784</v>
      </c>
      <c r="F9" s="15">
        <f>F13</f>
        <v>27864491</v>
      </c>
      <c r="G9" s="75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15410800</v>
      </c>
      <c r="C10" s="16">
        <f t="shared" si="2"/>
        <v>22902900</v>
      </c>
      <c r="D10" s="16">
        <f t="shared" si="2"/>
        <v>14795001</v>
      </c>
      <c r="E10" s="16">
        <f t="shared" si="2"/>
        <v>12373759</v>
      </c>
      <c r="F10" s="16">
        <f>F26</f>
        <v>11997154</v>
      </c>
      <c r="G10" s="76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45569247</v>
      </c>
      <c r="C11" s="18">
        <f t="shared" si="3"/>
        <v>52949842</v>
      </c>
      <c r="D11" s="18">
        <f t="shared" si="3"/>
        <v>44730440</v>
      </c>
      <c r="E11" s="18">
        <f t="shared" si="3"/>
        <v>37209543</v>
      </c>
      <c r="F11" s="18">
        <f>SUM(F9:F10)</f>
        <v>39861645</v>
      </c>
      <c r="G11" s="77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248</v>
      </c>
    </row>
    <row r="13" spans="1:10" ht="22.5" customHeight="1" thickBot="1">
      <c r="B13" s="18">
        <f t="shared" ref="B13:E13" si="4">SUM(B14:B24)</f>
        <v>30158447</v>
      </c>
      <c r="C13" s="18">
        <f t="shared" si="4"/>
        <v>30046942</v>
      </c>
      <c r="D13" s="18">
        <f t="shared" si="4"/>
        <v>29935439</v>
      </c>
      <c r="E13" s="18">
        <f t="shared" si="4"/>
        <v>24835784</v>
      </c>
      <c r="F13" s="18">
        <f>SUM(F14:F24)</f>
        <v>27864491</v>
      </c>
      <c r="G13" s="77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19026821</v>
      </c>
      <c r="C14" s="22">
        <f t="shared" si="5"/>
        <v>19026821</v>
      </c>
      <c r="D14" s="22">
        <f t="shared" si="5"/>
        <v>19026821</v>
      </c>
      <c r="E14" s="22">
        <f t="shared" si="5"/>
        <v>19917715</v>
      </c>
      <c r="F14" s="22">
        <f>F36</f>
        <v>21225867</v>
      </c>
      <c r="G14" s="75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815439</v>
      </c>
      <c r="C15" s="23">
        <f t="shared" si="6"/>
        <v>815439</v>
      </c>
      <c r="D15" s="23">
        <f t="shared" si="6"/>
        <v>815439</v>
      </c>
      <c r="E15" s="23">
        <f t="shared" si="6"/>
        <v>978811</v>
      </c>
      <c r="F15" s="23">
        <f>F77</f>
        <v>1015833</v>
      </c>
      <c r="G15" s="78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486000</v>
      </c>
      <c r="C16" s="23">
        <f t="shared" si="7"/>
        <v>474000</v>
      </c>
      <c r="D16" s="23">
        <f t="shared" si="7"/>
        <v>462000</v>
      </c>
      <c r="E16" s="23">
        <f t="shared" si="7"/>
        <v>24935</v>
      </c>
      <c r="F16" s="23">
        <f>F85</f>
        <v>232170</v>
      </c>
      <c r="G16" s="78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956800</v>
      </c>
      <c r="C17" s="23">
        <f t="shared" si="8"/>
        <v>946400</v>
      </c>
      <c r="D17" s="23">
        <f t="shared" si="8"/>
        <v>936000</v>
      </c>
      <c r="E17" s="23">
        <f t="shared" si="8"/>
        <v>486940</v>
      </c>
      <c r="F17" s="23">
        <f>F93</f>
        <v>996070</v>
      </c>
      <c r="G17" s="78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4114168</v>
      </c>
      <c r="C18" s="23">
        <f t="shared" si="9"/>
        <v>4088703</v>
      </c>
      <c r="D18" s="23">
        <f t="shared" si="9"/>
        <v>4063238</v>
      </c>
      <c r="E18" s="23">
        <f t="shared" si="9"/>
        <v>3322608</v>
      </c>
      <c r="F18" s="23">
        <f>F107</f>
        <v>2400003</v>
      </c>
      <c r="G18" s="78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150800</v>
      </c>
      <c r="C19" s="23">
        <f t="shared" si="10"/>
        <v>147900</v>
      </c>
      <c r="D19" s="23">
        <f t="shared" si="10"/>
        <v>145000</v>
      </c>
      <c r="E19" s="23">
        <f t="shared" si="10"/>
        <v>1097</v>
      </c>
      <c r="F19" s="23">
        <f>F135</f>
        <v>4720</v>
      </c>
      <c r="G19" s="78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2008883</v>
      </c>
      <c r="C20" s="23">
        <f t="shared" si="11"/>
        <v>1993327</v>
      </c>
      <c r="D20" s="23">
        <f t="shared" si="11"/>
        <v>1977772</v>
      </c>
      <c r="E20" s="23">
        <f t="shared" si="11"/>
        <v>39990</v>
      </c>
      <c r="F20" s="23">
        <f>F142</f>
        <v>1354196</v>
      </c>
      <c r="G20" s="78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2287136</v>
      </c>
      <c r="C21" s="23">
        <f t="shared" si="12"/>
        <v>2243152</v>
      </c>
      <c r="D21" s="23">
        <f t="shared" si="12"/>
        <v>2199169</v>
      </c>
      <c r="E21" s="23">
        <f t="shared" si="12"/>
        <v>63688</v>
      </c>
      <c r="F21" s="23">
        <f>F150</f>
        <v>386725</v>
      </c>
      <c r="G21" s="78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312400</v>
      </c>
      <c r="C23" s="23">
        <f t="shared" si="14"/>
        <v>311200</v>
      </c>
      <c r="D23" s="23">
        <f t="shared" si="14"/>
        <v>310000</v>
      </c>
      <c r="E23" s="23">
        <f t="shared" si="14"/>
        <v>0</v>
      </c>
      <c r="F23" s="23">
        <f>F176</f>
        <v>248907</v>
      </c>
      <c r="G23" s="78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15410800</v>
      </c>
      <c r="C26" s="18">
        <f t="shared" si="16"/>
        <v>22902900</v>
      </c>
      <c r="D26" s="18">
        <f t="shared" si="16"/>
        <v>14795001</v>
      </c>
      <c r="E26" s="18">
        <f t="shared" si="16"/>
        <v>12373759</v>
      </c>
      <c r="F26" s="18">
        <f>SUM(F27:F34)</f>
        <v>11997154</v>
      </c>
      <c r="G26" s="77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15000000</v>
      </c>
      <c r="C29" s="23">
        <f t="shared" si="19"/>
        <v>22500000</v>
      </c>
      <c r="D29" s="23">
        <f t="shared" si="19"/>
        <v>14400001</v>
      </c>
      <c r="E29" s="23">
        <f t="shared" si="19"/>
        <v>12125372</v>
      </c>
      <c r="F29" s="23">
        <f>F212</f>
        <v>11632968</v>
      </c>
      <c r="G29" s="76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410800</v>
      </c>
      <c r="C31" s="23">
        <f t="shared" si="21"/>
        <v>402900</v>
      </c>
      <c r="D31" s="23">
        <f t="shared" si="21"/>
        <v>395000</v>
      </c>
      <c r="E31" s="23">
        <f t="shared" si="21"/>
        <v>248387</v>
      </c>
      <c r="F31" s="23">
        <f>F225</f>
        <v>364186</v>
      </c>
      <c r="G31" s="76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19026821</v>
      </c>
      <c r="C36" s="18">
        <f t="shared" si="25"/>
        <v>19026821</v>
      </c>
      <c r="D36" s="18">
        <f t="shared" si="25"/>
        <v>19026821</v>
      </c>
      <c r="E36" s="18">
        <f t="shared" si="25"/>
        <v>19917715</v>
      </c>
      <c r="F36" s="18">
        <f>SUM(F37:F38)</f>
        <v>21225867</v>
      </c>
      <c r="G36" s="77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12819102</v>
      </c>
      <c r="C37" s="25">
        <f t="shared" si="26"/>
        <v>12819102</v>
      </c>
      <c r="D37" s="25">
        <f t="shared" si="26"/>
        <v>12819102</v>
      </c>
      <c r="E37" s="25">
        <f t="shared" si="26"/>
        <v>13527755</v>
      </c>
      <c r="F37" s="25">
        <f>F40</f>
        <v>14344726</v>
      </c>
      <c r="G37" s="79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6207719</v>
      </c>
      <c r="C38" s="23">
        <f t="shared" si="27"/>
        <v>6207719</v>
      </c>
      <c r="D38" s="23">
        <f t="shared" si="27"/>
        <v>6207719</v>
      </c>
      <c r="E38" s="23">
        <f t="shared" si="27"/>
        <v>6389960</v>
      </c>
      <c r="F38" s="23">
        <f>F44</f>
        <v>6881141</v>
      </c>
      <c r="G38" s="76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12819102</v>
      </c>
      <c r="C40" s="18">
        <f t="shared" si="28"/>
        <v>12819102</v>
      </c>
      <c r="D40" s="18">
        <f t="shared" si="28"/>
        <v>12819102</v>
      </c>
      <c r="E40" s="18">
        <f t="shared" si="28"/>
        <v>13527755</v>
      </c>
      <c r="F40" s="18">
        <f>SUM(F41:F42)</f>
        <v>14344726</v>
      </c>
      <c r="G40" s="77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11649133</v>
      </c>
      <c r="C41" s="25">
        <v>11649133</v>
      </c>
      <c r="D41" s="25">
        <v>11649133</v>
      </c>
      <c r="E41" s="25">
        <v>11979253</v>
      </c>
      <c r="F41" s="25">
        <v>12609530</v>
      </c>
      <c r="G41" s="79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1169969</v>
      </c>
      <c r="C42" s="23">
        <v>1169969</v>
      </c>
      <c r="D42" s="23">
        <v>1169969</v>
      </c>
      <c r="E42" s="23">
        <v>1548502</v>
      </c>
      <c r="F42" s="23">
        <v>1735196</v>
      </c>
      <c r="G42" s="76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6207719</v>
      </c>
      <c r="C44" s="18">
        <f t="shared" si="29"/>
        <v>6207719</v>
      </c>
      <c r="D44" s="18">
        <f t="shared" si="29"/>
        <v>6207719</v>
      </c>
      <c r="E44" s="18">
        <f t="shared" si="29"/>
        <v>6389960</v>
      </c>
      <c r="F44" s="18">
        <f>SUM(F45:F75)</f>
        <v>6881141</v>
      </c>
      <c r="G44" s="77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363000</v>
      </c>
      <c r="C48" s="23">
        <v>363000</v>
      </c>
      <c r="D48" s="23">
        <v>363000</v>
      </c>
      <c r="E48" s="23">
        <v>351740</v>
      </c>
      <c r="F48" s="23">
        <v>389520</v>
      </c>
      <c r="G48" s="76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11880</v>
      </c>
      <c r="C55" s="23">
        <v>11880</v>
      </c>
      <c r="D55" s="23">
        <v>11880</v>
      </c>
      <c r="E55" s="23">
        <v>14401</v>
      </c>
      <c r="F55" s="23">
        <v>12058</v>
      </c>
      <c r="G55" s="76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780000</v>
      </c>
      <c r="C56" s="23">
        <v>780000</v>
      </c>
      <c r="D56" s="23">
        <v>780000</v>
      </c>
      <c r="E56" s="23">
        <v>780000</v>
      </c>
      <c r="F56" s="23">
        <v>780000</v>
      </c>
      <c r="G56" s="76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113128</v>
      </c>
      <c r="C57" s="23">
        <v>113128</v>
      </c>
      <c r="D57" s="23">
        <v>113128</v>
      </c>
      <c r="E57" s="23">
        <v>86330</v>
      </c>
      <c r="F57" s="23">
        <v>67371</v>
      </c>
      <c r="G57" s="76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280</v>
      </c>
      <c r="G61" s="76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62100</v>
      </c>
      <c r="C63" s="23">
        <v>62100</v>
      </c>
      <c r="D63" s="23">
        <v>62100</v>
      </c>
      <c r="E63" s="23">
        <v>46502</v>
      </c>
      <c r="F63" s="23">
        <v>42846</v>
      </c>
      <c r="G63" s="76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49200</v>
      </c>
      <c r="C66" s="23">
        <v>49200</v>
      </c>
      <c r="D66" s="23">
        <v>49200</v>
      </c>
      <c r="E66" s="23">
        <v>60150</v>
      </c>
      <c r="F66" s="23">
        <v>63733</v>
      </c>
      <c r="G66" s="76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4396411</v>
      </c>
      <c r="C69" s="23">
        <v>4396411</v>
      </c>
      <c r="D69" s="23">
        <v>4396411</v>
      </c>
      <c r="E69" s="23">
        <v>4365337</v>
      </c>
      <c r="F69" s="23">
        <v>4794266</v>
      </c>
      <c r="G69" s="76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432000</v>
      </c>
      <c r="C75" s="23">
        <v>432000</v>
      </c>
      <c r="D75" s="23">
        <v>432000</v>
      </c>
      <c r="E75" s="23">
        <v>685500</v>
      </c>
      <c r="F75" s="23">
        <v>731067</v>
      </c>
      <c r="G75" s="76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815439</v>
      </c>
      <c r="C77" s="18">
        <f t="shared" si="31"/>
        <v>815439</v>
      </c>
      <c r="D77" s="18">
        <f t="shared" si="31"/>
        <v>815439</v>
      </c>
      <c r="E77" s="18">
        <f t="shared" si="31"/>
        <v>978811</v>
      </c>
      <c r="F77" s="18">
        <f>SUM(F78:F83)</f>
        <v>1015833</v>
      </c>
      <c r="G77" s="77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815439</v>
      </c>
      <c r="C83" s="23">
        <v>815439</v>
      </c>
      <c r="D83" s="23">
        <v>815439</v>
      </c>
      <c r="E83" s="23">
        <v>978811</v>
      </c>
      <c r="F83" s="23">
        <v>1015833</v>
      </c>
      <c r="G83" s="76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486000</v>
      </c>
      <c r="C85" s="18">
        <f t="shared" si="32"/>
        <v>474000</v>
      </c>
      <c r="D85" s="18">
        <f t="shared" si="32"/>
        <v>462000</v>
      </c>
      <c r="E85" s="18">
        <f t="shared" si="32"/>
        <v>24935</v>
      </c>
      <c r="F85" s="18">
        <f>SUM(F86:F91)</f>
        <v>232170</v>
      </c>
      <c r="G85" s="77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14000</v>
      </c>
      <c r="C86" s="25">
        <v>13000</v>
      </c>
      <c r="D86" s="25">
        <v>12000</v>
      </c>
      <c r="E86" s="25">
        <v>0</v>
      </c>
      <c r="F86" s="25">
        <v>10950</v>
      </c>
      <c r="G86" s="79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160000</v>
      </c>
      <c r="C88" s="23">
        <v>155000</v>
      </c>
      <c r="D88" s="23">
        <v>150000</v>
      </c>
      <c r="E88" s="23">
        <v>17304</v>
      </c>
      <c r="F88" s="23">
        <v>129589</v>
      </c>
      <c r="G88" s="76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260000</v>
      </c>
      <c r="C89" s="23">
        <v>255000</v>
      </c>
      <c r="D89" s="23">
        <v>250000</v>
      </c>
      <c r="E89" s="23">
        <v>7631</v>
      </c>
      <c r="F89" s="23">
        <v>18016</v>
      </c>
      <c r="G89" s="76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52000</v>
      </c>
      <c r="C90" s="23">
        <v>51000</v>
      </c>
      <c r="D90" s="23">
        <v>50000</v>
      </c>
      <c r="E90" s="23">
        <v>0</v>
      </c>
      <c r="F90" s="23">
        <v>73615</v>
      </c>
      <c r="G90" s="76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956800</v>
      </c>
      <c r="C93" s="18">
        <f t="shared" si="33"/>
        <v>946400</v>
      </c>
      <c r="D93" s="18">
        <f t="shared" si="33"/>
        <v>936000</v>
      </c>
      <c r="E93" s="18">
        <f t="shared" si="33"/>
        <v>486940</v>
      </c>
      <c r="F93" s="18">
        <f>SUM(F94:F105)</f>
        <v>996070</v>
      </c>
      <c r="G93" s="77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400000</v>
      </c>
      <c r="C94" s="25">
        <v>400000</v>
      </c>
      <c r="D94" s="25">
        <v>400000</v>
      </c>
      <c r="E94" s="25">
        <v>368082</v>
      </c>
      <c r="F94" s="25">
        <v>623373</v>
      </c>
      <c r="G94" s="79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67600</v>
      </c>
      <c r="C95" s="23">
        <v>66300</v>
      </c>
      <c r="D95" s="23">
        <v>65000</v>
      </c>
      <c r="E95" s="23">
        <v>8571</v>
      </c>
      <c r="F95" s="23">
        <v>84813</v>
      </c>
      <c r="G95" s="76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6000</v>
      </c>
      <c r="C96" s="23">
        <v>6000</v>
      </c>
      <c r="D96" s="23">
        <v>6000</v>
      </c>
      <c r="E96" s="23">
        <v>4912</v>
      </c>
      <c r="F96" s="23">
        <v>4848</v>
      </c>
      <c r="G96" s="76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19250</v>
      </c>
      <c r="G97" s="76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88400</v>
      </c>
      <c r="C98" s="23">
        <v>86700</v>
      </c>
      <c r="D98" s="23">
        <v>85000</v>
      </c>
      <c r="E98" s="23">
        <v>49891</v>
      </c>
      <c r="F98" s="23">
        <v>53494</v>
      </c>
      <c r="G98" s="76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5000</v>
      </c>
      <c r="C99" s="23">
        <v>5000</v>
      </c>
      <c r="D99" s="23">
        <v>5000</v>
      </c>
      <c r="E99" s="23">
        <v>0</v>
      </c>
      <c r="F99" s="23">
        <v>722</v>
      </c>
      <c r="G99" s="76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98800</v>
      </c>
      <c r="C101" s="23">
        <v>96900</v>
      </c>
      <c r="D101" s="23">
        <v>95000</v>
      </c>
      <c r="E101" s="23">
        <v>53000</v>
      </c>
      <c r="F101" s="23">
        <v>41305</v>
      </c>
      <c r="G101" s="76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2484</v>
      </c>
      <c r="F102" s="23">
        <v>4040</v>
      </c>
      <c r="G102" s="76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208000</v>
      </c>
      <c r="C104" s="23">
        <v>204000</v>
      </c>
      <c r="D104" s="23">
        <v>200000</v>
      </c>
      <c r="E104" s="23">
        <v>0</v>
      </c>
      <c r="F104" s="23">
        <v>69883</v>
      </c>
      <c r="G104" s="76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78000</v>
      </c>
      <c r="C105" s="23">
        <v>76500</v>
      </c>
      <c r="D105" s="23">
        <v>75000</v>
      </c>
      <c r="E105" s="23">
        <v>0</v>
      </c>
      <c r="F105" s="23">
        <v>94342</v>
      </c>
      <c r="G105" s="76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4114168</v>
      </c>
      <c r="C107" s="18">
        <f t="shared" si="34"/>
        <v>4088703</v>
      </c>
      <c r="D107" s="18">
        <f t="shared" si="34"/>
        <v>4063238</v>
      </c>
      <c r="E107" s="18">
        <f t="shared" si="34"/>
        <v>3322608</v>
      </c>
      <c r="F107" s="18">
        <f>SUM(F108:F133)</f>
        <v>2400003</v>
      </c>
      <c r="G107" s="77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410000</v>
      </c>
      <c r="C108" s="25">
        <v>405000</v>
      </c>
      <c r="D108" s="25">
        <v>400000</v>
      </c>
      <c r="E108" s="25">
        <v>560928</v>
      </c>
      <c r="F108" s="25">
        <v>202680</v>
      </c>
      <c r="G108" s="79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383749</v>
      </c>
      <c r="F109" s="23">
        <v>129438</v>
      </c>
      <c r="G109" s="76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200000</v>
      </c>
      <c r="C110" s="23">
        <v>200000</v>
      </c>
      <c r="D110" s="23">
        <v>200000</v>
      </c>
      <c r="E110" s="23">
        <v>187808</v>
      </c>
      <c r="F110" s="23">
        <v>137389</v>
      </c>
      <c r="G110" s="76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1200000</v>
      </c>
      <c r="C111" s="23">
        <v>1200000</v>
      </c>
      <c r="D111" s="23">
        <v>1200000</v>
      </c>
      <c r="E111" s="23">
        <v>1517572</v>
      </c>
      <c r="F111" s="23">
        <v>1212802</v>
      </c>
      <c r="G111" s="76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25932</v>
      </c>
      <c r="G112" s="76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9004</v>
      </c>
      <c r="G113" s="76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260000</v>
      </c>
      <c r="C114" s="23">
        <v>255000</v>
      </c>
      <c r="D114" s="23">
        <v>250000</v>
      </c>
      <c r="E114" s="23">
        <v>0</v>
      </c>
      <c r="F114" s="23">
        <v>9250</v>
      </c>
      <c r="G114" s="76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198432</v>
      </c>
      <c r="C115" s="23">
        <v>194616</v>
      </c>
      <c r="D115" s="23">
        <v>190800</v>
      </c>
      <c r="E115" s="23">
        <v>52470</v>
      </c>
      <c r="F115" s="23">
        <v>66780</v>
      </c>
      <c r="G115" s="76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863</v>
      </c>
      <c r="F116" s="23">
        <v>1758</v>
      </c>
      <c r="G116" s="76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85000</v>
      </c>
      <c r="C117" s="23">
        <v>85000</v>
      </c>
      <c r="D117" s="23">
        <v>85000</v>
      </c>
      <c r="E117" s="23">
        <v>13281</v>
      </c>
      <c r="F117" s="23">
        <v>82399</v>
      </c>
      <c r="G117" s="76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50000</v>
      </c>
      <c r="C118" s="23">
        <v>50000</v>
      </c>
      <c r="D118" s="23">
        <v>50000</v>
      </c>
      <c r="E118" s="23">
        <v>50000</v>
      </c>
      <c r="F118" s="23">
        <v>20534</v>
      </c>
      <c r="G118" s="76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300000</v>
      </c>
      <c r="C119" s="23">
        <v>300000</v>
      </c>
      <c r="D119" s="23">
        <v>300000</v>
      </c>
      <c r="E119" s="23">
        <v>299304</v>
      </c>
      <c r="F119" s="23">
        <v>217493</v>
      </c>
      <c r="G119" s="76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78000</v>
      </c>
      <c r="C123" s="23">
        <v>76500</v>
      </c>
      <c r="D123" s="23">
        <v>75000</v>
      </c>
      <c r="E123" s="23">
        <v>14628</v>
      </c>
      <c r="F123" s="23">
        <v>34132</v>
      </c>
      <c r="G123" s="76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104000</v>
      </c>
      <c r="C124" s="23">
        <v>102000</v>
      </c>
      <c r="D124" s="23">
        <v>100000</v>
      </c>
      <c r="E124" s="23">
        <v>40350</v>
      </c>
      <c r="F124" s="23">
        <v>27828</v>
      </c>
      <c r="G124" s="76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14437</v>
      </c>
      <c r="G126" s="76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345736</v>
      </c>
      <c r="C127" s="23">
        <v>339087</v>
      </c>
      <c r="D127" s="23">
        <v>332438</v>
      </c>
      <c r="E127" s="23">
        <v>201655</v>
      </c>
      <c r="F127" s="23">
        <v>132657</v>
      </c>
      <c r="G127" s="76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36960</v>
      </c>
      <c r="G131" s="76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78000</v>
      </c>
      <c r="C132" s="23">
        <v>76500</v>
      </c>
      <c r="D132" s="23">
        <v>75000</v>
      </c>
      <c r="E132" s="23">
        <v>0</v>
      </c>
      <c r="F132" s="23">
        <v>38000</v>
      </c>
      <c r="G132" s="76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530</v>
      </c>
      <c r="G133" s="76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150800</v>
      </c>
      <c r="C135" s="18">
        <f t="shared" si="35"/>
        <v>147900</v>
      </c>
      <c r="D135" s="18">
        <f t="shared" si="35"/>
        <v>145000</v>
      </c>
      <c r="E135" s="18">
        <f t="shared" si="35"/>
        <v>1097</v>
      </c>
      <c r="F135" s="18">
        <f>SUM(F136:F140)</f>
        <v>4720</v>
      </c>
      <c r="G135" s="77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0</v>
      </c>
      <c r="C136" s="25">
        <v>0</v>
      </c>
      <c r="D136" s="25">
        <v>0</v>
      </c>
      <c r="E136" s="25">
        <v>1097</v>
      </c>
      <c r="F136" s="25">
        <v>0</v>
      </c>
      <c r="G136" s="79" t="s">
        <v>117</v>
      </c>
      <c r="H136" s="8">
        <v>224001</v>
      </c>
      <c r="I136" s="4" t="str">
        <f t="shared" si="30"/>
        <v>SHOW</v>
      </c>
    </row>
    <row r="137" spans="1:9" ht="22.5" customHeight="1">
      <c r="A137" s="8">
        <v>224011</v>
      </c>
      <c r="B137" s="23">
        <v>150800</v>
      </c>
      <c r="C137" s="23">
        <v>147900</v>
      </c>
      <c r="D137" s="23">
        <v>145000</v>
      </c>
      <c r="E137" s="23">
        <v>0</v>
      </c>
      <c r="F137" s="23">
        <v>0</v>
      </c>
      <c r="G137" s="76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4720</v>
      </c>
      <c r="G140" s="76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2008883</v>
      </c>
      <c r="C142" s="18">
        <f t="shared" si="37"/>
        <v>1993327</v>
      </c>
      <c r="D142" s="18">
        <f t="shared" si="37"/>
        <v>1977772</v>
      </c>
      <c r="E142" s="18">
        <f t="shared" si="37"/>
        <v>39990</v>
      </c>
      <c r="F142" s="18">
        <f>SUM(F143:F148)</f>
        <v>1354196</v>
      </c>
      <c r="G142" s="77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190270</v>
      </c>
      <c r="C143" s="25">
        <v>186611</v>
      </c>
      <c r="D143" s="25">
        <v>182952</v>
      </c>
      <c r="E143" s="25">
        <v>0</v>
      </c>
      <c r="F143" s="25">
        <v>51559</v>
      </c>
      <c r="G143" s="79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244213</v>
      </c>
      <c r="C144" s="23">
        <v>239516</v>
      </c>
      <c r="D144" s="23">
        <v>234820</v>
      </c>
      <c r="E144" s="23">
        <v>0</v>
      </c>
      <c r="F144" s="23">
        <v>0</v>
      </c>
      <c r="G144" s="76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260000</v>
      </c>
      <c r="C145" s="23">
        <v>255000</v>
      </c>
      <c r="D145" s="23">
        <v>250000</v>
      </c>
      <c r="E145" s="23">
        <v>2591</v>
      </c>
      <c r="F145" s="23">
        <v>12324</v>
      </c>
      <c r="G145" s="76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114400</v>
      </c>
      <c r="C146" s="23">
        <v>112200</v>
      </c>
      <c r="D146" s="23">
        <v>110000</v>
      </c>
      <c r="E146" s="23">
        <v>0</v>
      </c>
      <c r="F146" s="23">
        <v>14392</v>
      </c>
      <c r="G146" s="76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1200000</v>
      </c>
      <c r="C147" s="23">
        <v>1200000</v>
      </c>
      <c r="D147" s="23">
        <v>1200000</v>
      </c>
      <c r="E147" s="23">
        <v>37399</v>
      </c>
      <c r="F147" s="23">
        <v>1275921</v>
      </c>
      <c r="G147" s="76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2287136</v>
      </c>
      <c r="C150" s="18">
        <f t="shared" si="38"/>
        <v>2243152</v>
      </c>
      <c r="D150" s="18">
        <f t="shared" si="38"/>
        <v>2199169</v>
      </c>
      <c r="E150" s="18">
        <f t="shared" si="38"/>
        <v>63688</v>
      </c>
      <c r="F150" s="18">
        <f>SUM(F151:F168)</f>
        <v>386725</v>
      </c>
      <c r="G150" s="77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520000</v>
      </c>
      <c r="C152" s="23">
        <v>510000</v>
      </c>
      <c r="D152" s="23">
        <v>500000</v>
      </c>
      <c r="E152" s="23">
        <v>61314</v>
      </c>
      <c r="F152" s="23">
        <v>199844</v>
      </c>
      <c r="G152" s="76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260000</v>
      </c>
      <c r="C156" s="23">
        <v>255000</v>
      </c>
      <c r="D156" s="23">
        <v>250000</v>
      </c>
      <c r="E156" s="23">
        <v>2374</v>
      </c>
      <c r="F156" s="23">
        <v>44871</v>
      </c>
      <c r="G156" s="76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260000</v>
      </c>
      <c r="C157" s="23">
        <v>255000</v>
      </c>
      <c r="D157" s="23">
        <v>250000</v>
      </c>
      <c r="E157" s="23">
        <v>0</v>
      </c>
      <c r="F157" s="23">
        <v>0</v>
      </c>
      <c r="G157" s="76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155136</v>
      </c>
      <c r="C159" s="23">
        <v>152152</v>
      </c>
      <c r="D159" s="23">
        <v>149169</v>
      </c>
      <c r="E159" s="23">
        <v>0</v>
      </c>
      <c r="F159" s="23">
        <v>0</v>
      </c>
      <c r="G159" s="76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364000</v>
      </c>
      <c r="C160" s="23">
        <v>357000</v>
      </c>
      <c r="D160" s="23">
        <v>350000</v>
      </c>
      <c r="E160" s="23">
        <v>0</v>
      </c>
      <c r="F160" s="23">
        <v>128888</v>
      </c>
      <c r="G160" s="76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104000</v>
      </c>
      <c r="C161" s="23">
        <v>102000</v>
      </c>
      <c r="D161" s="23">
        <v>100000</v>
      </c>
      <c r="E161" s="23">
        <v>0</v>
      </c>
      <c r="F161" s="23">
        <v>3121</v>
      </c>
      <c r="G161" s="76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364000</v>
      </c>
      <c r="C163" s="23">
        <v>357000</v>
      </c>
      <c r="D163" s="23">
        <v>350000</v>
      </c>
      <c r="E163" s="23">
        <v>0</v>
      </c>
      <c r="F163" s="23">
        <v>10001</v>
      </c>
      <c r="G163" s="76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260000</v>
      </c>
      <c r="C164" s="23">
        <v>255000</v>
      </c>
      <c r="D164" s="23">
        <v>250000</v>
      </c>
      <c r="E164" s="23">
        <v>0</v>
      </c>
      <c r="F164" s="23">
        <v>0</v>
      </c>
      <c r="G164" s="76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312400</v>
      </c>
      <c r="C176" s="18">
        <f t="shared" si="40"/>
        <v>311200</v>
      </c>
      <c r="D176" s="18">
        <f t="shared" si="40"/>
        <v>310000</v>
      </c>
      <c r="E176" s="18">
        <f t="shared" si="40"/>
        <v>0</v>
      </c>
      <c r="F176" s="18">
        <f>SUM(F177:F196)</f>
        <v>248907</v>
      </c>
      <c r="G176" s="77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62400</v>
      </c>
      <c r="C180" s="23">
        <v>61200</v>
      </c>
      <c r="D180" s="23">
        <v>60000</v>
      </c>
      <c r="E180" s="23">
        <v>0</v>
      </c>
      <c r="F180" s="23">
        <v>5140</v>
      </c>
      <c r="G180" s="76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250000</v>
      </c>
      <c r="C183" s="23">
        <v>250000</v>
      </c>
      <c r="D183" s="23">
        <v>250000</v>
      </c>
      <c r="E183" s="23">
        <v>0</v>
      </c>
      <c r="F183" s="23">
        <v>243767</v>
      </c>
      <c r="G183" s="76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15000000</v>
      </c>
      <c r="C212" s="18">
        <f t="shared" si="45"/>
        <v>22500000</v>
      </c>
      <c r="D212" s="18">
        <f t="shared" si="45"/>
        <v>14400001</v>
      </c>
      <c r="E212" s="18">
        <f t="shared" si="45"/>
        <v>12125372</v>
      </c>
      <c r="F212" s="18">
        <f>SUM(F213:F215)</f>
        <v>11632968</v>
      </c>
      <c r="G212" s="77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15000000</v>
      </c>
      <c r="C215" s="23">
        <v>22500000</v>
      </c>
      <c r="D215" s="23">
        <v>14400001</v>
      </c>
      <c r="E215" s="23">
        <v>12125372</v>
      </c>
      <c r="F215" s="23">
        <v>11632968</v>
      </c>
      <c r="G215" s="76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410800</v>
      </c>
      <c r="C225" s="18">
        <f t="shared" si="47"/>
        <v>402900</v>
      </c>
      <c r="D225" s="18">
        <f t="shared" si="47"/>
        <v>395000</v>
      </c>
      <c r="E225" s="18">
        <f t="shared" si="47"/>
        <v>248387</v>
      </c>
      <c r="F225" s="18">
        <f>SUM(F226:F238)</f>
        <v>364186</v>
      </c>
      <c r="G225" s="77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52000</v>
      </c>
      <c r="C226" s="25">
        <v>51000</v>
      </c>
      <c r="D226" s="25">
        <v>50000</v>
      </c>
      <c r="E226" s="25">
        <v>133138</v>
      </c>
      <c r="F226" s="25">
        <v>91427</v>
      </c>
      <c r="G226" s="79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67600</v>
      </c>
      <c r="C227" s="23">
        <v>66300</v>
      </c>
      <c r="D227" s="23">
        <v>65000</v>
      </c>
      <c r="E227" s="23">
        <v>97245</v>
      </c>
      <c r="F227" s="23">
        <v>247637</v>
      </c>
      <c r="G227" s="76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46800</v>
      </c>
      <c r="C229" s="23">
        <v>45900</v>
      </c>
      <c r="D229" s="23">
        <v>45000</v>
      </c>
      <c r="E229" s="23">
        <v>0</v>
      </c>
      <c r="F229" s="23">
        <v>0</v>
      </c>
      <c r="G229" s="76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78000</v>
      </c>
      <c r="C230" s="23">
        <v>76500</v>
      </c>
      <c r="D230" s="23">
        <v>75000</v>
      </c>
      <c r="E230" s="23">
        <v>0</v>
      </c>
      <c r="F230" s="23">
        <v>0</v>
      </c>
      <c r="G230" s="76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7717</v>
      </c>
      <c r="C231" s="23">
        <v>7568</v>
      </c>
      <c r="D231" s="23">
        <v>7420</v>
      </c>
      <c r="E231" s="23">
        <v>0</v>
      </c>
      <c r="F231" s="23">
        <v>0</v>
      </c>
      <c r="G231" s="76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70283</v>
      </c>
      <c r="C232" s="23">
        <v>68932</v>
      </c>
      <c r="D232" s="23">
        <v>67580</v>
      </c>
      <c r="E232" s="23">
        <v>0</v>
      </c>
      <c r="F232" s="23">
        <v>0</v>
      </c>
      <c r="G232" s="76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88400</v>
      </c>
      <c r="C233" s="23">
        <v>86700</v>
      </c>
      <c r="D233" s="23">
        <v>85000</v>
      </c>
      <c r="E233" s="23">
        <v>18004</v>
      </c>
      <c r="F233" s="23">
        <v>25122</v>
      </c>
      <c r="G233" s="76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view="pageBreakPreview" zoomScaleNormal="100" zoomScaleSheetLayoutView="100" workbookViewId="0">
      <selection activeCell="H8" sqref="H8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68" t="s">
        <v>214</v>
      </c>
      <c r="G3" s="69" t="s">
        <v>215</v>
      </c>
      <c r="H3" s="70" t="s">
        <v>216</v>
      </c>
      <c r="I3" s="70" t="s">
        <v>217</v>
      </c>
      <c r="J3" s="38"/>
    </row>
    <row r="4" spans="2:10" ht="30" customHeight="1">
      <c r="B4" s="71" t="s">
        <v>213</v>
      </c>
      <c r="C4" s="71"/>
      <c r="D4" s="72"/>
      <c r="E4" s="40"/>
      <c r="F4" s="68"/>
      <c r="G4" s="69"/>
      <c r="H4" s="70"/>
      <c r="I4" s="70"/>
      <c r="J4" s="38"/>
    </row>
    <row r="5" spans="2:10" ht="30" customHeight="1">
      <c r="B5" s="41">
        <f>SUM(B6:B13)</f>
        <v>15000000</v>
      </c>
      <c r="C5" s="41">
        <f>SUM(C6:C13)</f>
        <v>22500000</v>
      </c>
      <c r="D5" s="42">
        <f>SUM(D6:D13)</f>
        <v>14400001</v>
      </c>
      <c r="E5" s="43"/>
      <c r="F5" s="44"/>
      <c r="G5" s="45"/>
      <c r="H5" s="55"/>
      <c r="I5" s="46" t="s">
        <v>212</v>
      </c>
      <c r="J5" s="47">
        <v>1130</v>
      </c>
    </row>
    <row r="6" spans="2:10" ht="30" customHeight="1">
      <c r="B6" s="48">
        <v>0</v>
      </c>
      <c r="C6" s="48">
        <v>0</v>
      </c>
      <c r="D6" s="49">
        <v>1032966</v>
      </c>
      <c r="E6" s="50"/>
      <c r="F6" s="51" t="s">
        <v>220</v>
      </c>
      <c r="G6" s="51" t="s">
        <v>222</v>
      </c>
      <c r="H6" s="52" t="s">
        <v>225</v>
      </c>
      <c r="I6" s="53" t="s">
        <v>226</v>
      </c>
      <c r="J6" s="54"/>
    </row>
    <row r="7" spans="2:10" ht="30" customHeight="1">
      <c r="B7" s="48">
        <v>0</v>
      </c>
      <c r="C7" s="48">
        <v>0</v>
      </c>
      <c r="D7" s="49">
        <v>903056</v>
      </c>
      <c r="E7" s="50"/>
      <c r="F7" s="51" t="s">
        <v>220</v>
      </c>
      <c r="G7" s="51" t="s">
        <v>222</v>
      </c>
      <c r="H7" s="52" t="s">
        <v>227</v>
      </c>
      <c r="I7" s="53" t="s">
        <v>228</v>
      </c>
      <c r="J7" s="54"/>
    </row>
    <row r="8" spans="2:10" ht="30" customHeight="1">
      <c r="B8" s="48">
        <v>0</v>
      </c>
      <c r="C8" s="48">
        <v>6000000</v>
      </c>
      <c r="D8" s="49">
        <v>6000000</v>
      </c>
      <c r="E8" s="50"/>
      <c r="F8" s="51" t="s">
        <v>221</v>
      </c>
      <c r="G8" s="51" t="s">
        <v>224</v>
      </c>
      <c r="H8" s="52" t="s">
        <v>229</v>
      </c>
      <c r="I8" s="53" t="s">
        <v>230</v>
      </c>
      <c r="J8" s="54"/>
    </row>
    <row r="9" spans="2:10" ht="30" customHeight="1">
      <c r="B9" s="48">
        <v>0</v>
      </c>
      <c r="C9" s="48">
        <v>0</v>
      </c>
      <c r="D9" s="49">
        <v>1500000</v>
      </c>
      <c r="E9" s="50"/>
      <c r="F9" s="51" t="s">
        <v>218</v>
      </c>
      <c r="G9" s="51" t="s">
        <v>219</v>
      </c>
      <c r="H9" s="52" t="s">
        <v>231</v>
      </c>
      <c r="I9" s="53" t="s">
        <v>232</v>
      </c>
      <c r="J9" s="54"/>
    </row>
    <row r="10" spans="2:10" ht="30" customHeight="1">
      <c r="B10" s="48">
        <v>5000000</v>
      </c>
      <c r="C10" s="48">
        <v>5500000</v>
      </c>
      <c r="D10" s="49">
        <v>1500000</v>
      </c>
      <c r="E10" s="50"/>
      <c r="F10" s="51" t="s">
        <v>221</v>
      </c>
      <c r="G10" s="51" t="s">
        <v>233</v>
      </c>
      <c r="H10" s="52" t="s">
        <v>234</v>
      </c>
      <c r="I10" s="53" t="s">
        <v>235</v>
      </c>
      <c r="J10" s="54"/>
    </row>
    <row r="11" spans="2:10" ht="30" customHeight="1">
      <c r="B11" s="48">
        <v>5000000</v>
      </c>
      <c r="C11" s="48">
        <v>5500000</v>
      </c>
      <c r="D11" s="49">
        <v>1500000</v>
      </c>
      <c r="E11" s="50"/>
      <c r="F11" s="51" t="s">
        <v>221</v>
      </c>
      <c r="G11" s="51" t="s">
        <v>236</v>
      </c>
      <c r="H11" s="52" t="s">
        <v>237</v>
      </c>
      <c r="I11" s="53" t="s">
        <v>238</v>
      </c>
      <c r="J11" s="54"/>
    </row>
    <row r="12" spans="2:10" ht="30" customHeight="1">
      <c r="B12" s="48">
        <v>5000000</v>
      </c>
      <c r="C12" s="48">
        <v>5500000</v>
      </c>
      <c r="D12" s="49">
        <v>1500000</v>
      </c>
      <c r="E12" s="50"/>
      <c r="F12" s="51" t="s">
        <v>221</v>
      </c>
      <c r="G12" s="51" t="s">
        <v>239</v>
      </c>
      <c r="H12" s="52" t="s">
        <v>240</v>
      </c>
      <c r="I12" s="53" t="s">
        <v>241</v>
      </c>
      <c r="J12" s="54"/>
    </row>
    <row r="13" spans="2:10" ht="30" customHeight="1">
      <c r="B13" s="48">
        <v>0</v>
      </c>
      <c r="C13" s="48">
        <v>0</v>
      </c>
      <c r="D13" s="49">
        <v>463979</v>
      </c>
      <c r="E13" s="50"/>
      <c r="F13" s="51" t="s">
        <v>220</v>
      </c>
      <c r="G13" s="51" t="s">
        <v>223</v>
      </c>
      <c r="H13" s="52" t="s">
        <v>242</v>
      </c>
      <c r="I13" s="53" t="s">
        <v>243</v>
      </c>
      <c r="J13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2" priority="9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5"/>
  <sheetViews>
    <sheetView showGridLines="0" view="pageBreakPreview" topLeftCell="C1" zoomScaleNormal="100" zoomScaleSheetLayoutView="100" workbookViewId="0">
      <selection activeCell="N8" sqref="N8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56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68" t="s">
        <v>214</v>
      </c>
      <c r="J3" s="69" t="s">
        <v>215</v>
      </c>
      <c r="K3" s="69" t="s">
        <v>244</v>
      </c>
      <c r="L3" s="69" t="s">
        <v>216</v>
      </c>
      <c r="M3" s="69" t="s">
        <v>217</v>
      </c>
      <c r="N3" s="38"/>
    </row>
    <row r="4" spans="2:14" ht="30" customHeight="1">
      <c r="B4" s="71" t="s">
        <v>213</v>
      </c>
      <c r="C4" s="71"/>
      <c r="D4" s="71"/>
      <c r="E4" s="37"/>
      <c r="F4" s="39" t="s">
        <v>6</v>
      </c>
      <c r="G4" s="39" t="s">
        <v>245</v>
      </c>
      <c r="H4" s="40"/>
      <c r="I4" s="68"/>
      <c r="J4" s="69"/>
      <c r="K4" s="69"/>
      <c r="L4" s="69"/>
      <c r="M4" s="69"/>
      <c r="N4" s="38"/>
    </row>
    <row r="5" spans="2:14" s="57" customFormat="1" ht="30" customHeight="1">
      <c r="B5" s="41">
        <f t="shared" ref="B5:D5" si="0">SUM(B6)</f>
        <v>2255678</v>
      </c>
      <c r="C5" s="41">
        <f t="shared" si="0"/>
        <v>24490214</v>
      </c>
      <c r="D5" s="42">
        <f t="shared" si="0"/>
        <v>37702040</v>
      </c>
      <c r="E5" s="43"/>
      <c r="F5" s="41">
        <f>SUM(F6)</f>
        <v>9871805</v>
      </c>
      <c r="G5" s="41">
        <f>SUM(G6)</f>
        <v>83263</v>
      </c>
      <c r="H5" s="43"/>
      <c r="I5" s="58"/>
      <c r="J5" s="59"/>
      <c r="K5" s="58"/>
      <c r="L5" s="60"/>
      <c r="M5" s="46" t="s">
        <v>212</v>
      </c>
      <c r="N5" s="47">
        <v>1130</v>
      </c>
    </row>
    <row r="6" spans="2:14" s="57" customFormat="1" ht="30" customHeight="1">
      <c r="B6" s="61">
        <v>2255678</v>
      </c>
      <c r="C6" s="61">
        <v>24490214</v>
      </c>
      <c r="D6" s="62">
        <v>37702040</v>
      </c>
      <c r="E6" s="63"/>
      <c r="F6" s="61">
        <v>9871805</v>
      </c>
      <c r="G6" s="61">
        <v>83263</v>
      </c>
      <c r="H6" s="64"/>
      <c r="I6" s="64" t="s">
        <v>218</v>
      </c>
      <c r="J6" s="64" t="s">
        <v>219</v>
      </c>
      <c r="K6" s="64" t="s">
        <v>246</v>
      </c>
      <c r="L6" s="65" t="s">
        <v>231</v>
      </c>
      <c r="M6" s="66" t="s">
        <v>232</v>
      </c>
      <c r="N6" s="67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1" priority="13"/>
  </conditionalFormatting>
  <conditionalFormatting sqref="M5">
    <cfRule type="duplicateValues" dxfId="0" priority="5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Grant</vt:lpstr>
      <vt:lpstr>Budget!Print_Area</vt:lpstr>
      <vt:lpstr>'PSIP Domestic'!Print_Area</vt:lpstr>
      <vt:lpstr>'PSIP Grant'!Print_Area</vt:lpstr>
      <vt:lpstr>Budget!Print_Titles</vt:lpstr>
      <vt:lpstr>'PSIP Domestic'!Print_Titles</vt:lpstr>
      <vt:lpstr>'PSIP Grant'!Print_Titles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2020-03-04T05:55:46Z</cp:lastPrinted>
  <dcterms:created xsi:type="dcterms:W3CDTF">2018-12-30T09:54:12Z</dcterms:created>
  <dcterms:modified xsi:type="dcterms:W3CDTF">2020-03-04T05:55:49Z</dcterms:modified>
</cp:coreProperties>
</file>