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Other Projects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Budget!$A$6:$I$257</definedName>
    <definedName name="_xlnm._FilterDatabase" localSheetId="2" hidden="1">'Other Projects'!$L$1:$L$238</definedName>
    <definedName name="_xlnm._FilterDatabase" localSheetId="1" hidden="1">'PSIP Domestic'!$B$1:$J$6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2">'Other Projects'!$B$1:$M$6</definedName>
    <definedName name="_xlnm.Print_Area" localSheetId="1">'PSIP Domestic'!$B$1:$J$6</definedName>
    <definedName name="Print_Area_MI">'[9]2007-2011 with GG'!#REF!</definedName>
    <definedName name="_xlnm.Print_Titles" localSheetId="0">Budget!$6:$8</definedName>
    <definedName name="_xlnm.Print_Titles" localSheetId="2">'Other Projects'!$3:$4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B33" i="1" l="1"/>
  <c r="I245" i="1"/>
  <c r="I34" i="1"/>
  <c r="I176" i="1"/>
  <c r="I225" i="1"/>
  <c r="I254" i="1"/>
  <c r="I23" i="1"/>
  <c r="I31" i="1"/>
  <c r="B36" i="1"/>
  <c r="I37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<sst xmlns="http://schemas.openxmlformats.org/spreadsheetml/2006/main" count="264" uniqueCount="229">
  <si>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</si>
  <si>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</si>
  <si>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</si>
  <si>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</si>
  <si>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</si>
  <si>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</si>
  <si>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</si>
  <si>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</si>
  <si>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</si>
  <si>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</si>
  <si>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</si>
  <si>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</si>
  <si>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</si>
  <si>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</si>
  <si>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</si>
  <si>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</si>
  <si>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</si>
  <si>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</si>
  <si>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</si>
  <si>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</si>
  <si>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</si>
  <si>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</si>
  <si>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</si>
  <si>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</si>
  <si>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</si>
  <si>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</si>
  <si>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</si>
  <si>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</si>
  <si>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</si>
  <si>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</si>
  <si>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</si>
  <si>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</si>
  <si>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</si>
  <si>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</si>
  <si>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</si>
  <si>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</si>
  <si>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</si>
  <si>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</si>
  <si>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</si>
  <si>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</si>
  <si>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</si>
  <si>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</si>
  <si>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</si>
  <si>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</si>
  <si>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</si>
  <si>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</si>
  <si>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</si>
  <si>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</si>
  <si>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</si>
  <si>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</si>
  <si>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</si>
  <si>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</si>
  <si>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</si>
  <si>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</si>
  <si>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</si>
  <si>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</si>
  <si>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</si>
  <si>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</si>
  <si>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</si>
  <si>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</si>
  <si>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</si>
  <si>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</si>
  <si>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</si>
  <si>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</si>
  <si>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</si>
  <si>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</si>
  <si>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</si>
  <si>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</si>
  <si>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</si>
  <si>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</si>
  <si>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</si>
  <si>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</si>
  <si>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</si>
  <si>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</si>
  <si>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</si>
  <si>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</si>
  <si>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</si>
  <si>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</si>
  <si>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</si>
  <si>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</si>
  <si>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</si>
  <si>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</si>
  <si>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</si>
  <si>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</si>
  <si>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</si>
  <si>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</si>
  <si>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</si>
  <si>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</si>
  <si>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</si>
  <si>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</si>
  <si>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</si>
  <si>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</si>
  <si>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</si>
  <si>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</si>
  <si>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</si>
  <si>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</si>
  <si>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</si>
  <si>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</si>
  <si>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</si>
  <si>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</si>
  <si>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</si>
  <si>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</si>
  <si>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</si>
  <si>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</si>
  <si>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</si>
  <si>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</si>
  <si>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</si>
  <si>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</si>
  <si>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</si>
  <si>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</si>
  <si>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</si>
  <si>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</si>
  <si>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</si>
  <si>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</si>
  <si>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</si>
  <si>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</si>
  <si>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</si>
  <si>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</si>
  <si>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</si>
  <si>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</si>
  <si>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</si>
  <si>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</si>
  <si>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</si>
  <si>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</si>
  <si>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</si>
  <si>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</si>
  <si>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</si>
  <si>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</si>
  <si>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</si>
  <si>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</si>
  <si>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</si>
  <si>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</si>
  <si>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</si>
  <si>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</si>
  <si>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</si>
  <si>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</si>
  <si>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</si>
  <si>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</si>
  <si>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</si>
  <si>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</si>
  <si>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</si>
  <si>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</si>
  <si>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</si>
  <si>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</si>
  <si>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</si>
  <si>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</si>
  <si>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</si>
  <si>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</si>
  <si>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</si>
  <si>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</si>
  <si>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</si>
  <si>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</si>
  <si>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</si>
  <si>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</si>
  <si>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</si>
  <si>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</si>
  <si>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</si>
  <si>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</si>
  <si>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</si>
  <si>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</si>
  <si>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</si>
  <si>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</si>
  <si>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</si>
  <si>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</si>
  <si>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</si>
  <si>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</si>
  <si>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</si>
  <si>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</si>
  <si>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</si>
  <si>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</si>
  <si>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</si>
  <si>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</si>
  <si>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</si>
  <si>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</si>
  <si>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</si>
  <si>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</si>
  <si>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</si>
  <si>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</si>
  <si>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</si>
  <si>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</si>
  <si>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</si>
  <si>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</si>
  <si>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</si>
  <si>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</si>
  <si>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</si>
  <si>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</si>
  <si>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</si>
  <si>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</si>
  <si>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</si>
  <si>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</si>
  <si>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</si>
  <si>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</si>
  <si>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</si>
  <si>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</si>
  <si>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</si>
  <si>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</si>
  <si>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</si>
  <si>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</si>
  <si>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</si>
  <si>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</si>
  <si>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</si>
  <si>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</si>
  <si>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</si>
  <si>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</si>
  <si>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</si>
  <si>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</si>
  <si>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</si>
  <si>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</si>
  <si>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</si>
  <si>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</si>
  <si>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</si>
  <si>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</si>
  <si>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ޑިޕާޓްމަންޓް އޮފް ހެރިޓޭޖް</t>
  </si>
  <si>
    <t>ފާސްކުރި</t>
  </si>
  <si>
    <t>ސްޓެޓަސް</t>
  </si>
  <si>
    <t>މަޝްރޫޢު ހިންގޭ ތަން</t>
  </si>
  <si>
    <t>މަޝްރޫއުގެ ނަން</t>
  </si>
  <si>
    <t>އޮފީސް</t>
  </si>
  <si>
    <t>އަލަށްފަށާ</t>
  </si>
  <si>
    <t>ހއ.އުތީމު</t>
  </si>
  <si>
    <t>ހއ.އުތީމު ބޮޑުތަކުރުފާން ހަދާނީ މަރުކަޒު އަޕްގްރޭޑްކުރުން</t>
  </si>
  <si>
    <t>P-SOC003-001</t>
  </si>
  <si>
    <t>ލަފާކުރި</t>
  </si>
  <si>
    <t>އެކްޗުއަލް</t>
  </si>
  <si>
    <t>ޑިޕާރޓްމަންޓް އޮފް ހެރިޓޭޖް</t>
  </si>
  <si>
    <t>ހުކުރު މިސްކިތް ދުނިޔޭގެ ތަރިކަ ލިސްޓްގައި ހިމެނުމުގެ ޕްރޮގްރާމް</t>
  </si>
  <si>
    <t>P-HRDV02-002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</si>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</sst>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6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rgb="FF4C706C"/>
      <name val="Roboto Condensed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2"/>
      <color rgb="FF4C706C"/>
      <name val="Roboto Condensed"/>
    </font>
    <font>
      <sz val="11"/>
      <color theme="1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8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16" fillId="0" borderId="0" xfId="5"/>
    <xf numFmtId="0" fontId="20" fillId="5" borderId="0" xfId="4" applyNumberFormat="1" applyFont="1" applyFill="1" applyBorder="1" applyAlignment="1">
      <alignment horizontal="center" vertical="center" wrapText="1" readingOrder="2"/>
    </xf>
    <xf numFmtId="0" fontId="21" fillId="5" borderId="0" xfId="6" applyFont="1" applyFill="1" applyBorder="1" applyAlignment="1">
      <alignment horizontal="center" vertical="center" readingOrder="2"/>
    </xf>
    <xf numFmtId="165" fontId="21" fillId="5" borderId="0" xfId="4" applyNumberFormat="1" applyFont="1" applyFill="1" applyBorder="1" applyAlignment="1">
      <alignment horizontal="center" vertical="center" readingOrder="2"/>
    </xf>
    <xf numFmtId="165" fontId="23" fillId="6" borderId="0" xfId="4" applyNumberFormat="1" applyFont="1" applyFill="1" applyBorder="1" applyAlignment="1">
      <alignment horizontal="center" vertical="center" readingOrder="2"/>
    </xf>
    <xf numFmtId="165" fontId="31" fillId="6" borderId="0" xfId="4" applyNumberFormat="1" applyFont="1" applyFill="1" applyBorder="1" applyAlignment="1">
      <alignment horizontal="center" vertical="center" readingOrder="2"/>
    </xf>
    <xf numFmtId="0" fontId="32" fillId="6" borderId="0" xfId="6" applyFont="1" applyFill="1" applyBorder="1" applyAlignment="1">
      <alignment horizontal="center" vertical="center" wrapText="1" readingOrder="2"/>
    </xf>
    <xf numFmtId="0" fontId="25" fillId="6" borderId="0" xfId="5" applyFont="1" applyFill="1" applyAlignment="1">
      <alignment horizontal="right" vertical="center" indent="1"/>
    </xf>
    <xf numFmtId="0" fontId="23" fillId="6" borderId="0" xfId="5" applyNumberFormat="1" applyFont="1" applyFill="1" applyAlignment="1">
      <alignment horizontal="center" vertical="center"/>
    </xf>
    <xf numFmtId="0" fontId="16" fillId="0" borderId="0" xfId="5" applyBorder="1" applyAlignment="1">
      <alignment vertical="center"/>
    </xf>
    <xf numFmtId="165" fontId="33" fillId="0" borderId="0" xfId="4" applyNumberFormat="1" applyFont="1" applyBorder="1" applyAlignment="1">
      <alignment vertical="center"/>
    </xf>
    <xf numFmtId="165" fontId="34" fillId="0" borderId="0" xfId="4" applyNumberFormat="1" applyFont="1" applyBorder="1" applyAlignment="1">
      <alignment vertical="center"/>
    </xf>
    <xf numFmtId="165" fontId="12" fillId="0" borderId="0" xfId="4" applyNumberFormat="1" applyFont="1" applyBorder="1" applyAlignment="1">
      <alignment vertical="center"/>
    </xf>
    <xf numFmtId="0" fontId="29" fillId="0" borderId="0" xfId="5" applyFont="1" applyBorder="1" applyAlignment="1">
      <alignment vertical="center"/>
    </xf>
    <xf numFmtId="0" fontId="29" fillId="0" borderId="0" xfId="5" applyFont="1" applyBorder="1" applyAlignment="1">
      <alignment horizontal="right" vertical="center" indent="2" readingOrder="2"/>
    </xf>
    <xf numFmtId="0" fontId="18" fillId="6" borderId="0" xfId="7" applyFont="1" applyFill="1" applyBorder="1" applyAlignment="1">
      <alignment horizontal="right" vertical="center" indent="2" readingOrder="2"/>
    </xf>
    <xf numFmtId="0" fontId="35" fillId="0" borderId="0" xfId="5" applyFont="1" applyBorder="1" applyAlignment="1">
      <alignment horizontal="left"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21" fillId="5" borderId="0" xfId="6" applyFont="1" applyFill="1" applyBorder="1" applyAlignment="1">
      <alignment horizontal="center" vertical="center" readingOrder="2"/>
    </xf>
    <xf numFmtId="0" fontId="21" fillId="5" borderId="0" xfId="6" applyFont="1" applyFill="1" applyBorder="1" applyAlignment="1">
      <alignment horizontal="right" vertical="center" readingOrder="2"/>
    </xf>
    <xf numFmtId="165" fontId="21" fillId="5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2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838200</xdr:colOff>
      <xdr:row>0</xdr:row>
      <xdr:rowOff>457200</xdr:rowOff>
    </xdr:from>
    <xdr:to>
      <xdr:col>5</xdr:col>
      <xdr:colOff>304800</xdr:colOff>
      <xdr:row>2</xdr:row>
      <xdr:rowOff>10646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24500" y="457200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8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80"/>
      <c r="H1" s="3"/>
      <c r="J1" s="5">
        <v>1271</v>
      </c>
    </row>
    <row r="2" spans="1:10" ht="45" customHeight="1">
      <c r="A2" s="3"/>
      <c r="B2" s="2"/>
      <c r="C2" s="2"/>
      <c r="D2" s="2"/>
      <c r="E2" s="2"/>
      <c r="F2" s="2"/>
      <c r="G2" s="80"/>
      <c r="H2" s="3"/>
    </row>
    <row r="3" spans="1:10">
      <c r="A3" s="6" t="s">
        <v>227</v>
      </c>
      <c r="B3" s="2"/>
      <c r="C3" s="2"/>
      <c r="D3" s="2"/>
      <c r="E3" s="2"/>
      <c r="F3" s="2"/>
      <c r="G3" s="80"/>
      <c r="H3" s="3"/>
    </row>
    <row r="4" spans="1:10" ht="25.5">
      <c r="A4" s="7" t="s">
        <v>212</v>
      </c>
      <c r="B4" s="2"/>
      <c r="C4" s="2"/>
      <c r="D4" s="2"/>
      <c r="E4" s="2"/>
      <c r="F4" s="2"/>
      <c r="G4" s="8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8539131</v>
      </c>
      <c r="C9" s="15">
        <f t="shared" si="0"/>
        <v>8519131</v>
      </c>
      <c r="D9" s="15">
        <f t="shared" si="0"/>
        <v>8639131</v>
      </c>
      <c r="E9" s="15">
        <f t="shared" si="0"/>
        <v>8476960</v>
      </c>
      <c r="F9" s="15">
        <f>F13</f>
        <v>7398296</v>
      </c>
      <c r="G9" s="8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2110000</v>
      </c>
      <c r="E10" s="16">
        <f t="shared" si="2"/>
        <v>471142</v>
      </c>
      <c r="F10" s="16">
        <f>F26</f>
        <v>54609</v>
      </c>
      <c r="G10" s="8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8539131</v>
      </c>
      <c r="C11" s="18">
        <f t="shared" si="3"/>
        <v>8519131</v>
      </c>
      <c r="D11" s="18">
        <f t="shared" si="3"/>
        <v>10749131</v>
      </c>
      <c r="E11" s="18">
        <f t="shared" si="3"/>
        <v>8948102</v>
      </c>
      <c r="F11" s="18">
        <f>SUM(F9:F10)</f>
        <v>7452905</v>
      </c>
      <c r="G11" s="84" t="s">
        <v>12</v>
      </c>
      <c r="H11" s="21"/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228</v>
      </c>
    </row>
    <row r="13" spans="1:10" ht="22.5" customHeight="1" thickBot="1">
      <c r="B13" s="18">
        <f t="shared" ref="B13:E13" si="4">SUM(B14:B24)</f>
        <v>8539131</v>
      </c>
      <c r="C13" s="18">
        <f t="shared" si="4"/>
        <v>8519131</v>
      </c>
      <c r="D13" s="18">
        <f t="shared" si="4"/>
        <v>8639131</v>
      </c>
      <c r="E13" s="18">
        <f t="shared" si="4"/>
        <v>8476960</v>
      </c>
      <c r="F13" s="18">
        <f>SUM(F14:F24)</f>
        <v>7398296</v>
      </c>
      <c r="G13" s="8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5559547</v>
      </c>
      <c r="C14" s="22">
        <f t="shared" si="5"/>
        <v>5559547</v>
      </c>
      <c r="D14" s="22">
        <f t="shared" si="5"/>
        <v>5559547</v>
      </c>
      <c r="E14" s="22">
        <f t="shared" si="5"/>
        <v>4820508</v>
      </c>
      <c r="F14" s="22">
        <f>F36</f>
        <v>4086070</v>
      </c>
      <c r="G14" s="8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239614</v>
      </c>
      <c r="C15" s="23">
        <f t="shared" si="6"/>
        <v>239614</v>
      </c>
      <c r="D15" s="23">
        <f t="shared" si="6"/>
        <v>239614</v>
      </c>
      <c r="E15" s="23">
        <f t="shared" si="6"/>
        <v>198467</v>
      </c>
      <c r="F15" s="23">
        <f>F77</f>
        <v>186581</v>
      </c>
      <c r="G15" s="8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40000</v>
      </c>
      <c r="C16" s="23">
        <f t="shared" si="7"/>
        <v>40000</v>
      </c>
      <c r="D16" s="23">
        <f t="shared" si="7"/>
        <v>40000</v>
      </c>
      <c r="E16" s="23">
        <f t="shared" si="7"/>
        <v>96824</v>
      </c>
      <c r="F16" s="23">
        <f>F85</f>
        <v>19462</v>
      </c>
      <c r="G16" s="8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194000</v>
      </c>
      <c r="C17" s="23">
        <f t="shared" si="8"/>
        <v>194000</v>
      </c>
      <c r="D17" s="23">
        <f t="shared" si="8"/>
        <v>194000</v>
      </c>
      <c r="E17" s="23">
        <f t="shared" si="8"/>
        <v>277518</v>
      </c>
      <c r="F17" s="23">
        <f>F93</f>
        <v>56165</v>
      </c>
      <c r="G17" s="8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2221770</v>
      </c>
      <c r="C18" s="23">
        <f t="shared" si="9"/>
        <v>2201770</v>
      </c>
      <c r="D18" s="23">
        <f t="shared" si="9"/>
        <v>2321770</v>
      </c>
      <c r="E18" s="23">
        <f t="shared" si="9"/>
        <v>2492443</v>
      </c>
      <c r="F18" s="23">
        <f>F107</f>
        <v>2272344</v>
      </c>
      <c r="G18" s="8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45000</v>
      </c>
      <c r="F20" s="23">
        <f>F142</f>
        <v>0</v>
      </c>
      <c r="G20" s="85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275000</v>
      </c>
      <c r="C21" s="23">
        <f t="shared" si="12"/>
        <v>275000</v>
      </c>
      <c r="D21" s="23">
        <f t="shared" si="12"/>
        <v>275000</v>
      </c>
      <c r="E21" s="23">
        <f t="shared" si="12"/>
        <v>537000</v>
      </c>
      <c r="F21" s="23">
        <f>F150</f>
        <v>407625</v>
      </c>
      <c r="G21" s="8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9200</v>
      </c>
      <c r="C23" s="23">
        <f t="shared" si="14"/>
        <v>9200</v>
      </c>
      <c r="D23" s="23">
        <f t="shared" si="14"/>
        <v>9200</v>
      </c>
      <c r="E23" s="23">
        <f t="shared" si="14"/>
        <v>9200</v>
      </c>
      <c r="F23" s="23">
        <f>F176</f>
        <v>370049</v>
      </c>
      <c r="G23" s="85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2110000</v>
      </c>
      <c r="E26" s="18">
        <f t="shared" si="16"/>
        <v>471142</v>
      </c>
      <c r="F26" s="18">
        <f>SUM(F27:F34)</f>
        <v>54609</v>
      </c>
      <c r="G26" s="8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2000000</v>
      </c>
      <c r="E29" s="23">
        <f t="shared" si="19"/>
        <v>0</v>
      </c>
      <c r="F29" s="23">
        <f>F212</f>
        <v>0</v>
      </c>
      <c r="G29" s="83" t="s">
        <v>26</v>
      </c>
      <c r="H29" s="8">
        <v>421</v>
      </c>
      <c r="I29" s="4" t="str">
        <f t="shared" si="1"/>
        <v>SHOW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110000</v>
      </c>
      <c r="E31" s="23">
        <f t="shared" si="21"/>
        <v>471142</v>
      </c>
      <c r="F31" s="23">
        <f>F225</f>
        <v>54609</v>
      </c>
      <c r="G31" s="8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5559547</v>
      </c>
      <c r="C36" s="18">
        <f t="shared" si="25"/>
        <v>5559547</v>
      </c>
      <c r="D36" s="18">
        <f t="shared" si="25"/>
        <v>5559547</v>
      </c>
      <c r="E36" s="18">
        <f t="shared" si="25"/>
        <v>4820508</v>
      </c>
      <c r="F36" s="18">
        <f>SUM(F37:F38)</f>
        <v>4086070</v>
      </c>
      <c r="G36" s="8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3753407</v>
      </c>
      <c r="C37" s="25">
        <f t="shared" si="26"/>
        <v>3753407</v>
      </c>
      <c r="D37" s="25">
        <f t="shared" si="26"/>
        <v>3753407</v>
      </c>
      <c r="E37" s="25">
        <f t="shared" si="26"/>
        <v>3348425</v>
      </c>
      <c r="F37" s="25">
        <f>F40</f>
        <v>3133514</v>
      </c>
      <c r="G37" s="8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1806140</v>
      </c>
      <c r="C38" s="23">
        <f t="shared" si="27"/>
        <v>1806140</v>
      </c>
      <c r="D38" s="23">
        <f t="shared" si="27"/>
        <v>1806140</v>
      </c>
      <c r="E38" s="23">
        <f t="shared" si="27"/>
        <v>1472083</v>
      </c>
      <c r="F38" s="23">
        <f>F44</f>
        <v>952556</v>
      </c>
      <c r="G38" s="8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3753407</v>
      </c>
      <c r="C40" s="18">
        <f t="shared" si="28"/>
        <v>3753407</v>
      </c>
      <c r="D40" s="18">
        <f t="shared" si="28"/>
        <v>3753407</v>
      </c>
      <c r="E40" s="18">
        <f t="shared" si="28"/>
        <v>3348425</v>
      </c>
      <c r="F40" s="18">
        <f>SUM(F41:F42)</f>
        <v>3133514</v>
      </c>
      <c r="G40" s="8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3423060</v>
      </c>
      <c r="C41" s="25">
        <v>3423060</v>
      </c>
      <c r="D41" s="25">
        <v>3423060</v>
      </c>
      <c r="E41" s="25">
        <v>3145295</v>
      </c>
      <c r="F41" s="25">
        <v>2830729</v>
      </c>
      <c r="G41" s="8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330347</v>
      </c>
      <c r="C42" s="23">
        <v>330347</v>
      </c>
      <c r="D42" s="23">
        <v>330347</v>
      </c>
      <c r="E42" s="23">
        <v>203130</v>
      </c>
      <c r="F42" s="23">
        <v>302785</v>
      </c>
      <c r="G42" s="8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1806140</v>
      </c>
      <c r="C44" s="18">
        <f t="shared" si="29"/>
        <v>1806140</v>
      </c>
      <c r="D44" s="18">
        <f t="shared" si="29"/>
        <v>1806140</v>
      </c>
      <c r="E44" s="18">
        <f t="shared" si="29"/>
        <v>1472083</v>
      </c>
      <c r="F44" s="18">
        <f>SUM(F45:F75)</f>
        <v>952556</v>
      </c>
      <c r="G44" s="8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159000</v>
      </c>
      <c r="C48" s="23">
        <v>159000</v>
      </c>
      <c r="D48" s="23">
        <v>159000</v>
      </c>
      <c r="E48" s="23">
        <v>146960</v>
      </c>
      <c r="F48" s="23">
        <v>138540</v>
      </c>
      <c r="G48" s="8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14940</v>
      </c>
      <c r="C55" s="23">
        <v>14940</v>
      </c>
      <c r="D55" s="23">
        <v>14940</v>
      </c>
      <c r="E55" s="23">
        <v>5382</v>
      </c>
      <c r="F55" s="23">
        <v>4794</v>
      </c>
      <c r="G55" s="83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12573</v>
      </c>
      <c r="C57" s="23">
        <v>12573</v>
      </c>
      <c r="D57" s="23">
        <v>12573</v>
      </c>
      <c r="E57" s="23">
        <v>11910</v>
      </c>
      <c r="F57" s="23">
        <v>0</v>
      </c>
      <c r="G57" s="83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16017</v>
      </c>
      <c r="F59" s="23">
        <v>0</v>
      </c>
      <c r="G59" s="83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2000</v>
      </c>
      <c r="C61" s="23">
        <v>2000</v>
      </c>
      <c r="D61" s="23">
        <v>2000</v>
      </c>
      <c r="E61" s="23">
        <v>0</v>
      </c>
      <c r="F61" s="23">
        <v>4600</v>
      </c>
      <c r="G61" s="83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35400</v>
      </c>
      <c r="C66" s="23">
        <v>35400</v>
      </c>
      <c r="D66" s="23">
        <v>35400</v>
      </c>
      <c r="E66" s="23">
        <v>11250</v>
      </c>
      <c r="F66" s="23">
        <v>23150</v>
      </c>
      <c r="G66" s="83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68725</v>
      </c>
      <c r="C67" s="23">
        <v>68725</v>
      </c>
      <c r="D67" s="23">
        <v>68725</v>
      </c>
      <c r="E67" s="23">
        <v>1800</v>
      </c>
      <c r="F67" s="23">
        <v>45225</v>
      </c>
      <c r="G67" s="83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906000</v>
      </c>
      <c r="C69" s="23">
        <v>906000</v>
      </c>
      <c r="D69" s="23">
        <v>906000</v>
      </c>
      <c r="E69" s="23">
        <v>807975</v>
      </c>
      <c r="F69" s="23">
        <v>736247</v>
      </c>
      <c r="G69" s="8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565200</v>
      </c>
      <c r="C73" s="23">
        <v>565200</v>
      </c>
      <c r="D73" s="23">
        <v>565200</v>
      </c>
      <c r="E73" s="23">
        <v>440848</v>
      </c>
      <c r="F73" s="23">
        <v>0</v>
      </c>
      <c r="G73" s="83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42302</v>
      </c>
      <c r="C74" s="23">
        <v>42302</v>
      </c>
      <c r="D74" s="23">
        <v>42302</v>
      </c>
      <c r="E74" s="23">
        <v>29941</v>
      </c>
      <c r="F74" s="23">
        <v>0</v>
      </c>
      <c r="G74" s="83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239614</v>
      </c>
      <c r="C77" s="18">
        <f t="shared" si="31"/>
        <v>239614</v>
      </c>
      <c r="D77" s="18">
        <f t="shared" si="31"/>
        <v>239614</v>
      </c>
      <c r="E77" s="18">
        <f t="shared" si="31"/>
        <v>198467</v>
      </c>
      <c r="F77" s="18">
        <f>SUM(F78:F83)</f>
        <v>186581</v>
      </c>
      <c r="G77" s="8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239614</v>
      </c>
      <c r="C83" s="23">
        <v>239614</v>
      </c>
      <c r="D83" s="23">
        <v>239614</v>
      </c>
      <c r="E83" s="23">
        <v>198467</v>
      </c>
      <c r="F83" s="23">
        <v>186581</v>
      </c>
      <c r="G83" s="8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40000</v>
      </c>
      <c r="C85" s="18">
        <f t="shared" si="32"/>
        <v>40000</v>
      </c>
      <c r="D85" s="18">
        <f t="shared" si="32"/>
        <v>40000</v>
      </c>
      <c r="E85" s="18">
        <f t="shared" si="32"/>
        <v>96824</v>
      </c>
      <c r="F85" s="18">
        <f>SUM(F86:F91)</f>
        <v>19462</v>
      </c>
      <c r="G85" s="8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20000</v>
      </c>
      <c r="F86" s="25">
        <v>0</v>
      </c>
      <c r="G86" s="86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20000</v>
      </c>
      <c r="C88" s="23">
        <v>20000</v>
      </c>
      <c r="D88" s="23">
        <v>20000</v>
      </c>
      <c r="E88" s="23">
        <v>76824</v>
      </c>
      <c r="F88" s="23">
        <v>19462</v>
      </c>
      <c r="G88" s="83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194000</v>
      </c>
      <c r="C93" s="18">
        <f t="shared" si="33"/>
        <v>194000</v>
      </c>
      <c r="D93" s="18">
        <f t="shared" si="33"/>
        <v>194000</v>
      </c>
      <c r="E93" s="18">
        <f t="shared" si="33"/>
        <v>277518</v>
      </c>
      <c r="F93" s="18">
        <f>SUM(F94:F105)</f>
        <v>56165</v>
      </c>
      <c r="G93" s="8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69000</v>
      </c>
      <c r="C94" s="25">
        <v>69000</v>
      </c>
      <c r="D94" s="25">
        <v>69000</v>
      </c>
      <c r="E94" s="25">
        <v>70245</v>
      </c>
      <c r="F94" s="25">
        <v>45770</v>
      </c>
      <c r="G94" s="8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7500</v>
      </c>
      <c r="C95" s="23">
        <v>7500</v>
      </c>
      <c r="D95" s="23">
        <v>7500</v>
      </c>
      <c r="E95" s="23">
        <v>5244</v>
      </c>
      <c r="F95" s="23">
        <v>220</v>
      </c>
      <c r="G95" s="83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2500</v>
      </c>
      <c r="C97" s="23">
        <v>2500</v>
      </c>
      <c r="D97" s="23">
        <v>2500</v>
      </c>
      <c r="E97" s="23">
        <v>0</v>
      </c>
      <c r="F97" s="23">
        <v>0</v>
      </c>
      <c r="G97" s="83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20000</v>
      </c>
      <c r="C98" s="23">
        <v>20000</v>
      </c>
      <c r="D98" s="23">
        <v>20000</v>
      </c>
      <c r="E98" s="23">
        <v>27500</v>
      </c>
      <c r="F98" s="23">
        <v>3227</v>
      </c>
      <c r="G98" s="83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35000</v>
      </c>
      <c r="C99" s="23">
        <v>35000</v>
      </c>
      <c r="D99" s="23">
        <v>35000</v>
      </c>
      <c r="E99" s="23">
        <v>0</v>
      </c>
      <c r="F99" s="23">
        <v>0</v>
      </c>
      <c r="G99" s="83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35000</v>
      </c>
      <c r="C101" s="23">
        <v>35000</v>
      </c>
      <c r="D101" s="23">
        <v>35000</v>
      </c>
      <c r="E101" s="23">
        <v>3460</v>
      </c>
      <c r="F101" s="23">
        <v>6948</v>
      </c>
      <c r="G101" s="83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166069</v>
      </c>
      <c r="F103" s="23">
        <v>0</v>
      </c>
      <c r="G103" s="83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25000</v>
      </c>
      <c r="C104" s="23">
        <v>25000</v>
      </c>
      <c r="D104" s="23">
        <v>25000</v>
      </c>
      <c r="E104" s="23">
        <v>0</v>
      </c>
      <c r="F104" s="23">
        <v>0</v>
      </c>
      <c r="G104" s="83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5000</v>
      </c>
      <c r="F105" s="23">
        <v>0</v>
      </c>
      <c r="G105" s="8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2221770</v>
      </c>
      <c r="C107" s="18">
        <f t="shared" si="34"/>
        <v>2201770</v>
      </c>
      <c r="D107" s="18">
        <f t="shared" si="34"/>
        <v>2321770</v>
      </c>
      <c r="E107" s="18">
        <f t="shared" si="34"/>
        <v>2492443</v>
      </c>
      <c r="F107" s="18">
        <f>SUM(F108:F133)</f>
        <v>2272344</v>
      </c>
      <c r="G107" s="8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142000</v>
      </c>
      <c r="C108" s="25">
        <v>142000</v>
      </c>
      <c r="D108" s="25">
        <v>142000</v>
      </c>
      <c r="E108" s="25">
        <v>197243</v>
      </c>
      <c r="F108" s="25">
        <v>198521</v>
      </c>
      <c r="G108" s="8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1126570</v>
      </c>
      <c r="C109" s="23">
        <v>1126570</v>
      </c>
      <c r="D109" s="23">
        <v>1126570</v>
      </c>
      <c r="E109" s="23">
        <v>1360000</v>
      </c>
      <c r="F109" s="23">
        <v>1325349</v>
      </c>
      <c r="G109" s="8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80000</v>
      </c>
      <c r="C110" s="23">
        <v>80000</v>
      </c>
      <c r="D110" s="23">
        <v>180000</v>
      </c>
      <c r="E110" s="23">
        <v>150000</v>
      </c>
      <c r="F110" s="23">
        <v>99819</v>
      </c>
      <c r="G110" s="8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360000</v>
      </c>
      <c r="C111" s="23">
        <v>360000</v>
      </c>
      <c r="D111" s="23">
        <v>360000</v>
      </c>
      <c r="E111" s="23">
        <v>240000</v>
      </c>
      <c r="F111" s="23">
        <v>185466</v>
      </c>
      <c r="G111" s="83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364000</v>
      </c>
      <c r="C114" s="23">
        <v>344000</v>
      </c>
      <c r="D114" s="23">
        <v>364000</v>
      </c>
      <c r="E114" s="23">
        <v>320000</v>
      </c>
      <c r="F114" s="23">
        <v>302100</v>
      </c>
      <c r="G114" s="83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101700</v>
      </c>
      <c r="C115" s="23">
        <v>101700</v>
      </c>
      <c r="D115" s="23">
        <v>101700</v>
      </c>
      <c r="E115" s="23">
        <v>191700</v>
      </c>
      <c r="F115" s="23">
        <v>124232</v>
      </c>
      <c r="G115" s="83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1857</v>
      </c>
      <c r="G116" s="83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12500</v>
      </c>
      <c r="C118" s="23">
        <v>12500</v>
      </c>
      <c r="D118" s="23">
        <v>12500</v>
      </c>
      <c r="E118" s="23">
        <v>29500</v>
      </c>
      <c r="F118" s="23">
        <v>11235</v>
      </c>
      <c r="G118" s="8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35000</v>
      </c>
      <c r="C119" s="23">
        <v>35000</v>
      </c>
      <c r="D119" s="23">
        <v>35000</v>
      </c>
      <c r="E119" s="23">
        <v>4000</v>
      </c>
      <c r="F119" s="23">
        <v>0</v>
      </c>
      <c r="G119" s="83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3315</v>
      </c>
      <c r="G131" s="83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20450</v>
      </c>
      <c r="G133" s="8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45000</v>
      </c>
      <c r="F142" s="18">
        <f>SUM(F143:F148)</f>
        <v>0</v>
      </c>
      <c r="G142" s="84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0</v>
      </c>
      <c r="E148" s="23">
        <v>45000</v>
      </c>
      <c r="F148" s="23">
        <v>0</v>
      </c>
      <c r="G148" s="83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275000</v>
      </c>
      <c r="C150" s="18">
        <f t="shared" si="38"/>
        <v>275000</v>
      </c>
      <c r="D150" s="18">
        <f t="shared" si="38"/>
        <v>275000</v>
      </c>
      <c r="E150" s="18">
        <f t="shared" si="38"/>
        <v>537000</v>
      </c>
      <c r="F150" s="18">
        <f>SUM(F151:F168)</f>
        <v>407625</v>
      </c>
      <c r="G150" s="84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75000</v>
      </c>
      <c r="C152" s="23">
        <v>75000</v>
      </c>
      <c r="D152" s="23">
        <v>75000</v>
      </c>
      <c r="E152" s="23">
        <v>337000</v>
      </c>
      <c r="F152" s="23">
        <v>330109</v>
      </c>
      <c r="G152" s="83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0</v>
      </c>
      <c r="F156" s="23">
        <v>3434</v>
      </c>
      <c r="G156" s="83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10000</v>
      </c>
      <c r="C157" s="23">
        <v>10000</v>
      </c>
      <c r="D157" s="23">
        <v>10000</v>
      </c>
      <c r="E157" s="23">
        <v>10000</v>
      </c>
      <c r="F157" s="23">
        <v>1916</v>
      </c>
      <c r="G157" s="83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150000</v>
      </c>
      <c r="C160" s="23">
        <v>150000</v>
      </c>
      <c r="D160" s="23">
        <v>150000</v>
      </c>
      <c r="E160" s="23">
        <v>190000</v>
      </c>
      <c r="F160" s="23">
        <v>71466</v>
      </c>
      <c r="G160" s="83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15000</v>
      </c>
      <c r="C164" s="23">
        <v>15000</v>
      </c>
      <c r="D164" s="23">
        <v>15000</v>
      </c>
      <c r="E164" s="23">
        <v>0</v>
      </c>
      <c r="F164" s="23">
        <v>700</v>
      </c>
      <c r="G164" s="83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9200</v>
      </c>
      <c r="C176" s="18">
        <f t="shared" si="40"/>
        <v>9200</v>
      </c>
      <c r="D176" s="18">
        <f t="shared" si="40"/>
        <v>9200</v>
      </c>
      <c r="E176" s="18">
        <f t="shared" si="40"/>
        <v>9200</v>
      </c>
      <c r="F176" s="18">
        <f>SUM(F177:F196)</f>
        <v>370049</v>
      </c>
      <c r="G176" s="84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370049</v>
      </c>
      <c r="G182" s="83" t="s">
        <v>155</v>
      </c>
      <c r="H182" s="8">
        <v>228006</v>
      </c>
      <c r="I182" s="4" t="str">
        <f t="shared" si="36"/>
        <v>SHOW</v>
      </c>
    </row>
    <row r="183" spans="1:9" ht="22.5" customHeight="1" thickBot="1">
      <c r="A183" s="8">
        <v>228007</v>
      </c>
      <c r="B183" s="23">
        <v>9200</v>
      </c>
      <c r="C183" s="23">
        <v>9200</v>
      </c>
      <c r="D183" s="23">
        <v>9200</v>
      </c>
      <c r="E183" s="23">
        <v>9200</v>
      </c>
      <c r="F183" s="23">
        <v>0</v>
      </c>
      <c r="G183" s="83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2000000</v>
      </c>
      <c r="E212" s="18">
        <f t="shared" si="45"/>
        <v>0</v>
      </c>
      <c r="F212" s="18">
        <f>SUM(F213:F215)</f>
        <v>0</v>
      </c>
      <c r="G212" s="84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0</v>
      </c>
      <c r="C215" s="23">
        <v>0</v>
      </c>
      <c r="D215" s="23">
        <v>2000000</v>
      </c>
      <c r="E215" s="23">
        <v>0</v>
      </c>
      <c r="F215" s="23">
        <v>0</v>
      </c>
      <c r="G215" s="83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110000</v>
      </c>
      <c r="E225" s="18">
        <f t="shared" si="47"/>
        <v>471142</v>
      </c>
      <c r="F225" s="18">
        <f>SUM(F226:F238)</f>
        <v>54609</v>
      </c>
      <c r="G225" s="8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10000</v>
      </c>
      <c r="E226" s="25">
        <v>373222</v>
      </c>
      <c r="F226" s="25">
        <v>18983</v>
      </c>
      <c r="G226" s="8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20000</v>
      </c>
      <c r="E227" s="23">
        <v>42000</v>
      </c>
      <c r="F227" s="23">
        <v>10748</v>
      </c>
      <c r="G227" s="8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5000</v>
      </c>
      <c r="E231" s="23">
        <v>7850</v>
      </c>
      <c r="F231" s="23">
        <v>0</v>
      </c>
      <c r="G231" s="83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75000</v>
      </c>
      <c r="E233" s="23">
        <v>48070</v>
      </c>
      <c r="F233" s="23">
        <v>24878</v>
      </c>
      <c r="G233" s="83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"/>
  <sheetViews>
    <sheetView showGridLines="0" view="pageBreakPreview" zoomScaleNormal="100" zoomScaleSheetLayoutView="100" workbookViewId="0">
      <selection activeCell="H20" sqref="H20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72" t="s">
        <v>214</v>
      </c>
      <c r="G3" s="73" t="s">
        <v>215</v>
      </c>
      <c r="H3" s="74" t="s">
        <v>216</v>
      </c>
      <c r="I3" s="74" t="s">
        <v>217</v>
      </c>
      <c r="J3" s="38"/>
    </row>
    <row r="4" spans="2:10" ht="30" customHeight="1">
      <c r="B4" s="75" t="s">
        <v>213</v>
      </c>
      <c r="C4" s="75"/>
      <c r="D4" s="76"/>
      <c r="E4" s="39"/>
      <c r="F4" s="72"/>
      <c r="G4" s="73"/>
      <c r="H4" s="74"/>
      <c r="I4" s="74"/>
      <c r="J4" s="38"/>
    </row>
    <row r="5" spans="2:10" ht="30" customHeight="1">
      <c r="B5" s="40">
        <f t="shared" ref="B5:C5" si="0">SUM(B6)</f>
        <v>0</v>
      </c>
      <c r="C5" s="40">
        <f t="shared" si="0"/>
        <v>0</v>
      </c>
      <c r="D5" s="41">
        <f>SUM(D6)</f>
        <v>2000000</v>
      </c>
      <c r="E5" s="42"/>
      <c r="F5" s="43"/>
      <c r="G5" s="44"/>
      <c r="H5" s="54"/>
      <c r="I5" s="45" t="s">
        <v>212</v>
      </c>
      <c r="J5" s="46">
        <v>1271</v>
      </c>
    </row>
    <row r="6" spans="2:10" ht="30" customHeight="1">
      <c r="B6" s="47">
        <v>0</v>
      </c>
      <c r="C6" s="47">
        <v>0</v>
      </c>
      <c r="D6" s="48">
        <v>2000000</v>
      </c>
      <c r="E6" s="49"/>
      <c r="F6" s="50" t="s">
        <v>218</v>
      </c>
      <c r="G6" s="50" t="s">
        <v>219</v>
      </c>
      <c r="H6" s="51" t="s">
        <v>220</v>
      </c>
      <c r="I6" s="52" t="s">
        <v>221</v>
      </c>
      <c r="J6" s="53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1" priority="2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38"/>
  <sheetViews>
    <sheetView showGridLines="0" view="pageBreakPreview" zoomScaleNormal="100" zoomScaleSheetLayoutView="100" workbookViewId="0">
      <selection activeCell="O5" sqref="O5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hidden="1" customWidth="1"/>
    <col min="10" max="10" width="15.88671875" style="31" hidden="1" customWidth="1"/>
    <col min="11" max="11" width="92.109375" style="31" bestFit="1" customWidth="1"/>
    <col min="12" max="12" width="12.33203125" style="31" customWidth="1"/>
    <col min="13" max="13" width="6.21875" style="31" customWidth="1"/>
    <col min="14" max="16" width="9" style="31"/>
    <col min="17" max="17" width="1.21875" style="31" customWidth="1"/>
    <col min="18" max="16384" width="9" style="31"/>
  </cols>
  <sheetData>
    <row r="1" spans="2:13" ht="18.75" customHeight="1">
      <c r="M1" s="34"/>
    </row>
    <row r="2" spans="2:13" ht="11.25" customHeight="1">
      <c r="M2" s="35"/>
    </row>
    <row r="3" spans="2:13" ht="30" customHeight="1">
      <c r="B3" s="56">
        <v>2021</v>
      </c>
      <c r="C3" s="56">
        <v>2020</v>
      </c>
      <c r="D3" s="56">
        <v>2019</v>
      </c>
      <c r="E3" s="39"/>
      <c r="F3" s="56">
        <v>2018</v>
      </c>
      <c r="G3" s="56">
        <v>2017</v>
      </c>
      <c r="H3" s="37"/>
      <c r="I3" s="77" t="s">
        <v>214</v>
      </c>
      <c r="J3" s="78"/>
      <c r="K3" s="78" t="s">
        <v>216</v>
      </c>
      <c r="L3" s="78" t="s">
        <v>217</v>
      </c>
      <c r="M3" s="57"/>
    </row>
    <row r="4" spans="2:13" ht="30" customHeight="1">
      <c r="B4" s="79" t="s">
        <v>222</v>
      </c>
      <c r="C4" s="79"/>
      <c r="D4" s="79"/>
      <c r="E4" s="37"/>
      <c r="F4" s="58" t="s">
        <v>6</v>
      </c>
      <c r="G4" s="58" t="s">
        <v>223</v>
      </c>
      <c r="H4" s="39"/>
      <c r="I4" s="77"/>
      <c r="J4" s="78"/>
      <c r="K4" s="78"/>
      <c r="L4" s="78"/>
      <c r="M4" s="57"/>
    </row>
    <row r="5" spans="2:13" s="55" customFormat="1" ht="30" customHeight="1">
      <c r="B5" s="59">
        <f t="shared" ref="B5:D5" si="0">SUM(B6)</f>
        <v>0</v>
      </c>
      <c r="C5" s="59">
        <f t="shared" si="0"/>
        <v>0</v>
      </c>
      <c r="D5" s="60">
        <f t="shared" si="0"/>
        <v>0</v>
      </c>
      <c r="E5" s="42"/>
      <c r="F5" s="59">
        <f>SUM(F6)</f>
        <v>0</v>
      </c>
      <c r="G5" s="59">
        <f>SUM(G6)</f>
        <v>20450</v>
      </c>
      <c r="H5" s="42"/>
      <c r="I5" s="61"/>
      <c r="J5" s="61"/>
      <c r="K5" s="70"/>
      <c r="L5" s="62" t="s">
        <v>224</v>
      </c>
      <c r="M5" s="63">
        <v>1271</v>
      </c>
    </row>
    <row r="6" spans="2:13" s="55" customFormat="1" ht="30" customHeight="1">
      <c r="B6" s="65">
        <v>0</v>
      </c>
      <c r="C6" s="65">
        <v>0</v>
      </c>
      <c r="D6" s="66">
        <v>0</v>
      </c>
      <c r="E6" s="67"/>
      <c r="F6" s="65">
        <v>0</v>
      </c>
      <c r="G6" s="65">
        <v>20450</v>
      </c>
      <c r="H6" s="68"/>
      <c r="I6" s="68"/>
      <c r="J6" s="68"/>
      <c r="K6" s="69" t="s">
        <v>225</v>
      </c>
      <c r="L6" s="71" t="s">
        <v>226</v>
      </c>
      <c r="M6" s="64"/>
    </row>
    <row r="7" spans="2:13" s="55" customFormat="1" ht="30" customHeight="1"/>
    <row r="8" spans="2:13" s="55" customFormat="1" ht="30" customHeight="1"/>
    <row r="9" spans="2:13" s="55" customFormat="1" ht="30" customHeight="1"/>
    <row r="10" spans="2:13" s="55" customFormat="1" ht="30" customHeight="1"/>
    <row r="11" spans="2:13" s="55" customFormat="1" ht="30" customHeight="1"/>
    <row r="12" spans="2:13" s="55" customFormat="1" ht="30" customHeight="1"/>
    <row r="13" spans="2:13" s="55" customFormat="1" ht="30" customHeight="1"/>
    <row r="14" spans="2:13" s="55" customFormat="1" ht="30" customHeight="1"/>
    <row r="15" spans="2:13" s="55" customFormat="1" ht="30" customHeight="1"/>
    <row r="16" spans="2:13" s="55" customFormat="1" ht="30" customHeight="1"/>
    <row r="17" s="55" customFormat="1" ht="30" customHeight="1"/>
    <row r="18" s="55" customFormat="1" ht="30" customHeight="1"/>
    <row r="19" s="55" customFormat="1" ht="30" customHeight="1"/>
    <row r="20" s="55" customFormat="1" ht="30" customHeight="1"/>
    <row r="21" s="55" customFormat="1" ht="30" customHeight="1"/>
    <row r="22" s="55" customFormat="1" ht="30" customHeight="1"/>
    <row r="23" s="55" customFormat="1" ht="30" customHeight="1"/>
    <row r="24" s="55" customFormat="1" ht="30" customHeight="1"/>
    <row r="25" s="55" customFormat="1" ht="30" customHeight="1"/>
    <row r="26" s="55" customFormat="1" ht="30" customHeight="1"/>
    <row r="27" s="55" customFormat="1" ht="30" customHeight="1"/>
    <row r="28" s="55" customFormat="1" ht="30" customHeight="1"/>
    <row r="29" s="55" customFormat="1" ht="30" customHeight="1"/>
    <row r="30" s="55" customFormat="1" ht="30" customHeight="1"/>
    <row r="31" s="55" customFormat="1" ht="30" customHeight="1"/>
    <row r="32" s="55" customFormat="1" ht="30" customHeight="1"/>
    <row r="33" s="55" customFormat="1" ht="30" customHeight="1"/>
    <row r="34" s="55" customFormat="1" ht="30" customHeight="1"/>
    <row r="35" s="55" customFormat="1" ht="30" customHeight="1"/>
    <row r="36" s="55" customFormat="1" ht="30" customHeight="1"/>
    <row r="37" s="55" customFormat="1" ht="30" customHeight="1"/>
    <row r="38" s="55" customFormat="1" ht="30" customHeight="1"/>
    <row r="39" s="55" customFormat="1" ht="30" customHeight="1"/>
    <row r="40" s="55" customFormat="1" ht="30" customHeight="1"/>
    <row r="41" s="55" customFormat="1" ht="30" customHeight="1"/>
    <row r="42" s="55" customFormat="1" ht="30" customHeight="1"/>
    <row r="43" s="55" customFormat="1" ht="30" customHeight="1"/>
    <row r="44" s="55" customFormat="1" ht="30" customHeight="1"/>
    <row r="45" s="55" customFormat="1" ht="30" customHeight="1"/>
    <row r="46" s="55" customFormat="1" ht="30" customHeight="1"/>
    <row r="47" s="55" customFormat="1" ht="30" customHeight="1"/>
    <row r="48" s="55" customFormat="1" ht="30" customHeight="1"/>
    <row r="49" s="55" customFormat="1" ht="30" customHeight="1"/>
    <row r="50" s="55" customFormat="1" ht="30" customHeight="1"/>
    <row r="51" s="55" customFormat="1" ht="30" customHeight="1"/>
    <row r="52" s="55" customFormat="1" ht="30" customHeight="1"/>
    <row r="53" s="55" customFormat="1" ht="30" customHeight="1"/>
    <row r="54" s="55" customFormat="1" ht="30" customHeight="1"/>
    <row r="55" s="55" customFormat="1" ht="30" customHeight="1"/>
    <row r="56" s="55" customFormat="1" ht="30" customHeight="1"/>
    <row r="57" s="55" customFormat="1" ht="30" customHeight="1"/>
    <row r="58" s="55" customFormat="1" ht="30" customHeight="1"/>
    <row r="59" s="55" customFormat="1" ht="30" customHeight="1"/>
    <row r="60" s="55" customFormat="1" ht="30" customHeight="1"/>
    <row r="61" s="55" customFormat="1" ht="30" customHeight="1"/>
    <row r="62" s="55" customFormat="1" ht="30" customHeight="1"/>
    <row r="63" s="55" customFormat="1" ht="30" customHeight="1"/>
    <row r="64" s="55" customFormat="1" ht="30" customHeight="1"/>
    <row r="65" s="55" customFormat="1" ht="30" customHeight="1"/>
    <row r="66" s="55" customFormat="1" ht="30" customHeight="1"/>
    <row r="67" s="55" customFormat="1" ht="30" customHeight="1"/>
    <row r="68" s="55" customFormat="1" ht="30" customHeight="1"/>
    <row r="69" s="55" customFormat="1" ht="30" customHeight="1"/>
    <row r="70" s="55" customFormat="1" ht="30" customHeight="1"/>
    <row r="71" s="55" customFormat="1" ht="30" customHeight="1"/>
    <row r="72" s="55" customFormat="1" ht="30" customHeight="1"/>
    <row r="73" s="55" customFormat="1" ht="30" customHeight="1"/>
    <row r="74" s="55" customFormat="1" ht="30" customHeight="1"/>
    <row r="75" s="55" customFormat="1" ht="30" customHeight="1"/>
    <row r="76" s="55" customFormat="1" ht="30" customHeight="1"/>
    <row r="77" s="55" customFormat="1" ht="30" customHeight="1"/>
    <row r="78" s="55" customFormat="1" ht="30" customHeight="1"/>
    <row r="79" s="55" customFormat="1" ht="30" customHeight="1"/>
    <row r="80" s="55" customFormat="1" ht="30" customHeight="1"/>
    <row r="81" s="55" customFormat="1" ht="30" customHeight="1"/>
    <row r="82" s="55" customFormat="1" ht="30" customHeight="1"/>
    <row r="83" s="55" customFormat="1" ht="30" customHeight="1"/>
    <row r="84" s="55" customFormat="1" ht="30" customHeight="1"/>
    <row r="85" s="55" customFormat="1" ht="30" customHeight="1"/>
    <row r="86" s="55" customFormat="1" ht="30" customHeight="1"/>
    <row r="87" s="55" customFormat="1" ht="30" customHeight="1"/>
    <row r="88" s="55" customFormat="1" ht="30" customHeight="1"/>
    <row r="89" s="55" customFormat="1" ht="30" customHeight="1"/>
    <row r="90" s="55" customFormat="1" ht="30" customHeight="1"/>
    <row r="91" s="55" customFormat="1" ht="30" customHeight="1"/>
    <row r="92" s="55" customFormat="1" ht="30" customHeight="1"/>
    <row r="93" s="55" customFormat="1" ht="30" customHeight="1"/>
    <row r="94" s="55" customFormat="1" ht="30" customHeight="1"/>
    <row r="95" s="55" customFormat="1" ht="30" customHeight="1"/>
    <row r="96" s="55" customFormat="1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</sheetData>
  <mergeCells count="5">
    <mergeCell ref="I3:I4"/>
    <mergeCell ref="J3:J4"/>
    <mergeCell ref="K3:K4"/>
    <mergeCell ref="L3:L4"/>
    <mergeCell ref="B4:D4"/>
  </mergeCells>
  <conditionalFormatting sqref="L5:M5">
    <cfRule type="duplicateValues" dxfId="0" priority="3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Budget</vt:lpstr>
      <vt:lpstr>PSIP Domestic</vt:lpstr>
      <vt:lpstr>Other Projects</vt:lpstr>
      <vt:lpstr>Budget!Print_Area</vt:lpstr>
      <vt:lpstr>'Other Projects'!Print_Area</vt:lpstr>
      <vt:lpstr>'PSIP Domestic'!Print_Area</vt:lpstr>
      <vt:lpstr>Budget!Print_Titles</vt:lpstr>
      <vt:lpstr>'Other Projects'!Print_Titles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2020-03-04T06:04:59Z</cp:lastPrinted>
  <dcterms:created xsi:type="dcterms:W3CDTF">2018-12-30T09:54:12Z</dcterms:created>
  <dcterms:modified xsi:type="dcterms:W3CDTF">2020-03-04T06:05:03Z</dcterms:modified>
</cp:coreProperties>
</file>