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  <sheet name="Other Projects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Budget!$A$6:$I$257</definedName>
    <definedName name="_xlnm._FilterDatabase" localSheetId="2" hidden="1">'Other Projects'!$L$1:$L$241</definedName>
    <definedName name="_xlnm._FilterDatabase" localSheetId="1" hidden="1">'PSIP Domestic'!$B$1:$J$12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2">'Other Projects'!$B$1:$M$9</definedName>
    <definedName name="_xlnm.Print_Area" localSheetId="1">'PSIP Domestic'!$B$1:$J$12</definedName>
    <definedName name="Print_Area_MI">'[9]2007-2011 with GG'!#REF!</definedName>
    <definedName name="_xlnm.Print_Titles" localSheetId="0">Budget!$6:$8</definedName>
    <definedName name="_xlnm.Print_Titles" localSheetId="2">'Other Projects'!$3:$4</definedName>
    <definedName name="_xlnm.Print_Titles" localSheetId="1">'PSIP Domestic'!$3:$4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3" l="1"/>
  <c r="F5" i="3"/>
  <c r="D5" i="3"/>
  <c r="C5" i="3"/>
  <c r="B5" i="3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6" i="1"/>
  <c r="I37" i="1"/>
  <c r="I176" i="1"/>
  <c r="I225" i="1"/>
  <c r="B33" i="1"/>
  <c r="I245" i="1"/>
  <c r="I254" i="1"/>
  <c r="I23" i="1"/>
  <c r="I31" i="1"/>
  <c r="F11" i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<sst xmlns="http://schemas.openxmlformats.org/spreadsheetml/2006/main" count="294" uniqueCount="252">
  <si>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</si>
  <si>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</si>
  <si>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</si>
  <si>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</si>
  <si>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</si>
  <si>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</si>
  <si>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</si>
  <si>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</si>
  <si>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</si>
  <si>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</si>
  <si>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</si>
  <si>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</si>
  <si>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</si>
  <si>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</si>
  <si>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</si>
  <si>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</si>
  <si>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</si>
  <si>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</si>
  <si>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</si>
  <si>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</si>
  <si>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</si>
  <si>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</si>
  <si>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</si>
  <si>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</si>
  <si>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</si>
  <si>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</si>
  <si>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</si>
  <si>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</si>
  <si>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</si>
  <si>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</si>
  <si>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</si>
  <si>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</si>
  <si>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</si>
  <si>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</si>
  <si>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</si>
  <si>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</si>
  <si>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</si>
  <si>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</si>
  <si>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</si>
  <si>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</si>
  <si>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</si>
  <si>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</si>
  <si>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</si>
  <si>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</si>
  <si>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</si>
  <si>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</si>
  <si>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</si>
  <si>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</si>
  <si>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</si>
  <si>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</si>
  <si>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</si>
  <si>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</si>
  <si>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</si>
  <si>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</si>
  <si>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</si>
  <si>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</si>
  <si>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</si>
  <si>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</si>
  <si>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</si>
  <si>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</si>
  <si>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</si>
  <si>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</si>
  <si>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</si>
  <si>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</si>
  <si>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</si>
  <si>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</si>
  <si>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</si>
  <si>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</si>
  <si>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</si>
  <si>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</si>
  <si>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</si>
  <si>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</si>
  <si>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</si>
  <si>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</si>
  <si>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</si>
  <si>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</si>
  <si>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</si>
  <si>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</si>
  <si>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</si>
  <si>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</si>
  <si>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</si>
  <si>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</si>
  <si>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</si>
  <si>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</si>
  <si>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</si>
  <si>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</si>
  <si>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</si>
  <si>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</si>
  <si>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</si>
  <si>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</si>
  <si>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</si>
  <si>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</si>
  <si>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</si>
  <si>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</si>
  <si>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</si>
  <si>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</si>
  <si>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</si>
  <si>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</si>
  <si>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</si>
  <si>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</si>
  <si>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</si>
  <si>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</si>
  <si>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</si>
  <si>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</si>
  <si>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</si>
  <si>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</si>
  <si>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</si>
  <si>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</si>
  <si>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</si>
  <si>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</si>
  <si>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</si>
  <si>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</si>
  <si>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</si>
  <si>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</si>
  <si>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</si>
  <si>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</si>
  <si>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</si>
  <si>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</si>
  <si>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</si>
  <si>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</si>
  <si>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</si>
  <si>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</si>
  <si>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</si>
  <si>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</si>
  <si>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</si>
  <si>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</si>
  <si>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</si>
  <si>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</si>
  <si>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</si>
  <si>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</si>
  <si>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</si>
  <si>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</si>
  <si>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</si>
  <si>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</si>
  <si>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</si>
  <si>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</si>
  <si>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</si>
  <si>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</si>
  <si>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</si>
  <si>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</si>
  <si>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</si>
  <si>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</si>
  <si>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</si>
  <si>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</si>
  <si>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</si>
  <si>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</si>
  <si>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</si>
  <si>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</si>
  <si>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</si>
  <si>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</si>
  <si>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</si>
  <si>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</si>
  <si>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</si>
  <si>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</si>
  <si>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</si>
  <si>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</si>
  <si>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</si>
  <si>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</si>
  <si>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</si>
  <si>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</si>
  <si>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</si>
  <si>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</si>
  <si>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</si>
  <si>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</si>
  <si>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</si>
  <si>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</si>
  <si>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</si>
  <si>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</si>
  <si>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</si>
  <si>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</si>
  <si>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</si>
  <si>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</si>
  <si>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</si>
  <si>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</si>
  <si>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</si>
  <si>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</si>
  <si>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</si>
  <si>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</si>
  <si>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</si>
  <si>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</si>
  <si>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</si>
  <si>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</si>
  <si>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</si>
  <si>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</si>
  <si>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</si>
  <si>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</si>
  <si>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</si>
  <si>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</si>
  <si>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</si>
  <si>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</si>
  <si>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</si>
  <si>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</si>
  <si>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</si>
  <si>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</si>
  <si>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</si>
  <si>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</si>
  <si>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</si>
  <si>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</si>
  <si>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</si>
  <si>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</si>
  <si>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</si>
  <si>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</si>
  <si>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</si>
  <si>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</si>
  <si>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</si>
  <si>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</si>
  <si>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</si>
  <si>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</si>
  <si>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</si>
  <si>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</si>
  <si>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</si>
  <si>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</si>
  <si>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ޕޮލިސް ސަރވިސް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</si>
  <si>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</si>
  <si>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</si>
  <si>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</si>
  <si>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</si>
  <si>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</si>
  <si>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</si>
  <si>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މާލެ ސިޓީ</t>
  </si>
  <si>
    <t>ރިޓެންޝަން</t>
  </si>
  <si>
    <t>އަލަށްފަށާ</t>
  </si>
  <si>
    <t>ހއ.ހޯރަފުށި</t>
  </si>
  <si>
    <t>ހއ.ހޯރަފުށި ޕޮލިސް ސްޓޭޝަން</t>
  </si>
  <si>
    <t>P-MPS016-001</t>
  </si>
  <si>
    <t>ހުޅުމާލެ</t>
  </si>
  <si>
    <t>ހުޅުމާލެ ޕޮލިސް ސްޓޭޝަން</t>
  </si>
  <si>
    <t>P-MPS001-012</t>
  </si>
  <si>
    <t>ބްލޫސް ހައުސިންގ ސްކީމް - ފޭސް 2</t>
  </si>
  <si>
    <t>P-HOU010-001</t>
  </si>
  <si>
    <t>ކ.ދޫނިދޫ</t>
  </si>
  <si>
    <t>ކ.ދޫނިދޫ ބޭރު ތޮށިލުން</t>
  </si>
  <si>
    <t>P-HBR001-001</t>
  </si>
  <si>
    <t>ހ.ފޯވިންޑްގައި 10 ބުރީގެ ޢިމާރާތެއް އެޅުން</t>
  </si>
  <si>
    <t>P-MPS005-400</t>
  </si>
  <si>
    <t>ފިއުޝަން ސެންޓަރ - މާލެ</t>
  </si>
  <si>
    <t>P-MPS021-001</t>
  </si>
  <si>
    <t>ސ.ހިތަދޫ</t>
  </si>
  <si>
    <t>ނޭޝަނަލް ޕޮލިސް އެކަޑަމީ ޢިމާރާތްކުރުމުގެ މަޝްރޫޢު</t>
  </si>
  <si>
    <t>P-MPS002-007</t>
  </si>
  <si>
    <t>ލަފާކުރި</t>
  </si>
  <si>
    <t>އެކްޗުއަލް</t>
  </si>
  <si>
    <t xml:space="preserve">ފޮރެންސިކް ޑިވެލޮޕްމަންޓް ޕްރޮގްރާމް </t>
  </si>
  <si>
    <t>P-MPS004-001</t>
  </si>
  <si>
    <t>ސީ.ސީ.ޓީ.ވީ ނެޓްވާރކް އެކްސްޕޭންޝަން ޕްރޮޖެކްޓް</t>
  </si>
  <si>
    <t>P-MPS001-100</t>
  </si>
  <si>
    <t>ވީޑިއޯ ރެކޯރޑިންގ ސިސްޓަމް</t>
  </si>
  <si>
    <t>P-MPS010-001</t>
  </si>
  <si>
    <t>އިންވެސްޓިގޭޝަން ސެކްޓަރ ޑިވެލޮޕްމަންޓް ޕްރޮޖެކްޓް</t>
  </si>
  <si>
    <t>P-MPS010-003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</si>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</sst>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6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rgb="FF4C706C"/>
      <name val="Roboto Condensed"/>
    </font>
    <font>
      <b/>
      <sz val="12"/>
      <color theme="1"/>
      <name val="Faruma"/>
    </font>
    <font>
      <sz val="12"/>
      <color theme="1" tint="-0.249977111117893"/>
      <name val="Roboto Condensed"/>
    </font>
    <font>
      <sz val="12"/>
      <color rgb="FF4C706C"/>
      <name val="Roboto Condensed"/>
    </font>
    <font>
      <sz val="11"/>
      <color theme="1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  <fill>
      <patternFill patternType="solid">
        <fgColor rgb="FF78A49F"/>
        <bgColor indexed="64"/>
      </patternFill>
    </fill>
    <fill>
      <patternFill patternType="solid">
        <fgColor rgb="FFAED9C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  <border>
      <left/>
      <right/>
      <top/>
      <bottom style="thin">
        <color rgb="FFAED9C9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93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16" fillId="0" borderId="0" xfId="5"/>
    <xf numFmtId="0" fontId="20" fillId="5" borderId="0" xfId="4" applyNumberFormat="1" applyFont="1" applyFill="1" applyBorder="1" applyAlignment="1">
      <alignment horizontal="center" vertical="center" wrapText="1" readingOrder="2"/>
    </xf>
    <xf numFmtId="0" fontId="21" fillId="5" borderId="0" xfId="6" applyFont="1" applyFill="1" applyBorder="1" applyAlignment="1">
      <alignment horizontal="center" vertical="center" readingOrder="2"/>
    </xf>
    <xf numFmtId="165" fontId="21" fillId="5" borderId="0" xfId="4" applyNumberFormat="1" applyFont="1" applyFill="1" applyBorder="1" applyAlignment="1">
      <alignment horizontal="center" vertical="center" readingOrder="2"/>
    </xf>
    <xf numFmtId="165" fontId="23" fillId="6" borderId="0" xfId="4" applyNumberFormat="1" applyFont="1" applyFill="1" applyBorder="1" applyAlignment="1">
      <alignment horizontal="center" vertical="center" readingOrder="2"/>
    </xf>
    <xf numFmtId="165" fontId="31" fillId="6" borderId="0" xfId="4" applyNumberFormat="1" applyFont="1" applyFill="1" applyBorder="1" applyAlignment="1">
      <alignment horizontal="center" vertical="center" readingOrder="2"/>
    </xf>
    <xf numFmtId="0" fontId="32" fillId="6" borderId="0" xfId="6" applyFont="1" applyFill="1" applyBorder="1" applyAlignment="1">
      <alignment horizontal="center" vertical="center" wrapText="1" readingOrder="2"/>
    </xf>
    <xf numFmtId="0" fontId="25" fillId="6" borderId="0" xfId="5" applyFont="1" applyFill="1" applyAlignment="1">
      <alignment horizontal="right" vertical="center" indent="1"/>
    </xf>
    <xf numFmtId="0" fontId="23" fillId="6" borderId="0" xfId="5" applyNumberFormat="1" applyFont="1" applyFill="1" applyAlignment="1">
      <alignment horizontal="center" vertical="center"/>
    </xf>
    <xf numFmtId="0" fontId="16" fillId="0" borderId="0" xfId="5" applyBorder="1" applyAlignment="1">
      <alignment vertical="center"/>
    </xf>
    <xf numFmtId="165" fontId="33" fillId="0" borderId="0" xfId="4" applyNumberFormat="1" applyFont="1" applyBorder="1" applyAlignment="1">
      <alignment vertical="center"/>
    </xf>
    <xf numFmtId="165" fontId="34" fillId="0" borderId="0" xfId="4" applyNumberFormat="1" applyFont="1" applyBorder="1" applyAlignment="1">
      <alignment vertical="center"/>
    </xf>
    <xf numFmtId="0" fontId="29" fillId="0" borderId="0" xfId="5" applyFont="1" applyBorder="1" applyAlignment="1">
      <alignment vertical="center"/>
    </xf>
    <xf numFmtId="0" fontId="29" fillId="0" borderId="0" xfId="5" applyFont="1" applyBorder="1" applyAlignment="1">
      <alignment horizontal="right" vertical="center" indent="2" readingOrder="2"/>
    </xf>
    <xf numFmtId="0" fontId="35" fillId="0" borderId="19" xfId="5" applyFont="1" applyBorder="1" applyAlignment="1">
      <alignment horizontal="left" vertical="center"/>
    </xf>
    <xf numFmtId="0" fontId="18" fillId="6" borderId="0" xfId="7" applyFont="1" applyFill="1" applyBorder="1" applyAlignment="1">
      <alignment horizontal="right" vertical="center" indent="2" readingOrder="2"/>
    </xf>
    <xf numFmtId="165" fontId="33" fillId="0" borderId="19" xfId="4" applyNumberFormat="1" applyFont="1" applyBorder="1" applyAlignment="1">
      <alignment vertical="center"/>
    </xf>
    <xf numFmtId="165" fontId="34" fillId="0" borderId="19" xfId="4" applyNumberFormat="1" applyFont="1" applyBorder="1" applyAlignment="1">
      <alignment vertical="center"/>
    </xf>
    <xf numFmtId="0" fontId="29" fillId="0" borderId="19" xfId="5" applyFont="1" applyBorder="1" applyAlignment="1">
      <alignment vertical="center"/>
    </xf>
    <xf numFmtId="0" fontId="29" fillId="0" borderId="19" xfId="5" applyFont="1" applyBorder="1" applyAlignment="1">
      <alignment horizontal="right" vertical="center" indent="2" readingOrder="2"/>
    </xf>
    <xf numFmtId="0" fontId="16" fillId="0" borderId="19" xfId="5" applyBorder="1" applyAlignment="1">
      <alignment vertical="center"/>
    </xf>
    <xf numFmtId="0" fontId="16" fillId="0" borderId="0" xfId="5" applyBorder="1"/>
    <xf numFmtId="0" fontId="35" fillId="0" borderId="0" xfId="5" applyFont="1" applyBorder="1" applyAlignment="1">
      <alignment horizontal="left" vertical="center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21" fillId="5" borderId="0" xfId="6" applyFont="1" applyFill="1" applyBorder="1" applyAlignment="1">
      <alignment horizontal="center" vertical="center" readingOrder="2"/>
    </xf>
    <xf numFmtId="0" fontId="21" fillId="5" borderId="0" xfId="6" applyFont="1" applyFill="1" applyBorder="1" applyAlignment="1">
      <alignment horizontal="right" vertical="center" readingOrder="2"/>
    </xf>
    <xf numFmtId="165" fontId="21" fillId="5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2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87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86"/>
      <c r="H1" s="3"/>
      <c r="J1" s="5">
        <v>1027</v>
      </c>
    </row>
    <row r="2" spans="1:10" ht="45" customHeight="1">
      <c r="A2" s="3"/>
      <c r="B2" s="2"/>
      <c r="C2" s="2"/>
      <c r="D2" s="2"/>
      <c r="E2" s="2"/>
      <c r="F2" s="2"/>
      <c r="G2" s="86"/>
      <c r="H2" s="3"/>
    </row>
    <row r="3" spans="1:10">
      <c r="A3" s="6" t="s">
        <v>250</v>
      </c>
      <c r="B3" s="2"/>
      <c r="C3" s="2"/>
      <c r="D3" s="2"/>
      <c r="E3" s="2"/>
      <c r="F3" s="2"/>
      <c r="G3" s="86"/>
      <c r="H3" s="3"/>
    </row>
    <row r="4" spans="1:10" ht="25.5">
      <c r="A4" s="7" t="s">
        <v>212</v>
      </c>
      <c r="B4" s="2"/>
      <c r="C4" s="2"/>
      <c r="D4" s="2"/>
      <c r="E4" s="2"/>
      <c r="F4" s="2"/>
      <c r="G4" s="86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1301377176</v>
      </c>
      <c r="C9" s="15">
        <f t="shared" si="0"/>
        <v>1300877176</v>
      </c>
      <c r="D9" s="15">
        <f t="shared" si="0"/>
        <v>1296035552</v>
      </c>
      <c r="E9" s="15">
        <f t="shared" si="0"/>
        <v>1284295644</v>
      </c>
      <c r="F9" s="15">
        <f>F13</f>
        <v>1187336532</v>
      </c>
      <c r="G9" s="88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242459015</v>
      </c>
      <c r="C10" s="16">
        <f t="shared" si="2"/>
        <v>267315280</v>
      </c>
      <c r="D10" s="16">
        <f t="shared" si="2"/>
        <v>118782638</v>
      </c>
      <c r="E10" s="16">
        <f t="shared" si="2"/>
        <v>72382080</v>
      </c>
      <c r="F10" s="16">
        <f>F26</f>
        <v>81644429</v>
      </c>
      <c r="G10" s="89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1543836191</v>
      </c>
      <c r="C11" s="18">
        <f t="shared" si="3"/>
        <v>1568192456</v>
      </c>
      <c r="D11" s="18">
        <f t="shared" si="3"/>
        <v>1414818190</v>
      </c>
      <c r="E11" s="18">
        <f t="shared" si="3"/>
        <v>1356677724</v>
      </c>
      <c r="F11" s="18">
        <f>SUM(F9:F10)</f>
        <v>1268980961</v>
      </c>
      <c r="G11" s="90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251</v>
      </c>
    </row>
    <row r="13" spans="1:10" ht="22.5" customHeight="1" thickBot="1">
      <c r="B13" s="18">
        <f t="shared" ref="B13:E13" si="4">SUM(B14:B24)</f>
        <v>1301377176</v>
      </c>
      <c r="C13" s="18">
        <f t="shared" si="4"/>
        <v>1300877176</v>
      </c>
      <c r="D13" s="18">
        <f t="shared" si="4"/>
        <v>1296035552</v>
      </c>
      <c r="E13" s="18">
        <f t="shared" si="4"/>
        <v>1284295644</v>
      </c>
      <c r="F13" s="18">
        <f>SUM(F14:F24)</f>
        <v>1187336532</v>
      </c>
      <c r="G13" s="90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879301316</v>
      </c>
      <c r="C14" s="22">
        <f t="shared" si="5"/>
        <v>879301316</v>
      </c>
      <c r="D14" s="22">
        <f t="shared" si="5"/>
        <v>879301316</v>
      </c>
      <c r="E14" s="22">
        <f t="shared" si="5"/>
        <v>853708415</v>
      </c>
      <c r="F14" s="22">
        <f>F36</f>
        <v>757776393</v>
      </c>
      <c r="G14" s="88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24038865</v>
      </c>
      <c r="C15" s="23">
        <f t="shared" si="6"/>
        <v>24038865</v>
      </c>
      <c r="D15" s="23">
        <f t="shared" si="6"/>
        <v>24038865</v>
      </c>
      <c r="E15" s="23">
        <f t="shared" si="6"/>
        <v>24255615</v>
      </c>
      <c r="F15" s="23">
        <f>F77</f>
        <v>22034737</v>
      </c>
      <c r="G15" s="91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11583624</v>
      </c>
      <c r="C16" s="23">
        <f t="shared" si="7"/>
        <v>11583624</v>
      </c>
      <c r="D16" s="23">
        <f t="shared" si="7"/>
        <v>8975000</v>
      </c>
      <c r="E16" s="23">
        <f t="shared" si="7"/>
        <v>9790714</v>
      </c>
      <c r="F16" s="23">
        <f>F85</f>
        <v>17216608</v>
      </c>
      <c r="G16" s="91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222300000</v>
      </c>
      <c r="C17" s="23">
        <f t="shared" si="8"/>
        <v>222300000</v>
      </c>
      <c r="D17" s="23">
        <f t="shared" si="8"/>
        <v>218995000</v>
      </c>
      <c r="E17" s="23">
        <f t="shared" si="8"/>
        <v>223589697</v>
      </c>
      <c r="F17" s="23">
        <f>F93</f>
        <v>211248343</v>
      </c>
      <c r="G17" s="91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116913371</v>
      </c>
      <c r="C18" s="23">
        <f t="shared" si="9"/>
        <v>116913371</v>
      </c>
      <c r="D18" s="23">
        <f t="shared" si="9"/>
        <v>119765371</v>
      </c>
      <c r="E18" s="23">
        <f t="shared" si="9"/>
        <v>124357167</v>
      </c>
      <c r="F18" s="23">
        <f>F107</f>
        <v>121086138</v>
      </c>
      <c r="G18" s="91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22600000</v>
      </c>
      <c r="C19" s="23">
        <f t="shared" si="10"/>
        <v>22600000</v>
      </c>
      <c r="D19" s="23">
        <f t="shared" si="10"/>
        <v>22500000</v>
      </c>
      <c r="E19" s="23">
        <f t="shared" si="10"/>
        <v>22334545</v>
      </c>
      <c r="F19" s="23">
        <f>F135</f>
        <v>22222857</v>
      </c>
      <c r="G19" s="91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4155000</v>
      </c>
      <c r="C20" s="23">
        <f t="shared" si="11"/>
        <v>3655000</v>
      </c>
      <c r="D20" s="23">
        <f t="shared" si="11"/>
        <v>2200000</v>
      </c>
      <c r="E20" s="23">
        <f t="shared" si="11"/>
        <v>3500000</v>
      </c>
      <c r="F20" s="23">
        <f>F142</f>
        <v>2821970</v>
      </c>
      <c r="G20" s="91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13700000</v>
      </c>
      <c r="C21" s="23">
        <f t="shared" si="12"/>
        <v>13700000</v>
      </c>
      <c r="D21" s="23">
        <f t="shared" si="12"/>
        <v>13500000</v>
      </c>
      <c r="E21" s="23">
        <f t="shared" si="12"/>
        <v>14709225</v>
      </c>
      <c r="F21" s="23">
        <f>F150</f>
        <v>25446353</v>
      </c>
      <c r="G21" s="91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6635000</v>
      </c>
      <c r="C23" s="23">
        <f t="shared" si="14"/>
        <v>6635000</v>
      </c>
      <c r="D23" s="23">
        <f t="shared" si="14"/>
        <v>6610000</v>
      </c>
      <c r="E23" s="23">
        <f t="shared" si="14"/>
        <v>7900266</v>
      </c>
      <c r="F23" s="23">
        <f>F176</f>
        <v>7245861</v>
      </c>
      <c r="G23" s="91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150000</v>
      </c>
      <c r="C24" s="23">
        <f t="shared" si="15"/>
        <v>150000</v>
      </c>
      <c r="D24" s="23">
        <f t="shared" si="15"/>
        <v>150000</v>
      </c>
      <c r="E24" s="23">
        <f t="shared" si="15"/>
        <v>150000</v>
      </c>
      <c r="F24" s="23">
        <f>F198</f>
        <v>237272</v>
      </c>
      <c r="G24" s="91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242459015</v>
      </c>
      <c r="C26" s="18">
        <f t="shared" si="16"/>
        <v>267315280</v>
      </c>
      <c r="D26" s="18">
        <f t="shared" si="16"/>
        <v>118782638</v>
      </c>
      <c r="E26" s="18">
        <f t="shared" si="16"/>
        <v>72382080</v>
      </c>
      <c r="F26" s="18">
        <f>SUM(F27:F34)</f>
        <v>81644429</v>
      </c>
      <c r="G26" s="90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222356000</v>
      </c>
      <c r="C29" s="23">
        <f t="shared" si="19"/>
        <v>244424627</v>
      </c>
      <c r="D29" s="23">
        <f t="shared" si="19"/>
        <v>88676985</v>
      </c>
      <c r="E29" s="23">
        <f t="shared" si="19"/>
        <v>30257811</v>
      </c>
      <c r="F29" s="23">
        <f>F212</f>
        <v>41216104</v>
      </c>
      <c r="G29" s="89" t="s">
        <v>26</v>
      </c>
      <c r="H29" s="8">
        <v>421</v>
      </c>
      <c r="I29" s="4" t="str">
        <f t="shared" si="1"/>
        <v>SHOW</v>
      </c>
    </row>
    <row r="30" spans="1:9" ht="22.5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10000000</v>
      </c>
      <c r="E30" s="23">
        <f t="shared" si="20"/>
        <v>0</v>
      </c>
      <c r="F30" s="23">
        <f>F217</f>
        <v>1203232</v>
      </c>
      <c r="G30" s="89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20103015</v>
      </c>
      <c r="C31" s="23">
        <f t="shared" si="21"/>
        <v>22890653</v>
      </c>
      <c r="D31" s="23">
        <f t="shared" si="21"/>
        <v>20105653</v>
      </c>
      <c r="E31" s="23">
        <f t="shared" si="21"/>
        <v>42124269</v>
      </c>
      <c r="F31" s="23">
        <f>F225</f>
        <v>39225093</v>
      </c>
      <c r="G31" s="89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879301316</v>
      </c>
      <c r="C36" s="18">
        <f t="shared" si="25"/>
        <v>879301316</v>
      </c>
      <c r="D36" s="18">
        <f t="shared" si="25"/>
        <v>879301316</v>
      </c>
      <c r="E36" s="18">
        <f t="shared" si="25"/>
        <v>853708415</v>
      </c>
      <c r="F36" s="18">
        <f>SUM(F37:F38)</f>
        <v>757776393</v>
      </c>
      <c r="G36" s="90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357953284</v>
      </c>
      <c r="C37" s="25">
        <f t="shared" si="26"/>
        <v>357953284</v>
      </c>
      <c r="D37" s="25">
        <f t="shared" si="26"/>
        <v>357953284</v>
      </c>
      <c r="E37" s="25">
        <f t="shared" si="26"/>
        <v>351103650</v>
      </c>
      <c r="F37" s="25">
        <f>F40</f>
        <v>331831981</v>
      </c>
      <c r="G37" s="92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521348032</v>
      </c>
      <c r="C38" s="23">
        <f t="shared" si="27"/>
        <v>521348032</v>
      </c>
      <c r="D38" s="23">
        <f t="shared" si="27"/>
        <v>521348032</v>
      </c>
      <c r="E38" s="23">
        <f t="shared" si="27"/>
        <v>502604765</v>
      </c>
      <c r="F38" s="23">
        <f>F44</f>
        <v>425944412</v>
      </c>
      <c r="G38" s="89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357953284</v>
      </c>
      <c r="C40" s="18">
        <f t="shared" si="28"/>
        <v>357953284</v>
      </c>
      <c r="D40" s="18">
        <f t="shared" si="28"/>
        <v>357953284</v>
      </c>
      <c r="E40" s="18">
        <f t="shared" si="28"/>
        <v>351103650</v>
      </c>
      <c r="F40" s="18">
        <f>SUM(F41:F42)</f>
        <v>331831981</v>
      </c>
      <c r="G40" s="90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343412357</v>
      </c>
      <c r="C41" s="25">
        <v>343412357</v>
      </c>
      <c r="D41" s="25">
        <v>343412357</v>
      </c>
      <c r="E41" s="25">
        <v>335249381</v>
      </c>
      <c r="F41" s="25">
        <v>317291002</v>
      </c>
      <c r="G41" s="92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14540927</v>
      </c>
      <c r="C42" s="23">
        <v>14540927</v>
      </c>
      <c r="D42" s="23">
        <v>14540927</v>
      </c>
      <c r="E42" s="23">
        <v>15854269</v>
      </c>
      <c r="F42" s="23">
        <v>14540979</v>
      </c>
      <c r="G42" s="89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521348032</v>
      </c>
      <c r="C44" s="18">
        <f t="shared" si="29"/>
        <v>521348032</v>
      </c>
      <c r="D44" s="18">
        <f t="shared" si="29"/>
        <v>521348032</v>
      </c>
      <c r="E44" s="18">
        <f t="shared" si="29"/>
        <v>502604765</v>
      </c>
      <c r="F44" s="18">
        <f>SUM(F45:F75)</f>
        <v>425944412</v>
      </c>
      <c r="G44" s="90" t="s">
        <v>33</v>
      </c>
      <c r="H44" s="27">
        <v>212</v>
      </c>
      <c r="I44" s="4" t="str">
        <f t="shared" si="1"/>
        <v>SHOW</v>
      </c>
    </row>
    <row r="45" spans="1:9" ht="22.5" customHeight="1">
      <c r="A45" s="8">
        <v>212002</v>
      </c>
      <c r="B45" s="25">
        <v>14810615</v>
      </c>
      <c r="C45" s="25">
        <v>14810615</v>
      </c>
      <c r="D45" s="25">
        <v>14810615</v>
      </c>
      <c r="E45" s="25">
        <v>13653293</v>
      </c>
      <c r="F45" s="25">
        <v>12079137</v>
      </c>
      <c r="G45" s="92" t="s">
        <v>36</v>
      </c>
      <c r="H45" s="8">
        <v>212002</v>
      </c>
      <c r="I45" s="4" t="str">
        <f t="shared" si="1"/>
        <v>SHOW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28000000</v>
      </c>
      <c r="C47" s="23">
        <v>28000000</v>
      </c>
      <c r="D47" s="23">
        <v>28000000</v>
      </c>
      <c r="E47" s="23">
        <v>27172888</v>
      </c>
      <c r="F47" s="23">
        <v>24636000</v>
      </c>
      <c r="G47" s="89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12312000</v>
      </c>
      <c r="C48" s="23">
        <v>12312000</v>
      </c>
      <c r="D48" s="23">
        <v>12312000</v>
      </c>
      <c r="E48" s="23">
        <v>12304500</v>
      </c>
      <c r="F48" s="23">
        <v>11640242</v>
      </c>
      <c r="G48" s="89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17570400</v>
      </c>
      <c r="C51" s="23">
        <v>17570400</v>
      </c>
      <c r="D51" s="23">
        <v>17570400</v>
      </c>
      <c r="E51" s="23">
        <v>15694294</v>
      </c>
      <c r="F51" s="23">
        <v>15572020</v>
      </c>
      <c r="G51" s="89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26769600</v>
      </c>
      <c r="C52" s="23">
        <v>26769600</v>
      </c>
      <c r="D52" s="23">
        <v>26769600</v>
      </c>
      <c r="E52" s="23">
        <v>22415220</v>
      </c>
      <c r="F52" s="23">
        <v>19411237</v>
      </c>
      <c r="G52" s="89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1067340</v>
      </c>
      <c r="C55" s="23">
        <v>1067340</v>
      </c>
      <c r="D55" s="23">
        <v>1067340</v>
      </c>
      <c r="E55" s="23">
        <v>954160</v>
      </c>
      <c r="F55" s="23">
        <v>1107207</v>
      </c>
      <c r="G55" s="89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58600000</v>
      </c>
      <c r="C56" s="23">
        <v>58600000</v>
      </c>
      <c r="D56" s="23">
        <v>58600000</v>
      </c>
      <c r="E56" s="23">
        <v>56516836</v>
      </c>
      <c r="F56" s="23">
        <v>50005283</v>
      </c>
      <c r="G56" s="89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800000</v>
      </c>
      <c r="C59" s="23">
        <v>800000</v>
      </c>
      <c r="D59" s="23">
        <v>800000</v>
      </c>
      <c r="E59" s="23">
        <v>786018</v>
      </c>
      <c r="F59" s="23">
        <v>212530</v>
      </c>
      <c r="G59" s="89" t="s">
        <v>50</v>
      </c>
      <c r="H59" s="8">
        <v>212017</v>
      </c>
      <c r="I59" s="4" t="str">
        <f t="shared" si="1"/>
        <v>SHOW</v>
      </c>
    </row>
    <row r="60" spans="1:9" ht="22.5" customHeight="1">
      <c r="A60" s="8">
        <v>212018</v>
      </c>
      <c r="B60" s="23">
        <v>12535200</v>
      </c>
      <c r="C60" s="23">
        <v>12535200</v>
      </c>
      <c r="D60" s="23">
        <v>12535200</v>
      </c>
      <c r="E60" s="23">
        <v>0</v>
      </c>
      <c r="F60" s="23">
        <v>7939381</v>
      </c>
      <c r="G60" s="89" t="s">
        <v>51</v>
      </c>
      <c r="H60" s="8">
        <v>212018</v>
      </c>
      <c r="I60" s="4" t="str">
        <f t="shared" si="1"/>
        <v>SHOW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131000000</v>
      </c>
      <c r="C65" s="23">
        <v>131000000</v>
      </c>
      <c r="D65" s="23">
        <v>131000000</v>
      </c>
      <c r="E65" s="23">
        <v>128690763</v>
      </c>
      <c r="F65" s="23">
        <v>123589290</v>
      </c>
      <c r="G65" s="89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8900400</v>
      </c>
      <c r="C66" s="23">
        <v>8900400</v>
      </c>
      <c r="D66" s="23">
        <v>8900400</v>
      </c>
      <c r="E66" s="23">
        <v>8558427</v>
      </c>
      <c r="F66" s="23">
        <v>8099450</v>
      </c>
      <c r="G66" s="89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208982477</v>
      </c>
      <c r="C69" s="23">
        <v>208982477</v>
      </c>
      <c r="D69" s="23">
        <v>208982477</v>
      </c>
      <c r="E69" s="23">
        <v>202319387</v>
      </c>
      <c r="F69" s="23">
        <v>148261319</v>
      </c>
      <c r="G69" s="89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13538979</v>
      </c>
      <c r="F75" s="23">
        <v>3391316</v>
      </c>
      <c r="G75" s="89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24038865</v>
      </c>
      <c r="C77" s="18">
        <f t="shared" si="31"/>
        <v>24038865</v>
      </c>
      <c r="D77" s="18">
        <f t="shared" si="31"/>
        <v>24038865</v>
      </c>
      <c r="E77" s="18">
        <f t="shared" si="31"/>
        <v>24255615</v>
      </c>
      <c r="F77" s="18">
        <f>SUM(F78:F83)</f>
        <v>22034737</v>
      </c>
      <c r="G77" s="90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24038865</v>
      </c>
      <c r="C83" s="23">
        <v>24038865</v>
      </c>
      <c r="D83" s="23">
        <v>24038865</v>
      </c>
      <c r="E83" s="23">
        <v>24255615</v>
      </c>
      <c r="F83" s="23">
        <v>22034737</v>
      </c>
      <c r="G83" s="89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11583624</v>
      </c>
      <c r="C85" s="18">
        <f t="shared" si="32"/>
        <v>11583624</v>
      </c>
      <c r="D85" s="18">
        <f t="shared" si="32"/>
        <v>8975000</v>
      </c>
      <c r="E85" s="18">
        <f t="shared" si="32"/>
        <v>9790714</v>
      </c>
      <c r="F85" s="18">
        <f>SUM(F86:F91)</f>
        <v>17216608</v>
      </c>
      <c r="G85" s="90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1782732</v>
      </c>
      <c r="C86" s="25">
        <v>1782732</v>
      </c>
      <c r="D86" s="25">
        <v>1750000</v>
      </c>
      <c r="E86" s="25">
        <v>2748728</v>
      </c>
      <c r="F86" s="25">
        <v>5529051</v>
      </c>
      <c r="G86" s="92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35655</v>
      </c>
      <c r="C87" s="23">
        <v>35655</v>
      </c>
      <c r="D87" s="23">
        <v>35000</v>
      </c>
      <c r="E87" s="23">
        <v>8795</v>
      </c>
      <c r="F87" s="23">
        <v>50058</v>
      </c>
      <c r="G87" s="89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6000000</v>
      </c>
      <c r="C88" s="23">
        <v>6000000</v>
      </c>
      <c r="D88" s="23">
        <v>5000000</v>
      </c>
      <c r="E88" s="23">
        <v>4455464</v>
      </c>
      <c r="F88" s="23">
        <v>7563586</v>
      </c>
      <c r="G88" s="89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580000</v>
      </c>
      <c r="C89" s="23">
        <v>580000</v>
      </c>
      <c r="D89" s="23">
        <v>560000</v>
      </c>
      <c r="E89" s="23">
        <v>880495</v>
      </c>
      <c r="F89" s="23">
        <v>1120234</v>
      </c>
      <c r="G89" s="89" t="s">
        <v>76</v>
      </c>
      <c r="H89" s="8">
        <v>221004</v>
      </c>
      <c r="I89" s="4" t="str">
        <f t="shared" si="30"/>
        <v>SHOW</v>
      </c>
    </row>
    <row r="90" spans="1:9" ht="22.5" customHeight="1">
      <c r="A90" s="8">
        <v>221005</v>
      </c>
      <c r="B90" s="23">
        <v>285237</v>
      </c>
      <c r="C90" s="23">
        <v>285237</v>
      </c>
      <c r="D90" s="23">
        <v>280000</v>
      </c>
      <c r="E90" s="23">
        <v>340702</v>
      </c>
      <c r="F90" s="23">
        <v>345838</v>
      </c>
      <c r="G90" s="89" t="s">
        <v>77</v>
      </c>
      <c r="H90" s="8">
        <v>221005</v>
      </c>
      <c r="I90" s="4" t="str">
        <f t="shared" si="30"/>
        <v>SHOW</v>
      </c>
    </row>
    <row r="91" spans="1:9" ht="22.5" customHeight="1" thickBot="1">
      <c r="A91" s="8">
        <v>221999</v>
      </c>
      <c r="B91" s="23">
        <v>2900000</v>
      </c>
      <c r="C91" s="23">
        <v>2900000</v>
      </c>
      <c r="D91" s="23">
        <v>1350000</v>
      </c>
      <c r="E91" s="23">
        <v>1356530</v>
      </c>
      <c r="F91" s="23">
        <v>2607841</v>
      </c>
      <c r="G91" s="89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222300000</v>
      </c>
      <c r="C93" s="18">
        <f t="shared" si="33"/>
        <v>222300000</v>
      </c>
      <c r="D93" s="18">
        <f t="shared" si="33"/>
        <v>218995000</v>
      </c>
      <c r="E93" s="18">
        <f t="shared" si="33"/>
        <v>223589697</v>
      </c>
      <c r="F93" s="18">
        <f>SUM(F94:F105)</f>
        <v>211248343</v>
      </c>
      <c r="G93" s="90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5000000</v>
      </c>
      <c r="C94" s="25">
        <v>5000000</v>
      </c>
      <c r="D94" s="25">
        <v>5000000</v>
      </c>
      <c r="E94" s="25">
        <v>5000000</v>
      </c>
      <c r="F94" s="25">
        <v>7001348</v>
      </c>
      <c r="G94" s="92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250000</v>
      </c>
      <c r="C95" s="23">
        <v>250000</v>
      </c>
      <c r="D95" s="23">
        <v>245000</v>
      </c>
      <c r="E95" s="23">
        <v>257312</v>
      </c>
      <c r="F95" s="23">
        <v>367892</v>
      </c>
      <c r="G95" s="89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33000000</v>
      </c>
      <c r="C96" s="23">
        <v>33000000</v>
      </c>
      <c r="D96" s="23">
        <v>30000000</v>
      </c>
      <c r="E96" s="23">
        <v>30000000</v>
      </c>
      <c r="F96" s="23">
        <v>29841582</v>
      </c>
      <c r="G96" s="89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170000000</v>
      </c>
      <c r="C97" s="23">
        <v>170000000</v>
      </c>
      <c r="D97" s="23">
        <v>170000000</v>
      </c>
      <c r="E97" s="23">
        <v>170000000</v>
      </c>
      <c r="F97" s="23">
        <v>162030298</v>
      </c>
      <c r="G97" s="89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720000</v>
      </c>
      <c r="C98" s="23">
        <v>720000</v>
      </c>
      <c r="D98" s="23">
        <v>700000</v>
      </c>
      <c r="E98" s="23">
        <v>1000000</v>
      </c>
      <c r="F98" s="23">
        <v>1560399</v>
      </c>
      <c r="G98" s="89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customHeight="1">
      <c r="A100" s="8">
        <v>222007</v>
      </c>
      <c r="B100" s="23">
        <v>9200000</v>
      </c>
      <c r="C100" s="23">
        <v>9200000</v>
      </c>
      <c r="D100" s="23">
        <v>9000000</v>
      </c>
      <c r="E100" s="23">
        <v>9000000</v>
      </c>
      <c r="F100" s="23">
        <v>6128506</v>
      </c>
      <c r="G100" s="89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550000</v>
      </c>
      <c r="C101" s="23">
        <v>550000</v>
      </c>
      <c r="D101" s="23">
        <v>500000</v>
      </c>
      <c r="E101" s="23">
        <v>807430</v>
      </c>
      <c r="F101" s="23">
        <v>358029</v>
      </c>
      <c r="G101" s="89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60000</v>
      </c>
      <c r="C102" s="23">
        <v>60000</v>
      </c>
      <c r="D102" s="23">
        <v>50000</v>
      </c>
      <c r="E102" s="23">
        <v>100000</v>
      </c>
      <c r="F102" s="23">
        <v>43038</v>
      </c>
      <c r="G102" s="89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50000</v>
      </c>
      <c r="F103" s="23">
        <v>41305</v>
      </c>
      <c r="G103" s="89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520000</v>
      </c>
      <c r="C104" s="23">
        <v>520000</v>
      </c>
      <c r="D104" s="23">
        <v>500000</v>
      </c>
      <c r="E104" s="23">
        <v>974955</v>
      </c>
      <c r="F104" s="23">
        <v>848297</v>
      </c>
      <c r="G104" s="89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3000000</v>
      </c>
      <c r="C105" s="23">
        <v>3000000</v>
      </c>
      <c r="D105" s="23">
        <v>3000000</v>
      </c>
      <c r="E105" s="23">
        <v>6400000</v>
      </c>
      <c r="F105" s="23">
        <v>3027649</v>
      </c>
      <c r="G105" s="89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116913371</v>
      </c>
      <c r="C107" s="18">
        <f t="shared" si="34"/>
        <v>116913371</v>
      </c>
      <c r="D107" s="18">
        <f t="shared" si="34"/>
        <v>119765371</v>
      </c>
      <c r="E107" s="18">
        <f t="shared" si="34"/>
        <v>124357167</v>
      </c>
      <c r="F107" s="18">
        <f>SUM(F108:F133)</f>
        <v>121086138</v>
      </c>
      <c r="G107" s="90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2040000</v>
      </c>
      <c r="C108" s="25">
        <v>2040000</v>
      </c>
      <c r="D108" s="25">
        <v>2000000</v>
      </c>
      <c r="E108" s="25">
        <v>3197219</v>
      </c>
      <c r="F108" s="25">
        <v>4051029</v>
      </c>
      <c r="G108" s="92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40000000</v>
      </c>
      <c r="C109" s="23">
        <v>40000000</v>
      </c>
      <c r="D109" s="23">
        <v>40000000</v>
      </c>
      <c r="E109" s="23">
        <v>29932537</v>
      </c>
      <c r="F109" s="23">
        <v>38794057</v>
      </c>
      <c r="G109" s="89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4300000</v>
      </c>
      <c r="C110" s="23">
        <v>4300000</v>
      </c>
      <c r="D110" s="23">
        <v>4300000</v>
      </c>
      <c r="E110" s="23">
        <v>2998986</v>
      </c>
      <c r="F110" s="23">
        <v>4387036</v>
      </c>
      <c r="G110" s="89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10000000</v>
      </c>
      <c r="C111" s="23">
        <v>10000000</v>
      </c>
      <c r="D111" s="23">
        <v>10000000</v>
      </c>
      <c r="E111" s="23">
        <v>11636770</v>
      </c>
      <c r="F111" s="23">
        <v>13321718</v>
      </c>
      <c r="G111" s="89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8555371</v>
      </c>
      <c r="C112" s="23">
        <v>8555371</v>
      </c>
      <c r="D112" s="23">
        <v>8555371</v>
      </c>
      <c r="E112" s="23">
        <v>6799298</v>
      </c>
      <c r="F112" s="23">
        <v>6329563</v>
      </c>
      <c r="G112" s="89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153000</v>
      </c>
      <c r="C113" s="23">
        <v>153000</v>
      </c>
      <c r="D113" s="23">
        <v>150000</v>
      </c>
      <c r="E113" s="23">
        <v>180000</v>
      </c>
      <c r="F113" s="23">
        <v>36055</v>
      </c>
      <c r="G113" s="89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1830000</v>
      </c>
      <c r="C115" s="23">
        <v>1830000</v>
      </c>
      <c r="D115" s="23">
        <v>1800000</v>
      </c>
      <c r="E115" s="23">
        <v>744122</v>
      </c>
      <c r="F115" s="23">
        <v>1581432</v>
      </c>
      <c r="G115" s="89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20000</v>
      </c>
      <c r="C116" s="23">
        <v>20000</v>
      </c>
      <c r="D116" s="23">
        <v>20000</v>
      </c>
      <c r="E116" s="23">
        <v>25000</v>
      </c>
      <c r="F116" s="23">
        <v>18335</v>
      </c>
      <c r="G116" s="89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20000</v>
      </c>
      <c r="F117" s="23">
        <v>10485</v>
      </c>
      <c r="G117" s="89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1060000</v>
      </c>
      <c r="C118" s="23">
        <v>1060000</v>
      </c>
      <c r="D118" s="23">
        <v>1050000</v>
      </c>
      <c r="E118" s="23">
        <v>1500000</v>
      </c>
      <c r="F118" s="23">
        <v>1499896</v>
      </c>
      <c r="G118" s="89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20000</v>
      </c>
      <c r="C119" s="23">
        <v>20000</v>
      </c>
      <c r="D119" s="23">
        <v>20000</v>
      </c>
      <c r="E119" s="23">
        <v>20000</v>
      </c>
      <c r="F119" s="23">
        <v>15195</v>
      </c>
      <c r="G119" s="89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400000</v>
      </c>
      <c r="C120" s="23">
        <v>400000</v>
      </c>
      <c r="D120" s="23">
        <v>400000</v>
      </c>
      <c r="E120" s="23">
        <v>600000</v>
      </c>
      <c r="F120" s="23">
        <v>429076</v>
      </c>
      <c r="G120" s="89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250000</v>
      </c>
      <c r="C121" s="23">
        <v>250000</v>
      </c>
      <c r="D121" s="23">
        <v>250000</v>
      </c>
      <c r="E121" s="23">
        <v>400000</v>
      </c>
      <c r="F121" s="23">
        <v>271123</v>
      </c>
      <c r="G121" s="89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100000</v>
      </c>
      <c r="C123" s="23">
        <v>100000</v>
      </c>
      <c r="D123" s="23">
        <v>100000</v>
      </c>
      <c r="E123" s="23">
        <v>175000</v>
      </c>
      <c r="F123" s="23">
        <v>198495</v>
      </c>
      <c r="G123" s="89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300000</v>
      </c>
      <c r="C124" s="23">
        <v>300000</v>
      </c>
      <c r="D124" s="23">
        <v>300000</v>
      </c>
      <c r="E124" s="23">
        <v>450000</v>
      </c>
      <c r="F124" s="23">
        <v>421017</v>
      </c>
      <c r="G124" s="89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815000</v>
      </c>
      <c r="C125" s="23">
        <v>815000</v>
      </c>
      <c r="D125" s="23">
        <v>800000</v>
      </c>
      <c r="E125" s="23">
        <v>820000</v>
      </c>
      <c r="F125" s="23">
        <v>642525</v>
      </c>
      <c r="G125" s="89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2550000</v>
      </c>
      <c r="C126" s="23">
        <v>2550000</v>
      </c>
      <c r="D126" s="23">
        <v>2500000</v>
      </c>
      <c r="E126" s="23">
        <v>2500000</v>
      </c>
      <c r="F126" s="23">
        <v>2139503</v>
      </c>
      <c r="G126" s="89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100000</v>
      </c>
      <c r="C128" s="23">
        <v>100000</v>
      </c>
      <c r="D128" s="23">
        <v>100000</v>
      </c>
      <c r="E128" s="23">
        <v>100000</v>
      </c>
      <c r="F128" s="23">
        <v>42122</v>
      </c>
      <c r="G128" s="89" t="s">
        <v>111</v>
      </c>
      <c r="H128" s="8">
        <v>223021</v>
      </c>
      <c r="I128" s="4" t="str">
        <f t="shared" si="30"/>
        <v>SHOW</v>
      </c>
    </row>
    <row r="129" spans="1:9" ht="22.5" customHeight="1">
      <c r="A129" s="8">
        <v>223022</v>
      </c>
      <c r="B129" s="23">
        <v>40000000</v>
      </c>
      <c r="C129" s="23">
        <v>40000000</v>
      </c>
      <c r="D129" s="23">
        <v>40000000</v>
      </c>
      <c r="E129" s="23">
        <v>40000000</v>
      </c>
      <c r="F129" s="23">
        <v>39773290</v>
      </c>
      <c r="G129" s="89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70000</v>
      </c>
      <c r="C131" s="23">
        <v>70000</v>
      </c>
      <c r="D131" s="23">
        <v>70000</v>
      </c>
      <c r="E131" s="23">
        <v>100000</v>
      </c>
      <c r="F131" s="23">
        <v>129790</v>
      </c>
      <c r="G131" s="89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4000000</v>
      </c>
      <c r="C132" s="23">
        <v>4000000</v>
      </c>
      <c r="D132" s="23">
        <v>4000000</v>
      </c>
      <c r="E132" s="23">
        <v>3912140</v>
      </c>
      <c r="F132" s="23">
        <v>2628446</v>
      </c>
      <c r="G132" s="89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350000</v>
      </c>
      <c r="C133" s="23">
        <v>350000</v>
      </c>
      <c r="D133" s="23">
        <v>3350000</v>
      </c>
      <c r="E133" s="23">
        <v>18246095</v>
      </c>
      <c r="F133" s="23">
        <v>4365950</v>
      </c>
      <c r="G133" s="89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22600000</v>
      </c>
      <c r="C135" s="18">
        <f t="shared" si="35"/>
        <v>22600000</v>
      </c>
      <c r="D135" s="18">
        <f t="shared" si="35"/>
        <v>22500000</v>
      </c>
      <c r="E135" s="18">
        <f t="shared" si="35"/>
        <v>22334545</v>
      </c>
      <c r="F135" s="18">
        <f>SUM(F136:F140)</f>
        <v>22222857</v>
      </c>
      <c r="G135" s="90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5000000</v>
      </c>
      <c r="C136" s="25">
        <v>5000000</v>
      </c>
      <c r="D136" s="25">
        <v>5000000</v>
      </c>
      <c r="E136" s="25">
        <v>4334545</v>
      </c>
      <c r="F136" s="25">
        <v>5041265</v>
      </c>
      <c r="G136" s="92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customHeight="1">
      <c r="A138" s="8">
        <v>224021</v>
      </c>
      <c r="B138" s="23">
        <v>15000000</v>
      </c>
      <c r="C138" s="23">
        <v>15000000</v>
      </c>
      <c r="D138" s="23">
        <v>15000000</v>
      </c>
      <c r="E138" s="23">
        <v>15000000</v>
      </c>
      <c r="F138" s="23">
        <v>14223614</v>
      </c>
      <c r="G138" s="89" t="s">
        <v>119</v>
      </c>
      <c r="H138" s="8">
        <v>224021</v>
      </c>
      <c r="I138" s="4" t="str">
        <f t="shared" si="36"/>
        <v>SHOW</v>
      </c>
    </row>
    <row r="139" spans="1:9" ht="22.5" customHeight="1" thickBot="1">
      <c r="A139" s="8">
        <v>224022</v>
      </c>
      <c r="B139" s="23">
        <v>2600000</v>
      </c>
      <c r="C139" s="23">
        <v>2600000</v>
      </c>
      <c r="D139" s="23">
        <v>2500000</v>
      </c>
      <c r="E139" s="23">
        <v>3000000</v>
      </c>
      <c r="F139" s="23">
        <v>2957978</v>
      </c>
      <c r="G139" s="89" t="s">
        <v>120</v>
      </c>
      <c r="H139" s="8">
        <v>224022</v>
      </c>
      <c r="I139" s="4" t="str">
        <f t="shared" si="36"/>
        <v>SHOW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4155000</v>
      </c>
      <c r="C142" s="18">
        <f t="shared" si="37"/>
        <v>3655000</v>
      </c>
      <c r="D142" s="18">
        <f t="shared" si="37"/>
        <v>2200000</v>
      </c>
      <c r="E142" s="18">
        <f t="shared" si="37"/>
        <v>3500000</v>
      </c>
      <c r="F142" s="18">
        <f>SUM(F143:F148)</f>
        <v>2821970</v>
      </c>
      <c r="G142" s="90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800000</v>
      </c>
      <c r="C143" s="25">
        <v>800000</v>
      </c>
      <c r="D143" s="25">
        <v>500000</v>
      </c>
      <c r="E143" s="25">
        <v>800000</v>
      </c>
      <c r="F143" s="25">
        <v>648851</v>
      </c>
      <c r="G143" s="92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715000</v>
      </c>
      <c r="C144" s="23">
        <v>715000</v>
      </c>
      <c r="D144" s="23">
        <v>500000</v>
      </c>
      <c r="E144" s="23">
        <v>750000</v>
      </c>
      <c r="F144" s="23">
        <v>903493</v>
      </c>
      <c r="G144" s="89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1020000</v>
      </c>
      <c r="C145" s="23">
        <v>1020000</v>
      </c>
      <c r="D145" s="23">
        <v>500000</v>
      </c>
      <c r="E145" s="23">
        <v>1000000</v>
      </c>
      <c r="F145" s="23">
        <v>262714</v>
      </c>
      <c r="G145" s="89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100000</v>
      </c>
      <c r="C146" s="23">
        <v>100000</v>
      </c>
      <c r="D146" s="23">
        <v>100000</v>
      </c>
      <c r="E146" s="23">
        <v>100000</v>
      </c>
      <c r="F146" s="23">
        <v>279728</v>
      </c>
      <c r="G146" s="89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1520000</v>
      </c>
      <c r="C147" s="23">
        <v>1020000</v>
      </c>
      <c r="D147" s="23">
        <v>600000</v>
      </c>
      <c r="E147" s="23">
        <v>850000</v>
      </c>
      <c r="F147" s="23">
        <v>667126</v>
      </c>
      <c r="G147" s="89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60058</v>
      </c>
      <c r="G148" s="89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13700000</v>
      </c>
      <c r="C150" s="18">
        <f t="shared" si="38"/>
        <v>13700000</v>
      </c>
      <c r="D150" s="18">
        <f t="shared" si="38"/>
        <v>13500000</v>
      </c>
      <c r="E150" s="18">
        <f t="shared" si="38"/>
        <v>14709225</v>
      </c>
      <c r="F150" s="18">
        <f>SUM(F151:F168)</f>
        <v>25446353</v>
      </c>
      <c r="G150" s="90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19854</v>
      </c>
      <c r="G151" s="92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5000000</v>
      </c>
      <c r="C152" s="23">
        <v>5000000</v>
      </c>
      <c r="D152" s="23">
        <v>5000000</v>
      </c>
      <c r="E152" s="23">
        <v>5894396</v>
      </c>
      <c r="F152" s="23">
        <v>8749269</v>
      </c>
      <c r="G152" s="89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248512</v>
      </c>
      <c r="G155" s="89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150000</v>
      </c>
      <c r="C156" s="23">
        <v>150000</v>
      </c>
      <c r="D156" s="23">
        <v>150000</v>
      </c>
      <c r="E156" s="23">
        <v>121773</v>
      </c>
      <c r="F156" s="23">
        <v>104414</v>
      </c>
      <c r="G156" s="89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19449</v>
      </c>
      <c r="G157" s="89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-400</v>
      </c>
      <c r="G158" s="89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100000</v>
      </c>
      <c r="C159" s="23">
        <v>100000</v>
      </c>
      <c r="D159" s="23">
        <v>100000</v>
      </c>
      <c r="E159" s="23">
        <v>104204</v>
      </c>
      <c r="F159" s="23">
        <v>132785</v>
      </c>
      <c r="G159" s="89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1000000</v>
      </c>
      <c r="C160" s="23">
        <v>1000000</v>
      </c>
      <c r="D160" s="23">
        <v>1000000</v>
      </c>
      <c r="E160" s="23">
        <v>1022753</v>
      </c>
      <c r="F160" s="23">
        <v>2578714</v>
      </c>
      <c r="G160" s="89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400000</v>
      </c>
      <c r="C162" s="23">
        <v>400000</v>
      </c>
      <c r="D162" s="23">
        <v>200000</v>
      </c>
      <c r="E162" s="23">
        <v>181145</v>
      </c>
      <c r="F162" s="23">
        <v>1792513</v>
      </c>
      <c r="G162" s="89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3000000</v>
      </c>
      <c r="C163" s="23">
        <v>3000000</v>
      </c>
      <c r="D163" s="23">
        <v>3000000</v>
      </c>
      <c r="E163" s="23">
        <v>2686767</v>
      </c>
      <c r="F163" s="23">
        <v>1986959</v>
      </c>
      <c r="G163" s="89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169945</v>
      </c>
      <c r="G164" s="89" t="s">
        <v>141</v>
      </c>
      <c r="H164" s="8">
        <v>226014</v>
      </c>
      <c r="I164" s="4" t="str">
        <f t="shared" si="36"/>
        <v>SHOW</v>
      </c>
    </row>
    <row r="165" spans="1:9" ht="22.5" customHeight="1">
      <c r="A165" s="8">
        <v>226015</v>
      </c>
      <c r="B165" s="23">
        <v>50000</v>
      </c>
      <c r="C165" s="23">
        <v>50000</v>
      </c>
      <c r="D165" s="23">
        <v>50000</v>
      </c>
      <c r="E165" s="23">
        <v>47869</v>
      </c>
      <c r="F165" s="23">
        <v>249320</v>
      </c>
      <c r="G165" s="89" t="s">
        <v>142</v>
      </c>
      <c r="H165" s="8">
        <v>226015</v>
      </c>
      <c r="I165" s="4" t="str">
        <f t="shared" si="36"/>
        <v>SHOW</v>
      </c>
    </row>
    <row r="166" spans="1:9" ht="22.5" customHeight="1">
      <c r="A166" s="8">
        <v>226016</v>
      </c>
      <c r="B166" s="23">
        <v>2000000</v>
      </c>
      <c r="C166" s="23">
        <v>2000000</v>
      </c>
      <c r="D166" s="23">
        <v>2000000</v>
      </c>
      <c r="E166" s="23">
        <v>2282538</v>
      </c>
      <c r="F166" s="23">
        <v>4367805</v>
      </c>
      <c r="G166" s="89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2000000</v>
      </c>
      <c r="C167" s="23">
        <v>2000000</v>
      </c>
      <c r="D167" s="23">
        <v>2000000</v>
      </c>
      <c r="E167" s="23">
        <v>2367780</v>
      </c>
      <c r="F167" s="23">
        <v>5027214</v>
      </c>
      <c r="G167" s="89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6635000</v>
      </c>
      <c r="C176" s="18">
        <f t="shared" si="40"/>
        <v>6635000</v>
      </c>
      <c r="D176" s="18">
        <f t="shared" si="40"/>
        <v>6610000</v>
      </c>
      <c r="E176" s="18">
        <f t="shared" si="40"/>
        <v>7900266</v>
      </c>
      <c r="F176" s="18">
        <f>SUM(F177:F196)</f>
        <v>7245861</v>
      </c>
      <c r="G176" s="90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customHeight="1">
      <c r="A179" s="8">
        <v>228003</v>
      </c>
      <c r="B179" s="23">
        <v>285000</v>
      </c>
      <c r="C179" s="23">
        <v>285000</v>
      </c>
      <c r="D179" s="23">
        <v>280000</v>
      </c>
      <c r="E179" s="23">
        <v>375000</v>
      </c>
      <c r="F179" s="23">
        <v>362801</v>
      </c>
      <c r="G179" s="89" t="s">
        <v>152</v>
      </c>
      <c r="H179" s="8">
        <v>228003</v>
      </c>
      <c r="I179" s="4" t="str">
        <f t="shared" si="36"/>
        <v>SHOW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>
      <c r="A183" s="8">
        <v>228007</v>
      </c>
      <c r="B183" s="23">
        <v>350000</v>
      </c>
      <c r="C183" s="23">
        <v>350000</v>
      </c>
      <c r="D183" s="23">
        <v>330000</v>
      </c>
      <c r="E183" s="23">
        <v>325266</v>
      </c>
      <c r="F183" s="23">
        <v>268060</v>
      </c>
      <c r="G183" s="89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customHeight="1" thickBot="1">
      <c r="A196" s="8">
        <v>228999</v>
      </c>
      <c r="B196" s="23">
        <v>6000000</v>
      </c>
      <c r="C196" s="23">
        <v>6000000</v>
      </c>
      <c r="D196" s="23">
        <v>6000000</v>
      </c>
      <c r="E196" s="23">
        <v>7200000</v>
      </c>
      <c r="F196" s="23">
        <v>6615000</v>
      </c>
      <c r="G196" s="89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150000</v>
      </c>
      <c r="C198" s="18">
        <f t="shared" si="41"/>
        <v>150000</v>
      </c>
      <c r="D198" s="18">
        <f t="shared" si="41"/>
        <v>150000</v>
      </c>
      <c r="E198" s="18">
        <f t="shared" si="41"/>
        <v>150000</v>
      </c>
      <c r="F198" s="18">
        <f>SUM(F199:F203)</f>
        <v>237272</v>
      </c>
      <c r="G198" s="90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>
      <c r="A200" s="8">
        <v>281002</v>
      </c>
      <c r="B200" s="23">
        <v>150000</v>
      </c>
      <c r="C200" s="23">
        <v>150000</v>
      </c>
      <c r="D200" s="23">
        <v>150000</v>
      </c>
      <c r="E200" s="23">
        <v>150000</v>
      </c>
      <c r="F200" s="23">
        <v>200650</v>
      </c>
      <c r="G200" s="89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customHeight="1" thickBo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36622</v>
      </c>
      <c r="G203" s="89" t="s">
        <v>174</v>
      </c>
      <c r="H203" s="8">
        <v>281999</v>
      </c>
      <c r="I203" s="4" t="str">
        <f t="shared" si="42"/>
        <v>SHOW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222356000</v>
      </c>
      <c r="C212" s="18">
        <f t="shared" si="45"/>
        <v>244424627</v>
      </c>
      <c r="D212" s="18">
        <f t="shared" si="45"/>
        <v>88676985</v>
      </c>
      <c r="E212" s="18">
        <f t="shared" si="45"/>
        <v>30257811</v>
      </c>
      <c r="F212" s="18">
        <f>SUM(F213:F215)</f>
        <v>41216104</v>
      </c>
      <c r="G212" s="90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customHeight="1">
      <c r="A214" s="8">
        <v>421002</v>
      </c>
      <c r="B214" s="23">
        <v>220000000</v>
      </c>
      <c r="C214" s="23">
        <v>220000000</v>
      </c>
      <c r="D214" s="23">
        <v>55000000</v>
      </c>
      <c r="E214" s="23">
        <v>0</v>
      </c>
      <c r="F214" s="23">
        <v>27955173</v>
      </c>
      <c r="G214" s="89" t="s">
        <v>178</v>
      </c>
      <c r="H214" s="8">
        <v>421002</v>
      </c>
      <c r="I214" s="4" t="str">
        <f t="shared" si="42"/>
        <v>SHOW</v>
      </c>
    </row>
    <row r="215" spans="1:9" ht="22.5" customHeight="1" thickBot="1">
      <c r="A215" s="8">
        <v>421003</v>
      </c>
      <c r="B215" s="23">
        <v>2356000</v>
      </c>
      <c r="C215" s="23">
        <v>24424627</v>
      </c>
      <c r="D215" s="23">
        <v>33676985</v>
      </c>
      <c r="E215" s="23">
        <v>30257811</v>
      </c>
      <c r="F215" s="23">
        <v>13260931</v>
      </c>
      <c r="G215" s="89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10000000</v>
      </c>
      <c r="E217" s="18">
        <f t="shared" si="46"/>
        <v>0</v>
      </c>
      <c r="F217" s="18">
        <f>SUM(F218:F223)</f>
        <v>1203232</v>
      </c>
      <c r="G217" s="90" t="s">
        <v>27</v>
      </c>
      <c r="H217" s="27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customHeight="1">
      <c r="A220" s="8">
        <v>422003</v>
      </c>
      <c r="B220" s="23">
        <v>0</v>
      </c>
      <c r="C220" s="23">
        <v>0</v>
      </c>
      <c r="D220" s="23">
        <v>10000000</v>
      </c>
      <c r="E220" s="23">
        <v>0</v>
      </c>
      <c r="F220" s="23">
        <v>0</v>
      </c>
      <c r="G220" s="89" t="s">
        <v>182</v>
      </c>
      <c r="H220" s="8">
        <v>422003</v>
      </c>
      <c r="I220" s="4" t="str">
        <f t="shared" si="42"/>
        <v>SHOW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customHeight="1" thickBo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1203232</v>
      </c>
      <c r="G223" s="89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20103015</v>
      </c>
      <c r="C225" s="18">
        <f t="shared" si="47"/>
        <v>22890653</v>
      </c>
      <c r="D225" s="18">
        <f t="shared" si="47"/>
        <v>20105653</v>
      </c>
      <c r="E225" s="18">
        <f t="shared" si="47"/>
        <v>42124269</v>
      </c>
      <c r="F225" s="18">
        <f>SUM(F226:F238)</f>
        <v>39225093</v>
      </c>
      <c r="G225" s="90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600000</v>
      </c>
      <c r="C226" s="25">
        <v>600000</v>
      </c>
      <c r="D226" s="25">
        <v>560000</v>
      </c>
      <c r="E226" s="25">
        <v>969835</v>
      </c>
      <c r="F226" s="25">
        <v>3334359</v>
      </c>
      <c r="G226" s="92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10623015</v>
      </c>
      <c r="C227" s="23">
        <v>7040653</v>
      </c>
      <c r="D227" s="23">
        <v>6540653</v>
      </c>
      <c r="E227" s="23">
        <v>8071358</v>
      </c>
      <c r="F227" s="23">
        <v>13735252</v>
      </c>
      <c r="G227" s="89" t="s">
        <v>187</v>
      </c>
      <c r="H227" s="8">
        <v>423002</v>
      </c>
      <c r="I227" s="4" t="str">
        <f t="shared" si="42"/>
        <v>SHOW</v>
      </c>
    </row>
    <row r="228" spans="1:9" ht="22.5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693240</v>
      </c>
      <c r="G228" s="89" t="s">
        <v>188</v>
      </c>
      <c r="H228" s="8">
        <v>423003</v>
      </c>
      <c r="I228" s="4" t="str">
        <f t="shared" si="42"/>
        <v>SHOW</v>
      </c>
    </row>
    <row r="229" spans="1:9" ht="22.5" customHeight="1">
      <c r="A229" s="8">
        <v>423004</v>
      </c>
      <c r="B229" s="23">
        <v>180000</v>
      </c>
      <c r="C229" s="23">
        <v>180000</v>
      </c>
      <c r="D229" s="23">
        <v>175000</v>
      </c>
      <c r="E229" s="23">
        <v>81093</v>
      </c>
      <c r="F229" s="23">
        <v>112908</v>
      </c>
      <c r="G229" s="89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700000</v>
      </c>
      <c r="C231" s="23">
        <v>5000000</v>
      </c>
      <c r="D231" s="23">
        <v>5000000</v>
      </c>
      <c r="E231" s="23">
        <v>10431289</v>
      </c>
      <c r="F231" s="23">
        <v>5470295</v>
      </c>
      <c r="G231" s="89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350000</v>
      </c>
      <c r="C232" s="23">
        <v>350000</v>
      </c>
      <c r="D232" s="23">
        <v>350000</v>
      </c>
      <c r="E232" s="23">
        <v>1497909</v>
      </c>
      <c r="F232" s="23">
        <v>203350</v>
      </c>
      <c r="G232" s="89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2300000</v>
      </c>
      <c r="C233" s="23">
        <v>2300000</v>
      </c>
      <c r="D233" s="23">
        <v>2060000</v>
      </c>
      <c r="E233" s="23">
        <v>3912242</v>
      </c>
      <c r="F233" s="23">
        <v>4972570</v>
      </c>
      <c r="G233" s="89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350000</v>
      </c>
      <c r="C234" s="23">
        <v>7350000</v>
      </c>
      <c r="D234" s="23">
        <v>5350000</v>
      </c>
      <c r="E234" s="23">
        <v>17160543</v>
      </c>
      <c r="F234" s="23">
        <v>9049198</v>
      </c>
      <c r="G234" s="89" t="s">
        <v>194</v>
      </c>
      <c r="H234" s="8">
        <v>423999</v>
      </c>
      <c r="I234" s="4" t="str">
        <f t="shared" si="42"/>
        <v>SHOW</v>
      </c>
    </row>
    <row r="235" spans="1:9" ht="22.5" customHeight="1">
      <c r="A235" s="8">
        <v>424001</v>
      </c>
      <c r="B235" s="23">
        <v>5000000</v>
      </c>
      <c r="C235" s="23">
        <v>70000</v>
      </c>
      <c r="D235" s="23">
        <v>70000</v>
      </c>
      <c r="E235" s="23">
        <v>0</v>
      </c>
      <c r="F235" s="23">
        <v>1342016</v>
      </c>
      <c r="G235" s="89" t="s">
        <v>195</v>
      </c>
      <c r="H235" s="8">
        <v>424001</v>
      </c>
      <c r="I235" s="4" t="str">
        <f t="shared" si="42"/>
        <v>SHOW</v>
      </c>
    </row>
    <row r="236" spans="1:9" ht="22.5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311905</v>
      </c>
      <c r="G236" s="89" t="s">
        <v>196</v>
      </c>
      <c r="H236" s="8">
        <v>424002</v>
      </c>
      <c r="I236" s="4" t="str">
        <f t="shared" si="42"/>
        <v>SHOW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showGridLines="0" view="pageBreakPreview" zoomScaleNormal="100" zoomScaleSheetLayoutView="100" workbookViewId="0">
      <selection activeCell="H17" sqref="H17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78" t="s">
        <v>214</v>
      </c>
      <c r="G3" s="79" t="s">
        <v>215</v>
      </c>
      <c r="H3" s="80" t="s">
        <v>216</v>
      </c>
      <c r="I3" s="80" t="s">
        <v>217</v>
      </c>
      <c r="J3" s="38"/>
    </row>
    <row r="4" spans="2:10" ht="30" customHeight="1">
      <c r="B4" s="81" t="s">
        <v>213</v>
      </c>
      <c r="C4" s="81"/>
      <c r="D4" s="82"/>
      <c r="E4" s="39"/>
      <c r="F4" s="78"/>
      <c r="G4" s="79"/>
      <c r="H4" s="80"/>
      <c r="I4" s="80"/>
      <c r="J4" s="38"/>
    </row>
    <row r="5" spans="2:10" ht="30" customHeight="1">
      <c r="B5" s="40">
        <f>SUM(B6:B12)</f>
        <v>222356000</v>
      </c>
      <c r="C5" s="40">
        <f>SUM(C6:C12)</f>
        <v>244424627</v>
      </c>
      <c r="D5" s="41">
        <f>SUM(D6:D12)</f>
        <v>98676985</v>
      </c>
      <c r="E5" s="42"/>
      <c r="F5" s="43"/>
      <c r="G5" s="44"/>
      <c r="H5" s="54"/>
      <c r="I5" s="45" t="s">
        <v>212</v>
      </c>
      <c r="J5" s="46">
        <v>1027</v>
      </c>
    </row>
    <row r="6" spans="2:10" ht="30" customHeight="1">
      <c r="B6" s="47">
        <v>0</v>
      </c>
      <c r="C6" s="47">
        <v>0</v>
      </c>
      <c r="D6" s="48">
        <v>2460790</v>
      </c>
      <c r="E6" s="49"/>
      <c r="F6" s="50" t="s">
        <v>220</v>
      </c>
      <c r="G6" s="50" t="s">
        <v>222</v>
      </c>
      <c r="H6" s="51" t="s">
        <v>223</v>
      </c>
      <c r="I6" s="52" t="s">
        <v>224</v>
      </c>
      <c r="J6" s="53"/>
    </row>
    <row r="7" spans="2:10" ht="30" customHeight="1">
      <c r="B7" s="47">
        <v>0</v>
      </c>
      <c r="C7" s="47">
        <v>0</v>
      </c>
      <c r="D7" s="48">
        <v>1252281</v>
      </c>
      <c r="E7" s="49"/>
      <c r="F7" s="50" t="s">
        <v>220</v>
      </c>
      <c r="G7" s="50" t="s">
        <v>225</v>
      </c>
      <c r="H7" s="51" t="s">
        <v>226</v>
      </c>
      <c r="I7" s="52" t="s">
        <v>227</v>
      </c>
      <c r="J7" s="53"/>
    </row>
    <row r="8" spans="2:10" ht="30" customHeight="1">
      <c r="B8" s="47">
        <v>220000000</v>
      </c>
      <c r="C8" s="47">
        <v>220000000</v>
      </c>
      <c r="D8" s="48">
        <v>55000000</v>
      </c>
      <c r="E8" s="49"/>
      <c r="F8" s="50" t="s">
        <v>221</v>
      </c>
      <c r="G8" s="50" t="s">
        <v>225</v>
      </c>
      <c r="H8" s="51" t="s">
        <v>228</v>
      </c>
      <c r="I8" s="52" t="s">
        <v>229</v>
      </c>
      <c r="J8" s="53"/>
    </row>
    <row r="9" spans="2:10" ht="30" customHeight="1">
      <c r="B9" s="47">
        <v>0</v>
      </c>
      <c r="C9" s="47">
        <v>0</v>
      </c>
      <c r="D9" s="48">
        <v>10000000</v>
      </c>
      <c r="E9" s="49"/>
      <c r="F9" s="50" t="s">
        <v>221</v>
      </c>
      <c r="G9" s="50" t="s">
        <v>230</v>
      </c>
      <c r="H9" s="51" t="s">
        <v>231</v>
      </c>
      <c r="I9" s="52" t="s">
        <v>232</v>
      </c>
      <c r="J9" s="53"/>
    </row>
    <row r="10" spans="2:10" ht="30" customHeight="1">
      <c r="B10" s="47">
        <v>0</v>
      </c>
      <c r="C10" s="47">
        <v>19424627</v>
      </c>
      <c r="D10" s="48">
        <v>21567914</v>
      </c>
      <c r="E10" s="49"/>
      <c r="F10" s="50" t="s">
        <v>218</v>
      </c>
      <c r="G10" s="50" t="s">
        <v>219</v>
      </c>
      <c r="H10" s="51" t="s">
        <v>233</v>
      </c>
      <c r="I10" s="52" t="s">
        <v>234</v>
      </c>
      <c r="J10" s="53"/>
    </row>
    <row r="11" spans="2:10" ht="30" customHeight="1">
      <c r="B11" s="47">
        <v>2356000</v>
      </c>
      <c r="C11" s="47">
        <v>5000000</v>
      </c>
      <c r="D11" s="48">
        <v>3396000</v>
      </c>
      <c r="E11" s="49"/>
      <c r="F11" s="50" t="s">
        <v>218</v>
      </c>
      <c r="G11" s="50" t="s">
        <v>219</v>
      </c>
      <c r="H11" s="51" t="s">
        <v>235</v>
      </c>
      <c r="I11" s="52" t="s">
        <v>236</v>
      </c>
      <c r="J11" s="53"/>
    </row>
    <row r="12" spans="2:10" ht="30" customHeight="1">
      <c r="B12" s="47">
        <v>0</v>
      </c>
      <c r="C12" s="47">
        <v>0</v>
      </c>
      <c r="D12" s="48">
        <v>5000000</v>
      </c>
      <c r="E12" s="49"/>
      <c r="F12" s="50" t="s">
        <v>218</v>
      </c>
      <c r="G12" s="50" t="s">
        <v>237</v>
      </c>
      <c r="H12" s="51" t="s">
        <v>238</v>
      </c>
      <c r="I12" s="52" t="s">
        <v>239</v>
      </c>
      <c r="J12" s="53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1" priority="7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1"/>
  <sheetViews>
    <sheetView showGridLines="0" view="pageBreakPreview" zoomScaleNormal="100" zoomScaleSheetLayoutView="100" workbookViewId="0">
      <selection activeCell="F11" sqref="F11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hidden="1" customWidth="1"/>
    <col min="10" max="10" width="15.88671875" style="31" hidden="1" customWidth="1"/>
    <col min="11" max="11" width="92.109375" style="31" bestFit="1" customWidth="1"/>
    <col min="12" max="12" width="12.33203125" style="31" customWidth="1"/>
    <col min="13" max="13" width="6.21875" style="31" customWidth="1"/>
    <col min="14" max="16" width="9" style="31"/>
    <col min="17" max="17" width="1.21875" style="31" customWidth="1"/>
    <col min="18" max="16384" width="9" style="31"/>
  </cols>
  <sheetData>
    <row r="1" spans="1:13" ht="18.75" customHeight="1">
      <c r="M1" s="34"/>
    </row>
    <row r="2" spans="1:13" ht="11.25" customHeight="1">
      <c r="M2" s="35"/>
    </row>
    <row r="3" spans="1:13" ht="30" customHeight="1">
      <c r="B3" s="56">
        <v>2021</v>
      </c>
      <c r="C3" s="56">
        <v>2020</v>
      </c>
      <c r="D3" s="56">
        <v>2019</v>
      </c>
      <c r="E3" s="39"/>
      <c r="F3" s="56">
        <v>2018</v>
      </c>
      <c r="G3" s="56">
        <v>2017</v>
      </c>
      <c r="H3" s="37"/>
      <c r="I3" s="83" t="s">
        <v>214</v>
      </c>
      <c r="J3" s="84"/>
      <c r="K3" s="84" t="s">
        <v>216</v>
      </c>
      <c r="L3" s="84" t="s">
        <v>217</v>
      </c>
      <c r="M3" s="57"/>
    </row>
    <row r="4" spans="1:13" ht="30" customHeight="1">
      <c r="B4" s="85" t="s">
        <v>240</v>
      </c>
      <c r="C4" s="85"/>
      <c r="D4" s="85"/>
      <c r="E4" s="37"/>
      <c r="F4" s="58" t="s">
        <v>6</v>
      </c>
      <c r="G4" s="58" t="s">
        <v>241</v>
      </c>
      <c r="H4" s="39"/>
      <c r="I4" s="83"/>
      <c r="J4" s="84"/>
      <c r="K4" s="84"/>
      <c r="L4" s="84"/>
      <c r="M4" s="57"/>
    </row>
    <row r="5" spans="1:13" ht="30" customHeight="1">
      <c r="A5" s="64"/>
      <c r="B5" s="59">
        <f t="shared" ref="B5:D5" si="0">SUM(B6:B9)</f>
        <v>11123015</v>
      </c>
      <c r="C5" s="59">
        <f t="shared" si="0"/>
        <v>14540653</v>
      </c>
      <c r="D5" s="60">
        <f t="shared" si="0"/>
        <v>15540653</v>
      </c>
      <c r="E5" s="42"/>
      <c r="F5" s="59">
        <f>SUM(F6:F9)</f>
        <v>43000588</v>
      </c>
      <c r="G5" s="59">
        <f>SUM(G6:G9)</f>
        <v>23073358</v>
      </c>
      <c r="H5" s="42"/>
      <c r="I5" s="61"/>
      <c r="J5" s="61"/>
      <c r="K5" s="70"/>
      <c r="L5" s="62" t="s">
        <v>212</v>
      </c>
      <c r="M5" s="63">
        <v>1027</v>
      </c>
    </row>
    <row r="6" spans="1:13" s="55" customFormat="1" ht="30" customHeight="1">
      <c r="B6" s="71">
        <v>0</v>
      </c>
      <c r="C6" s="71">
        <v>7000000</v>
      </c>
      <c r="D6" s="72">
        <v>5000000</v>
      </c>
      <c r="F6" s="71">
        <v>16957835</v>
      </c>
      <c r="G6" s="71">
        <v>8778906</v>
      </c>
      <c r="I6" s="73"/>
      <c r="J6" s="73"/>
      <c r="K6" s="74" t="s">
        <v>242</v>
      </c>
      <c r="L6" s="69" t="s">
        <v>243</v>
      </c>
      <c r="M6" s="75"/>
    </row>
    <row r="7" spans="1:13" s="55" customFormat="1" ht="30" customHeight="1">
      <c r="B7" s="71">
        <v>9623015</v>
      </c>
      <c r="C7" s="71">
        <v>6040653</v>
      </c>
      <c r="D7" s="72">
        <v>6040653</v>
      </c>
      <c r="F7" s="71">
        <v>6040653</v>
      </c>
      <c r="G7" s="71">
        <v>8448236</v>
      </c>
      <c r="I7" s="73"/>
      <c r="J7" s="73"/>
      <c r="K7" s="74" t="s">
        <v>244</v>
      </c>
      <c r="L7" s="69" t="s">
        <v>245</v>
      </c>
      <c r="M7" s="75"/>
    </row>
    <row r="8" spans="1:13" s="55" customFormat="1" ht="30" customHeight="1">
      <c r="B8" s="71">
        <v>1500000</v>
      </c>
      <c r="C8" s="71">
        <v>1500000</v>
      </c>
      <c r="D8" s="72">
        <v>1500000</v>
      </c>
      <c r="F8" s="71">
        <v>1956005</v>
      </c>
      <c r="G8" s="71">
        <v>1182311</v>
      </c>
      <c r="I8" s="73"/>
      <c r="J8" s="73"/>
      <c r="K8" s="74" t="s">
        <v>246</v>
      </c>
      <c r="L8" s="69" t="s">
        <v>247</v>
      </c>
      <c r="M8" s="75"/>
    </row>
    <row r="9" spans="1:13" s="55" customFormat="1" ht="30" customHeight="1">
      <c r="B9" s="65">
        <v>0</v>
      </c>
      <c r="C9" s="65">
        <v>0</v>
      </c>
      <c r="D9" s="66">
        <v>3000000</v>
      </c>
      <c r="E9" s="76"/>
      <c r="F9" s="65">
        <v>18046095</v>
      </c>
      <c r="G9" s="65">
        <v>4663905</v>
      </c>
      <c r="H9" s="76"/>
      <c r="I9" s="67"/>
      <c r="J9" s="67"/>
      <c r="K9" s="68" t="s">
        <v>248</v>
      </c>
      <c r="L9" s="77" t="s">
        <v>249</v>
      </c>
      <c r="M9" s="64"/>
    </row>
    <row r="10" spans="1:13" s="55" customFormat="1" ht="30" customHeight="1"/>
    <row r="11" spans="1:13" s="55" customFormat="1" ht="30" customHeight="1"/>
    <row r="12" spans="1:13" s="55" customFormat="1" ht="30" customHeight="1"/>
    <row r="13" spans="1:13" s="55" customFormat="1" ht="30" customHeight="1"/>
    <row r="14" spans="1:13" s="55" customFormat="1" ht="30" customHeight="1"/>
    <row r="15" spans="1:13" s="55" customFormat="1" ht="30" customHeight="1"/>
    <row r="16" spans="1:13" s="55" customFormat="1" ht="30" customHeight="1"/>
    <row r="17" s="55" customFormat="1" ht="30" customHeight="1"/>
    <row r="18" s="55" customFormat="1" ht="30" customHeight="1"/>
    <row r="19" s="55" customFormat="1" ht="30" customHeight="1"/>
    <row r="20" s="55" customFormat="1" ht="30" customHeight="1"/>
    <row r="21" s="55" customFormat="1" ht="30" customHeight="1"/>
    <row r="22" s="55" customFormat="1" ht="30" customHeight="1"/>
    <row r="23" s="55" customFormat="1" ht="30" customHeight="1"/>
    <row r="24" s="55" customFormat="1" ht="30" customHeight="1"/>
    <row r="25" s="55" customFormat="1" ht="30" customHeight="1"/>
    <row r="26" s="55" customFormat="1" ht="30" customHeight="1"/>
    <row r="27" s="55" customFormat="1" ht="30" customHeight="1"/>
    <row r="28" s="55" customFormat="1" ht="30" customHeight="1"/>
    <row r="29" s="55" customFormat="1" ht="30" customHeight="1"/>
    <row r="30" s="55" customFormat="1" ht="30" customHeight="1"/>
    <row r="31" s="55" customFormat="1" ht="30" customHeight="1"/>
    <row r="32" s="55" customFormat="1" ht="30" customHeight="1"/>
    <row r="33" s="55" customFormat="1" ht="30" customHeight="1"/>
    <row r="34" s="55" customFormat="1" ht="30" customHeight="1"/>
    <row r="35" s="55" customFormat="1" ht="30" customHeight="1"/>
    <row r="36" s="55" customFormat="1" ht="30" customHeight="1"/>
    <row r="37" s="55" customFormat="1" ht="30" customHeight="1"/>
    <row r="38" s="55" customFormat="1" ht="30" customHeight="1"/>
    <row r="39" s="55" customFormat="1" ht="30" customHeight="1"/>
    <row r="40" s="55" customFormat="1" ht="30" customHeight="1"/>
    <row r="41" s="55" customFormat="1" ht="30" customHeight="1"/>
    <row r="42" s="55" customFormat="1" ht="30" customHeight="1"/>
    <row r="43" s="55" customFormat="1" ht="30" customHeight="1"/>
    <row r="44" s="55" customFormat="1" ht="30" customHeight="1"/>
    <row r="45" s="55" customFormat="1" ht="30" customHeight="1"/>
    <row r="46" s="55" customFormat="1" ht="30" customHeight="1"/>
    <row r="47" s="55" customFormat="1" ht="30" customHeight="1"/>
    <row r="48" s="55" customFormat="1" ht="30" customHeight="1"/>
    <row r="49" s="55" customFormat="1" ht="30" customHeight="1"/>
    <row r="50" s="55" customFormat="1" ht="30" customHeight="1"/>
    <row r="51" s="55" customFormat="1" ht="30" customHeight="1"/>
    <row r="52" s="55" customFormat="1" ht="30" customHeight="1"/>
    <row r="53" s="55" customFormat="1" ht="30" customHeight="1"/>
    <row r="54" s="55" customFormat="1" ht="30" customHeight="1"/>
    <row r="55" s="55" customFormat="1" ht="30" customHeight="1"/>
    <row r="56" s="55" customFormat="1" ht="30" customHeight="1"/>
    <row r="57" s="55" customFormat="1" ht="30" customHeight="1"/>
    <row r="58" s="55" customFormat="1" ht="30" customHeight="1"/>
    <row r="59" s="55" customFormat="1" ht="30" customHeight="1"/>
    <row r="60" s="55" customFormat="1" ht="30" customHeight="1"/>
    <row r="61" s="55" customFormat="1" ht="30" customHeight="1"/>
    <row r="62" s="55" customFormat="1" ht="30" customHeight="1"/>
    <row r="63" s="55" customFormat="1" ht="30" customHeight="1"/>
    <row r="64" s="55" customFormat="1" ht="30" customHeight="1"/>
    <row r="65" s="55" customFormat="1" ht="30" customHeight="1"/>
    <row r="66" s="55" customFormat="1" ht="30" customHeight="1"/>
    <row r="67" s="55" customFormat="1" ht="30" customHeight="1"/>
    <row r="68" s="55" customFormat="1" ht="30" customHeight="1"/>
    <row r="69" s="55" customFormat="1" ht="30" customHeight="1"/>
    <row r="70" s="55" customFormat="1" ht="30" customHeight="1"/>
    <row r="71" s="55" customFormat="1" ht="30" customHeight="1"/>
    <row r="72" s="55" customFormat="1" ht="30" customHeight="1"/>
    <row r="73" s="55" customFormat="1" ht="30" customHeight="1"/>
    <row r="74" s="55" customFormat="1" ht="30" customHeight="1"/>
    <row r="75" s="55" customFormat="1" ht="30" customHeight="1"/>
    <row r="76" s="55" customFormat="1" ht="30" customHeight="1"/>
    <row r="77" s="55" customFormat="1" ht="30" customHeight="1"/>
    <row r="78" s="55" customFormat="1" ht="30" customHeight="1"/>
    <row r="79" s="55" customFormat="1" ht="30" customHeight="1"/>
    <row r="80" s="55" customFormat="1" ht="30" customHeight="1"/>
    <row r="81" s="55" customFormat="1" ht="30" customHeight="1"/>
    <row r="82" s="55" customFormat="1" ht="30" customHeight="1"/>
    <row r="83" s="55" customFormat="1" ht="30" customHeight="1"/>
    <row r="84" s="55" customFormat="1" ht="30" customHeight="1"/>
    <row r="85" s="55" customFormat="1" ht="30" customHeight="1"/>
    <row r="86" s="55" customFormat="1" ht="30" customHeight="1"/>
    <row r="87" s="55" customFormat="1" ht="30" customHeight="1"/>
    <row r="88" s="55" customFormat="1" ht="30" customHeight="1"/>
    <row r="89" s="55" customFormat="1" ht="30" customHeight="1"/>
    <row r="90" s="55" customFormat="1" ht="30" customHeight="1"/>
    <row r="91" s="55" customFormat="1" ht="30" customHeight="1"/>
    <row r="92" s="55" customFormat="1" ht="30" customHeight="1"/>
    <row r="93" s="55" customFormat="1" ht="30" customHeight="1"/>
    <row r="94" s="55" customFormat="1" ht="30" customHeight="1"/>
    <row r="95" s="55" customFormat="1" ht="30" customHeight="1"/>
    <row r="96" s="55" customFormat="1" ht="30" customHeight="1"/>
    <row r="97" s="55" customFormat="1" ht="30" customHeight="1"/>
    <row r="98" s="55" customFormat="1" ht="30" customHeight="1"/>
    <row r="99" s="55" customFormat="1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</sheetData>
  <mergeCells count="5">
    <mergeCell ref="I3:I4"/>
    <mergeCell ref="J3:J4"/>
    <mergeCell ref="K3:K4"/>
    <mergeCell ref="L3:L4"/>
    <mergeCell ref="B4:D4"/>
  </mergeCells>
  <conditionalFormatting sqref="L5:M5">
    <cfRule type="duplicateValues" dxfId="0" priority="6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Budget</vt:lpstr>
      <vt:lpstr>PSIP Domestic</vt:lpstr>
      <vt:lpstr>Other Projects</vt:lpstr>
      <vt:lpstr>Budget!Print_Area</vt:lpstr>
      <vt:lpstr>'Other Projects'!Print_Area</vt:lpstr>
      <vt:lpstr>'PSIP Domestic'!Print_Area</vt:lpstr>
      <vt:lpstr>Budget!Print_Titles</vt:lpstr>
      <vt:lpstr>'Other Projects'!Print_Titles</vt:lpstr>
      <vt:lpstr>'PSIP Domestic'!Print_Titles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2020-03-04T06:02:54Z</cp:lastPrinted>
  <dcterms:created xsi:type="dcterms:W3CDTF">2018-12-30T09:54:12Z</dcterms:created>
  <dcterms:modified xsi:type="dcterms:W3CDTF">2020-03-04T06:02:57Z</dcterms:modified>
</cp:coreProperties>
</file>