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Grant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Budget!$A$6:$I$257</definedName>
    <definedName name="_xlnm._FilterDatabase" localSheetId="1" hidden="1">'PSIP Domestic'!$B$1:$J$9</definedName>
    <definedName name="_xlnm._FilterDatabase" localSheetId="2" hidden="1">'PSIP Grant'!$M$1:$M$175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Domestic'!$B$1:$J$9</definedName>
    <definedName name="_xlnm.Print_Area" localSheetId="2">'PSIP Grant'!$B$1:$N$6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_xlnm.Print_Titles" localSheetId="2">'PSIP Grant'!$3:$4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C36" i="1"/>
  <c r="C14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B32" i="1"/>
  <c r="I32" i="1" s="1"/>
  <c r="I240" i="1"/>
  <c r="I23" i="1"/>
  <c r="I31" i="1"/>
  <c r="I34" i="1"/>
  <c r="B36" i="1"/>
  <c r="I37" i="1"/>
  <c r="E26" i="1"/>
  <c r="E10" i="1" s="1"/>
  <c r="E11" i="1" s="1"/>
  <c r="F11" i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<sst xmlns="http://schemas.openxmlformats.org/spreadsheetml/2006/main" count="281" uniqueCount="241">
  <si>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</si>
  <si>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</si>
  <si>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</si>
  <si>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</si>
  <si>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</si>
  <si>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</si>
  <si>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</si>
  <si>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</si>
  <si>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</si>
  <si>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</si>
  <si>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</si>
  <si>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</si>
  <si>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</si>
  <si>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</si>
  <si>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</si>
  <si>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</si>
  <si>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</si>
  <si>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</si>
  <si>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</si>
  <si>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</si>
  <si>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</si>
  <si>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</si>
  <si>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</si>
  <si>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</si>
  <si>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</si>
  <si>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</si>
  <si>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</si>
  <si>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</si>
  <si>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</si>
  <si>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</si>
  <si>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</si>
  <si>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</si>
  <si>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</si>
  <si>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</si>
  <si>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</si>
  <si>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</si>
  <si>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</si>
  <si>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</si>
  <si>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</si>
  <si>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</si>
  <si>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</si>
  <si>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</si>
  <si>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</si>
  <si>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</si>
  <si>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</si>
  <si>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</si>
  <si>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</si>
  <si>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</si>
  <si>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</si>
  <si>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</si>
  <si>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</si>
  <si>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</si>
  <si>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</si>
  <si>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</si>
  <si>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</si>
  <si>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</si>
  <si>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</si>
  <si>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</si>
  <si>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</si>
  <si>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</si>
  <si>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</si>
  <si>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</si>
  <si>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</si>
  <si>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</si>
  <si>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</si>
  <si>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</si>
  <si>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</si>
  <si>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</si>
  <si>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</si>
  <si>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</si>
  <si>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</si>
  <si>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</si>
  <si>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</si>
  <si>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</si>
  <si>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</si>
  <si>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</si>
  <si>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</si>
  <si>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</si>
  <si>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</si>
  <si>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</si>
  <si>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</si>
  <si>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</si>
  <si>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</si>
  <si>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</si>
  <si>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</si>
  <si>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</si>
  <si>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</si>
  <si>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</si>
  <si>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</si>
  <si>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</si>
  <si>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</si>
  <si>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</si>
  <si>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</si>
  <si>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</si>
  <si>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</si>
  <si>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</si>
  <si>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</si>
  <si>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</si>
  <si>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</si>
  <si>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</si>
  <si>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</si>
  <si>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</si>
  <si>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</si>
  <si>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</si>
  <si>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</si>
  <si>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</si>
  <si>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</si>
  <si>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</si>
  <si>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</si>
  <si>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</si>
  <si>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</si>
  <si>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</si>
  <si>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</si>
  <si>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</si>
  <si>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</si>
  <si>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</si>
  <si>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</si>
  <si>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</si>
  <si>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</si>
  <si>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</si>
  <si>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</si>
  <si>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</si>
  <si>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</si>
  <si>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</si>
  <si>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</si>
  <si>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</si>
  <si>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</si>
  <si>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</si>
  <si>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</si>
  <si>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</si>
  <si>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</si>
  <si>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</si>
  <si>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</si>
  <si>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</si>
  <si>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</si>
  <si>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</si>
  <si>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</si>
  <si>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</si>
  <si>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</si>
  <si>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</si>
  <si>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</si>
  <si>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</si>
  <si>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</si>
  <si>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</si>
  <si>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</si>
  <si>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</si>
  <si>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</si>
  <si>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</si>
  <si>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</si>
  <si>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</si>
  <si>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</si>
  <si>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</si>
  <si>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</si>
  <si>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</si>
  <si>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</si>
  <si>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</si>
  <si>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</si>
  <si>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</si>
  <si>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</si>
  <si>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</si>
  <si>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</si>
  <si>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</si>
  <si>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</si>
  <si>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</si>
  <si>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</si>
  <si>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</si>
  <si>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</si>
  <si>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</si>
  <si>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</si>
  <si>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</si>
  <si>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</si>
  <si>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</si>
  <si>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</si>
  <si>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</si>
  <si>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</si>
  <si>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</si>
  <si>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</si>
  <si>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</si>
  <si>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</si>
  <si>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</si>
  <si>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</si>
  <si>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</si>
  <si>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</si>
  <si>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</si>
  <si>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</si>
  <si>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</si>
  <si>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</si>
  <si>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</si>
  <si>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</si>
  <si>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</si>
  <si>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</si>
  <si>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</si>
  <si>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</si>
  <si>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</si>
  <si>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</si>
  <si>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</si>
  <si>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</si>
  <si>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</si>
  <si>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</si>
  <si>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</si>
  <si>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</si>
  <si>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</si>
  <si>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</si>
  <si>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</si>
  <si>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</si>
  <si>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</si>
  <si>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</si>
  <si>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</si>
  <si>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</si>
  <si>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</si>
  <si>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</si>
  <si>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</si>
  <si>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ދިވެހިރާއްޖޭގެ ޤައުމީ ދިފާއީ ބާރު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</si>
  <si>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</si>
  <si>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</si>
  <si>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</si>
  <si>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</si>
  <si>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</si>
  <si>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</si>
  <si>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</si>
  <si>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ރިޓެންޝަން</t>
  </si>
  <si>
    <t>ބަންޑާރަކޮށި 09 ބުރި ޢިމާރާތް</t>
  </si>
  <si>
    <t>P-MOD005-001</t>
  </si>
  <si>
    <t>އދ.މާމިގިލި</t>
  </si>
  <si>
    <t>އދ.މާމިގިލި 3 ބުރި ފަޔަރ ޢިމާރާތް</t>
  </si>
  <si>
    <t>P-MOD007-001</t>
  </si>
  <si>
    <t>ސ.ހުޅުމީދޫ</t>
  </si>
  <si>
    <t>ސ.ހުޅުމީދޫ 2 ބުރި ފަޔަރ ޢިމާރާތް</t>
  </si>
  <si>
    <t>P-MOD010-001</t>
  </si>
  <si>
    <t>ހއ.އުލިގަމު، ހދ.މަކުނުދޫ، ކ.ކާށިދޫ، ކ.ސިފަވަރު، އދ.މާމިގިލި، މ.މުލި، ލ.ކައްދޫ، ގއ.ވިލިނގިލި، ފުވައްމުލައް ސިޓީ، ސ.ގަން</t>
  </si>
  <si>
    <t xml:space="preserve">ރާޑަރ ސިސްޓަމް ޤާއިމް ކުރުން </t>
  </si>
  <si>
    <t>P-NSC001-001</t>
  </si>
  <si>
    <t>އެހީ ދޭ ފަރާތް</t>
  </si>
  <si>
    <t>އެކްޗުއަލް</t>
  </si>
  <si>
    <t>ނިމިފައި</t>
  </si>
  <si>
    <t>ލ.ކައްދޫ</t>
  </si>
  <si>
    <t>އިންޑިއާ</t>
  </si>
  <si>
    <t>ހޭންގަރ މަޝްރޫއު - ލ.ކައްދޫ</t>
  </si>
  <si>
    <t>P-MOD014-001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</si>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</sst>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81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30" fillId="0" borderId="18" xfId="5" applyFont="1" applyBorder="1" applyAlignment="1">
      <alignment vertical="center" wrapText="1"/>
    </xf>
    <xf numFmtId="0" fontId="30" fillId="0" borderId="0" xfId="5" applyFont="1" applyAlignment="1">
      <alignment vertical="center"/>
    </xf>
    <xf numFmtId="0" fontId="16" fillId="0" borderId="0" xfId="5"/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0" xfId="4" applyNumberFormat="1" applyFont="1" applyBorder="1" applyAlignment="1">
      <alignment vertical="center"/>
    </xf>
    <xf numFmtId="165" fontId="28" fillId="0" borderId="0" xfId="4" applyNumberFormat="1" applyFont="1" applyBorder="1" applyAlignment="1">
      <alignment vertical="center"/>
    </xf>
    <xf numFmtId="165" fontId="12" fillId="0" borderId="0" xfId="4" applyNumberFormat="1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9" fillId="0" borderId="0" xfId="5" applyFont="1" applyBorder="1" applyAlignment="1">
      <alignment horizontal="right" vertical="center" indent="2" readingOrder="2"/>
    </xf>
    <xf numFmtId="0" fontId="33" fillId="0" borderId="0" xfId="5" applyFont="1" applyBorder="1" applyAlignment="1">
      <alignment horizontal="left" vertical="center"/>
    </xf>
    <xf numFmtId="0" fontId="16" fillId="0" borderId="0" xfId="5" applyBorder="1" applyAlignment="1">
      <alignment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75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74"/>
      <c r="H1" s="3"/>
      <c r="J1" s="5">
        <v>1013</v>
      </c>
    </row>
    <row r="2" spans="1:10" ht="45" customHeight="1">
      <c r="A2" s="3"/>
      <c r="B2" s="2"/>
      <c r="C2" s="2"/>
      <c r="D2" s="2"/>
      <c r="E2" s="2"/>
      <c r="F2" s="2"/>
      <c r="G2" s="74"/>
      <c r="H2" s="3"/>
    </row>
    <row r="3" spans="1:10">
      <c r="A3" s="6" t="s">
        <v>239</v>
      </c>
      <c r="B3" s="2"/>
      <c r="C3" s="2"/>
      <c r="D3" s="2"/>
      <c r="E3" s="2"/>
      <c r="F3" s="2"/>
      <c r="G3" s="74"/>
      <c r="H3" s="3"/>
    </row>
    <row r="4" spans="1:10" ht="25.5">
      <c r="A4" s="7" t="s">
        <v>212</v>
      </c>
      <c r="B4" s="2"/>
      <c r="C4" s="2"/>
      <c r="D4" s="2"/>
      <c r="E4" s="2"/>
      <c r="F4" s="2"/>
      <c r="G4" s="74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1083205873</v>
      </c>
      <c r="C9" s="15">
        <f t="shared" si="0"/>
        <v>1083075873</v>
      </c>
      <c r="D9" s="15">
        <f t="shared" si="0"/>
        <v>1088605113</v>
      </c>
      <c r="E9" s="15">
        <f t="shared" si="0"/>
        <v>1063663659</v>
      </c>
      <c r="F9" s="15">
        <f>F13</f>
        <v>983922577</v>
      </c>
      <c r="G9" s="76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7843247</v>
      </c>
      <c r="C10" s="16">
        <f t="shared" si="2"/>
        <v>7843247</v>
      </c>
      <c r="D10" s="16">
        <f t="shared" si="2"/>
        <v>26166627</v>
      </c>
      <c r="E10" s="16">
        <f t="shared" si="2"/>
        <v>160884121</v>
      </c>
      <c r="F10" s="16">
        <f>F26</f>
        <v>130527638</v>
      </c>
      <c r="G10" s="77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1091049120</v>
      </c>
      <c r="C11" s="18">
        <f t="shared" si="3"/>
        <v>1090919120</v>
      </c>
      <c r="D11" s="18">
        <f t="shared" si="3"/>
        <v>1114771740</v>
      </c>
      <c r="E11" s="18">
        <f t="shared" si="3"/>
        <v>1224547780</v>
      </c>
      <c r="F11" s="18">
        <f>SUM(F9:F10)</f>
        <v>1114450215</v>
      </c>
      <c r="G11" s="78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240</v>
      </c>
    </row>
    <row r="13" spans="1:10" ht="22.5" customHeight="1" thickBot="1">
      <c r="B13" s="18">
        <f t="shared" ref="B13:E13" si="4">SUM(B14:B24)</f>
        <v>1083205873</v>
      </c>
      <c r="C13" s="18">
        <f t="shared" si="4"/>
        <v>1083075873</v>
      </c>
      <c r="D13" s="18">
        <f t="shared" si="4"/>
        <v>1088605113</v>
      </c>
      <c r="E13" s="18">
        <f t="shared" si="4"/>
        <v>1063663659</v>
      </c>
      <c r="F13" s="18">
        <f>SUM(F14:F24)</f>
        <v>983922577</v>
      </c>
      <c r="G13" s="78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765778785</v>
      </c>
      <c r="C14" s="22">
        <f t="shared" si="5"/>
        <v>765778785</v>
      </c>
      <c r="D14" s="22">
        <f t="shared" si="5"/>
        <v>765778785</v>
      </c>
      <c r="E14" s="22">
        <f t="shared" si="5"/>
        <v>737807895</v>
      </c>
      <c r="F14" s="22">
        <f>F36</f>
        <v>673146354</v>
      </c>
      <c r="G14" s="76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21134367</v>
      </c>
      <c r="C15" s="23">
        <f t="shared" si="6"/>
        <v>21134367</v>
      </c>
      <c r="D15" s="23">
        <f t="shared" si="6"/>
        <v>21134367</v>
      </c>
      <c r="E15" s="23">
        <f t="shared" si="6"/>
        <v>20682987</v>
      </c>
      <c r="F15" s="23">
        <f>F77</f>
        <v>20402979</v>
      </c>
      <c r="G15" s="79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10198944</v>
      </c>
      <c r="C16" s="23">
        <f t="shared" si="7"/>
        <v>10098944</v>
      </c>
      <c r="D16" s="23">
        <f t="shared" si="7"/>
        <v>9998944</v>
      </c>
      <c r="E16" s="23">
        <f t="shared" si="7"/>
        <v>7479500</v>
      </c>
      <c r="F16" s="23">
        <f>F85</f>
        <v>8334215</v>
      </c>
      <c r="G16" s="79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187357516</v>
      </c>
      <c r="C17" s="23">
        <f t="shared" si="8"/>
        <v>187357516</v>
      </c>
      <c r="D17" s="23">
        <f t="shared" si="8"/>
        <v>187357516</v>
      </c>
      <c r="E17" s="23">
        <f t="shared" si="8"/>
        <v>196774913</v>
      </c>
      <c r="F17" s="23">
        <f>F93</f>
        <v>184728569</v>
      </c>
      <c r="G17" s="79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75823481</v>
      </c>
      <c r="C18" s="23">
        <f t="shared" si="9"/>
        <v>75823481</v>
      </c>
      <c r="D18" s="23">
        <f t="shared" si="9"/>
        <v>80183481</v>
      </c>
      <c r="E18" s="23">
        <f t="shared" si="9"/>
        <v>74908004</v>
      </c>
      <c r="F18" s="23">
        <f>F107</f>
        <v>74585981</v>
      </c>
      <c r="G18" s="79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3925000</v>
      </c>
      <c r="C20" s="23">
        <f t="shared" si="11"/>
        <v>3895000</v>
      </c>
      <c r="D20" s="23">
        <f t="shared" si="11"/>
        <v>3875000</v>
      </c>
      <c r="E20" s="23">
        <f t="shared" si="11"/>
        <v>3000000</v>
      </c>
      <c r="F20" s="23">
        <f>F142</f>
        <v>4550670</v>
      </c>
      <c r="G20" s="79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18987780</v>
      </c>
      <c r="C21" s="23">
        <f t="shared" si="12"/>
        <v>18987780</v>
      </c>
      <c r="D21" s="23">
        <f t="shared" si="12"/>
        <v>20277020</v>
      </c>
      <c r="E21" s="23">
        <f t="shared" si="12"/>
        <v>22973720</v>
      </c>
      <c r="F21" s="23">
        <f>F150</f>
        <v>18058802</v>
      </c>
      <c r="G21" s="79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10000</v>
      </c>
      <c r="G23" s="79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36640</v>
      </c>
      <c r="F24" s="23">
        <f>F198</f>
        <v>105007</v>
      </c>
      <c r="G24" s="79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7843247</v>
      </c>
      <c r="C26" s="18">
        <f t="shared" si="16"/>
        <v>7843247</v>
      </c>
      <c r="D26" s="18">
        <f t="shared" si="16"/>
        <v>26166627</v>
      </c>
      <c r="E26" s="18">
        <f t="shared" si="16"/>
        <v>160884121</v>
      </c>
      <c r="F26" s="18">
        <f>SUM(F27:F34)</f>
        <v>130527638</v>
      </c>
      <c r="G26" s="78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8929501</v>
      </c>
      <c r="E29" s="23">
        <f t="shared" si="19"/>
        <v>113035526</v>
      </c>
      <c r="F29" s="23">
        <f>F212</f>
        <v>76392980</v>
      </c>
      <c r="G29" s="77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5017337</v>
      </c>
      <c r="E30" s="23">
        <f t="shared" si="20"/>
        <v>0</v>
      </c>
      <c r="F30" s="23">
        <f>F217</f>
        <v>21659961</v>
      </c>
      <c r="G30" s="77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7843247</v>
      </c>
      <c r="C31" s="23">
        <f t="shared" si="21"/>
        <v>7843247</v>
      </c>
      <c r="D31" s="23">
        <f t="shared" si="21"/>
        <v>12219789</v>
      </c>
      <c r="E31" s="23">
        <f t="shared" si="21"/>
        <v>47848595</v>
      </c>
      <c r="F31" s="23">
        <f>F225</f>
        <v>32474697</v>
      </c>
      <c r="G31" s="77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765778785</v>
      </c>
      <c r="C36" s="18">
        <f t="shared" si="25"/>
        <v>765778785</v>
      </c>
      <c r="D36" s="18">
        <f t="shared" si="25"/>
        <v>765778785</v>
      </c>
      <c r="E36" s="18">
        <f t="shared" si="25"/>
        <v>737807895</v>
      </c>
      <c r="F36" s="18">
        <f>SUM(F37:F38)</f>
        <v>673146354</v>
      </c>
      <c r="G36" s="78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306354840</v>
      </c>
      <c r="C37" s="25">
        <f t="shared" si="26"/>
        <v>306354840</v>
      </c>
      <c r="D37" s="25">
        <f t="shared" si="26"/>
        <v>306354840</v>
      </c>
      <c r="E37" s="25">
        <f t="shared" si="26"/>
        <v>300950667</v>
      </c>
      <c r="F37" s="25">
        <f>F40</f>
        <v>296030358</v>
      </c>
      <c r="G37" s="80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459423945</v>
      </c>
      <c r="C38" s="23">
        <f t="shared" si="27"/>
        <v>459423945</v>
      </c>
      <c r="D38" s="23">
        <f t="shared" si="27"/>
        <v>459423945</v>
      </c>
      <c r="E38" s="23">
        <f t="shared" si="27"/>
        <v>436857228</v>
      </c>
      <c r="F38" s="23">
        <f>F44</f>
        <v>377115996</v>
      </c>
      <c r="G38" s="77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306354840</v>
      </c>
      <c r="C40" s="18">
        <f t="shared" si="28"/>
        <v>306354840</v>
      </c>
      <c r="D40" s="18">
        <f t="shared" si="28"/>
        <v>306354840</v>
      </c>
      <c r="E40" s="18">
        <f t="shared" si="28"/>
        <v>300950667</v>
      </c>
      <c r="F40" s="18">
        <f>SUM(F41:F42)</f>
        <v>296030358</v>
      </c>
      <c r="G40" s="78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301919532</v>
      </c>
      <c r="C41" s="25">
        <v>301919532</v>
      </c>
      <c r="D41" s="25">
        <v>301919532</v>
      </c>
      <c r="E41" s="25">
        <v>295838471</v>
      </c>
      <c r="F41" s="25">
        <v>291805512</v>
      </c>
      <c r="G41" s="80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4435308</v>
      </c>
      <c r="C42" s="23">
        <v>4435308</v>
      </c>
      <c r="D42" s="23">
        <v>4435308</v>
      </c>
      <c r="E42" s="23">
        <v>5112196</v>
      </c>
      <c r="F42" s="23">
        <v>4224846</v>
      </c>
      <c r="G42" s="77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459423945</v>
      </c>
      <c r="C44" s="18">
        <f t="shared" si="29"/>
        <v>459423945</v>
      </c>
      <c r="D44" s="18">
        <f t="shared" si="29"/>
        <v>459423945</v>
      </c>
      <c r="E44" s="18">
        <f t="shared" si="29"/>
        <v>436857228</v>
      </c>
      <c r="F44" s="18">
        <f>SUM(F45:F75)</f>
        <v>377115996</v>
      </c>
      <c r="G44" s="78" t="s">
        <v>33</v>
      </c>
      <c r="H44" s="27">
        <v>212</v>
      </c>
      <c r="I44" s="4" t="str">
        <f t="shared" si="1"/>
        <v>SHOW</v>
      </c>
    </row>
    <row r="45" spans="1:9" ht="22.5" customHeight="1">
      <c r="A45" s="8">
        <v>212002</v>
      </c>
      <c r="B45" s="25">
        <v>8920386</v>
      </c>
      <c r="C45" s="25">
        <v>8920386</v>
      </c>
      <c r="D45" s="25">
        <v>8920386</v>
      </c>
      <c r="E45" s="25">
        <v>8597475</v>
      </c>
      <c r="F45" s="25">
        <v>7473715</v>
      </c>
      <c r="G45" s="80" t="s">
        <v>36</v>
      </c>
      <c r="H45" s="8">
        <v>212002</v>
      </c>
      <c r="I45" s="4" t="str">
        <f t="shared" si="1"/>
        <v>SHOW</v>
      </c>
    </row>
    <row r="46" spans="1:9" ht="22.5" customHeight="1">
      <c r="A46" s="8">
        <v>212003</v>
      </c>
      <c r="B46" s="23">
        <v>11574680</v>
      </c>
      <c r="C46" s="23">
        <v>11574680</v>
      </c>
      <c r="D46" s="23">
        <v>11574680</v>
      </c>
      <c r="E46" s="23">
        <v>10232870</v>
      </c>
      <c r="F46" s="23">
        <v>10099027</v>
      </c>
      <c r="G46" s="77" t="s">
        <v>37</v>
      </c>
      <c r="H46" s="8">
        <v>212003</v>
      </c>
      <c r="I46" s="4" t="str">
        <f t="shared" si="1"/>
        <v>SHOW</v>
      </c>
    </row>
    <row r="47" spans="1:9" ht="22.5" customHeight="1">
      <c r="A47" s="8">
        <v>212004</v>
      </c>
      <c r="B47" s="23">
        <v>34494973</v>
      </c>
      <c r="C47" s="23">
        <v>34494973</v>
      </c>
      <c r="D47" s="23">
        <v>34494973</v>
      </c>
      <c r="E47" s="23">
        <v>32966953</v>
      </c>
      <c r="F47" s="23">
        <v>31160101</v>
      </c>
      <c r="G47" s="77" t="s">
        <v>38</v>
      </c>
      <c r="H47" s="8">
        <v>212004</v>
      </c>
      <c r="I47" s="4" t="str">
        <f t="shared" si="1"/>
        <v>SHOW</v>
      </c>
    </row>
    <row r="48" spans="1:9" ht="22.5" customHeight="1">
      <c r="A48" s="8">
        <v>212005</v>
      </c>
      <c r="B48" s="23">
        <v>10149000</v>
      </c>
      <c r="C48" s="23">
        <v>10149000</v>
      </c>
      <c r="D48" s="23">
        <v>10149000</v>
      </c>
      <c r="E48" s="23">
        <v>9914000</v>
      </c>
      <c r="F48" s="23">
        <v>9777000</v>
      </c>
      <c r="G48" s="77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16284000</v>
      </c>
      <c r="C51" s="23">
        <v>16284000</v>
      </c>
      <c r="D51" s="23">
        <v>16284000</v>
      </c>
      <c r="E51" s="23">
        <v>12514155</v>
      </c>
      <c r="F51" s="23">
        <v>10655509</v>
      </c>
      <c r="G51" s="77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7999912</v>
      </c>
      <c r="C52" s="23">
        <v>7999912</v>
      </c>
      <c r="D52" s="23">
        <v>7999912</v>
      </c>
      <c r="E52" s="23">
        <v>7996965</v>
      </c>
      <c r="F52" s="23">
        <v>7841024</v>
      </c>
      <c r="G52" s="77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2415320</v>
      </c>
      <c r="C55" s="23">
        <v>2415320</v>
      </c>
      <c r="D55" s="23">
        <v>2415320</v>
      </c>
      <c r="E55" s="23">
        <v>1387198</v>
      </c>
      <c r="F55" s="23">
        <v>1400823</v>
      </c>
      <c r="G55" s="77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48000046</v>
      </c>
      <c r="C56" s="23">
        <v>48000046</v>
      </c>
      <c r="D56" s="23">
        <v>48000046</v>
      </c>
      <c r="E56" s="23">
        <v>46708506</v>
      </c>
      <c r="F56" s="23">
        <v>40369366</v>
      </c>
      <c r="G56" s="77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452647</v>
      </c>
      <c r="C57" s="23">
        <v>452647</v>
      </c>
      <c r="D57" s="23">
        <v>452647</v>
      </c>
      <c r="E57" s="23">
        <v>151814</v>
      </c>
      <c r="F57" s="23">
        <v>181777</v>
      </c>
      <c r="G57" s="77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399953</v>
      </c>
      <c r="C59" s="23">
        <v>399953</v>
      </c>
      <c r="D59" s="23">
        <v>399953</v>
      </c>
      <c r="E59" s="23">
        <v>248640</v>
      </c>
      <c r="F59" s="23">
        <v>393498</v>
      </c>
      <c r="G59" s="77" t="s">
        <v>50</v>
      </c>
      <c r="H59" s="8">
        <v>212017</v>
      </c>
      <c r="I59" s="4" t="str">
        <f t="shared" si="1"/>
        <v>SHOW</v>
      </c>
    </row>
    <row r="60" spans="1:9" ht="22.5" customHeight="1">
      <c r="A60" s="8">
        <v>212018</v>
      </c>
      <c r="B60" s="23">
        <v>114000</v>
      </c>
      <c r="C60" s="23">
        <v>114000</v>
      </c>
      <c r="D60" s="23">
        <v>114000</v>
      </c>
      <c r="E60" s="23">
        <v>89953</v>
      </c>
      <c r="F60" s="23">
        <v>94291</v>
      </c>
      <c r="G60" s="77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customHeight="1">
      <c r="A62" s="8">
        <v>212020</v>
      </c>
      <c r="B62" s="23">
        <v>109200</v>
      </c>
      <c r="C62" s="23">
        <v>109200</v>
      </c>
      <c r="D62" s="23">
        <v>109200</v>
      </c>
      <c r="E62" s="23">
        <v>143100</v>
      </c>
      <c r="F62" s="23">
        <v>131100</v>
      </c>
      <c r="G62" s="77" t="s">
        <v>53</v>
      </c>
      <c r="H62" s="8">
        <v>212020</v>
      </c>
      <c r="I62" s="4" t="str">
        <f t="shared" si="1"/>
        <v>SHOW</v>
      </c>
    </row>
    <row r="63" spans="1:9" ht="22.5" customHeight="1">
      <c r="A63" s="8">
        <v>212021</v>
      </c>
      <c r="B63" s="23">
        <v>411600</v>
      </c>
      <c r="C63" s="23">
        <v>411600</v>
      </c>
      <c r="D63" s="23">
        <v>411600</v>
      </c>
      <c r="E63" s="23">
        <v>301894</v>
      </c>
      <c r="F63" s="23">
        <v>334552</v>
      </c>
      <c r="G63" s="77" t="s">
        <v>54</v>
      </c>
      <c r="H63" s="8">
        <v>212021</v>
      </c>
      <c r="I63" s="4" t="str">
        <f t="shared" si="1"/>
        <v>SHOW</v>
      </c>
    </row>
    <row r="64" spans="1:9" ht="22.5" customHeight="1">
      <c r="A64" s="8">
        <v>212022</v>
      </c>
      <c r="B64" s="23">
        <v>693500</v>
      </c>
      <c r="C64" s="23">
        <v>693500</v>
      </c>
      <c r="D64" s="23">
        <v>693500</v>
      </c>
      <c r="E64" s="23">
        <v>460290</v>
      </c>
      <c r="F64" s="23">
        <v>497180</v>
      </c>
      <c r="G64" s="77" t="s">
        <v>55</v>
      </c>
      <c r="H64" s="8">
        <v>212022</v>
      </c>
      <c r="I64" s="4" t="str">
        <f t="shared" si="1"/>
        <v>SHOW</v>
      </c>
    </row>
    <row r="65" spans="1:9" ht="22.5" customHeight="1">
      <c r="A65" s="8">
        <v>212023</v>
      </c>
      <c r="B65" s="23">
        <v>119147351</v>
      </c>
      <c r="C65" s="23">
        <v>119147351</v>
      </c>
      <c r="D65" s="23">
        <v>119147351</v>
      </c>
      <c r="E65" s="23">
        <v>116737806</v>
      </c>
      <c r="F65" s="23">
        <v>113933609</v>
      </c>
      <c r="G65" s="77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778200</v>
      </c>
      <c r="C66" s="23">
        <v>778200</v>
      </c>
      <c r="D66" s="23">
        <v>778200</v>
      </c>
      <c r="E66" s="23">
        <v>514297</v>
      </c>
      <c r="F66" s="23">
        <v>242500</v>
      </c>
      <c r="G66" s="77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0</v>
      </c>
      <c r="C68" s="23">
        <v>0</v>
      </c>
      <c r="D68" s="23">
        <v>0</v>
      </c>
      <c r="E68" s="23">
        <v>539187</v>
      </c>
      <c r="F68" s="23">
        <v>0</v>
      </c>
      <c r="G68" s="77" t="s">
        <v>59</v>
      </c>
      <c r="H68" s="8">
        <v>212026</v>
      </c>
      <c r="I68" s="4" t="str">
        <f t="shared" si="1"/>
        <v>SHOW</v>
      </c>
    </row>
    <row r="69" spans="1:9" ht="22.5" customHeight="1">
      <c r="A69" s="8">
        <v>212027</v>
      </c>
      <c r="B69" s="23">
        <v>189123676</v>
      </c>
      <c r="C69" s="23">
        <v>189123676</v>
      </c>
      <c r="D69" s="23">
        <v>189123676</v>
      </c>
      <c r="E69" s="23">
        <v>179002680</v>
      </c>
      <c r="F69" s="23">
        <v>136931090</v>
      </c>
      <c r="G69" s="77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1664400</v>
      </c>
      <c r="C73" s="23">
        <v>1664400</v>
      </c>
      <c r="D73" s="23">
        <v>1664400</v>
      </c>
      <c r="E73" s="23">
        <v>1374886</v>
      </c>
      <c r="F73" s="23">
        <v>0</v>
      </c>
      <c r="G73" s="77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6691101</v>
      </c>
      <c r="C75" s="23">
        <v>6691101</v>
      </c>
      <c r="D75" s="23">
        <v>6691101</v>
      </c>
      <c r="E75" s="23">
        <v>6974559</v>
      </c>
      <c r="F75" s="23">
        <v>5599834</v>
      </c>
      <c r="G75" s="77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21134367</v>
      </c>
      <c r="C77" s="18">
        <f t="shared" si="31"/>
        <v>21134367</v>
      </c>
      <c r="D77" s="18">
        <f t="shared" si="31"/>
        <v>21134367</v>
      </c>
      <c r="E77" s="18">
        <f t="shared" si="31"/>
        <v>20682987</v>
      </c>
      <c r="F77" s="18">
        <f>SUM(F78:F83)</f>
        <v>20402979</v>
      </c>
      <c r="G77" s="78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21134367</v>
      </c>
      <c r="C83" s="23">
        <v>21134367</v>
      </c>
      <c r="D83" s="23">
        <v>21134367</v>
      </c>
      <c r="E83" s="23">
        <v>20682987</v>
      </c>
      <c r="F83" s="23">
        <v>20402979</v>
      </c>
      <c r="G83" s="77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10198944</v>
      </c>
      <c r="C85" s="18">
        <f t="shared" si="32"/>
        <v>10098944</v>
      </c>
      <c r="D85" s="18">
        <f t="shared" si="32"/>
        <v>9998944</v>
      </c>
      <c r="E85" s="18">
        <f t="shared" si="32"/>
        <v>7479500</v>
      </c>
      <c r="F85" s="18">
        <f>SUM(F86:F91)</f>
        <v>8334215</v>
      </c>
      <c r="G85" s="78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1868306</v>
      </c>
      <c r="C86" s="25">
        <v>1868306</v>
      </c>
      <c r="D86" s="25">
        <v>1868306</v>
      </c>
      <c r="E86" s="25">
        <v>2100000</v>
      </c>
      <c r="F86" s="25">
        <v>1863297</v>
      </c>
      <c r="G86" s="80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1465</v>
      </c>
      <c r="C87" s="23">
        <v>1465</v>
      </c>
      <c r="D87" s="23">
        <v>1465</v>
      </c>
      <c r="E87" s="23">
        <v>500</v>
      </c>
      <c r="F87" s="23">
        <v>0</v>
      </c>
      <c r="G87" s="77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2881373</v>
      </c>
      <c r="C88" s="23">
        <v>2881373</v>
      </c>
      <c r="D88" s="23">
        <v>2881373</v>
      </c>
      <c r="E88" s="23">
        <v>3065000</v>
      </c>
      <c r="F88" s="23">
        <v>2737719</v>
      </c>
      <c r="G88" s="77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4000000</v>
      </c>
      <c r="C89" s="23">
        <v>3900000</v>
      </c>
      <c r="D89" s="23">
        <v>3800000</v>
      </c>
      <c r="E89" s="23">
        <v>1864000</v>
      </c>
      <c r="F89" s="23">
        <v>3318409</v>
      </c>
      <c r="G89" s="77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1447800</v>
      </c>
      <c r="C91" s="23">
        <v>1447800</v>
      </c>
      <c r="D91" s="23">
        <v>1447800</v>
      </c>
      <c r="E91" s="23">
        <v>450000</v>
      </c>
      <c r="F91" s="23">
        <v>414790</v>
      </c>
      <c r="G91" s="77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187357516</v>
      </c>
      <c r="C93" s="18">
        <f t="shared" si="33"/>
        <v>187357516</v>
      </c>
      <c r="D93" s="18">
        <f t="shared" si="33"/>
        <v>187357516</v>
      </c>
      <c r="E93" s="18">
        <f t="shared" si="33"/>
        <v>196774913</v>
      </c>
      <c r="F93" s="18">
        <f>SUM(F94:F105)</f>
        <v>184728569</v>
      </c>
      <c r="G93" s="78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2886744</v>
      </c>
      <c r="C94" s="25">
        <v>2886744</v>
      </c>
      <c r="D94" s="25">
        <v>2886744</v>
      </c>
      <c r="E94" s="25">
        <v>1640000</v>
      </c>
      <c r="F94" s="25">
        <v>1577929</v>
      </c>
      <c r="G94" s="80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105705</v>
      </c>
      <c r="C95" s="23">
        <v>105705</v>
      </c>
      <c r="D95" s="23">
        <v>105705</v>
      </c>
      <c r="E95" s="23">
        <v>52437</v>
      </c>
      <c r="F95" s="23">
        <v>31955</v>
      </c>
      <c r="G95" s="77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60000000</v>
      </c>
      <c r="C96" s="23">
        <v>60000000</v>
      </c>
      <c r="D96" s="23">
        <v>60000000</v>
      </c>
      <c r="E96" s="23">
        <v>61963360</v>
      </c>
      <c r="F96" s="23">
        <v>57800647</v>
      </c>
      <c r="G96" s="77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100000000</v>
      </c>
      <c r="C97" s="23">
        <v>100000000</v>
      </c>
      <c r="D97" s="23">
        <v>100000000</v>
      </c>
      <c r="E97" s="23">
        <v>100000000</v>
      </c>
      <c r="F97" s="23">
        <v>98083894</v>
      </c>
      <c r="G97" s="77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510752</v>
      </c>
      <c r="C98" s="23">
        <v>510752</v>
      </c>
      <c r="D98" s="23">
        <v>510752</v>
      </c>
      <c r="E98" s="23">
        <v>1338962</v>
      </c>
      <c r="F98" s="23">
        <v>553618</v>
      </c>
      <c r="G98" s="77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9717000</v>
      </c>
      <c r="C99" s="23">
        <v>9717000</v>
      </c>
      <c r="D99" s="23">
        <v>9717000</v>
      </c>
      <c r="E99" s="23">
        <v>16321341</v>
      </c>
      <c r="F99" s="23">
        <v>9861252</v>
      </c>
      <c r="G99" s="77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7500000</v>
      </c>
      <c r="C100" s="23">
        <v>7500000</v>
      </c>
      <c r="D100" s="23">
        <v>7500000</v>
      </c>
      <c r="E100" s="23">
        <v>5479500</v>
      </c>
      <c r="F100" s="23">
        <v>9746665</v>
      </c>
      <c r="G100" s="77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703535</v>
      </c>
      <c r="C101" s="23">
        <v>703535</v>
      </c>
      <c r="D101" s="23">
        <v>703535</v>
      </c>
      <c r="E101" s="23">
        <v>824910</v>
      </c>
      <c r="F101" s="23">
        <v>657294</v>
      </c>
      <c r="G101" s="77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20010</v>
      </c>
      <c r="C102" s="23">
        <v>20010</v>
      </c>
      <c r="D102" s="23">
        <v>20010</v>
      </c>
      <c r="E102" s="23">
        <v>280000</v>
      </c>
      <c r="F102" s="23">
        <v>11172</v>
      </c>
      <c r="G102" s="77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700000</v>
      </c>
      <c r="C104" s="23">
        <v>700000</v>
      </c>
      <c r="D104" s="23">
        <v>700000</v>
      </c>
      <c r="E104" s="23">
        <v>1760000</v>
      </c>
      <c r="F104" s="23">
        <v>739356</v>
      </c>
      <c r="G104" s="77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5213770</v>
      </c>
      <c r="C105" s="23">
        <v>5213770</v>
      </c>
      <c r="D105" s="23">
        <v>5213770</v>
      </c>
      <c r="E105" s="23">
        <v>7114403</v>
      </c>
      <c r="F105" s="23">
        <v>5664787</v>
      </c>
      <c r="G105" s="77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75823481</v>
      </c>
      <c r="C107" s="18">
        <f t="shared" si="34"/>
        <v>75823481</v>
      </c>
      <c r="D107" s="18">
        <f t="shared" si="34"/>
        <v>80183481</v>
      </c>
      <c r="E107" s="18">
        <f t="shared" si="34"/>
        <v>74908004</v>
      </c>
      <c r="F107" s="18">
        <f>SUM(F108:F133)</f>
        <v>74585981</v>
      </c>
      <c r="G107" s="78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1645296</v>
      </c>
      <c r="C108" s="25">
        <v>1645296</v>
      </c>
      <c r="D108" s="25">
        <v>1645296</v>
      </c>
      <c r="E108" s="25">
        <v>1463438</v>
      </c>
      <c r="F108" s="25">
        <v>1372948</v>
      </c>
      <c r="G108" s="80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25000000</v>
      </c>
      <c r="C109" s="23">
        <v>25000000</v>
      </c>
      <c r="D109" s="23">
        <v>25000000</v>
      </c>
      <c r="E109" s="23">
        <v>23278487</v>
      </c>
      <c r="F109" s="23">
        <v>23013746</v>
      </c>
      <c r="G109" s="77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6908400</v>
      </c>
      <c r="C110" s="23">
        <v>6908400</v>
      </c>
      <c r="D110" s="23">
        <v>6908400</v>
      </c>
      <c r="E110" s="23">
        <v>7002599</v>
      </c>
      <c r="F110" s="23">
        <v>6899949</v>
      </c>
      <c r="G110" s="77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6000000</v>
      </c>
      <c r="C111" s="23">
        <v>6000000</v>
      </c>
      <c r="D111" s="23">
        <v>6000000</v>
      </c>
      <c r="E111" s="23">
        <v>3500000</v>
      </c>
      <c r="F111" s="23">
        <v>5882406</v>
      </c>
      <c r="G111" s="77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256800</v>
      </c>
      <c r="C112" s="23">
        <v>256800</v>
      </c>
      <c r="D112" s="23">
        <v>256800</v>
      </c>
      <c r="E112" s="23">
        <v>250000</v>
      </c>
      <c r="F112" s="23">
        <v>223650</v>
      </c>
      <c r="G112" s="77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34400</v>
      </c>
      <c r="C113" s="23">
        <v>34400</v>
      </c>
      <c r="D113" s="23">
        <v>34400</v>
      </c>
      <c r="E113" s="23">
        <v>350000</v>
      </c>
      <c r="F113" s="23">
        <v>34723</v>
      </c>
      <c r="G113" s="77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1375524</v>
      </c>
      <c r="C115" s="23">
        <v>1375524</v>
      </c>
      <c r="D115" s="23">
        <v>1375524</v>
      </c>
      <c r="E115" s="23">
        <v>1218980</v>
      </c>
      <c r="F115" s="23">
        <v>639662</v>
      </c>
      <c r="G115" s="77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12480</v>
      </c>
      <c r="C116" s="23">
        <v>12480</v>
      </c>
      <c r="D116" s="23">
        <v>12480</v>
      </c>
      <c r="E116" s="23">
        <v>10000</v>
      </c>
      <c r="F116" s="23">
        <v>0</v>
      </c>
      <c r="G116" s="77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11580</v>
      </c>
      <c r="C117" s="23">
        <v>11580</v>
      </c>
      <c r="D117" s="23">
        <v>11580</v>
      </c>
      <c r="E117" s="23">
        <v>10000</v>
      </c>
      <c r="F117" s="23">
        <v>0</v>
      </c>
      <c r="G117" s="77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582000</v>
      </c>
      <c r="C118" s="23">
        <v>582000</v>
      </c>
      <c r="D118" s="23">
        <v>582000</v>
      </c>
      <c r="E118" s="23">
        <v>795000</v>
      </c>
      <c r="F118" s="23">
        <v>576081</v>
      </c>
      <c r="G118" s="77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619500</v>
      </c>
      <c r="C119" s="23">
        <v>619500</v>
      </c>
      <c r="D119" s="23">
        <v>619500</v>
      </c>
      <c r="E119" s="23">
        <v>150000</v>
      </c>
      <c r="F119" s="23">
        <v>346128</v>
      </c>
      <c r="G119" s="77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280440</v>
      </c>
      <c r="C120" s="23">
        <v>280440</v>
      </c>
      <c r="D120" s="23">
        <v>280440</v>
      </c>
      <c r="E120" s="23">
        <v>650000</v>
      </c>
      <c r="F120" s="23">
        <v>246649</v>
      </c>
      <c r="G120" s="77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57300</v>
      </c>
      <c r="C121" s="23">
        <v>57300</v>
      </c>
      <c r="D121" s="23">
        <v>57300</v>
      </c>
      <c r="E121" s="23">
        <v>30000</v>
      </c>
      <c r="F121" s="23">
        <v>57328</v>
      </c>
      <c r="G121" s="77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1000000</v>
      </c>
      <c r="C124" s="23">
        <v>1000000</v>
      </c>
      <c r="D124" s="23">
        <v>1000000</v>
      </c>
      <c r="E124" s="23">
        <v>1000000</v>
      </c>
      <c r="F124" s="23">
        <v>3311246</v>
      </c>
      <c r="G124" s="77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3000</v>
      </c>
      <c r="C125" s="23">
        <v>3000</v>
      </c>
      <c r="D125" s="23">
        <v>3000</v>
      </c>
      <c r="E125" s="23">
        <v>0</v>
      </c>
      <c r="F125" s="23">
        <v>0</v>
      </c>
      <c r="G125" s="77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1215306</v>
      </c>
      <c r="C126" s="23">
        <v>1215306</v>
      </c>
      <c r="D126" s="23">
        <v>1215306</v>
      </c>
      <c r="E126" s="23">
        <v>1000000</v>
      </c>
      <c r="F126" s="23">
        <v>1017268</v>
      </c>
      <c r="G126" s="77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25000000</v>
      </c>
      <c r="C129" s="23">
        <v>25000000</v>
      </c>
      <c r="D129" s="23">
        <v>25000000</v>
      </c>
      <c r="E129" s="23">
        <v>25000000</v>
      </c>
      <c r="F129" s="23">
        <v>23127784</v>
      </c>
      <c r="G129" s="77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36325</v>
      </c>
      <c r="C131" s="23">
        <v>36325</v>
      </c>
      <c r="D131" s="23">
        <v>36325</v>
      </c>
      <c r="E131" s="23">
        <v>150000</v>
      </c>
      <c r="F131" s="23">
        <v>90348</v>
      </c>
      <c r="G131" s="77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5304950</v>
      </c>
      <c r="C132" s="23">
        <v>5304950</v>
      </c>
      <c r="D132" s="23">
        <v>5304950</v>
      </c>
      <c r="E132" s="23">
        <v>3500000</v>
      </c>
      <c r="F132" s="23">
        <v>5304935</v>
      </c>
      <c r="G132" s="77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480180</v>
      </c>
      <c r="C133" s="23">
        <v>480180</v>
      </c>
      <c r="D133" s="23">
        <v>4840180</v>
      </c>
      <c r="E133" s="23">
        <v>5549500</v>
      </c>
      <c r="F133" s="23">
        <v>2441130</v>
      </c>
      <c r="G133" s="77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3925000</v>
      </c>
      <c r="C142" s="18">
        <f t="shared" si="37"/>
        <v>3895000</v>
      </c>
      <c r="D142" s="18">
        <f t="shared" si="37"/>
        <v>3875000</v>
      </c>
      <c r="E142" s="18">
        <f t="shared" si="37"/>
        <v>3000000</v>
      </c>
      <c r="F142" s="18">
        <f>SUM(F143:F148)</f>
        <v>4550670</v>
      </c>
      <c r="G142" s="78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1200000</v>
      </c>
      <c r="C143" s="25">
        <v>1200000</v>
      </c>
      <c r="D143" s="25">
        <v>1200000</v>
      </c>
      <c r="E143" s="25">
        <v>1200000</v>
      </c>
      <c r="F143" s="25">
        <v>1791035</v>
      </c>
      <c r="G143" s="80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1700000</v>
      </c>
      <c r="C144" s="23">
        <v>1700000</v>
      </c>
      <c r="D144" s="23">
        <v>1700000</v>
      </c>
      <c r="E144" s="23">
        <v>1300000</v>
      </c>
      <c r="F144" s="23">
        <v>1862200</v>
      </c>
      <c r="G144" s="77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75000</v>
      </c>
      <c r="C146" s="23">
        <v>75000</v>
      </c>
      <c r="D146" s="23">
        <v>75000</v>
      </c>
      <c r="E146" s="23">
        <v>0</v>
      </c>
      <c r="F146" s="23">
        <v>0</v>
      </c>
      <c r="G146" s="77" t="s">
        <v>125</v>
      </c>
      <c r="H146" s="8">
        <v>225004</v>
      </c>
      <c r="I146" s="4" t="str">
        <f t="shared" si="36"/>
        <v>SHOW</v>
      </c>
    </row>
    <row r="147" spans="1:9" ht="22.5" customHeight="1" thickBot="1">
      <c r="A147" s="8">
        <v>225005</v>
      </c>
      <c r="B147" s="23">
        <v>950000</v>
      </c>
      <c r="C147" s="23">
        <v>920000</v>
      </c>
      <c r="D147" s="23">
        <v>900000</v>
      </c>
      <c r="E147" s="23">
        <v>500000</v>
      </c>
      <c r="F147" s="23">
        <v>897435</v>
      </c>
      <c r="G147" s="77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18987780</v>
      </c>
      <c r="C150" s="18">
        <f t="shared" si="38"/>
        <v>18987780</v>
      </c>
      <c r="D150" s="18">
        <f t="shared" si="38"/>
        <v>20277020</v>
      </c>
      <c r="E150" s="18">
        <f t="shared" si="38"/>
        <v>22973720</v>
      </c>
      <c r="F150" s="18">
        <f>SUM(F151:F168)</f>
        <v>18058802</v>
      </c>
      <c r="G150" s="78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2797135</v>
      </c>
      <c r="C152" s="23">
        <v>2797135</v>
      </c>
      <c r="D152" s="23">
        <v>2797135</v>
      </c>
      <c r="E152" s="23">
        <v>3512353</v>
      </c>
      <c r="F152" s="23">
        <v>2768232</v>
      </c>
      <c r="G152" s="77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202000</v>
      </c>
      <c r="C153" s="23">
        <v>202000</v>
      </c>
      <c r="D153" s="23">
        <v>202000</v>
      </c>
      <c r="E153" s="23">
        <v>0</v>
      </c>
      <c r="F153" s="23">
        <v>209327</v>
      </c>
      <c r="G153" s="77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156800</v>
      </c>
      <c r="C155" s="23">
        <v>156800</v>
      </c>
      <c r="D155" s="23">
        <v>156800</v>
      </c>
      <c r="E155" s="23">
        <v>0</v>
      </c>
      <c r="F155" s="23">
        <v>166653</v>
      </c>
      <c r="G155" s="77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506360</v>
      </c>
      <c r="C156" s="23">
        <v>506360</v>
      </c>
      <c r="D156" s="23">
        <v>506360</v>
      </c>
      <c r="E156" s="23">
        <v>199403</v>
      </c>
      <c r="F156" s="23">
        <v>286318</v>
      </c>
      <c r="G156" s="77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301740</v>
      </c>
      <c r="C157" s="23">
        <v>301740</v>
      </c>
      <c r="D157" s="23">
        <v>301740</v>
      </c>
      <c r="E157" s="23">
        <v>64819</v>
      </c>
      <c r="F157" s="23">
        <v>274006</v>
      </c>
      <c r="G157" s="77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3545</v>
      </c>
      <c r="G158" s="77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155200</v>
      </c>
      <c r="C159" s="23">
        <v>155200</v>
      </c>
      <c r="D159" s="23">
        <v>155200</v>
      </c>
      <c r="E159" s="23">
        <v>59744</v>
      </c>
      <c r="F159" s="23">
        <v>45099</v>
      </c>
      <c r="G159" s="77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2120950</v>
      </c>
      <c r="C160" s="23">
        <v>2120950</v>
      </c>
      <c r="D160" s="23">
        <v>2120950</v>
      </c>
      <c r="E160" s="23">
        <v>1582616</v>
      </c>
      <c r="F160" s="23">
        <v>1422943</v>
      </c>
      <c r="G160" s="77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50945</v>
      </c>
      <c r="C162" s="23">
        <v>50945</v>
      </c>
      <c r="D162" s="23">
        <v>50945</v>
      </c>
      <c r="E162" s="23">
        <v>106394</v>
      </c>
      <c r="F162" s="23">
        <v>110354</v>
      </c>
      <c r="G162" s="77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60000</v>
      </c>
      <c r="C163" s="23">
        <v>60000</v>
      </c>
      <c r="D163" s="23">
        <v>60000</v>
      </c>
      <c r="E163" s="23">
        <v>0</v>
      </c>
      <c r="F163" s="23">
        <v>53096</v>
      </c>
      <c r="G163" s="77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131650</v>
      </c>
      <c r="C164" s="23">
        <v>131650</v>
      </c>
      <c r="D164" s="23">
        <v>1420890</v>
      </c>
      <c r="E164" s="23">
        <v>428404</v>
      </c>
      <c r="F164" s="23">
        <v>741558</v>
      </c>
      <c r="G164" s="77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5000</v>
      </c>
      <c r="C165" s="23">
        <v>5000</v>
      </c>
      <c r="D165" s="23">
        <v>5000</v>
      </c>
      <c r="E165" s="23">
        <v>2417</v>
      </c>
      <c r="F165" s="23">
        <v>4668</v>
      </c>
      <c r="G165" s="77" t="s">
        <v>142</v>
      </c>
      <c r="H165" s="8">
        <v>226015</v>
      </c>
      <c r="I165" s="4" t="str">
        <f t="shared" si="36"/>
        <v>SHOW</v>
      </c>
    </row>
    <row r="166" spans="1:9" ht="22.5" customHeight="1">
      <c r="A166" s="8">
        <v>226016</v>
      </c>
      <c r="B166" s="23">
        <v>3000000</v>
      </c>
      <c r="C166" s="23">
        <v>3000000</v>
      </c>
      <c r="D166" s="23">
        <v>3000000</v>
      </c>
      <c r="E166" s="23">
        <v>2007002</v>
      </c>
      <c r="F166" s="23">
        <v>2388841</v>
      </c>
      <c r="G166" s="77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9500000</v>
      </c>
      <c r="C167" s="23">
        <v>9500000</v>
      </c>
      <c r="D167" s="23">
        <v>9500000</v>
      </c>
      <c r="E167" s="23">
        <v>15010568</v>
      </c>
      <c r="F167" s="23">
        <v>9584162</v>
      </c>
      <c r="G167" s="77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10000</v>
      </c>
      <c r="G176" s="78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10000</v>
      </c>
      <c r="G180" s="77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36640</v>
      </c>
      <c r="F198" s="18">
        <f>SUM(F199:F203)</f>
        <v>105007</v>
      </c>
      <c r="G198" s="78" t="s">
        <v>23</v>
      </c>
      <c r="H198" s="27">
        <v>281</v>
      </c>
      <c r="I198" s="4" t="str">
        <f t="shared" si="36"/>
        <v>SHOW</v>
      </c>
    </row>
    <row r="199" spans="1:9" ht="22.5" customHeight="1">
      <c r="A199" s="8">
        <v>281001</v>
      </c>
      <c r="B199" s="25">
        <v>0</v>
      </c>
      <c r="C199" s="25">
        <v>0</v>
      </c>
      <c r="D199" s="25">
        <v>0</v>
      </c>
      <c r="E199" s="25">
        <v>36640</v>
      </c>
      <c r="F199" s="25">
        <v>0</v>
      </c>
      <c r="G199" s="80" t="s">
        <v>170</v>
      </c>
      <c r="H199" s="8">
        <v>281001</v>
      </c>
      <c r="I199" s="4" t="str">
        <f t="shared" si="36"/>
        <v>SHOW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105007</v>
      </c>
      <c r="G200" s="77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8929501</v>
      </c>
      <c r="E212" s="18">
        <f t="shared" si="45"/>
        <v>113035526</v>
      </c>
      <c r="F212" s="18">
        <f>SUM(F213:F215)</f>
        <v>76392980</v>
      </c>
      <c r="G212" s="78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customHeight="1">
      <c r="A214" s="8">
        <v>421002</v>
      </c>
      <c r="B214" s="23">
        <v>0</v>
      </c>
      <c r="C214" s="23">
        <v>0</v>
      </c>
      <c r="D214" s="23">
        <v>7336853</v>
      </c>
      <c r="E214" s="23">
        <v>80136650</v>
      </c>
      <c r="F214" s="23">
        <v>57573738</v>
      </c>
      <c r="G214" s="77" t="s">
        <v>178</v>
      </c>
      <c r="H214" s="8">
        <v>421002</v>
      </c>
      <c r="I214" s="4" t="str">
        <f t="shared" si="42"/>
        <v>SHOW</v>
      </c>
    </row>
    <row r="215" spans="1:9" ht="22.5" customHeight="1" thickBot="1">
      <c r="A215" s="8">
        <v>421003</v>
      </c>
      <c r="B215" s="23">
        <v>0</v>
      </c>
      <c r="C215" s="23">
        <v>0</v>
      </c>
      <c r="D215" s="23">
        <v>1592648</v>
      </c>
      <c r="E215" s="23">
        <v>32898876</v>
      </c>
      <c r="F215" s="23">
        <v>18819242</v>
      </c>
      <c r="G215" s="77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5017337</v>
      </c>
      <c r="E217" s="18">
        <f t="shared" si="46"/>
        <v>0</v>
      </c>
      <c r="F217" s="18">
        <f>SUM(F218:F223)</f>
        <v>21659961</v>
      </c>
      <c r="G217" s="78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10048990</v>
      </c>
      <c r="G220" s="77" t="s">
        <v>182</v>
      </c>
      <c r="H220" s="8">
        <v>422003</v>
      </c>
      <c r="I220" s="4" t="str">
        <f t="shared" si="42"/>
        <v>SHOW</v>
      </c>
    </row>
    <row r="221" spans="1:9" ht="22.5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5978</v>
      </c>
      <c r="G221" s="77" t="s">
        <v>183</v>
      </c>
      <c r="H221" s="8">
        <v>422004</v>
      </c>
      <c r="I221" s="4" t="str">
        <f t="shared" si="42"/>
        <v>SHOW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5017337</v>
      </c>
      <c r="E223" s="23">
        <v>0</v>
      </c>
      <c r="F223" s="23">
        <v>11604993</v>
      </c>
      <c r="G223" s="77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7843247</v>
      </c>
      <c r="C225" s="18">
        <f t="shared" si="47"/>
        <v>7843247</v>
      </c>
      <c r="D225" s="18">
        <f t="shared" si="47"/>
        <v>12219789</v>
      </c>
      <c r="E225" s="18">
        <f t="shared" si="47"/>
        <v>47848595</v>
      </c>
      <c r="F225" s="18">
        <f>SUM(F226:F238)</f>
        <v>32474697</v>
      </c>
      <c r="G225" s="78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1321825</v>
      </c>
      <c r="C226" s="25">
        <v>1321825</v>
      </c>
      <c r="D226" s="25">
        <v>1421825</v>
      </c>
      <c r="E226" s="25">
        <v>418734</v>
      </c>
      <c r="F226" s="25">
        <v>264352</v>
      </c>
      <c r="G226" s="80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1748977</v>
      </c>
      <c r="C227" s="23">
        <v>1748977</v>
      </c>
      <c r="D227" s="23">
        <v>1948977</v>
      </c>
      <c r="E227" s="23">
        <v>17189170</v>
      </c>
      <c r="F227" s="23">
        <v>4254232</v>
      </c>
      <c r="G227" s="77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458009</v>
      </c>
      <c r="C229" s="23">
        <v>458009</v>
      </c>
      <c r="D229" s="23">
        <v>458009</v>
      </c>
      <c r="E229" s="23">
        <v>87518</v>
      </c>
      <c r="F229" s="23">
        <v>140845</v>
      </c>
      <c r="G229" s="77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1310228</v>
      </c>
      <c r="C231" s="23">
        <v>1310228</v>
      </c>
      <c r="D231" s="23">
        <v>1410228</v>
      </c>
      <c r="E231" s="23">
        <v>26113632</v>
      </c>
      <c r="F231" s="23">
        <v>883144</v>
      </c>
      <c r="G231" s="77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532000</v>
      </c>
      <c r="C232" s="23">
        <v>532000</v>
      </c>
      <c r="D232" s="23">
        <v>532000</v>
      </c>
      <c r="E232" s="23">
        <v>0</v>
      </c>
      <c r="F232" s="23">
        <v>256587</v>
      </c>
      <c r="G232" s="77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2023458</v>
      </c>
      <c r="C233" s="23">
        <v>2023458</v>
      </c>
      <c r="D233" s="23">
        <v>6000000</v>
      </c>
      <c r="E233" s="23">
        <v>3142176</v>
      </c>
      <c r="F233" s="23">
        <v>14894126</v>
      </c>
      <c r="G233" s="77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448750</v>
      </c>
      <c r="C234" s="23">
        <v>448750</v>
      </c>
      <c r="D234" s="23">
        <v>448750</v>
      </c>
      <c r="E234" s="23">
        <v>193905</v>
      </c>
      <c r="F234" s="23">
        <v>250727</v>
      </c>
      <c r="G234" s="77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14776</v>
      </c>
      <c r="G235" s="77" t="s">
        <v>195</v>
      </c>
      <c r="H235" s="8">
        <v>424001</v>
      </c>
      <c r="I235" s="4" t="str">
        <f t="shared" si="42"/>
        <v>SHOW</v>
      </c>
    </row>
    <row r="236" spans="1:9" ht="22.5" customHeight="1">
      <c r="A236" s="8">
        <v>424002</v>
      </c>
      <c r="B236" s="23">
        <v>0</v>
      </c>
      <c r="C236" s="23">
        <v>0</v>
      </c>
      <c r="D236" s="23">
        <v>0</v>
      </c>
      <c r="E236" s="23">
        <v>703460</v>
      </c>
      <c r="F236" s="23">
        <v>11515908</v>
      </c>
      <c r="G236" s="77" t="s">
        <v>196</v>
      </c>
      <c r="H236" s="8">
        <v>424002</v>
      </c>
      <c r="I236" s="4" t="str">
        <f t="shared" si="42"/>
        <v>SHOW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showGridLines="0" view="pageBreakPreview" zoomScaleNormal="100" zoomScaleSheetLayoutView="100" workbookViewId="0">
      <selection activeCell="D22" sqref="D22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69" t="s">
        <v>214</v>
      </c>
      <c r="G3" s="70" t="s">
        <v>215</v>
      </c>
      <c r="H3" s="71" t="s">
        <v>216</v>
      </c>
      <c r="I3" s="71" t="s">
        <v>217</v>
      </c>
      <c r="J3" s="38"/>
    </row>
    <row r="4" spans="2:10" ht="30" customHeight="1">
      <c r="B4" s="72" t="s">
        <v>213</v>
      </c>
      <c r="C4" s="72"/>
      <c r="D4" s="73"/>
      <c r="E4" s="40"/>
      <c r="F4" s="69"/>
      <c r="G4" s="70"/>
      <c r="H4" s="71"/>
      <c r="I4" s="71"/>
      <c r="J4" s="38"/>
    </row>
    <row r="5" spans="2:10" ht="30" customHeight="1">
      <c r="B5" s="41">
        <f>SUM(B6:B9)</f>
        <v>0</v>
      </c>
      <c r="C5" s="41">
        <f>SUM(C6:C9)</f>
        <v>0</v>
      </c>
      <c r="D5" s="42">
        <f>SUM(D6:D9)</f>
        <v>13946838</v>
      </c>
      <c r="E5" s="43"/>
      <c r="F5" s="44"/>
      <c r="G5" s="45"/>
      <c r="H5" s="55"/>
      <c r="I5" s="46" t="s">
        <v>212</v>
      </c>
      <c r="J5" s="47">
        <v>1013</v>
      </c>
    </row>
    <row r="6" spans="2:10" ht="30" customHeight="1">
      <c r="B6" s="48">
        <v>0</v>
      </c>
      <c r="C6" s="48">
        <v>0</v>
      </c>
      <c r="D6" s="49">
        <v>7336853</v>
      </c>
      <c r="E6" s="50"/>
      <c r="F6" s="51" t="s">
        <v>220</v>
      </c>
      <c r="G6" s="51" t="s">
        <v>219</v>
      </c>
      <c r="H6" s="52" t="s">
        <v>221</v>
      </c>
      <c r="I6" s="53" t="s">
        <v>222</v>
      </c>
      <c r="J6" s="54"/>
    </row>
    <row r="7" spans="2:10" ht="30" customHeight="1">
      <c r="B7" s="48">
        <v>0</v>
      </c>
      <c r="C7" s="48">
        <v>0</v>
      </c>
      <c r="D7" s="49">
        <v>1138543</v>
      </c>
      <c r="E7" s="50"/>
      <c r="F7" s="51" t="s">
        <v>220</v>
      </c>
      <c r="G7" s="51" t="s">
        <v>223</v>
      </c>
      <c r="H7" s="52" t="s">
        <v>224</v>
      </c>
      <c r="I7" s="53" t="s">
        <v>225</v>
      </c>
      <c r="J7" s="54"/>
    </row>
    <row r="8" spans="2:10" ht="30" customHeight="1">
      <c r="B8" s="48">
        <v>0</v>
      </c>
      <c r="C8" s="48">
        <v>0</v>
      </c>
      <c r="D8" s="49">
        <v>454105</v>
      </c>
      <c r="E8" s="50"/>
      <c r="F8" s="51" t="s">
        <v>220</v>
      </c>
      <c r="G8" s="51" t="s">
        <v>226</v>
      </c>
      <c r="H8" s="52" t="s">
        <v>227</v>
      </c>
      <c r="I8" s="53" t="s">
        <v>228</v>
      </c>
      <c r="J8" s="54"/>
    </row>
    <row r="9" spans="2:10" ht="88.5" customHeight="1">
      <c r="B9" s="48">
        <v>0</v>
      </c>
      <c r="C9" s="48">
        <v>0</v>
      </c>
      <c r="D9" s="49">
        <v>5017337</v>
      </c>
      <c r="E9" s="50"/>
      <c r="F9" s="51" t="s">
        <v>218</v>
      </c>
      <c r="G9" s="56" t="s">
        <v>229</v>
      </c>
      <c r="H9" s="52" t="s">
        <v>230</v>
      </c>
      <c r="I9" s="53" t="s">
        <v>231</v>
      </c>
      <c r="J9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2" priority="4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75"/>
  <sheetViews>
    <sheetView showGridLines="0" view="pageBreakPreview" zoomScaleNormal="100" zoomScaleSheetLayoutView="100" workbookViewId="0">
      <selection activeCell="L9" sqref="L9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9.6640625" style="31" customWidth="1"/>
    <col min="13" max="13" width="12.33203125" style="57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69" t="s">
        <v>214</v>
      </c>
      <c r="J3" s="70" t="s">
        <v>215</v>
      </c>
      <c r="K3" s="70" t="s">
        <v>232</v>
      </c>
      <c r="L3" s="70" t="s">
        <v>216</v>
      </c>
      <c r="M3" s="70" t="s">
        <v>217</v>
      </c>
      <c r="N3" s="38"/>
    </row>
    <row r="4" spans="2:14" ht="30" customHeight="1">
      <c r="B4" s="72" t="s">
        <v>213</v>
      </c>
      <c r="C4" s="72"/>
      <c r="D4" s="72"/>
      <c r="E4" s="37"/>
      <c r="F4" s="39" t="s">
        <v>6</v>
      </c>
      <c r="G4" s="39" t="s">
        <v>233</v>
      </c>
      <c r="H4" s="40"/>
      <c r="I4" s="69"/>
      <c r="J4" s="70"/>
      <c r="K4" s="70"/>
      <c r="L4" s="70"/>
      <c r="M4" s="70"/>
      <c r="N4" s="38"/>
    </row>
    <row r="5" spans="2:14" ht="30" customHeight="1">
      <c r="B5" s="41">
        <f t="shared" ref="B5:D5" si="0">SUM(B6)</f>
        <v>0</v>
      </c>
      <c r="C5" s="41">
        <f t="shared" si="0"/>
        <v>0</v>
      </c>
      <c r="D5" s="42">
        <f t="shared" si="0"/>
        <v>0</v>
      </c>
      <c r="E5" s="43"/>
      <c r="F5" s="41">
        <f>SUM(F6)</f>
        <v>0</v>
      </c>
      <c r="G5" s="41">
        <f>SUM(G6)</f>
        <v>1900000</v>
      </c>
      <c r="H5" s="43"/>
      <c r="I5" s="59"/>
      <c r="J5" s="60"/>
      <c r="K5" s="59"/>
      <c r="L5" s="61"/>
      <c r="M5" s="46" t="s">
        <v>212</v>
      </c>
      <c r="N5" s="47">
        <v>1013</v>
      </c>
    </row>
    <row r="6" spans="2:14" s="58" customFormat="1" ht="30" customHeight="1">
      <c r="B6" s="62">
        <v>0</v>
      </c>
      <c r="C6" s="62">
        <v>0</v>
      </c>
      <c r="D6" s="63">
        <v>0</v>
      </c>
      <c r="E6" s="64"/>
      <c r="F6" s="62">
        <v>0</v>
      </c>
      <c r="G6" s="62">
        <v>1900000</v>
      </c>
      <c r="H6" s="65"/>
      <c r="I6" s="65" t="s">
        <v>234</v>
      </c>
      <c r="J6" s="65" t="s">
        <v>235</v>
      </c>
      <c r="K6" s="65" t="s">
        <v>236</v>
      </c>
      <c r="L6" s="66" t="s">
        <v>237</v>
      </c>
      <c r="M6" s="67" t="s">
        <v>238</v>
      </c>
      <c r="N6" s="68"/>
    </row>
    <row r="7" spans="2:14" ht="30" customHeight="1"/>
    <row r="8" spans="2:14" ht="30" customHeight="1"/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N5">
    <cfRule type="duplicateValues" dxfId="1" priority="15"/>
  </conditionalFormatting>
  <conditionalFormatting sqref="M5">
    <cfRule type="duplicateValues" dxfId="0" priority="7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PSIP Domestic</vt:lpstr>
      <vt:lpstr>PSIP Grant</vt:lpstr>
      <vt:lpstr>Budget!Print_Area</vt:lpstr>
      <vt:lpstr>'PSIP Domestic'!Print_Area</vt:lpstr>
      <vt:lpstr>'PSIP Grant'!Print_Area</vt:lpstr>
      <vt:lpstr>Budget!Print_Titles</vt:lpstr>
      <vt:lpstr>'PSIP Domestic'!Print_Titles</vt:lpstr>
      <vt:lpstr>'PSIP Grant'!Print_Titles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2020-03-04T06:06:46Z</cp:lastPrinted>
  <dcterms:created xsi:type="dcterms:W3CDTF">2018-12-30T09:54:12Z</dcterms:created>
  <dcterms:modified xsi:type="dcterms:W3CDTF">2020-03-04T06:06:48Z</dcterms:modified>
</cp:coreProperties>
</file>