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Loan" sheetId="2" r:id="rId2"/>
  </sheets>
  <definedNames>
    <definedName name="_xlnm._FilterDatabase" localSheetId="0" hidden="1">Budget!$A$6:$I$257</definedName>
    <definedName name="_xlnm._FilterDatabase" localSheetId="1" hidden="1">'PSIP Loan'!$M$1:$M$207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Budget!$B$1:$H$257</definedName>
    <definedName name="_xlnm.Print_Area" localSheetId="1">'PSIP Loan'!$B$1:$N$7</definedName>
    <definedName name="_xlnm.Print_Titles" localSheetId="0">Budget!$6:$8</definedName>
    <definedName name="_xlnm.Print_Titles" localSheetId="1">'PSIP Loan'!$3:$4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2" l="1"/>
  <c r="F5" i="2"/>
  <c r="D5" i="2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I176" i="1"/>
  <c r="I225" i="1"/>
  <c r="B33" i="1"/>
  <c r="I245" i="1"/>
  <c r="I254" i="1"/>
  <c r="I23" i="1"/>
  <c r="I31" i="1"/>
  <c r="B36" i="1"/>
  <c r="I37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<sst xmlns="http://schemas.openxmlformats.org/spreadsheetml/2006/main" count="264" uniqueCount="230">
  <si>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</si>
  <si>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</si>
  <si>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</si>
  <si>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</si>
  <si>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</si>
  <si>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</si>
  <si>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</si>
  <si>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</si>
  <si>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</si>
  <si>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</si>
  <si>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</si>
  <si>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</si>
  <si>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</si>
  <si>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</si>
  <si>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</si>
  <si>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</si>
  <si>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</si>
  <si>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</si>
  <si>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</si>
  <si>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</si>
  <si>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</si>
  <si>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</si>
  <si>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</si>
  <si>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</si>
  <si>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</si>
  <si>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</si>
  <si>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</si>
  <si>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</si>
  <si>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</si>
  <si>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</si>
  <si>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</si>
  <si>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</si>
  <si>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</si>
  <si>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</si>
  <si>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</si>
  <si>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</si>
  <si>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</si>
  <si>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</si>
  <si>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</si>
  <si>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</si>
  <si>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</si>
  <si>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</si>
  <si>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</si>
  <si>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</si>
  <si>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</si>
  <si>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</si>
  <si>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</si>
  <si>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</si>
  <si>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</si>
  <si>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</si>
  <si>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</si>
  <si>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</si>
  <si>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</si>
  <si>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</si>
  <si>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</si>
  <si>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</si>
  <si>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</si>
  <si>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</si>
  <si>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</si>
  <si>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</si>
  <si>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</si>
  <si>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</si>
  <si>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</si>
  <si>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</si>
  <si>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</si>
  <si>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</si>
  <si>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</si>
  <si>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</si>
  <si>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</si>
  <si>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</si>
  <si>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</si>
  <si>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</si>
  <si>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</si>
  <si>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</si>
  <si>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</si>
  <si>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</si>
  <si>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</si>
  <si>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</si>
  <si>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</si>
  <si>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</si>
  <si>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</si>
  <si>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</si>
  <si>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</si>
  <si>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</si>
  <si>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</si>
  <si>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</si>
  <si>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</si>
  <si>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</si>
  <si>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</si>
  <si>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</si>
  <si>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</si>
  <si>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</si>
  <si>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</si>
  <si>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</si>
  <si>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</si>
  <si>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</si>
  <si>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</si>
  <si>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</si>
  <si>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</si>
  <si>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</si>
  <si>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</si>
  <si>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</si>
  <si>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</si>
  <si>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</si>
  <si>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</si>
  <si>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</si>
  <si>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</si>
  <si>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</si>
  <si>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</si>
  <si>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</si>
  <si>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</si>
  <si>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</si>
  <si>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</si>
  <si>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</si>
  <si>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</si>
  <si>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</si>
  <si>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</si>
  <si>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</si>
  <si>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</si>
  <si>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</si>
  <si>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</si>
  <si>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</si>
  <si>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</si>
  <si>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</si>
  <si>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</si>
  <si>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</si>
  <si>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</si>
  <si>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</si>
  <si>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</si>
  <si>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</si>
  <si>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</si>
  <si>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</si>
  <si>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</si>
  <si>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</si>
  <si>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</si>
  <si>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</si>
  <si>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</si>
  <si>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</si>
  <si>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</si>
  <si>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</si>
  <si>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</si>
  <si>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</si>
  <si>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</si>
  <si>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</si>
  <si>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</si>
  <si>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</si>
  <si>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</si>
  <si>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</si>
  <si>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</si>
  <si>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</si>
  <si>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</si>
  <si>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</si>
  <si>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</si>
  <si>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</si>
  <si>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</si>
  <si>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</si>
  <si>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</si>
  <si>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</si>
  <si>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</si>
  <si>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</si>
  <si>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</si>
  <si>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</si>
  <si>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</si>
  <si>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</si>
  <si>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</si>
  <si>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</si>
  <si>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</si>
  <si>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</si>
  <si>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</si>
  <si>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</si>
  <si>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</si>
  <si>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</si>
  <si>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</si>
  <si>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</si>
  <si>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</si>
  <si>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</si>
  <si>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</si>
  <si>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</si>
  <si>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</si>
  <si>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</si>
  <si>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</si>
  <si>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</si>
  <si>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</si>
  <si>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</si>
  <si>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</si>
  <si>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</si>
  <si>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</si>
  <si>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</si>
  <si>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</si>
  <si>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</si>
  <si>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</si>
  <si>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</si>
  <si>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</si>
  <si>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</si>
  <si>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</si>
  <si>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</si>
  <si>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</si>
  <si>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</si>
  <si>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</si>
  <si>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</si>
  <si>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</si>
  <si>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</si>
  <si>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</si>
  <si>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</si>
  <si>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</si>
  <si>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</si>
  <si>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</si>
  <si>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</si>
  <si>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</si>
  <si>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</si>
  <si>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</si>
  <si>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</si>
  <si>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އިންދިރާ ގާންދީ މެމޯރިއަލް ހޮސްޕިޓަލް</t>
  </si>
  <si>
    <t>ފާސްކުރި</t>
  </si>
  <si>
    <t>ސްޓެޓަސް</t>
  </si>
  <si>
    <t>މަޝްރޫޢު ހިންގޭ ތަން</t>
  </si>
  <si>
    <t>ލޯނު ދޭ ފަރާތް</t>
  </si>
  <si>
    <t>މަޝްރޫއުގެ ނަން</t>
  </si>
  <si>
    <t>އޮފީސް</t>
  </si>
  <si>
    <t>އެކްޗުއަލް</t>
  </si>
  <si>
    <t>ހިނގަމުންދާ</t>
  </si>
  <si>
    <t>އެކި ފަރާތްތަކުން</t>
  </si>
  <si>
    <t>ނިމިފައި</t>
  </si>
  <si>
    <t>މާލެ ސިޓީ</t>
  </si>
  <si>
    <t xml:space="preserve">ދަރުމަވަންތަ ހޮސްޕިޓަލް އިމާރާތްކުރުން </t>
  </si>
  <si>
    <t>P-MOH065-001</t>
  </si>
  <si>
    <t>ދަރުމަވަންތަ ހޮސްޕިޓަލްގެ މޭޖަރ މެޑިކަލް އިކްވިޕްމަންޓާއި އެކްސަސަރީސް ހޯދުން</t>
  </si>
  <si>
    <t>P-MOH065-002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</si>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</sst>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0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2" fillId="0" borderId="0"/>
    <xf numFmtId="0" fontId="25" fillId="0" borderId="0"/>
  </cellStyleXfs>
  <cellXfs count="6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4" applyAlignment="1">
      <alignment vertical="center"/>
    </xf>
    <xf numFmtId="0" fontId="17" fillId="0" borderId="0" xfId="4" applyFont="1" applyBorder="1" applyAlignment="1">
      <alignment horizontal="right" vertical="center"/>
    </xf>
    <xf numFmtId="0" fontId="18" fillId="0" borderId="0" xfId="4" applyFont="1" applyBorder="1" applyAlignment="1">
      <alignment horizontal="right" vertical="center"/>
    </xf>
    <xf numFmtId="0" fontId="19" fillId="3" borderId="0" xfId="5" applyNumberFormat="1" applyFont="1" applyFill="1" applyBorder="1" applyAlignment="1">
      <alignment horizontal="center" vertical="center" wrapText="1" readingOrder="2"/>
    </xf>
    <xf numFmtId="0" fontId="19" fillId="0" borderId="0" xfId="5" applyNumberFormat="1" applyFont="1" applyFill="1" applyBorder="1" applyAlignment="1">
      <alignment horizontal="center" vertical="center" wrapText="1" readingOrder="2"/>
    </xf>
    <xf numFmtId="165" fontId="20" fillId="0" borderId="0" xfId="5" applyNumberFormat="1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center" vertical="center" readingOrder="2"/>
    </xf>
    <xf numFmtId="165" fontId="20" fillId="3" borderId="0" xfId="5" applyNumberFormat="1" applyFont="1" applyFill="1" applyBorder="1" applyAlignment="1">
      <alignment horizontal="center" vertical="center" readingOrder="2"/>
    </xf>
    <xf numFmtId="165" fontId="21" fillId="4" borderId="0" xfId="5" applyNumberFormat="1" applyFont="1" applyFill="1" applyBorder="1" applyAlignment="1">
      <alignment horizontal="center" vertical="center" readingOrder="2"/>
    </xf>
    <xf numFmtId="165" fontId="22" fillId="4" borderId="0" xfId="5" applyNumberFormat="1" applyFont="1" applyFill="1" applyBorder="1" applyAlignment="1">
      <alignment horizontal="center" vertical="center" readingOrder="2"/>
    </xf>
    <xf numFmtId="165" fontId="13" fillId="0" borderId="0" xfId="5" applyNumberFormat="1" applyFont="1" applyFill="1" applyBorder="1" applyAlignment="1">
      <alignment horizontal="center" vertical="center" readingOrder="2"/>
    </xf>
    <xf numFmtId="0" fontId="24" fillId="4" borderId="0" xfId="6" applyFont="1" applyFill="1" applyBorder="1" applyAlignment="1">
      <alignment horizontal="center" vertical="center" wrapText="1" readingOrder="2"/>
    </xf>
    <xf numFmtId="0" fontId="24" fillId="4" borderId="0" xfId="6" applyFont="1" applyFill="1" applyBorder="1" applyAlignment="1">
      <alignment vertical="center" wrapText="1" readingOrder="2"/>
    </xf>
    <xf numFmtId="0" fontId="17" fillId="4" borderId="0" xfId="7" applyFont="1" applyFill="1" applyBorder="1" applyAlignment="1">
      <alignment vertical="center"/>
    </xf>
    <xf numFmtId="0" fontId="23" fillId="4" borderId="0" xfId="4" applyFont="1" applyFill="1" applyAlignment="1">
      <alignment horizontal="right" vertical="center" indent="1"/>
    </xf>
    <xf numFmtId="0" fontId="21" fillId="4" borderId="0" xfId="4" applyNumberFormat="1" applyFont="1" applyFill="1" applyAlignment="1">
      <alignment horizontal="center" vertical="center"/>
    </xf>
    <xf numFmtId="165" fontId="26" fillId="0" borderId="18" xfId="5" applyNumberFormat="1" applyFont="1" applyBorder="1" applyAlignment="1">
      <alignment vertical="center"/>
    </xf>
    <xf numFmtId="165" fontId="27" fillId="0" borderId="18" xfId="5" applyNumberFormat="1" applyFont="1" applyBorder="1" applyAlignment="1">
      <alignment vertical="center"/>
    </xf>
    <xf numFmtId="165" fontId="12" fillId="0" borderId="0" xfId="5" applyNumberFormat="1" applyFont="1" applyAlignment="1">
      <alignment vertical="center"/>
    </xf>
    <xf numFmtId="0" fontId="28" fillId="0" borderId="0" xfId="4" applyFont="1" applyAlignment="1">
      <alignment vertical="center"/>
    </xf>
    <xf numFmtId="0" fontId="28" fillId="0" borderId="18" xfId="4" applyFont="1" applyBorder="1" applyAlignment="1">
      <alignment vertical="center"/>
    </xf>
    <xf numFmtId="0" fontId="28" fillId="0" borderId="18" xfId="4" applyFont="1" applyBorder="1" applyAlignment="1">
      <alignment horizontal="right" vertical="center" indent="2" readingOrder="2"/>
    </xf>
    <xf numFmtId="0" fontId="29" fillId="0" borderId="18" xfId="4" applyFont="1" applyBorder="1" applyAlignment="1">
      <alignment horizontal="left" vertical="center"/>
    </xf>
    <xf numFmtId="0" fontId="16" fillId="0" borderId="18" xfId="4" applyBorder="1" applyAlignment="1">
      <alignment vertical="center"/>
    </xf>
    <xf numFmtId="0" fontId="28" fillId="0" borderId="18" xfId="4" applyFont="1" applyBorder="1" applyAlignment="1">
      <alignment horizontal="right" vertical="center"/>
    </xf>
    <xf numFmtId="0" fontId="28" fillId="0" borderId="18" xfId="4" applyFont="1" applyBorder="1" applyAlignment="1">
      <alignment horizontal="right" vertical="center" indent="2"/>
    </xf>
    <xf numFmtId="165" fontId="20" fillId="3" borderId="0" xfId="5" applyNumberFormat="1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right" vertical="center" readingOrder="2"/>
    </xf>
    <xf numFmtId="0" fontId="17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24" fillId="2" borderId="12" xfId="0" applyFont="1" applyFill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7" xfId="0" applyFont="1" applyBorder="1" applyAlignment="1">
      <alignment vertical="center"/>
    </xf>
  </cellXfs>
  <cellStyles count="8">
    <cellStyle name="Comma" xfId="1" builtinId="3"/>
    <cellStyle name="Comma 2" xfId="5"/>
    <cellStyle name="Comma 3" xfId="3"/>
    <cellStyle name="Normal" xfId="0" builtinId="0"/>
    <cellStyle name="Normal 2" xfId="2"/>
    <cellStyle name="Normal 2 2" xfId="6"/>
    <cellStyle name="Normal 2 4" xfId="7"/>
    <cellStyle name="Normal 3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5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58"/>
      <c r="H1" s="3"/>
      <c r="J1" s="5">
        <v>1166</v>
      </c>
    </row>
    <row r="2" spans="1:10" ht="45" customHeight="1">
      <c r="A2" s="3"/>
      <c r="B2" s="2"/>
      <c r="C2" s="2"/>
      <c r="D2" s="2"/>
      <c r="E2" s="2"/>
      <c r="F2" s="2"/>
      <c r="G2" s="58"/>
      <c r="H2" s="3"/>
    </row>
    <row r="3" spans="1:10">
      <c r="A3" s="6" t="s">
        <v>228</v>
      </c>
      <c r="B3" s="2"/>
      <c r="C3" s="2"/>
      <c r="D3" s="2"/>
      <c r="E3" s="2"/>
      <c r="F3" s="2"/>
      <c r="G3" s="58"/>
      <c r="H3" s="3"/>
    </row>
    <row r="4" spans="1:10" ht="25.5">
      <c r="A4" s="7" t="s">
        <v>212</v>
      </c>
      <c r="B4" s="2"/>
      <c r="C4" s="2"/>
      <c r="D4" s="2"/>
      <c r="E4" s="2"/>
      <c r="F4" s="2"/>
      <c r="G4" s="5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726011977</v>
      </c>
      <c r="C9" s="15">
        <f t="shared" si="0"/>
        <v>717017427</v>
      </c>
      <c r="D9" s="15">
        <f t="shared" si="0"/>
        <v>708284855</v>
      </c>
      <c r="E9" s="15">
        <f t="shared" si="0"/>
        <v>724133367</v>
      </c>
      <c r="F9" s="15">
        <f>F13</f>
        <v>758016628</v>
      </c>
      <c r="G9" s="6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43320957</v>
      </c>
      <c r="C10" s="16">
        <f t="shared" si="2"/>
        <v>41480769</v>
      </c>
      <c r="D10" s="16">
        <f t="shared" si="2"/>
        <v>41600875</v>
      </c>
      <c r="E10" s="16">
        <f t="shared" si="2"/>
        <v>110852556</v>
      </c>
      <c r="F10" s="16">
        <f>F26</f>
        <v>371461595</v>
      </c>
      <c r="G10" s="61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769332934</v>
      </c>
      <c r="C11" s="18">
        <f t="shared" si="3"/>
        <v>758498196</v>
      </c>
      <c r="D11" s="18">
        <f t="shared" si="3"/>
        <v>749885730</v>
      </c>
      <c r="E11" s="18">
        <f t="shared" si="3"/>
        <v>834985923</v>
      </c>
      <c r="F11" s="18">
        <f>SUM(F9:F10)</f>
        <v>1129478223</v>
      </c>
      <c r="G11" s="62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229</v>
      </c>
    </row>
    <row r="13" spans="1:10" ht="22.5" customHeight="1" thickBot="1">
      <c r="B13" s="18">
        <f t="shared" ref="B13:E13" si="4">SUM(B14:B24)</f>
        <v>726011977</v>
      </c>
      <c r="C13" s="18">
        <f t="shared" si="4"/>
        <v>717017427</v>
      </c>
      <c r="D13" s="18">
        <f t="shared" si="4"/>
        <v>708284855</v>
      </c>
      <c r="E13" s="18">
        <f t="shared" si="4"/>
        <v>724133367</v>
      </c>
      <c r="F13" s="18">
        <f>SUM(F14:F24)</f>
        <v>758016628</v>
      </c>
      <c r="G13" s="62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407138178</v>
      </c>
      <c r="C14" s="22">
        <f t="shared" si="5"/>
        <v>407138178</v>
      </c>
      <c r="D14" s="22">
        <f t="shared" si="5"/>
        <v>407138178</v>
      </c>
      <c r="E14" s="22">
        <f t="shared" si="5"/>
        <v>358370729</v>
      </c>
      <c r="F14" s="22">
        <f>F36</f>
        <v>358149049</v>
      </c>
      <c r="G14" s="6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10060898</v>
      </c>
      <c r="C15" s="23">
        <f t="shared" si="6"/>
        <v>10060898</v>
      </c>
      <c r="D15" s="23">
        <f t="shared" si="6"/>
        <v>10060898</v>
      </c>
      <c r="E15" s="23">
        <f t="shared" si="6"/>
        <v>7176366</v>
      </c>
      <c r="F15" s="23">
        <f>F77</f>
        <v>6669478</v>
      </c>
      <c r="G15" s="63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4513989</v>
      </c>
      <c r="C16" s="23">
        <f t="shared" si="7"/>
        <v>4382513</v>
      </c>
      <c r="D16" s="23">
        <f t="shared" si="7"/>
        <v>4254867</v>
      </c>
      <c r="E16" s="23">
        <f t="shared" si="7"/>
        <v>4107286</v>
      </c>
      <c r="F16" s="23">
        <f>F85</f>
        <v>3183010</v>
      </c>
      <c r="G16" s="63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23431623</v>
      </c>
      <c r="C17" s="23">
        <f t="shared" si="8"/>
        <v>22749149</v>
      </c>
      <c r="D17" s="23">
        <f t="shared" si="8"/>
        <v>22086554</v>
      </c>
      <c r="E17" s="23">
        <f t="shared" si="8"/>
        <v>18024148</v>
      </c>
      <c r="F17" s="23">
        <f>F93</f>
        <v>28150114</v>
      </c>
      <c r="G17" s="63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58553513</v>
      </c>
      <c r="C18" s="23">
        <f t="shared" si="9"/>
        <v>56848071</v>
      </c>
      <c r="D18" s="23">
        <f t="shared" si="9"/>
        <v>55192302</v>
      </c>
      <c r="E18" s="23">
        <f t="shared" si="9"/>
        <v>54011571</v>
      </c>
      <c r="F18" s="23">
        <f>F107</f>
        <v>61346091</v>
      </c>
      <c r="G18" s="63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213589088</v>
      </c>
      <c r="C19" s="23">
        <f t="shared" si="10"/>
        <v>207368047</v>
      </c>
      <c r="D19" s="23">
        <f t="shared" si="10"/>
        <v>201328201</v>
      </c>
      <c r="E19" s="23">
        <f t="shared" si="10"/>
        <v>278805732</v>
      </c>
      <c r="F19" s="23">
        <f>F135</f>
        <v>291114056</v>
      </c>
      <c r="G19" s="63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742630</v>
      </c>
      <c r="C20" s="23">
        <f t="shared" si="11"/>
        <v>721000</v>
      </c>
      <c r="D20" s="23">
        <f t="shared" si="11"/>
        <v>700000</v>
      </c>
      <c r="E20" s="23">
        <f t="shared" si="11"/>
        <v>65000</v>
      </c>
      <c r="F20" s="23">
        <f>F142</f>
        <v>60000</v>
      </c>
      <c r="G20" s="63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7982058</v>
      </c>
      <c r="C21" s="23">
        <f t="shared" si="12"/>
        <v>7749571</v>
      </c>
      <c r="D21" s="23">
        <f t="shared" si="12"/>
        <v>7523855</v>
      </c>
      <c r="E21" s="23">
        <f t="shared" si="12"/>
        <v>3572535</v>
      </c>
      <c r="F21" s="23">
        <f>F150</f>
        <v>9344719</v>
      </c>
      <c r="G21" s="63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111</v>
      </c>
      <c r="G23" s="63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43320957</v>
      </c>
      <c r="C26" s="18">
        <f t="shared" si="16"/>
        <v>41480769</v>
      </c>
      <c r="D26" s="18">
        <f t="shared" si="16"/>
        <v>41600875</v>
      </c>
      <c r="E26" s="18">
        <f t="shared" si="16"/>
        <v>110852556</v>
      </c>
      <c r="F26" s="18">
        <f>SUM(F27:F34)</f>
        <v>371461595</v>
      </c>
      <c r="G26" s="62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59358148</v>
      </c>
      <c r="F29" s="23">
        <f>F212</f>
        <v>0</v>
      </c>
      <c r="G29" s="61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303316400</v>
      </c>
      <c r="G30" s="61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43320957</v>
      </c>
      <c r="C31" s="23">
        <f t="shared" si="21"/>
        <v>41480769</v>
      </c>
      <c r="D31" s="23">
        <f t="shared" si="21"/>
        <v>41600875</v>
      </c>
      <c r="E31" s="23">
        <f t="shared" si="21"/>
        <v>51494408</v>
      </c>
      <c r="F31" s="23">
        <f>F225</f>
        <v>68145195</v>
      </c>
      <c r="G31" s="61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407138178</v>
      </c>
      <c r="C36" s="18">
        <f t="shared" si="25"/>
        <v>407138178</v>
      </c>
      <c r="D36" s="18">
        <f t="shared" si="25"/>
        <v>407138178</v>
      </c>
      <c r="E36" s="18">
        <f t="shared" si="25"/>
        <v>358370729</v>
      </c>
      <c r="F36" s="18">
        <f>SUM(F37:F38)</f>
        <v>358149049</v>
      </c>
      <c r="G36" s="62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264106513</v>
      </c>
      <c r="C37" s="25">
        <f t="shared" si="26"/>
        <v>264106513</v>
      </c>
      <c r="D37" s="25">
        <f t="shared" si="26"/>
        <v>264106513</v>
      </c>
      <c r="E37" s="25">
        <f t="shared" si="26"/>
        <v>225572951</v>
      </c>
      <c r="F37" s="25">
        <f>F40</f>
        <v>227008170</v>
      </c>
      <c r="G37" s="64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143031665</v>
      </c>
      <c r="C38" s="23">
        <f t="shared" si="27"/>
        <v>143031665</v>
      </c>
      <c r="D38" s="23">
        <f t="shared" si="27"/>
        <v>143031665</v>
      </c>
      <c r="E38" s="23">
        <f t="shared" si="27"/>
        <v>132797778</v>
      </c>
      <c r="F38" s="23">
        <f>F44</f>
        <v>131140879</v>
      </c>
      <c r="G38" s="61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264106513</v>
      </c>
      <c r="C40" s="18">
        <f t="shared" si="28"/>
        <v>264106513</v>
      </c>
      <c r="D40" s="18">
        <f t="shared" si="28"/>
        <v>264106513</v>
      </c>
      <c r="E40" s="18">
        <f t="shared" si="28"/>
        <v>225572951</v>
      </c>
      <c r="F40" s="18">
        <f>SUM(F41:F42)</f>
        <v>227008170</v>
      </c>
      <c r="G40" s="62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199106580</v>
      </c>
      <c r="C41" s="25">
        <v>199106580</v>
      </c>
      <c r="D41" s="25">
        <v>199106580</v>
      </c>
      <c r="E41" s="25">
        <v>163912397</v>
      </c>
      <c r="F41" s="25">
        <v>159993856</v>
      </c>
      <c r="G41" s="64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64999933</v>
      </c>
      <c r="C42" s="23">
        <v>64999933</v>
      </c>
      <c r="D42" s="23">
        <v>64999933</v>
      </c>
      <c r="E42" s="23">
        <v>61660554</v>
      </c>
      <c r="F42" s="23">
        <v>67014314</v>
      </c>
      <c r="G42" s="61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143031665</v>
      </c>
      <c r="C44" s="18">
        <f t="shared" si="29"/>
        <v>143031665</v>
      </c>
      <c r="D44" s="18">
        <f t="shared" si="29"/>
        <v>143031665</v>
      </c>
      <c r="E44" s="18">
        <f t="shared" si="29"/>
        <v>132797778</v>
      </c>
      <c r="F44" s="18">
        <f>SUM(F45:F75)</f>
        <v>131140879</v>
      </c>
      <c r="G44" s="62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2246400</v>
      </c>
      <c r="C47" s="23">
        <v>2246400</v>
      </c>
      <c r="D47" s="23">
        <v>2246400</v>
      </c>
      <c r="E47" s="23">
        <v>231150</v>
      </c>
      <c r="F47" s="23">
        <v>0</v>
      </c>
      <c r="G47" s="61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3723000</v>
      </c>
      <c r="C48" s="23">
        <v>3723000</v>
      </c>
      <c r="D48" s="23">
        <v>3723000</v>
      </c>
      <c r="E48" s="23">
        <v>3489300</v>
      </c>
      <c r="F48" s="23">
        <v>3483900</v>
      </c>
      <c r="G48" s="61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400004</v>
      </c>
      <c r="C51" s="23">
        <v>400004</v>
      </c>
      <c r="D51" s="23">
        <v>400004</v>
      </c>
      <c r="E51" s="23">
        <v>413064</v>
      </c>
      <c r="F51" s="23">
        <v>360000</v>
      </c>
      <c r="G51" s="61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10833600</v>
      </c>
      <c r="C52" s="23">
        <v>10833600</v>
      </c>
      <c r="D52" s="23">
        <v>10833600</v>
      </c>
      <c r="E52" s="23">
        <v>9491765</v>
      </c>
      <c r="F52" s="23">
        <v>10122830</v>
      </c>
      <c r="G52" s="61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15558000</v>
      </c>
      <c r="C54" s="23">
        <v>15558000</v>
      </c>
      <c r="D54" s="23">
        <v>15558000</v>
      </c>
      <c r="E54" s="23">
        <v>14694575</v>
      </c>
      <c r="F54" s="23">
        <v>16211349</v>
      </c>
      <c r="G54" s="61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202176</v>
      </c>
      <c r="C55" s="23">
        <v>202176</v>
      </c>
      <c r="D55" s="23">
        <v>202176</v>
      </c>
      <c r="E55" s="23">
        <v>166482</v>
      </c>
      <c r="F55" s="23">
        <v>141888</v>
      </c>
      <c r="G55" s="61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9999962</v>
      </c>
      <c r="C57" s="23">
        <v>9999962</v>
      </c>
      <c r="D57" s="23">
        <v>9999962</v>
      </c>
      <c r="E57" s="23">
        <v>9583723</v>
      </c>
      <c r="F57" s="23">
        <v>10573062</v>
      </c>
      <c r="G57" s="61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5396160</v>
      </c>
      <c r="C63" s="23">
        <v>5396160</v>
      </c>
      <c r="D63" s="23">
        <v>5396160</v>
      </c>
      <c r="E63" s="23">
        <v>6338883</v>
      </c>
      <c r="F63" s="23">
        <v>7042768</v>
      </c>
      <c r="G63" s="61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251580</v>
      </c>
      <c r="C66" s="23">
        <v>251580</v>
      </c>
      <c r="D66" s="23">
        <v>251580</v>
      </c>
      <c r="E66" s="23">
        <v>260076</v>
      </c>
      <c r="F66" s="23">
        <v>266598</v>
      </c>
      <c r="G66" s="61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27999944</v>
      </c>
      <c r="C67" s="23">
        <v>27999944</v>
      </c>
      <c r="D67" s="23">
        <v>27999944</v>
      </c>
      <c r="E67" s="23">
        <v>27911179</v>
      </c>
      <c r="F67" s="23">
        <v>29778625</v>
      </c>
      <c r="G67" s="61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60000092</v>
      </c>
      <c r="C69" s="23">
        <v>60000092</v>
      </c>
      <c r="D69" s="23">
        <v>60000092</v>
      </c>
      <c r="E69" s="23">
        <v>53208202</v>
      </c>
      <c r="F69" s="23">
        <v>53005121</v>
      </c>
      <c r="G69" s="61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4894800</v>
      </c>
      <c r="C73" s="23">
        <v>4894800</v>
      </c>
      <c r="D73" s="23">
        <v>4894800</v>
      </c>
      <c r="E73" s="23">
        <v>6610003</v>
      </c>
      <c r="F73" s="23">
        <v>0</v>
      </c>
      <c r="G73" s="61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1165947</v>
      </c>
      <c r="C74" s="23">
        <v>1165947</v>
      </c>
      <c r="D74" s="23">
        <v>1165947</v>
      </c>
      <c r="E74" s="23">
        <v>399376</v>
      </c>
      <c r="F74" s="23">
        <v>0</v>
      </c>
      <c r="G74" s="61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360000</v>
      </c>
      <c r="C75" s="23">
        <v>360000</v>
      </c>
      <c r="D75" s="23">
        <v>360000</v>
      </c>
      <c r="E75" s="23">
        <v>0</v>
      </c>
      <c r="F75" s="23">
        <v>154738</v>
      </c>
      <c r="G75" s="61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10060898</v>
      </c>
      <c r="C77" s="18">
        <f t="shared" si="31"/>
        <v>10060898</v>
      </c>
      <c r="D77" s="18">
        <f t="shared" si="31"/>
        <v>10060898</v>
      </c>
      <c r="E77" s="18">
        <f t="shared" si="31"/>
        <v>7176366</v>
      </c>
      <c r="F77" s="18">
        <f>SUM(F78:F83)</f>
        <v>6669478</v>
      </c>
      <c r="G77" s="62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10060898</v>
      </c>
      <c r="C83" s="23">
        <v>10060898</v>
      </c>
      <c r="D83" s="23">
        <v>10060898</v>
      </c>
      <c r="E83" s="23">
        <v>7176366</v>
      </c>
      <c r="F83" s="23">
        <v>6669478</v>
      </c>
      <c r="G83" s="61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4513989</v>
      </c>
      <c r="C85" s="18">
        <f t="shared" si="32"/>
        <v>4382513</v>
      </c>
      <c r="D85" s="18">
        <f t="shared" si="32"/>
        <v>4254867</v>
      </c>
      <c r="E85" s="18">
        <f t="shared" si="32"/>
        <v>4107286</v>
      </c>
      <c r="F85" s="18">
        <f>SUM(F86:F91)</f>
        <v>3183010</v>
      </c>
      <c r="G85" s="62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203454</v>
      </c>
      <c r="C88" s="23">
        <v>197528</v>
      </c>
      <c r="D88" s="23">
        <v>191775</v>
      </c>
      <c r="E88" s="23">
        <v>69661</v>
      </c>
      <c r="F88" s="23">
        <v>0</v>
      </c>
      <c r="G88" s="61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1065628</v>
      </c>
      <c r="C89" s="23">
        <v>1034590</v>
      </c>
      <c r="D89" s="23">
        <v>1004456</v>
      </c>
      <c r="E89" s="23">
        <v>687065</v>
      </c>
      <c r="F89" s="23">
        <v>136729</v>
      </c>
      <c r="G89" s="61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3244907</v>
      </c>
      <c r="C90" s="23">
        <v>3150395</v>
      </c>
      <c r="D90" s="23">
        <v>3058636</v>
      </c>
      <c r="E90" s="23">
        <v>3343930</v>
      </c>
      <c r="F90" s="23">
        <v>3029864</v>
      </c>
      <c r="G90" s="61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6630</v>
      </c>
      <c r="F91" s="23">
        <v>16417</v>
      </c>
      <c r="G91" s="61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23431623</v>
      </c>
      <c r="C93" s="18">
        <f t="shared" si="33"/>
        <v>22749149</v>
      </c>
      <c r="D93" s="18">
        <f t="shared" si="33"/>
        <v>22086554</v>
      </c>
      <c r="E93" s="18">
        <f t="shared" si="33"/>
        <v>18024148</v>
      </c>
      <c r="F93" s="18">
        <f>SUM(F94:F105)</f>
        <v>28150114</v>
      </c>
      <c r="G93" s="62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6940349</v>
      </c>
      <c r="C94" s="25">
        <v>6738203</v>
      </c>
      <c r="D94" s="25">
        <v>6541945</v>
      </c>
      <c r="E94" s="25">
        <v>6853456</v>
      </c>
      <c r="F94" s="25">
        <v>8741306</v>
      </c>
      <c r="G94" s="64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221595</v>
      </c>
      <c r="C95" s="23">
        <v>215141</v>
      </c>
      <c r="D95" s="23">
        <v>208875</v>
      </c>
      <c r="E95" s="23">
        <v>125267</v>
      </c>
      <c r="F95" s="23">
        <v>317908</v>
      </c>
      <c r="G95" s="61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240147</v>
      </c>
      <c r="C96" s="23">
        <v>233152</v>
      </c>
      <c r="D96" s="23">
        <v>226361</v>
      </c>
      <c r="E96" s="23">
        <v>244949</v>
      </c>
      <c r="F96" s="23">
        <v>189279</v>
      </c>
      <c r="G96" s="61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51718</v>
      </c>
      <c r="C97" s="23">
        <v>50212</v>
      </c>
      <c r="D97" s="23">
        <v>48750</v>
      </c>
      <c r="E97" s="23">
        <v>0</v>
      </c>
      <c r="F97" s="23">
        <v>168935</v>
      </c>
      <c r="G97" s="61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676324</v>
      </c>
      <c r="C98" s="23">
        <v>656625</v>
      </c>
      <c r="D98" s="23">
        <v>637500</v>
      </c>
      <c r="E98" s="23">
        <v>500000</v>
      </c>
      <c r="F98" s="23">
        <v>1078884</v>
      </c>
      <c r="G98" s="61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6971280</v>
      </c>
      <c r="C99" s="23">
        <v>6768233</v>
      </c>
      <c r="D99" s="23">
        <v>6571100</v>
      </c>
      <c r="E99" s="23">
        <v>4210708</v>
      </c>
      <c r="F99" s="23">
        <v>8819691</v>
      </c>
      <c r="G99" s="61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4241614</v>
      </c>
      <c r="C100" s="23">
        <v>4118072</v>
      </c>
      <c r="D100" s="23">
        <v>3998128</v>
      </c>
      <c r="E100" s="23">
        <v>3130000</v>
      </c>
      <c r="F100" s="23">
        <v>4380701</v>
      </c>
      <c r="G100" s="61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2308141</v>
      </c>
      <c r="C101" s="23">
        <v>2240914</v>
      </c>
      <c r="D101" s="23">
        <v>2175645</v>
      </c>
      <c r="E101" s="23">
        <v>2399368</v>
      </c>
      <c r="F101" s="23">
        <v>3396923</v>
      </c>
      <c r="G101" s="61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67632</v>
      </c>
      <c r="C102" s="23">
        <v>65662</v>
      </c>
      <c r="D102" s="23">
        <v>63750</v>
      </c>
      <c r="E102" s="23">
        <v>65000</v>
      </c>
      <c r="F102" s="23">
        <v>111467</v>
      </c>
      <c r="G102" s="61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53045</v>
      </c>
      <c r="C103" s="23">
        <v>51500</v>
      </c>
      <c r="D103" s="23">
        <v>50000</v>
      </c>
      <c r="E103" s="23">
        <v>0</v>
      </c>
      <c r="F103" s="23">
        <v>30104</v>
      </c>
      <c r="G103" s="61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1341508</v>
      </c>
      <c r="C104" s="23">
        <v>1302435</v>
      </c>
      <c r="D104" s="23">
        <v>1264500</v>
      </c>
      <c r="E104" s="23">
        <v>295400</v>
      </c>
      <c r="F104" s="23">
        <v>641944</v>
      </c>
      <c r="G104" s="61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318270</v>
      </c>
      <c r="C105" s="23">
        <v>309000</v>
      </c>
      <c r="D105" s="23">
        <v>300000</v>
      </c>
      <c r="E105" s="23">
        <v>200000</v>
      </c>
      <c r="F105" s="23">
        <v>272972</v>
      </c>
      <c r="G105" s="61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58553513</v>
      </c>
      <c r="C107" s="18">
        <f t="shared" si="34"/>
        <v>56848071</v>
      </c>
      <c r="D107" s="18">
        <f t="shared" si="34"/>
        <v>55192302</v>
      </c>
      <c r="E107" s="18">
        <f t="shared" si="34"/>
        <v>54011571</v>
      </c>
      <c r="F107" s="18">
        <f>SUM(F108:F133)</f>
        <v>61346091</v>
      </c>
      <c r="G107" s="62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1060900</v>
      </c>
      <c r="C108" s="25">
        <v>1030000</v>
      </c>
      <c r="D108" s="25">
        <v>1000000</v>
      </c>
      <c r="E108" s="25">
        <v>1601349</v>
      </c>
      <c r="F108" s="25">
        <v>1373232</v>
      </c>
      <c r="G108" s="64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21218000</v>
      </c>
      <c r="C109" s="23">
        <v>20600000</v>
      </c>
      <c r="D109" s="23">
        <v>20000000</v>
      </c>
      <c r="E109" s="23">
        <v>18626292</v>
      </c>
      <c r="F109" s="23">
        <v>22579214</v>
      </c>
      <c r="G109" s="61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1280585</v>
      </c>
      <c r="C110" s="23">
        <v>1243286</v>
      </c>
      <c r="D110" s="23">
        <v>1207074</v>
      </c>
      <c r="E110" s="23">
        <v>6104852</v>
      </c>
      <c r="F110" s="23">
        <v>4979383</v>
      </c>
      <c r="G110" s="61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6246227</v>
      </c>
      <c r="C111" s="23">
        <v>6064298</v>
      </c>
      <c r="D111" s="23">
        <v>5887668</v>
      </c>
      <c r="E111" s="23">
        <v>3077410</v>
      </c>
      <c r="F111" s="23">
        <v>3711159</v>
      </c>
      <c r="G111" s="61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12009388</v>
      </c>
      <c r="C112" s="23">
        <v>11659600</v>
      </c>
      <c r="D112" s="23">
        <v>11320000</v>
      </c>
      <c r="E112" s="23">
        <v>9381278</v>
      </c>
      <c r="F112" s="23">
        <v>11945533</v>
      </c>
      <c r="G112" s="61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19096</v>
      </c>
      <c r="C113" s="23">
        <v>18540</v>
      </c>
      <c r="D113" s="23">
        <v>18000</v>
      </c>
      <c r="E113" s="23">
        <v>45000</v>
      </c>
      <c r="F113" s="23">
        <v>0</v>
      </c>
      <c r="G113" s="61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7817475</v>
      </c>
      <c r="C114" s="23">
        <v>7589782</v>
      </c>
      <c r="D114" s="23">
        <v>7368720</v>
      </c>
      <c r="E114" s="23">
        <v>5856000</v>
      </c>
      <c r="F114" s="23">
        <v>5856000</v>
      </c>
      <c r="G114" s="61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4860874</v>
      </c>
      <c r="C115" s="23">
        <v>4719295</v>
      </c>
      <c r="D115" s="23">
        <v>4581840</v>
      </c>
      <c r="E115" s="23">
        <v>3028720</v>
      </c>
      <c r="F115" s="23">
        <v>3610910</v>
      </c>
      <c r="G115" s="61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10609</v>
      </c>
      <c r="C116" s="23">
        <v>10300</v>
      </c>
      <c r="D116" s="23">
        <v>10000</v>
      </c>
      <c r="E116" s="23">
        <v>10000</v>
      </c>
      <c r="F116" s="23">
        <v>1190</v>
      </c>
      <c r="G116" s="61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318270</v>
      </c>
      <c r="C117" s="23">
        <v>309000</v>
      </c>
      <c r="D117" s="23">
        <v>300000</v>
      </c>
      <c r="E117" s="23">
        <v>623505</v>
      </c>
      <c r="F117" s="23">
        <v>506500</v>
      </c>
      <c r="G117" s="61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159135</v>
      </c>
      <c r="C118" s="23">
        <v>154500</v>
      </c>
      <c r="D118" s="23">
        <v>150000</v>
      </c>
      <c r="E118" s="23">
        <v>100000</v>
      </c>
      <c r="F118" s="23">
        <v>767192</v>
      </c>
      <c r="G118" s="61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20000</v>
      </c>
      <c r="F119" s="23">
        <v>253400</v>
      </c>
      <c r="G119" s="61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318270</v>
      </c>
      <c r="C123" s="23">
        <v>309000</v>
      </c>
      <c r="D123" s="23">
        <v>300000</v>
      </c>
      <c r="E123" s="23">
        <v>300000</v>
      </c>
      <c r="F123" s="23">
        <v>349800</v>
      </c>
      <c r="G123" s="61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159135</v>
      </c>
      <c r="C124" s="23">
        <v>154500</v>
      </c>
      <c r="D124" s="23">
        <v>150000</v>
      </c>
      <c r="E124" s="23">
        <v>150000</v>
      </c>
      <c r="F124" s="23">
        <v>315052</v>
      </c>
      <c r="G124" s="61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2450679</v>
      </c>
      <c r="C125" s="23">
        <v>2379300</v>
      </c>
      <c r="D125" s="23">
        <v>2310000</v>
      </c>
      <c r="E125" s="23">
        <v>3186000</v>
      </c>
      <c r="F125" s="23">
        <v>2460120</v>
      </c>
      <c r="G125" s="61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67000</v>
      </c>
      <c r="F126" s="23">
        <v>35140</v>
      </c>
      <c r="G126" s="61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15000</v>
      </c>
      <c r="F129" s="23">
        <v>4016</v>
      </c>
      <c r="G129" s="61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461230</v>
      </c>
      <c r="F131" s="23">
        <v>1502605</v>
      </c>
      <c r="G131" s="61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359645</v>
      </c>
      <c r="C132" s="23">
        <v>349170</v>
      </c>
      <c r="D132" s="23">
        <v>339000</v>
      </c>
      <c r="E132" s="23">
        <v>677200</v>
      </c>
      <c r="F132" s="23">
        <v>436500</v>
      </c>
      <c r="G132" s="61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265225</v>
      </c>
      <c r="C133" s="23">
        <v>257500</v>
      </c>
      <c r="D133" s="23">
        <v>250000</v>
      </c>
      <c r="E133" s="23">
        <v>680735</v>
      </c>
      <c r="F133" s="23">
        <v>659145</v>
      </c>
      <c r="G133" s="61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213589088</v>
      </c>
      <c r="C135" s="18">
        <f t="shared" si="35"/>
        <v>207368047</v>
      </c>
      <c r="D135" s="18">
        <f t="shared" si="35"/>
        <v>201328201</v>
      </c>
      <c r="E135" s="18">
        <f t="shared" si="35"/>
        <v>278805732</v>
      </c>
      <c r="F135" s="18">
        <f>SUM(F136:F140)</f>
        <v>291114056</v>
      </c>
      <c r="G135" s="62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213078371</v>
      </c>
      <c r="C136" s="25">
        <v>206872205</v>
      </c>
      <c r="D136" s="25">
        <v>200846801</v>
      </c>
      <c r="E136" s="25">
        <v>277501736</v>
      </c>
      <c r="F136" s="25">
        <v>289609683</v>
      </c>
      <c r="G136" s="64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510717</v>
      </c>
      <c r="C140" s="23">
        <v>495842</v>
      </c>
      <c r="D140" s="23">
        <v>481400</v>
      </c>
      <c r="E140" s="23">
        <v>1303996</v>
      </c>
      <c r="F140" s="23">
        <v>1504373</v>
      </c>
      <c r="G140" s="61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742630</v>
      </c>
      <c r="C142" s="18">
        <f t="shared" si="37"/>
        <v>721000</v>
      </c>
      <c r="D142" s="18">
        <f t="shared" si="37"/>
        <v>700000</v>
      </c>
      <c r="E142" s="18">
        <f t="shared" si="37"/>
        <v>65000</v>
      </c>
      <c r="F142" s="18">
        <f>SUM(F143:F148)</f>
        <v>60000</v>
      </c>
      <c r="G142" s="62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265225</v>
      </c>
      <c r="C144" s="23">
        <v>257500</v>
      </c>
      <c r="D144" s="23">
        <v>250000</v>
      </c>
      <c r="E144" s="23">
        <v>0</v>
      </c>
      <c r="F144" s="23">
        <v>0</v>
      </c>
      <c r="G144" s="61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318270</v>
      </c>
      <c r="C145" s="23">
        <v>309000</v>
      </c>
      <c r="D145" s="23">
        <v>300000</v>
      </c>
      <c r="E145" s="23">
        <v>0</v>
      </c>
      <c r="F145" s="23">
        <v>0</v>
      </c>
      <c r="G145" s="61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159135</v>
      </c>
      <c r="C146" s="23">
        <v>154500</v>
      </c>
      <c r="D146" s="23">
        <v>150000</v>
      </c>
      <c r="E146" s="23">
        <v>0</v>
      </c>
      <c r="F146" s="23">
        <v>0</v>
      </c>
      <c r="G146" s="61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0</v>
      </c>
      <c r="C147" s="23">
        <v>0</v>
      </c>
      <c r="D147" s="23">
        <v>0</v>
      </c>
      <c r="E147" s="23">
        <v>65000</v>
      </c>
      <c r="F147" s="23">
        <v>0</v>
      </c>
      <c r="G147" s="61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60000</v>
      </c>
      <c r="G148" s="61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7982058</v>
      </c>
      <c r="C150" s="18">
        <f t="shared" si="38"/>
        <v>7749571</v>
      </c>
      <c r="D150" s="18">
        <f t="shared" si="38"/>
        <v>7523855</v>
      </c>
      <c r="E150" s="18">
        <f t="shared" si="38"/>
        <v>3572535</v>
      </c>
      <c r="F150" s="18">
        <f>SUM(F151:F168)</f>
        <v>9344719</v>
      </c>
      <c r="G150" s="62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1188622</v>
      </c>
      <c r="C152" s="23">
        <v>1154002</v>
      </c>
      <c r="D152" s="23">
        <v>1120390</v>
      </c>
      <c r="E152" s="23">
        <v>973127</v>
      </c>
      <c r="F152" s="23">
        <v>7527553</v>
      </c>
      <c r="G152" s="61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159135</v>
      </c>
      <c r="C156" s="23">
        <v>154500</v>
      </c>
      <c r="D156" s="23">
        <v>150000</v>
      </c>
      <c r="E156" s="23">
        <v>24695</v>
      </c>
      <c r="F156" s="23">
        <v>38535</v>
      </c>
      <c r="G156" s="61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-212215</v>
      </c>
      <c r="G158" s="61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159135</v>
      </c>
      <c r="C159" s="23">
        <v>154500</v>
      </c>
      <c r="D159" s="23">
        <v>150000</v>
      </c>
      <c r="E159" s="23">
        <v>34662</v>
      </c>
      <c r="F159" s="23">
        <v>84113</v>
      </c>
      <c r="G159" s="61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6315819</v>
      </c>
      <c r="C160" s="23">
        <v>6131863</v>
      </c>
      <c r="D160" s="23">
        <v>5953265</v>
      </c>
      <c r="E160" s="23">
        <v>2504917</v>
      </c>
      <c r="F160" s="23">
        <v>1708026</v>
      </c>
      <c r="G160" s="61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21200</v>
      </c>
      <c r="G163" s="61" t="s">
        <v>140</v>
      </c>
      <c r="H163" s="8">
        <v>226013</v>
      </c>
      <c r="I163" s="4" t="str">
        <f t="shared" si="36"/>
        <v>SHOW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159347</v>
      </c>
      <c r="C166" s="23">
        <v>154706</v>
      </c>
      <c r="D166" s="23">
        <v>150200</v>
      </c>
      <c r="E166" s="23">
        <v>35134</v>
      </c>
      <c r="F166" s="23">
        <v>177507</v>
      </c>
      <c r="G166" s="61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111</v>
      </c>
      <c r="G176" s="62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customHeight="1" thickBo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111</v>
      </c>
      <c r="G190" s="61" t="s">
        <v>163</v>
      </c>
      <c r="H190" s="8">
        <v>228015</v>
      </c>
      <c r="I190" s="4" t="str">
        <f t="shared" si="36"/>
        <v>SHOW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59358148</v>
      </c>
      <c r="F212" s="18">
        <f>SUM(F213:F215)</f>
        <v>0</v>
      </c>
      <c r="G212" s="62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0</v>
      </c>
      <c r="E215" s="23">
        <v>59358148</v>
      </c>
      <c r="F215" s="23">
        <v>0</v>
      </c>
      <c r="G215" s="61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303316400</v>
      </c>
      <c r="G217" s="62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303316400</v>
      </c>
      <c r="G223" s="61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43320957</v>
      </c>
      <c r="C225" s="18">
        <f t="shared" si="47"/>
        <v>41480769</v>
      </c>
      <c r="D225" s="18">
        <f t="shared" si="47"/>
        <v>41600875</v>
      </c>
      <c r="E225" s="18">
        <f t="shared" si="47"/>
        <v>51494408</v>
      </c>
      <c r="F225" s="18">
        <f>SUM(F226:F238)</f>
        <v>68145195</v>
      </c>
      <c r="G225" s="62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7734197</v>
      </c>
      <c r="C226" s="25">
        <v>7508929</v>
      </c>
      <c r="D226" s="25">
        <v>7290222</v>
      </c>
      <c r="E226" s="25">
        <v>7505797</v>
      </c>
      <c r="F226" s="25">
        <v>9965373</v>
      </c>
      <c r="G226" s="64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21218000</v>
      </c>
      <c r="C227" s="23">
        <v>20600000</v>
      </c>
      <c r="D227" s="23">
        <v>20000000</v>
      </c>
      <c r="E227" s="23">
        <v>21586845</v>
      </c>
      <c r="F227" s="23">
        <v>38857747</v>
      </c>
      <c r="G227" s="61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5780195</v>
      </c>
      <c r="C229" s="23">
        <v>5611840</v>
      </c>
      <c r="D229" s="23">
        <v>5448388</v>
      </c>
      <c r="E229" s="23">
        <v>21809723</v>
      </c>
      <c r="F229" s="23">
        <v>14101237</v>
      </c>
      <c r="G229" s="61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70677</v>
      </c>
      <c r="F231" s="23">
        <v>172854</v>
      </c>
      <c r="G231" s="61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5304500</v>
      </c>
      <c r="C232" s="23">
        <v>5150000</v>
      </c>
      <c r="D232" s="23">
        <v>5000000</v>
      </c>
      <c r="E232" s="23">
        <v>117874</v>
      </c>
      <c r="F232" s="23">
        <v>0</v>
      </c>
      <c r="G232" s="61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2121800</v>
      </c>
      <c r="C233" s="23">
        <v>2060000</v>
      </c>
      <c r="D233" s="23">
        <v>2000000</v>
      </c>
      <c r="E233" s="23">
        <v>403492</v>
      </c>
      <c r="F233" s="23">
        <v>5047984</v>
      </c>
      <c r="G233" s="61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1162265</v>
      </c>
      <c r="C235" s="23">
        <v>550000</v>
      </c>
      <c r="D235" s="23">
        <v>1862265</v>
      </c>
      <c r="E235" s="23">
        <v>0</v>
      </c>
      <c r="F235" s="23">
        <v>0</v>
      </c>
      <c r="G235" s="61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7"/>
  <sheetViews>
    <sheetView showGridLines="0" view="pageBreakPreview" zoomScaleNormal="100" zoomScaleSheetLayoutView="100" workbookViewId="0">
      <selection activeCell="G14" sqref="G14"/>
    </sheetView>
  </sheetViews>
  <sheetFormatPr defaultColWidth="9" defaultRowHeight="17.25"/>
  <cols>
    <col min="1" max="1" width="4.21875" style="29" customWidth="1"/>
    <col min="2" max="4" width="15" style="29" customWidth="1"/>
    <col min="5" max="5" width="1.21875" style="29" customWidth="1"/>
    <col min="6" max="7" width="15" style="29" customWidth="1"/>
    <col min="8" max="8" width="1.21875" style="29" customWidth="1"/>
    <col min="9" max="9" width="12.6640625" style="29" customWidth="1"/>
    <col min="10" max="10" width="25" style="29" customWidth="1"/>
    <col min="11" max="11" width="20" style="29" customWidth="1"/>
    <col min="12" max="12" width="65" style="29" customWidth="1"/>
    <col min="13" max="13" width="12.33203125" style="29" customWidth="1"/>
    <col min="14" max="14" width="6.21875" style="29" customWidth="1"/>
    <col min="15" max="16384" width="9" style="29"/>
  </cols>
  <sheetData>
    <row r="1" spans="2:14" ht="18.75" customHeight="1">
      <c r="N1" s="30"/>
    </row>
    <row r="2" spans="2:14" ht="11.25" customHeight="1">
      <c r="N2" s="31"/>
    </row>
    <row r="3" spans="2:14" ht="30" customHeight="1">
      <c r="B3" s="32">
        <v>2021</v>
      </c>
      <c r="C3" s="32">
        <v>2020</v>
      </c>
      <c r="D3" s="32">
        <v>2019</v>
      </c>
      <c r="E3" s="33"/>
      <c r="F3" s="32">
        <v>2018</v>
      </c>
      <c r="G3" s="32">
        <v>2017</v>
      </c>
      <c r="H3" s="34"/>
      <c r="I3" s="56" t="s">
        <v>214</v>
      </c>
      <c r="J3" s="57" t="s">
        <v>215</v>
      </c>
      <c r="K3" s="57" t="s">
        <v>216</v>
      </c>
      <c r="L3" s="57" t="s">
        <v>217</v>
      </c>
      <c r="M3" s="57" t="s">
        <v>218</v>
      </c>
      <c r="N3" s="35"/>
    </row>
    <row r="4" spans="2:14" ht="30" customHeight="1">
      <c r="B4" s="55" t="s">
        <v>213</v>
      </c>
      <c r="C4" s="55"/>
      <c r="D4" s="55"/>
      <c r="E4" s="34"/>
      <c r="F4" s="36" t="s">
        <v>6</v>
      </c>
      <c r="G4" s="36" t="s">
        <v>219</v>
      </c>
      <c r="H4" s="33"/>
      <c r="I4" s="56"/>
      <c r="J4" s="57"/>
      <c r="K4" s="57"/>
      <c r="L4" s="57"/>
      <c r="M4" s="57"/>
      <c r="N4" s="35"/>
    </row>
    <row r="5" spans="2:14" ht="30" customHeight="1">
      <c r="B5" s="37">
        <f t="shared" ref="B5:D5" si="0">SUM(B6:B7)</f>
        <v>0</v>
      </c>
      <c r="C5" s="37">
        <f t="shared" si="0"/>
        <v>76000000</v>
      </c>
      <c r="D5" s="38">
        <f t="shared" si="0"/>
        <v>92520000</v>
      </c>
      <c r="E5" s="39"/>
      <c r="F5" s="37">
        <f>SUM(F6:F7)</f>
        <v>789493110</v>
      </c>
      <c r="G5" s="37">
        <f>SUM(G6:G7)</f>
        <v>1150621112</v>
      </c>
      <c r="H5" s="39"/>
      <c r="I5" s="40"/>
      <c r="J5" s="41"/>
      <c r="K5" s="40"/>
      <c r="L5" s="42"/>
      <c r="M5" s="43" t="s">
        <v>212</v>
      </c>
      <c r="N5" s="44">
        <v>1166</v>
      </c>
    </row>
    <row r="6" spans="2:14" ht="30" customHeight="1">
      <c r="B6" s="45">
        <v>0</v>
      </c>
      <c r="C6" s="45">
        <v>0</v>
      </c>
      <c r="D6" s="46">
        <v>0</v>
      </c>
      <c r="E6" s="47"/>
      <c r="F6" s="45">
        <v>48336994</v>
      </c>
      <c r="G6" s="45">
        <v>1150621112</v>
      </c>
      <c r="H6" s="48"/>
      <c r="I6" s="49" t="s">
        <v>222</v>
      </c>
      <c r="J6" s="49" t="s">
        <v>223</v>
      </c>
      <c r="K6" s="49" t="s">
        <v>221</v>
      </c>
      <c r="L6" s="50" t="s">
        <v>224</v>
      </c>
      <c r="M6" s="51" t="s">
        <v>225</v>
      </c>
      <c r="N6" s="52"/>
    </row>
    <row r="7" spans="2:14" ht="30" customHeight="1">
      <c r="B7" s="45">
        <v>0</v>
      </c>
      <c r="C7" s="45">
        <v>76000000</v>
      </c>
      <c r="D7" s="46">
        <v>92520000</v>
      </c>
      <c r="E7" s="47"/>
      <c r="F7" s="45">
        <v>741156116</v>
      </c>
      <c r="G7" s="45">
        <v>0</v>
      </c>
      <c r="H7" s="48"/>
      <c r="I7" s="49" t="s">
        <v>220</v>
      </c>
      <c r="J7" s="49" t="s">
        <v>223</v>
      </c>
      <c r="K7" s="53" t="s">
        <v>221</v>
      </c>
      <c r="L7" s="54" t="s">
        <v>226</v>
      </c>
      <c r="M7" s="51" t="s">
        <v>227</v>
      </c>
      <c r="N7" s="52"/>
    </row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0" priority="5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Loan</vt:lpstr>
      <vt:lpstr>Budget!Print_Area</vt:lpstr>
      <vt:lpstr>'PSIP Loan'!Print_Area</vt:lpstr>
      <vt:lpstr>Budget!Print_Titles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2020-03-04T05:42:33Z</cp:lastPrinted>
  <dcterms:created xsi:type="dcterms:W3CDTF">2018-12-30T09:54:12Z</dcterms:created>
  <dcterms:modified xsi:type="dcterms:W3CDTF">2020-03-04T05:42:35Z</dcterms:modified>
</cp:coreProperties>
</file>