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OFTSTORAGE\Data\Tender\Projects\Local\2015\2. Works\8. Police Stations\2015W86 - Hulhumale' Neighbourhood 1 Police Station\Amendment\"/>
    </mc:Choice>
  </mc:AlternateContent>
  <bookViews>
    <workbookView xWindow="360" yWindow="375" windowWidth="20730" windowHeight="9810"/>
  </bookViews>
  <sheets>
    <sheet name="COVER SHEET" sheetId="11" r:id="rId1"/>
    <sheet name="SUMMARY" sheetId="5" r:id="rId2"/>
    <sheet name="BOQ" sheetId="6" r:id="rId3"/>
    <sheet name="BOUNDARY WALL" sheetId="14" r:id="rId4"/>
  </sheets>
  <definedNames>
    <definedName name="_xlnm.Print_Titles" localSheetId="2">BOQ!#REF!</definedName>
    <definedName name="_xlnm.Print_Titles" localSheetId="3">'BOUNDARY WALL'!#REF!</definedName>
  </definedNames>
  <calcPr calcId="152511"/>
</workbook>
</file>

<file path=xl/calcChain.xml><?xml version="1.0" encoding="utf-8"?>
<calcChain xmlns="http://schemas.openxmlformats.org/spreadsheetml/2006/main">
  <c r="C28" i="5" l="1"/>
  <c r="F232" i="14"/>
  <c r="F231" i="14"/>
  <c r="F215" i="14"/>
  <c r="F214" i="14"/>
  <c r="F210" i="14"/>
  <c r="F206" i="14"/>
  <c r="F187" i="14"/>
  <c r="F164" i="14"/>
  <c r="F163" i="14"/>
  <c r="F153" i="14"/>
  <c r="F140" i="14"/>
  <c r="F139" i="14"/>
  <c r="F131" i="14"/>
  <c r="F124" i="14"/>
  <c r="F123" i="14"/>
  <c r="F118" i="14"/>
  <c r="F117" i="14"/>
  <c r="F109" i="14"/>
  <c r="F94" i="14"/>
  <c r="F93" i="14"/>
  <c r="F92" i="14"/>
  <c r="F91" i="14"/>
  <c r="F90" i="14"/>
  <c r="F89" i="14"/>
  <c r="F88" i="14"/>
  <c r="F80" i="14"/>
  <c r="F79" i="14"/>
  <c r="F78" i="14"/>
  <c r="F77" i="14"/>
  <c r="F76" i="14"/>
  <c r="F75" i="14"/>
  <c r="F74" i="14"/>
  <c r="F73" i="14"/>
  <c r="F68" i="14"/>
  <c r="F67" i="14"/>
  <c r="F66" i="14"/>
  <c r="F65" i="14"/>
  <c r="F64" i="14"/>
  <c r="F63" i="14"/>
  <c r="F62" i="14"/>
  <c r="F61" i="14"/>
  <c r="F55" i="14"/>
  <c r="F54" i="14"/>
  <c r="F43" i="14"/>
  <c r="F29" i="14"/>
  <c r="F28" i="14"/>
  <c r="F27" i="14"/>
  <c r="F24" i="14"/>
  <c r="F23" i="14"/>
  <c r="F17" i="14"/>
  <c r="F16" i="14"/>
  <c r="F15" i="14"/>
  <c r="F14" i="14"/>
  <c r="F13" i="14"/>
  <c r="F12" i="14"/>
  <c r="C30" i="5"/>
  <c r="C31" i="5" s="1"/>
  <c r="C32" i="5" s="1"/>
  <c r="C27" i="5"/>
  <c r="C26" i="5"/>
  <c r="C25" i="5"/>
  <c r="C24" i="5"/>
  <c r="C23" i="5"/>
  <c r="C22" i="5"/>
  <c r="C21" i="5"/>
  <c r="C20" i="5"/>
  <c r="C19" i="5"/>
  <c r="C18" i="5"/>
  <c r="C17" i="5"/>
  <c r="C16" i="5"/>
  <c r="C15" i="5"/>
  <c r="F819" i="6"/>
  <c r="F807" i="6"/>
  <c r="F773" i="6"/>
  <c r="F689" i="6"/>
  <c r="F632" i="6"/>
  <c r="F598" i="6"/>
  <c r="F550" i="6"/>
  <c r="F507" i="6"/>
  <c r="F467" i="6"/>
  <c r="F435" i="6"/>
  <c r="F380" i="6"/>
  <c r="F96" i="6"/>
  <c r="F756" i="6"/>
  <c r="F755" i="6"/>
  <c r="F754" i="6"/>
  <c r="F750" i="6"/>
  <c r="F747" i="6"/>
  <c r="F746" i="6"/>
  <c r="F745" i="6"/>
  <c r="F741" i="6"/>
  <c r="F740" i="6"/>
  <c r="F737" i="6"/>
  <c r="F736" i="6"/>
  <c r="F733" i="6"/>
  <c r="F732" i="6"/>
  <c r="F731" i="6"/>
  <c r="F730" i="6"/>
  <c r="F729" i="6"/>
  <c r="F728" i="6"/>
  <c r="F727" i="6"/>
  <c r="F726" i="6"/>
  <c r="F725" i="6"/>
  <c r="F724" i="6"/>
  <c r="F723" i="6"/>
  <c r="F722" i="6"/>
  <c r="F721" i="6"/>
  <c r="F720" i="6"/>
  <c r="F719" i="6"/>
  <c r="F715" i="6"/>
  <c r="F714" i="6"/>
  <c r="F710" i="6"/>
  <c r="F709" i="6"/>
  <c r="F708" i="6"/>
  <c r="F704" i="6"/>
  <c r="F703" i="6"/>
  <c r="F680" i="6"/>
  <c r="F677" i="6"/>
  <c r="F676" i="6"/>
  <c r="F673" i="6"/>
  <c r="F672" i="6"/>
  <c r="F665" i="6"/>
  <c r="F661" i="6"/>
  <c r="F660" i="6"/>
  <c r="F659" i="6"/>
  <c r="F658" i="6"/>
  <c r="F657" i="6"/>
  <c r="F656" i="6"/>
  <c r="F655" i="6"/>
  <c r="F654" i="6"/>
  <c r="F653" i="6"/>
  <c r="F652" i="6"/>
  <c r="F643" i="6"/>
  <c r="F642" i="6"/>
  <c r="F641" i="6"/>
  <c r="F626" i="6"/>
  <c r="F625" i="6"/>
  <c r="F624" i="6"/>
  <c r="F623" i="6"/>
  <c r="F619" i="6"/>
  <c r="F618" i="6"/>
  <c r="F617" i="6"/>
  <c r="F616" i="6"/>
  <c r="F612" i="6"/>
  <c r="F611" i="6"/>
  <c r="F610" i="6"/>
  <c r="F609" i="6"/>
  <c r="F608" i="6"/>
  <c r="F607" i="6"/>
  <c r="F589" i="6"/>
  <c r="F588" i="6"/>
  <c r="F587" i="6"/>
  <c r="F586" i="6"/>
  <c r="F585" i="6"/>
  <c r="F584" i="6"/>
  <c r="F581" i="6"/>
  <c r="F580" i="6"/>
  <c r="F579" i="6"/>
  <c r="F578" i="6"/>
  <c r="F577" i="6"/>
  <c r="F576" i="6"/>
  <c r="F575" i="6"/>
  <c r="F574" i="6"/>
  <c r="F571" i="6"/>
  <c r="F570" i="6"/>
  <c r="F569" i="6"/>
  <c r="F568" i="6"/>
  <c r="F567" i="6"/>
  <c r="F566" i="6"/>
  <c r="F563" i="6"/>
  <c r="F562" i="6"/>
  <c r="F561" i="6"/>
  <c r="F560" i="6"/>
  <c r="F559" i="6"/>
  <c r="F558" i="6"/>
  <c r="F543" i="6"/>
  <c r="F542" i="6"/>
  <c r="F539" i="6"/>
  <c r="F538" i="6"/>
  <c r="F537" i="6"/>
  <c r="F536" i="6"/>
  <c r="F535" i="6"/>
  <c r="F534" i="6"/>
  <c r="F533" i="6"/>
  <c r="F532" i="6"/>
  <c r="F531" i="6"/>
  <c r="F530" i="6"/>
  <c r="F529" i="6"/>
  <c r="F528" i="6"/>
  <c r="F527" i="6"/>
  <c r="F524" i="6"/>
  <c r="F523" i="6"/>
  <c r="F522" i="6"/>
  <c r="F521" i="6"/>
  <c r="F520" i="6"/>
  <c r="F519" i="6"/>
  <c r="F518" i="6"/>
  <c r="F491" i="6"/>
  <c r="F490" i="6"/>
  <c r="F489" i="6"/>
  <c r="F485" i="6"/>
  <c r="F484" i="6"/>
  <c r="F483" i="6"/>
  <c r="F482" i="6"/>
  <c r="F478" i="6"/>
  <c r="F477" i="6"/>
  <c r="F476" i="6"/>
  <c r="F475" i="6"/>
  <c r="F454" i="6"/>
  <c r="F457" i="6"/>
  <c r="F450" i="6"/>
  <c r="F449" i="6"/>
  <c r="F446" i="6"/>
  <c r="F427" i="6"/>
  <c r="F426" i="6"/>
  <c r="F425" i="6"/>
  <c r="F424" i="6"/>
  <c r="F423" i="6"/>
  <c r="F418" i="6"/>
  <c r="F417" i="6"/>
  <c r="F416" i="6"/>
  <c r="F415" i="6"/>
  <c r="F412" i="6"/>
  <c r="F411" i="6"/>
  <c r="F410" i="6"/>
  <c r="F409" i="6"/>
  <c r="F408" i="6"/>
  <c r="F407" i="6"/>
  <c r="F406" i="6"/>
  <c r="F402" i="6"/>
  <c r="F401" i="6"/>
  <c r="F400" i="6"/>
  <c r="F399" i="6"/>
  <c r="F394" i="6"/>
  <c r="F393" i="6"/>
  <c r="F392" i="6"/>
  <c r="F391" i="6"/>
  <c r="F390" i="6"/>
  <c r="F367" i="6"/>
  <c r="F364" i="6"/>
  <c r="F351" i="6"/>
  <c r="F361" i="6"/>
  <c r="F360" i="6"/>
  <c r="F359" i="6"/>
  <c r="F358" i="6"/>
  <c r="F357" i="6"/>
  <c r="F356" i="6"/>
  <c r="F355" i="6"/>
  <c r="F354" i="6"/>
  <c r="F353" i="6"/>
  <c r="F352" i="6"/>
  <c r="F348" i="6"/>
  <c r="F344" i="6"/>
  <c r="F341" i="6"/>
  <c r="F340" i="6"/>
  <c r="F336" i="6"/>
  <c r="F333" i="6"/>
  <c r="F330" i="6"/>
  <c r="F327" i="6"/>
  <c r="F326" i="6"/>
  <c r="F325" i="6"/>
  <c r="F322" i="6"/>
  <c r="F321" i="6"/>
  <c r="F320" i="6"/>
  <c r="F316" i="6"/>
  <c r="F313" i="6"/>
  <c r="F310" i="6"/>
  <c r="F307" i="6"/>
  <c r="F306" i="6"/>
  <c r="F305" i="6"/>
  <c r="F302" i="6"/>
  <c r="F301" i="6"/>
  <c r="F300" i="6"/>
  <c r="F296" i="6"/>
  <c r="F293" i="6"/>
  <c r="F290" i="6"/>
  <c r="F287" i="6"/>
  <c r="F286" i="6"/>
  <c r="F285" i="6"/>
  <c r="F282" i="6"/>
  <c r="F281" i="6"/>
  <c r="F280" i="6"/>
  <c r="F276" i="6"/>
  <c r="F273" i="6"/>
  <c r="F270" i="6"/>
  <c r="F269" i="6"/>
  <c r="F268" i="6"/>
  <c r="F267" i="6"/>
  <c r="F266" i="6"/>
  <c r="F265" i="6"/>
  <c r="F262" i="6"/>
  <c r="F261" i="6"/>
  <c r="F260" i="6"/>
  <c r="F256" i="6"/>
  <c r="F253" i="6"/>
  <c r="F252" i="6"/>
  <c r="F249" i="6"/>
  <c r="F248" i="6"/>
  <c r="F247" i="6"/>
  <c r="F244" i="6"/>
  <c r="F243" i="6"/>
  <c r="F242" i="6"/>
  <c r="F241" i="6"/>
  <c r="F232" i="6"/>
  <c r="F231" i="6"/>
  <c r="F228" i="6"/>
  <c r="F227" i="6"/>
  <c r="F226" i="6"/>
  <c r="F225" i="6"/>
  <c r="F224" i="6"/>
  <c r="F223" i="6"/>
  <c r="F222" i="6"/>
  <c r="F221" i="6"/>
  <c r="F220" i="6"/>
  <c r="F217" i="6"/>
  <c r="F216" i="6"/>
  <c r="F215" i="6"/>
  <c r="F214" i="6"/>
  <c r="F213" i="6"/>
  <c r="F212" i="6"/>
  <c r="F211" i="6"/>
  <c r="F210" i="6"/>
  <c r="F209" i="6"/>
  <c r="F208" i="6"/>
  <c r="F205" i="6"/>
  <c r="F204" i="6"/>
  <c r="F203" i="6"/>
  <c r="F202" i="6"/>
  <c r="F201" i="6"/>
  <c r="F200" i="6"/>
  <c r="F199" i="6"/>
  <c r="F198" i="6"/>
  <c r="F197" i="6"/>
  <c r="F196" i="6"/>
  <c r="F193" i="6"/>
  <c r="F191" i="6"/>
  <c r="F192" i="6"/>
  <c r="F188" i="6"/>
  <c r="F187" i="6"/>
  <c r="F186" i="6"/>
  <c r="F183" i="6"/>
  <c r="F182" i="6"/>
  <c r="F181" i="6"/>
  <c r="F180" i="6"/>
  <c r="F179" i="6"/>
  <c r="F178" i="6"/>
  <c r="F173" i="6"/>
  <c r="F172" i="6"/>
  <c r="F169" i="6"/>
  <c r="F168" i="6"/>
  <c r="F167" i="6"/>
  <c r="F166" i="6"/>
  <c r="F165" i="6"/>
  <c r="F164" i="6"/>
  <c r="F163" i="6"/>
  <c r="F162" i="6"/>
  <c r="F161" i="6"/>
  <c r="F158" i="6"/>
  <c r="F157" i="6"/>
  <c r="F156" i="6"/>
  <c r="F155" i="6"/>
  <c r="F154" i="6"/>
  <c r="F153" i="6"/>
  <c r="F152" i="6"/>
  <c r="F151" i="6"/>
  <c r="F150" i="6"/>
  <c r="F149" i="6"/>
  <c r="F138" i="6"/>
  <c r="F139" i="6"/>
  <c r="F140" i="6"/>
  <c r="F141" i="6"/>
  <c r="F142" i="6"/>
  <c r="F143" i="6"/>
  <c r="F144" i="6"/>
  <c r="F145" i="6"/>
  <c r="F146" i="6"/>
  <c r="F137" i="6"/>
  <c r="F132" i="6"/>
  <c r="F133" i="6"/>
  <c r="F134" i="6"/>
  <c r="F131" i="6"/>
  <c r="F126" i="6"/>
  <c r="F127" i="6"/>
  <c r="F128" i="6"/>
  <c r="F125" i="6"/>
  <c r="F118" i="6"/>
  <c r="F119" i="6"/>
  <c r="F120" i="6"/>
  <c r="F121" i="6"/>
  <c r="F122" i="6"/>
  <c r="F117" i="6"/>
  <c r="F110" i="6"/>
  <c r="F109" i="6"/>
  <c r="F108" i="6"/>
  <c r="F107" i="6"/>
  <c r="F80" i="6"/>
  <c r="F79" i="6"/>
  <c r="F78" i="6"/>
  <c r="F81" i="6"/>
  <c r="F74" i="6"/>
  <c r="F73" i="6"/>
  <c r="F72" i="6"/>
  <c r="F65" i="6"/>
  <c r="F64" i="6"/>
  <c r="F63" i="6"/>
  <c r="F58" i="6"/>
  <c r="F57" i="6"/>
  <c r="F56" i="6"/>
  <c r="F51" i="6"/>
  <c r="F44" i="6"/>
  <c r="F31" i="6"/>
  <c r="F28" i="6"/>
  <c r="F25" i="6"/>
  <c r="B624" i="6" l="1"/>
  <c r="B625" i="6"/>
  <c r="B626" i="6"/>
  <c r="B623" i="6"/>
  <c r="B619" i="6"/>
  <c r="B617" i="6"/>
  <c r="B618" i="6"/>
  <c r="B616" i="6"/>
  <c r="B608" i="6"/>
  <c r="B609" i="6"/>
  <c r="B610" i="6"/>
  <c r="B611" i="6"/>
  <c r="B612" i="6"/>
  <c r="B607" i="6"/>
</calcChain>
</file>

<file path=xl/sharedStrings.xml><?xml version="1.0" encoding="utf-8"?>
<sst xmlns="http://schemas.openxmlformats.org/spreadsheetml/2006/main" count="1156" uniqueCount="496">
  <si>
    <t>GROUND WORKS</t>
  </si>
  <si>
    <t>Nos</t>
  </si>
  <si>
    <t>Ground Floor</t>
  </si>
  <si>
    <t>First Floor</t>
  </si>
  <si>
    <t>Foundation</t>
  </si>
  <si>
    <t>WALLS</t>
  </si>
  <si>
    <t>nos</t>
  </si>
  <si>
    <t>Bill No</t>
  </si>
  <si>
    <t>Description</t>
  </si>
  <si>
    <t>Amount</t>
  </si>
  <si>
    <t xml:space="preserve">GRAND TOTAL </t>
  </si>
  <si>
    <t>Item</t>
  </si>
  <si>
    <t>Unit</t>
  </si>
  <si>
    <t>Qty</t>
  </si>
  <si>
    <t>Rate</t>
  </si>
  <si>
    <t>PRELIMINARIES</t>
  </si>
  <si>
    <t>Abbreviations</t>
  </si>
  <si>
    <t>m - metre</t>
  </si>
  <si>
    <t>m³ - cubic metre</t>
  </si>
  <si>
    <t>m² - square metre</t>
  </si>
  <si>
    <t>Lm - Linear metre</t>
  </si>
  <si>
    <t>t - tonnes</t>
  </si>
  <si>
    <t>incl - including</t>
  </si>
  <si>
    <t>mm - millimetre</t>
  </si>
  <si>
    <t>dia - diameter</t>
  </si>
  <si>
    <t>SS - Stainless Steel</t>
  </si>
  <si>
    <t>GI - Galvanised Iron</t>
  </si>
  <si>
    <t>item</t>
  </si>
  <si>
    <t>TOTAL OF BILL No: 01 - Carried over to summary</t>
  </si>
  <si>
    <t>BILL No: 02</t>
  </si>
  <si>
    <t>m²</t>
  </si>
  <si>
    <t>m³</t>
  </si>
  <si>
    <t>BILL No: 02 - GROUND WORKS</t>
  </si>
  <si>
    <t>TOTAL OF BILL No: 02 - Carried over to summary</t>
  </si>
  <si>
    <t>BILL No: 03</t>
  </si>
  <si>
    <t>CONCRETE</t>
  </si>
  <si>
    <t xml:space="preserve"> </t>
  </si>
  <si>
    <t>3.3.1</t>
  </si>
  <si>
    <t>3.3.2</t>
  </si>
  <si>
    <t>3.3.3</t>
  </si>
  <si>
    <t>First floor</t>
  </si>
  <si>
    <t>3.3.4</t>
  </si>
  <si>
    <t>Roof Level</t>
  </si>
  <si>
    <t>3.4.1</t>
  </si>
  <si>
    <t>3.4.2</t>
  </si>
  <si>
    <t>3.4.3</t>
  </si>
  <si>
    <t>3.4.4</t>
  </si>
  <si>
    <t>3.5.1</t>
  </si>
  <si>
    <t>3.5.2</t>
  </si>
  <si>
    <t>3.5.3</t>
  </si>
  <si>
    <t>3.5.4</t>
  </si>
  <si>
    <t>TOTAL OF BILL No: 03 - Carried over to summary</t>
  </si>
  <si>
    <t>BILL No: 04</t>
  </si>
  <si>
    <t>MASONRY AND PLASTERING</t>
  </si>
  <si>
    <t>Ground floor</t>
  </si>
  <si>
    <t>BILL No: 04 - MASONRY AND PLASTERING</t>
  </si>
  <si>
    <t>TOTAL OF BILL No: 04 - Carried over to summary</t>
  </si>
  <si>
    <t>BILL No: 05</t>
  </si>
  <si>
    <t>m</t>
  </si>
  <si>
    <t>TOTAL OF BILL No: 05 - Carried over to summary</t>
  </si>
  <si>
    <t>BILL No: 06</t>
  </si>
  <si>
    <t>TOTAL OF BILL No: 06 - Carried over to summary</t>
  </si>
  <si>
    <t>TOTAL OF BILL No: 07 - Carried over to summary</t>
  </si>
  <si>
    <t>BILL N0: 08</t>
  </si>
  <si>
    <t>DOORS AND WINDOWS</t>
  </si>
  <si>
    <t>TOTAL OF BILL No: 08 - Carried over to summary</t>
  </si>
  <si>
    <t>FINISHES</t>
  </si>
  <si>
    <t>PAINTING</t>
  </si>
  <si>
    <t>TOTAL OF BILL No: 11 - Carried over to summary</t>
  </si>
  <si>
    <t>HYDRAULICS &amp; DRAINAGE</t>
  </si>
  <si>
    <t>Floor drain</t>
  </si>
  <si>
    <t>TOTAL OF BILL No: 12 - Carried over to summary</t>
  </si>
  <si>
    <t>TOTAL OF BILL No: 13 - Carried over to summary</t>
  </si>
  <si>
    <t>Muslim Shower</t>
  </si>
  <si>
    <t>Note: Rates shall include for: all necessary boarding, supports, erecting, framing, temporary cambering, cutting, perforations for reinforcing bars, bolts, straps, ties, hangers, pipes and removal of formwork.</t>
  </si>
  <si>
    <t>t</t>
  </si>
  <si>
    <t>BILL OF QUANTITIES</t>
  </si>
  <si>
    <t>BILL N0: 01</t>
  </si>
  <si>
    <t>SITE MANAGEMENT COST</t>
  </si>
  <si>
    <t>SIGN BOARD</t>
  </si>
  <si>
    <t>Allow for sign board</t>
  </si>
  <si>
    <t>BILL N0: 01 -PRELIMINARIES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</si>
  <si>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</si>
  <si>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</si>
  <si>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</si>
  <si>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</si>
  <si>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</si>
  <si>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</si>
  <si>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</si>
  <si>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</si>
  <si>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</si>
  <si>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</si>
  <si>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REINFORCEMENT</t>
  </si>
  <si>
    <t>16 mm dia. bars in tie beams</t>
  </si>
  <si>
    <t>6 mm dia. bars in tie beams</t>
  </si>
  <si>
    <t>16 mm dia. bars in columns</t>
  </si>
  <si>
    <t>6 mm dia. bars in columns</t>
  </si>
  <si>
    <t>16 mm dia. bars in beams</t>
  </si>
  <si>
    <t>6 mm dia. bars in beams</t>
  </si>
  <si>
    <t>BILL No: 03 - CONCRETE</t>
  </si>
  <si>
    <t>PLASTERING</t>
  </si>
  <si>
    <t>(b) Rates shall include for all painting and finishing.</t>
  </si>
  <si>
    <t>(c) Rates shall include for fabrication and erection of temporary supports and fixing into position</t>
  </si>
  <si>
    <t>CEILING</t>
  </si>
  <si>
    <t>BILL N0: 06 - CEILINGS</t>
  </si>
  <si>
    <t>BILL N0: 07</t>
  </si>
  <si>
    <t>BILL N0: 07 -DOORS AND WINDOWS</t>
  </si>
  <si>
    <t>FLOOR FINISHES</t>
  </si>
  <si>
    <t>8.2.1</t>
  </si>
  <si>
    <t>8.2.2</t>
  </si>
  <si>
    <t>BILL No: 08 - FINISHES</t>
  </si>
  <si>
    <t>BILL No: 09</t>
  </si>
  <si>
    <t>Sanitary Fixtures &amp; Accessories</t>
  </si>
  <si>
    <t>DRAINAGE</t>
  </si>
  <si>
    <t>WALLS / CONCRETE SURFACES</t>
  </si>
  <si>
    <t>CEILING / SOFFIT OF SLAB</t>
  </si>
  <si>
    <t>ELECTRICAL &amp; SPECIFIC INSTALLATIONS</t>
  </si>
  <si>
    <t>ELECTRICAL BOARDS</t>
  </si>
  <si>
    <t>ELECTRICAL WIRING</t>
  </si>
  <si>
    <t>LIGHTING</t>
  </si>
  <si>
    <t xml:space="preserve">ADDITIONS </t>
  </si>
  <si>
    <t xml:space="preserve"> GRAND TOTAL </t>
  </si>
  <si>
    <t>Nos - numbers</t>
  </si>
  <si>
    <t>Allow for all on and off site management cost including cost of certified site engineer,foreman and assistants, temporary services, telephone, fax,hoardings, guards and similler.</t>
  </si>
  <si>
    <t>CLEAN - UP</t>
  </si>
  <si>
    <t>Allow for clean- up of completed works and site up on completion.</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</si>
  <si>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</si>
  <si>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</si>
  <si>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</si>
  <si>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</si>
  <si>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</si>
  <si>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</si>
  <si>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</si>
  <si>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Staircase including waist, raise, going, midlanding, etc.. upto first floor level.</t>
  </si>
  <si>
    <t>Note: In-situ reinforced concrete to:</t>
  </si>
  <si>
    <t>10 mm dia. bars in staircase</t>
  </si>
  <si>
    <t>10 mm dia. bars in slabs</t>
  </si>
  <si>
    <t>(a)Rates shall include for: blocks, cutting or leaving holes and openings as recesses, building in pipes, conduits, sleeves and similar as required for all trades; leaving surfaces rough or raking out joints for plastering and flashing, bedding  frames.</t>
  </si>
  <si>
    <t>ALL EXTERNAL WALLS</t>
  </si>
  <si>
    <t>4.2.1</t>
  </si>
  <si>
    <t xml:space="preserve">First Floor </t>
  </si>
  <si>
    <t>ALL INTERNAL WALLS</t>
  </si>
  <si>
    <t>(b) Mix ratio for Plastering &amp; masonry shall be 1:3 Cement Mortar, tie rods, compression gap filler, nylon / plastic mesh as specified.</t>
  </si>
  <si>
    <t>4.3.1</t>
  </si>
  <si>
    <t>4.4.1</t>
  </si>
  <si>
    <t>4.4.2</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</si>
  <si>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</si>
  <si>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</si>
  <si>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</si>
  <si>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</si>
  <si>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</si>
  <si>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</si>
  <si>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</si>
  <si>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7.1.1</t>
  </si>
  <si>
    <t>7.1.2</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</si>
  <si>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</si>
  <si>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</si>
  <si>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</si>
  <si>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Apply 2 coats of Brush Bond or similar on all concrete and masonry plastered surfaces below ground level in accordance with manufacturer's instructions.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</si>
  <si>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</si>
  <si>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</si>
  <si>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</si>
  <si>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</si>
  <si>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</si>
  <si>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</si>
  <si>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</si>
  <si>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</si>
  <si>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</si>
  <si>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</si>
  <si>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Ground Water Connection</t>
  </si>
  <si>
    <t>DISCHARGE PIPEWORK</t>
  </si>
  <si>
    <t>All pipe connection from fixtures and upto the inspection chember.</t>
  </si>
  <si>
    <t>Connecting to the Septic tank.</t>
  </si>
  <si>
    <t>INSPECTION CHEMBER</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</si>
  <si>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</si>
  <si>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</si>
  <si>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</si>
  <si>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</si>
  <si>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</si>
  <si>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</si>
  <si>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</si>
  <si>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</si>
  <si>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</si>
  <si>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</si>
  <si>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</si>
  <si>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out side substation to main panel board.</t>
  </si>
  <si>
    <t>Allow for connection to electrical mains from main panel board to floor floor distribution boards.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</si>
  <si>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</si>
  <si>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</si>
  <si>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</si>
  <si>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</si>
  <si>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 xml:space="preserve">DN - Drawing number from drawings </t>
  </si>
  <si>
    <t xml:space="preserve">SN - Sheet number from drawings </t>
  </si>
  <si>
    <t>Wash Basins</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</si>
  <si>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</si>
  <si>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</si>
  <si>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</si>
  <si>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</si>
  <si>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</si>
  <si>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</si>
  <si>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Stop Valves</t>
  </si>
  <si>
    <t>Wash Basin Taps</t>
  </si>
  <si>
    <t>Emergency light 2 hours non maintained.</t>
  </si>
  <si>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</si>
  <si>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</si>
  <si>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</si>
  <si>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</si>
  <si>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Timber door units</t>
  </si>
  <si>
    <t>Aluminium window units</t>
  </si>
  <si>
    <t>9.2.1</t>
  </si>
  <si>
    <t>9.2.2</t>
  </si>
  <si>
    <t>Wiring to Lights and fans.</t>
  </si>
  <si>
    <t>Wiring to Socket outlets.</t>
  </si>
  <si>
    <t>BILL No: 09 - PAINTING</t>
  </si>
  <si>
    <t>TOTAL OF BILL No: 09 - Carried over to summary</t>
  </si>
  <si>
    <t>BILL No: 11</t>
  </si>
  <si>
    <t>BILL No:13</t>
  </si>
  <si>
    <t>Second Floor</t>
  </si>
  <si>
    <t>Staircase including waist, raise, going, midlanding, etc.. upto second floor level.</t>
  </si>
  <si>
    <t>3.3.5</t>
  </si>
  <si>
    <t xml:space="preserve">Second Floor </t>
  </si>
  <si>
    <t>Second floor</t>
  </si>
  <si>
    <t>8.2.3</t>
  </si>
  <si>
    <t>3.5.5</t>
  </si>
  <si>
    <t>25mm dia. SS Pipe railing</t>
  </si>
  <si>
    <t>50mm dia. SS Pipe railing</t>
  </si>
  <si>
    <t>3.4.5</t>
  </si>
  <si>
    <t>Columns C1, (250x300mm)</t>
  </si>
  <si>
    <t>75mm thick ground slab</t>
  </si>
  <si>
    <t>Stair footing</t>
  </si>
  <si>
    <t>50mm thick lean concrete to bottom of stair footing.</t>
  </si>
  <si>
    <t>20 mm dia. bars in columns</t>
  </si>
  <si>
    <t>10 mm dia. bars in stair case</t>
  </si>
  <si>
    <t>20 mm dia. bars in beams</t>
  </si>
  <si>
    <t xml:space="preserve">First floor </t>
  </si>
  <si>
    <t>Note: 50mm Thick cement screed on the concrete floor with 1:4 cement mortar mix incl. float finish to receive the tiles.</t>
  </si>
  <si>
    <t>(a) Rates shall include for: all fabrication work, welding, marking, drilling for bolts including those securing timbers, steel plates, bolts, nuts and any type of washer, riveted work, counter sinking and tapping for bolts or machine screws.</t>
  </si>
  <si>
    <t>Stair case railing</t>
  </si>
  <si>
    <t xml:space="preserve">Polythene damp proof membrane (500 gauge)  under:- </t>
  </si>
  <si>
    <t>Columns C2, (250x350mm)</t>
  </si>
  <si>
    <t>10 mm dia. bars in Strip footing</t>
  </si>
  <si>
    <t>12 mm dia. bars in Strip footing</t>
  </si>
  <si>
    <t>Tie Beams (TB)</t>
  </si>
  <si>
    <t>Foundation Strip (ST - 1)</t>
  </si>
  <si>
    <t>Columns (C1, C2)</t>
  </si>
  <si>
    <t>Staircase</t>
  </si>
  <si>
    <t xml:space="preserve">Application of 2 coats of floor paint finish "NIPPON" or Equivalent". </t>
  </si>
  <si>
    <t>(b) All painting work shall be carried in accordance with the Specifications of "NIPPON PAINT or Equivalent".</t>
  </si>
  <si>
    <t>Ceiling recessed down light with 12W compact florescent cool light</t>
  </si>
  <si>
    <t xml:space="preserve">Weather proof wall mount light </t>
  </si>
  <si>
    <t>1x13 Amp Single Socket out let</t>
  </si>
  <si>
    <t>2x13 Amp Double Socket out let</t>
  </si>
  <si>
    <t>Fan regulator</t>
  </si>
  <si>
    <t xml:space="preserve">FIRE FIGHTING </t>
  </si>
  <si>
    <t>Provide &amp; install fire fighting equipment inclusive of all necessary connection as per local regulations as described.</t>
  </si>
  <si>
    <t>CO2 Fire Extinguisher(2kg)</t>
  </si>
  <si>
    <t>H2O Water Extinguisher(9ltr, 13A)</t>
  </si>
  <si>
    <t>Exit Sign</t>
  </si>
  <si>
    <t>Bill of Quantities</t>
  </si>
  <si>
    <t>Excavation for Strip footings  ST-01</t>
  </si>
  <si>
    <t>Excavation for Strip footings  ST-02</t>
  </si>
  <si>
    <t>Earth filling for Strip footings  ST-01</t>
  </si>
  <si>
    <t>Earth filling for Strip footings  ST-02</t>
  </si>
  <si>
    <t>Well compacted earth filling under ground slab</t>
  </si>
  <si>
    <t xml:space="preserve">Earth filling for Tie Beam  </t>
  </si>
  <si>
    <t>Excavation for Tie beam</t>
  </si>
  <si>
    <t>Strip footings  ST-01</t>
  </si>
  <si>
    <t>Strip footings  ST-02</t>
  </si>
  <si>
    <t>Tie Beam</t>
  </si>
  <si>
    <t>Ground Slab</t>
  </si>
  <si>
    <t>Below ground level walls</t>
  </si>
  <si>
    <t>50mm thick lean concrete to bottom of Strip footings  ST-01</t>
  </si>
  <si>
    <t>50mm thick lean concrete to bottom of Strip footings  ST-02</t>
  </si>
  <si>
    <t>50mm thick lean concrete to bottom of Tie Beam</t>
  </si>
  <si>
    <t xml:space="preserve"> Strip footings  ST-01</t>
  </si>
  <si>
    <t xml:space="preserve"> Strip footings  ST-02</t>
  </si>
  <si>
    <t xml:space="preserve"> Tie Beam</t>
  </si>
  <si>
    <t>Columns C1, (250x400mm)</t>
  </si>
  <si>
    <t>Columns C2, (200x400mm)</t>
  </si>
  <si>
    <t xml:space="preserve">   </t>
  </si>
  <si>
    <t>Attached Beams B1, (200x450mm)</t>
  </si>
  <si>
    <t>140mm floor Slab</t>
  </si>
  <si>
    <t>160mm floor Slab</t>
  </si>
  <si>
    <t>Attached Beams B2, (200x450mm)</t>
  </si>
  <si>
    <t>Attached Beams B3, (200x450mm)</t>
  </si>
  <si>
    <t>Attached Beams CB1, (200x450mm)</t>
  </si>
  <si>
    <t>Terrace Floor</t>
  </si>
  <si>
    <t>Columns C1, (200x375mm)</t>
  </si>
  <si>
    <t>Columns C2, (200x350mm)</t>
  </si>
  <si>
    <t>Attached Beams RB, (200x400mm)</t>
  </si>
  <si>
    <t>RCC Roof Slab</t>
  </si>
  <si>
    <t>Roof Slab</t>
  </si>
  <si>
    <t>Foundation Strip (ST - 2)</t>
  </si>
  <si>
    <t>20 mm dia. bars in Strip footing</t>
  </si>
  <si>
    <t>16 mm dia. bars in Strip footing</t>
  </si>
  <si>
    <t>Cell Block Area</t>
  </si>
  <si>
    <t xml:space="preserve">Ground Beam (150x200mm) </t>
  </si>
  <si>
    <t xml:space="preserve">Stiffner Columns (150x150mm) </t>
  </si>
  <si>
    <t>Lintel Beam (150x150mm)</t>
  </si>
  <si>
    <t>50mm thick Lean Concrete under Ground Beam</t>
  </si>
  <si>
    <t>6 mm dia. bars in ground beam</t>
  </si>
  <si>
    <t>10 mm dia. bars in ground beam</t>
  </si>
  <si>
    <t>10 mm dia. bars in columns</t>
  </si>
  <si>
    <t>10 mm dia. bars in lintel beam</t>
  </si>
  <si>
    <t>6 mm dia. bars in lintel beam</t>
  </si>
  <si>
    <t>12 mm dia. bars in columns</t>
  </si>
  <si>
    <t>Beams (B1, B2, B3, CB1)</t>
  </si>
  <si>
    <t>10 mm dia. Bars in ground slab</t>
  </si>
  <si>
    <t>RCC slab</t>
  </si>
  <si>
    <t>Roof Beam (RB)</t>
  </si>
  <si>
    <t>10 mm dia. bars in slab</t>
  </si>
  <si>
    <t xml:space="preserve">Terrace floor </t>
  </si>
  <si>
    <t>150mmhtick solid brick wall</t>
  </si>
  <si>
    <t xml:space="preserve">100mm thick solid brick walls </t>
  </si>
  <si>
    <t>Under ground</t>
  </si>
  <si>
    <t xml:space="preserve">Terrace Floor </t>
  </si>
  <si>
    <t>15mm thick plastering on first and second floor balcony walls</t>
  </si>
  <si>
    <t>15mm thick plastering on terrace floor balcony walls</t>
  </si>
  <si>
    <t>100mm thic RCC Balcony wall</t>
  </si>
  <si>
    <t>RCC Balcony Wall</t>
  </si>
  <si>
    <t>10 mm dia. bars in balcony wall</t>
  </si>
  <si>
    <t>Terrace floor</t>
  </si>
  <si>
    <t>100mm dia. SS Pipe post</t>
  </si>
  <si>
    <t>TIMBER FRAME GYPSUM BOARD CEILING</t>
  </si>
  <si>
    <t>Timber Skirting</t>
  </si>
  <si>
    <t>Door D1  (1800x2800mm)</t>
  </si>
  <si>
    <t>Door D6  (750x2100mm)</t>
  </si>
  <si>
    <t>Door D2  (1000x2100mm)</t>
  </si>
  <si>
    <t>Door D3  (1000x2100mm)</t>
  </si>
  <si>
    <t>Door D4  (900x2100mm)</t>
  </si>
  <si>
    <t>Door D5  (1000x2100mm)</t>
  </si>
  <si>
    <t>Door SD 1  (1650x2100mm)</t>
  </si>
  <si>
    <t>GI Pipe door units</t>
  </si>
  <si>
    <t>Door CD1 (2110x2100mm)</t>
  </si>
  <si>
    <t>Door CD2 (700x600mm)</t>
  </si>
  <si>
    <t>Window W1 (1800x1600mm)</t>
  </si>
  <si>
    <t>Window W2 (750x700mm)</t>
  </si>
  <si>
    <t>Window W3 (600x700mm)</t>
  </si>
  <si>
    <t xml:space="preserve">600x600mm  Homogenous tiles on floor </t>
  </si>
  <si>
    <t xml:space="preserve">300x300mm  Ceramic tiles on floor </t>
  </si>
  <si>
    <t>300x300mm non-skid Ceramic tiles on toilet floor</t>
  </si>
  <si>
    <t>200x600mm non-skid Homogenous tiles with Homogenous nosing strip on stair.</t>
  </si>
  <si>
    <t>300x450mm homogenous tiles on toilet walls (1.35m Height.)</t>
  </si>
  <si>
    <t>300x300mm non-skid Ceramic tiles on balcony</t>
  </si>
  <si>
    <t>300x300mm non-skid Ceramic floor tiles on ablution area</t>
  </si>
  <si>
    <t>300x450mm non-skid Ceramic wall tiles on ablution area</t>
  </si>
  <si>
    <t>600x600mm  Homogenous tiles on floor (indor)</t>
  </si>
  <si>
    <t>300x300mm  Ceramic tiles on floor (outdor)</t>
  </si>
  <si>
    <t>300x300mm Homogenous tiles on kitchen area</t>
  </si>
  <si>
    <t>Note: Rates shall include for: Supply and installation of 100mm height timber skirting. Fix as per manufactures instructions.</t>
  </si>
  <si>
    <t>Tile Skirting</t>
  </si>
  <si>
    <t>Note: Rates shall include for: Cutting and installation of 100mm height tile skirting. Fix as per manufactures instructions.</t>
  </si>
  <si>
    <t>Terrace floor (Out door and kitchen area)</t>
  </si>
  <si>
    <t>STAIRCASE HANDRAILING</t>
  </si>
  <si>
    <t>PCC Inspection Chambers (600 x600x600) for  toilets with PVC screening net.</t>
  </si>
  <si>
    <t>3 Phase Panel Board</t>
  </si>
  <si>
    <t>3 Phase Distribution Board</t>
  </si>
  <si>
    <t>Ceiling recessed 2x4' tube light (4x20W) with reflective louver</t>
  </si>
  <si>
    <t>MWSC Inspection chember</t>
  </si>
  <si>
    <t>Excavation for Foundation Beam FB1</t>
  </si>
  <si>
    <t>Excavation for Foundation Beam FB2</t>
  </si>
  <si>
    <t>Foundation Beam FB-01</t>
  </si>
  <si>
    <t>Foundation Beam FB-02</t>
  </si>
  <si>
    <t xml:space="preserve">Below ground level </t>
  </si>
  <si>
    <t>50mm thick lean concrete Foundation Beam FB-01</t>
  </si>
  <si>
    <t>50mm thick lean concrete Foundation Beam FB-02</t>
  </si>
  <si>
    <t>Columns C1, (600x600mm)</t>
  </si>
  <si>
    <t>Columns C2, (550x250mm)</t>
  </si>
  <si>
    <t>Columns C3, (550x250mm)</t>
  </si>
  <si>
    <t>Columns C4, (550x250mm)</t>
  </si>
  <si>
    <t>Excavation for Column C1</t>
  </si>
  <si>
    <t>Excavation for Column C2</t>
  </si>
  <si>
    <t>Excavation for Column C3</t>
  </si>
  <si>
    <t>Excavation for Column C4</t>
  </si>
  <si>
    <t>12 mm dia. bars in Foundation Beams</t>
  </si>
  <si>
    <t>06 mm dia. bars in Foundation beams</t>
  </si>
  <si>
    <t>06 mm dia. bars in columns</t>
  </si>
  <si>
    <t>12 mm dia. bars in top beam</t>
  </si>
  <si>
    <t>06 mm dia. bars in top beam</t>
  </si>
  <si>
    <t>100mm thick RCC slab with RCC Arc wall</t>
  </si>
  <si>
    <t>Top Beam TB</t>
  </si>
  <si>
    <t>10 mm dia. bars in slab with arc wall</t>
  </si>
  <si>
    <t>MWSC water meter</t>
  </si>
  <si>
    <t>Globe light</t>
  </si>
  <si>
    <t xml:space="preserve">Wiring to Lights </t>
  </si>
  <si>
    <t>Ceiling mount  light with 12W compact florescent cool light</t>
  </si>
  <si>
    <t xml:space="preserve">wall mount light </t>
  </si>
  <si>
    <t>Ceiling fan 1.2m dia ceiling mount</t>
  </si>
  <si>
    <t>Ceiling fan wall mount</t>
  </si>
  <si>
    <t>1 Gang switch (one way)</t>
  </si>
  <si>
    <t>2 Gang switch (one way)</t>
  </si>
  <si>
    <t>3 Gang switch (one way)</t>
  </si>
  <si>
    <t>4 Gang switch (one way)</t>
  </si>
  <si>
    <t>Light dimmer</t>
  </si>
  <si>
    <t xml:space="preserve">SS water closet </t>
  </si>
  <si>
    <t>SS floor drain</t>
  </si>
  <si>
    <t>low level tap</t>
  </si>
  <si>
    <t>A</t>
  </si>
  <si>
    <t>BILL No: A - GROUND WORKS</t>
  </si>
  <si>
    <t>BILL No: B - CONCRETE</t>
  </si>
  <si>
    <t>TOTAL OF BILL No: B - Carried over to summary</t>
  </si>
  <si>
    <t>BILL No: C - MASONRY AND PLASTERING</t>
  </si>
  <si>
    <t>TOTAL OF BILL No: C - Carried over to summary</t>
  </si>
  <si>
    <t>BILL N0: D -DOORS AND WINDOWS</t>
  </si>
  <si>
    <t>TOTAL OF BILL No: D - Carried over to summary</t>
  </si>
  <si>
    <t>BILL No: E</t>
  </si>
  <si>
    <t>BILL No: E - PAINTING</t>
  </si>
  <si>
    <t>TOTAL OF BILL No: E - Carried over to summary</t>
  </si>
  <si>
    <t>BILL No: F - ELECTRICAL</t>
  </si>
  <si>
    <t>TOTAL OF BILL No: F - Carried over to summary</t>
  </si>
  <si>
    <t>Total</t>
  </si>
  <si>
    <t>Maldives Police Service</t>
  </si>
  <si>
    <t>Male' Rep of Maldives</t>
  </si>
  <si>
    <r>
      <rPr>
        <b/>
        <sz val="11"/>
        <rFont val="Cambria"/>
        <family val="1"/>
      </rPr>
      <t>CLIENT</t>
    </r>
    <r>
      <rPr>
        <sz val="11"/>
        <rFont val="Cambria"/>
        <family val="1"/>
      </rPr>
      <t>: Maldives police service</t>
    </r>
  </si>
  <si>
    <r>
      <rPr>
        <b/>
        <sz val="11"/>
        <rFont val="Cambria"/>
        <family val="1"/>
      </rPr>
      <t>PROJECT</t>
    </r>
    <r>
      <rPr>
        <sz val="11"/>
        <rFont val="Cambria"/>
        <family val="1"/>
      </rPr>
      <t>: Construction of hulumale' police station</t>
    </r>
  </si>
  <si>
    <r>
      <rPr>
        <b/>
        <sz val="11"/>
        <rFont val="Cambria"/>
        <family val="1"/>
      </rPr>
      <t>LOCATION</t>
    </r>
    <r>
      <rPr>
        <sz val="11"/>
        <rFont val="Cambria"/>
        <family val="1"/>
      </rPr>
      <t>:  Hulumale'</t>
    </r>
  </si>
  <si>
    <t>OTHER CONCRETE WORKS</t>
  </si>
  <si>
    <t>3.6.1</t>
  </si>
  <si>
    <t>RCC Well</t>
  </si>
  <si>
    <t>1800mm dia RCC ground water well 1.2m depth of water level as per the instruction given in the drawing all necessary pipe connections and all related works.</t>
  </si>
  <si>
    <t>Asper the drawings lintel beams and sill beam on all external windows shown in the drawings with the reinforcement, shuttering, plastering, etc….</t>
  </si>
  <si>
    <t>Flag Post</t>
  </si>
  <si>
    <t>Reception counter</t>
  </si>
  <si>
    <t>Asper the drawings make a reception counter. Rates should include all necessary works</t>
  </si>
  <si>
    <t>3.6.2</t>
  </si>
  <si>
    <t>3.6.3</t>
  </si>
  <si>
    <t>3.6.4</t>
  </si>
  <si>
    <t xml:space="preserve">Window FG 1 </t>
  </si>
  <si>
    <t>Window FG 2</t>
  </si>
  <si>
    <t>Window FG 3</t>
  </si>
  <si>
    <t>Window FG 4</t>
  </si>
  <si>
    <t>Window FG 5</t>
  </si>
  <si>
    <t>METAL WORKS &amp; WOOD WORKS</t>
  </si>
  <si>
    <t>RECEPTION COUNTER</t>
  </si>
  <si>
    <t>KITCHEN CABINET</t>
  </si>
  <si>
    <t>Febricate Kichen wall and base cabinet. Rates shall include double bowl zinc, taps, hood, etc.. and all necessary fixtures.</t>
  </si>
  <si>
    <t>BILL No: 05 - METAL &amp; WOOD WORKS</t>
  </si>
  <si>
    <t>Infrastructure Development Unit</t>
  </si>
  <si>
    <t>Finance Department</t>
  </si>
  <si>
    <t>6% GST</t>
  </si>
  <si>
    <t xml:space="preserve">NET TOTAL </t>
  </si>
  <si>
    <t>TELECOMUNICATION SYSTEM</t>
  </si>
  <si>
    <t xml:space="preserve">Note: Telephone networking cables with DBs including  all necessary wiring, fittings, and connection from the concern authorities and PABX etc.. for state no. of lines and number of extensions. </t>
  </si>
  <si>
    <t>Telephone extension sockets</t>
  </si>
  <si>
    <t>Internet outlet extension sockets</t>
  </si>
  <si>
    <t>CABLE TV EXTENSION</t>
  </si>
  <si>
    <t>Note: Cable TV extension as per the drawings and from the concern authorities rules and regulations including all the connections and required TAPS/DBs, etc.</t>
  </si>
  <si>
    <t>Cable TV sockets outlets</t>
  </si>
  <si>
    <r>
      <t>m</t>
    </r>
    <r>
      <rPr>
        <vertAlign val="superscript"/>
        <sz val="10"/>
        <rFont val="Cambria"/>
        <family val="1"/>
        <scheme val="major"/>
      </rPr>
      <t>2</t>
    </r>
  </si>
  <si>
    <r>
      <t xml:space="preserve">Note: 20mm Thick cement plastering on all </t>
    </r>
    <r>
      <rPr>
        <b/>
        <sz val="10"/>
        <rFont val="Cambria"/>
        <family val="1"/>
        <scheme val="major"/>
      </rPr>
      <t>EXTERNAL WALLS</t>
    </r>
    <r>
      <rPr>
        <sz val="10"/>
        <rFont val="Cambria"/>
        <family val="1"/>
        <scheme val="major"/>
      </rPr>
      <t xml:space="preserve"> and concrete surface with 1:4 cement mortor mix as specified incl. wire mesh at joints of concrete surfaces and walls ( first, second coats ).</t>
    </r>
  </si>
  <si>
    <r>
      <t xml:space="preserve">Note: 12mm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</si>
  <si>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Cambria"/>
        <family val="1"/>
        <scheme val="major"/>
      </rPr>
      <t>EXTERNAL WALL</t>
    </r>
    <r>
      <rPr>
        <sz val="10"/>
        <rFont val="Cambria"/>
        <family val="1"/>
        <scheme val="major"/>
      </rPr>
      <t>. 1 coat of wall sealer, 1 coat of textured and 2 coat of paint.</t>
    </r>
  </si>
  <si>
    <r>
      <t xml:space="preserve">Note: Emultion paint mat finish  surfaces of all </t>
    </r>
    <r>
      <rPr>
        <b/>
        <sz val="10"/>
        <rFont val="Cambria"/>
        <family val="1"/>
        <scheme val="major"/>
      </rPr>
      <t>INTERNAL WALL</t>
    </r>
    <r>
      <rPr>
        <sz val="10"/>
        <rFont val="Cambria"/>
        <family val="1"/>
        <scheme val="major"/>
      </rPr>
      <t>. 1 coat of wall sealer  and 2 coat of paint.</t>
    </r>
  </si>
  <si>
    <r>
      <t xml:space="preserve">Note: Emultion paint oil based finish  surfaces of all </t>
    </r>
    <r>
      <rPr>
        <b/>
        <sz val="10"/>
        <rFont val="Cambria"/>
        <family val="1"/>
        <scheme val="major"/>
      </rPr>
      <t>CEILING AREA</t>
    </r>
    <r>
      <rPr>
        <sz val="10"/>
        <rFont val="Cambria"/>
        <family val="1"/>
        <scheme val="major"/>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</si>
  <si>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</si>
  <si>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t>BILL No: 10</t>
  </si>
  <si>
    <t>10.2.1</t>
  </si>
  <si>
    <t>BILL No: 10 - HYDRAULIC AND DRAINAGE</t>
  </si>
  <si>
    <t>TOTAL OF BILL No: 10 - Carried over to summary</t>
  </si>
  <si>
    <t>BILL No: 11 - ELECTRICAL</t>
  </si>
  <si>
    <t>BILL No:12</t>
  </si>
  <si>
    <t>BILL No: 12 -ADDITIONS</t>
  </si>
  <si>
    <t>BILL No: 13 -OMISSIONS</t>
  </si>
  <si>
    <t>BILL N0: 14</t>
  </si>
  <si>
    <t>BILL No: B</t>
  </si>
  <si>
    <t>BILL No: C</t>
  </si>
  <si>
    <t>BILL N0: D</t>
  </si>
  <si>
    <t>BILL No: F</t>
  </si>
  <si>
    <t>Construction of 4 Storey Police Station at Hulumale'</t>
  </si>
  <si>
    <t>Window W4 (4150x2250mm)</t>
  </si>
  <si>
    <t>Window W5 (1600x2400mm)</t>
  </si>
  <si>
    <t>Window W6 (1926x2655mm)</t>
  </si>
  <si>
    <t>Window W7 (1926x732mm)</t>
  </si>
  <si>
    <t>Window W8 (1600x600mm)</t>
  </si>
  <si>
    <t>IT NETWORK</t>
  </si>
  <si>
    <t>Provide &amp; install with all necessary wiring, fittings &amp; accessaries IT Network System for the entire building as per drawings, specifications &amp; contractor's shop drawings subject to consultants approval.</t>
  </si>
  <si>
    <t>VRV AIR-CONDITIONING SYSTEM</t>
  </si>
  <si>
    <t>Supply and installation of appropriate capacity "HITACHI" or equivalent VRV AIR-CINDITIONING SYSTEM  including  electricity and complete . Rates shall include pipes, fixing and all necessary works. Contractor's shall submit shop drawings subject to consultants approval</t>
  </si>
  <si>
    <t>RCC lintel and sill beams</t>
  </si>
  <si>
    <t>Asper the drawings construct a flag post. Rates should include all necessary works.</t>
  </si>
  <si>
    <t xml:space="preserve">Network Gigabit Switch </t>
  </si>
  <si>
    <t>Wall mount rack 6U</t>
  </si>
  <si>
    <t>MASSONRY AND PLASTERING</t>
  </si>
  <si>
    <t>METAL WORKS AND WOOD WORKS</t>
  </si>
  <si>
    <t>HYDRAULIC AND DRAINAGE</t>
  </si>
  <si>
    <t>ELECTRICAL AND SPESIFIC INSTALLATION</t>
  </si>
  <si>
    <t>ADDITION</t>
  </si>
  <si>
    <t>OMISSION</t>
  </si>
  <si>
    <t>BOUNDARY WALL</t>
  </si>
  <si>
    <t>150mm thick hollow brick wall</t>
  </si>
  <si>
    <t>100mm thick hollow brick wall</t>
  </si>
  <si>
    <r>
      <t>Gate door G1  (</t>
    </r>
    <r>
      <rPr>
        <u/>
        <sz val="10"/>
        <rFont val="Cambria"/>
        <family val="1"/>
        <scheme val="major"/>
      </rPr>
      <t>1800x2800</t>
    </r>
    <r>
      <rPr>
        <sz val="10"/>
        <rFont val="Cambria"/>
        <family val="1"/>
        <scheme val="major"/>
      </rPr>
      <t>mm)</t>
    </r>
  </si>
  <si>
    <r>
      <t>Gate door G2 (</t>
    </r>
    <r>
      <rPr>
        <u/>
        <sz val="10"/>
        <rFont val="Cambria"/>
        <family val="1"/>
        <scheme val="major"/>
      </rPr>
      <t>1800x2800</t>
    </r>
    <r>
      <rPr>
        <sz val="10"/>
        <rFont val="Cambria"/>
        <family val="1"/>
        <scheme val="major"/>
      </rPr>
      <t>mm)</t>
    </r>
  </si>
  <si>
    <t>SUMMARY</t>
  </si>
  <si>
    <t>Date: 13 July 2015</t>
  </si>
  <si>
    <t>OMISSIONS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</si>
</sst>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_(* #,##0.0_);_(* \(#,##0.0\);_(* &quot;&quot;??_)"/>
    <numFmt numFmtId="166" formatCode="\(0\)"/>
    <numFmt numFmtId="167" formatCode="_(* #,##0.00_);_(* \(#,##0.00\);_(* &quot;&quot;??_);_(@_)"/>
    <numFmt numFmtId="168" formatCode="[$-409]d\-mmm\-yy;@"/>
    <numFmt numFmtId="169" formatCode="_(* #,##0_);_(* \(#,##0\);_(* &quot;-&quot;??_);_(@_)"/>
    <numFmt numFmtId="170" formatCode="_(* #,##0_);_(* \(#,##0\);_(* &quot;&quot;??_);_(@_)"/>
    <numFmt numFmtId="171" formatCode="#,##0.0_);[Red]\(#,##0.0\)"/>
  </numFmts>
  <fonts count="34"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sz val="10"/>
      <name val="Times New Roman"/>
      <family val="1"/>
    </font>
    <font>
      <b/>
      <i/>
      <sz val="26"/>
      <color theme="1"/>
      <name val="Book Antiqua"/>
      <family val="1"/>
    </font>
    <font>
      <b/>
      <sz val="18"/>
      <color theme="1"/>
      <name val="Book Antiqua"/>
      <family val="1"/>
    </font>
    <font>
      <sz val="11"/>
      <name val="Cambria"/>
      <family val="1"/>
    </font>
    <font>
      <b/>
      <sz val="11"/>
      <name val="Cambria"/>
      <family val="1"/>
    </font>
    <font>
      <i/>
      <sz val="12"/>
      <name val="Cambria"/>
      <family val="1"/>
    </font>
    <font>
      <i/>
      <sz val="10"/>
      <name val="Cambria"/>
      <family val="1"/>
    </font>
    <font>
      <b/>
      <u/>
      <sz val="16"/>
      <name val="Cambria"/>
      <family val="1"/>
    </font>
    <font>
      <sz val="10"/>
      <name val="Cambria"/>
      <family val="1"/>
    </font>
    <font>
      <b/>
      <sz val="14"/>
      <name val="Cambria"/>
      <family val="1"/>
    </font>
    <font>
      <sz val="14"/>
      <name val="Cambria"/>
      <family val="1"/>
    </font>
    <font>
      <sz val="14"/>
      <color indexed="8"/>
      <name val="Cambria"/>
      <family val="1"/>
    </font>
    <font>
      <sz val="14"/>
      <color indexed="9"/>
      <name val="Cambria"/>
      <family val="1"/>
    </font>
    <font>
      <b/>
      <sz val="10"/>
      <name val="Lucida Sans"/>
      <family val="2"/>
    </font>
    <font>
      <sz val="10"/>
      <name val="Lucida Sans"/>
      <family val="2"/>
    </font>
    <font>
      <sz val="10"/>
      <name val="Cambria"/>
      <family val="1"/>
      <scheme val="major"/>
    </font>
    <font>
      <b/>
      <sz val="10"/>
      <name val="Cambria"/>
      <family val="1"/>
      <scheme val="major"/>
    </font>
    <font>
      <b/>
      <u/>
      <sz val="14"/>
      <name val="Cambria"/>
      <family val="1"/>
      <scheme val="major"/>
    </font>
    <font>
      <b/>
      <u/>
      <sz val="10"/>
      <name val="Cambria"/>
      <family val="1"/>
      <scheme val="major"/>
    </font>
    <font>
      <vertAlign val="superscript"/>
      <sz val="10"/>
      <name val="Cambria"/>
      <family val="1"/>
      <scheme val="major"/>
    </font>
    <font>
      <i/>
      <u/>
      <sz val="10"/>
      <name val="Cambria"/>
      <family val="1"/>
      <scheme val="major"/>
    </font>
    <font>
      <sz val="10"/>
      <color theme="9" tint="-0.249977111117893"/>
      <name val="Cambria"/>
      <family val="1"/>
      <scheme val="major"/>
    </font>
    <font>
      <sz val="10"/>
      <color rgb="FF000000"/>
      <name val="Cambria"/>
      <family val="1"/>
      <scheme val="major"/>
    </font>
    <font>
      <sz val="10"/>
      <color indexed="10"/>
      <name val="Cambria"/>
      <family val="1"/>
      <scheme val="major"/>
    </font>
    <font>
      <u/>
      <sz val="10"/>
      <name val="Cambria"/>
      <family val="1"/>
      <scheme val="major"/>
    </font>
    <font>
      <b/>
      <sz val="10"/>
      <color theme="0"/>
      <name val="Cambria"/>
      <family val="1"/>
      <scheme val="major"/>
    </font>
    <font>
      <sz val="10"/>
      <color theme="0"/>
      <name val="Cambria"/>
      <family val="1"/>
      <scheme val="major"/>
    </font>
    <font>
      <sz val="10"/>
      <color rgb="FFFF0000"/>
      <name val="Cambria"/>
      <family val="1"/>
      <scheme val="major"/>
    </font>
    <font>
      <sz val="10"/>
      <name val="MS Sans Serif"/>
    </font>
  </fonts>
  <fills count="5">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s>
  <borders count="39">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2" fillId="0" borderId="0"/>
    <xf numFmtId="0" fontId="33" fillId="0" borderId="0"/>
    <xf numFmtId="40" fontId="4" fillId="0" borderId="0" applyFont="0" applyFill="0" applyBorder="0" applyProtection="0"/>
  </cellStyleXfs>
  <cellXfs count="239">
    <xf numFmtId="0" fontId="0" fillId="0" borderId="0" xfId="0"/>
    <xf numFmtId="0" fontId="5" fillId="4" borderId="0" xfId="0" applyFont="1" applyFill="1" applyAlignment="1">
      <alignment vertical="top"/>
    </xf>
    <xf numFmtId="2" fontId="8" fillId="4" borderId="0" xfId="0" applyNumberFormat="1" applyFont="1" applyFill="1" applyBorder="1" applyAlignment="1">
      <alignment horizontal="center" vertical="top" wrapText="1"/>
    </xf>
    <xf numFmtId="0" fontId="8" fillId="4" borderId="0" xfId="0" applyFont="1" applyFill="1" applyBorder="1" applyAlignment="1">
      <alignment horizontal="center" vertical="top" wrapText="1"/>
    </xf>
    <xf numFmtId="0" fontId="8" fillId="4" borderId="0" xfId="0" applyFont="1" applyFill="1" applyBorder="1" applyAlignment="1">
      <alignment horizontal="right" vertical="top" wrapText="1"/>
    </xf>
    <xf numFmtId="4" fontId="8" fillId="4" borderId="0" xfId="0" applyNumberFormat="1" applyFont="1" applyFill="1" applyAlignment="1">
      <alignment vertical="top"/>
    </xf>
    <xf numFmtId="0" fontId="8" fillId="4" borderId="0" xfId="0" applyFont="1" applyFill="1" applyAlignment="1">
      <alignment vertical="top"/>
    </xf>
    <xf numFmtId="0" fontId="8" fillId="4" borderId="0" xfId="0" applyFont="1" applyFill="1" applyBorder="1" applyAlignment="1">
      <alignment horizontal="left" vertical="top"/>
    </xf>
    <xf numFmtId="0" fontId="10" fillId="0" borderId="0" xfId="0" applyFont="1"/>
    <xf numFmtId="0" fontId="11" fillId="0" borderId="0" xfId="0" applyFont="1"/>
    <xf numFmtId="43" fontId="11" fillId="0" borderId="0" xfId="5" applyFont="1"/>
    <xf numFmtId="0" fontId="13" fillId="0" borderId="0" xfId="0" applyFont="1"/>
    <xf numFmtId="43" fontId="13" fillId="0" borderId="0" xfId="5" applyFont="1"/>
    <xf numFmtId="0" fontId="14" fillId="2" borderId="11" xfId="0" applyFont="1" applyFill="1" applyBorder="1" applyAlignment="1">
      <alignment horizontal="center" vertical="center"/>
    </xf>
    <xf numFmtId="43" fontId="14" fillId="2" borderId="11" xfId="5" applyFont="1" applyFill="1" applyBorder="1" applyAlignment="1">
      <alignment horizontal="center" vertical="center"/>
    </xf>
    <xf numFmtId="0" fontId="11" fillId="0" borderId="0" xfId="0" applyFont="1" applyAlignment="1">
      <alignment horizontal="center" vertical="center"/>
    </xf>
    <xf numFmtId="0" fontId="15" fillId="0" borderId="7" xfId="0" applyFont="1" applyBorder="1" applyAlignment="1">
      <alignment horizontal="center" vertical="center"/>
    </xf>
    <xf numFmtId="40" fontId="15" fillId="3" borderId="5" xfId="0" applyNumberFormat="1" applyFont="1" applyFill="1" applyBorder="1" applyAlignment="1">
      <alignment horizontal="left" vertical="center"/>
    </xf>
    <xf numFmtId="0" fontId="15" fillId="0" borderId="9" xfId="0" applyFont="1" applyBorder="1" applyAlignment="1">
      <alignment horizontal="center" vertical="center"/>
    </xf>
    <xf numFmtId="40" fontId="15" fillId="3" borderId="2" xfId="0" applyNumberFormat="1" applyFont="1" applyFill="1" applyBorder="1" applyAlignment="1">
      <alignment horizontal="left" vertical="center"/>
    </xf>
    <xf numFmtId="0" fontId="15" fillId="3" borderId="2" xfId="0" applyFont="1" applyFill="1" applyBorder="1" applyAlignment="1">
      <alignment horizontal="left" vertical="center"/>
    </xf>
    <xf numFmtId="165" fontId="10" fillId="0" borderId="0" xfId="0" applyNumberFormat="1" applyFont="1"/>
    <xf numFmtId="165" fontId="11" fillId="0" borderId="0" xfId="0" applyNumberFormat="1" applyFont="1"/>
    <xf numFmtId="0" fontId="18" fillId="4" borderId="0" xfId="0" applyFont="1" applyFill="1" applyBorder="1" applyAlignment="1">
      <alignment vertical="top"/>
    </xf>
    <xf numFmtId="0" fontId="19" fillId="4" borderId="0" xfId="0" applyFont="1" applyFill="1" applyBorder="1" applyAlignment="1">
      <alignment vertical="top"/>
    </xf>
    <xf numFmtId="2" fontId="19" fillId="4" borderId="0" xfId="0" applyNumberFormat="1" applyFont="1" applyFill="1" applyBorder="1" applyAlignment="1">
      <alignment horizontal="center" vertical="top"/>
    </xf>
    <xf numFmtId="0" fontId="19" fillId="4" borderId="0" xfId="0" applyFont="1" applyFill="1" applyBorder="1" applyAlignment="1">
      <alignment horizontal="center" vertical="top"/>
    </xf>
    <xf numFmtId="0" fontId="19" fillId="4" borderId="0" xfId="0" applyFont="1" applyFill="1" applyBorder="1" applyAlignment="1">
      <alignment horizontal="right" vertical="top"/>
    </xf>
    <xf numFmtId="43" fontId="19" fillId="4" borderId="0" xfId="5" applyFont="1" applyFill="1" applyBorder="1" applyAlignment="1">
      <alignment vertical="top"/>
    </xf>
    <xf numFmtId="0" fontId="20" fillId="4" borderId="0" xfId="0" applyFont="1" applyFill="1" applyAlignment="1">
      <alignment vertical="top"/>
    </xf>
    <xf numFmtId="2" fontId="19" fillId="4" borderId="0" xfId="0" applyNumberFormat="1" applyFont="1" applyFill="1" applyBorder="1" applyAlignment="1">
      <alignment horizontal="center" vertical="top" wrapText="1"/>
    </xf>
    <xf numFmtId="0" fontId="19" fillId="4" borderId="0" xfId="0" applyFont="1" applyFill="1" applyBorder="1" applyAlignment="1">
      <alignment horizontal="center" vertical="top" wrapText="1"/>
    </xf>
    <xf numFmtId="0" fontId="19" fillId="4" borderId="0" xfId="0" applyFont="1" applyFill="1" applyBorder="1" applyAlignment="1">
      <alignment horizontal="right" vertical="top" wrapText="1"/>
    </xf>
    <xf numFmtId="43" fontId="19" fillId="4" borderId="0" xfId="5" applyFont="1" applyFill="1" applyBorder="1" applyAlignment="1">
      <alignment horizontal="center" vertical="top" wrapText="1"/>
    </xf>
    <xf numFmtId="0" fontId="19" fillId="4" borderId="0" xfId="0" applyFont="1" applyFill="1" applyBorder="1" applyAlignment="1">
      <alignment horizontal="left" vertical="top"/>
    </xf>
    <xf numFmtId="0" fontId="19" fillId="4" borderId="0" xfId="0" applyFont="1" applyFill="1" applyBorder="1" applyAlignment="1">
      <alignment horizontal="left" vertical="top" wrapText="1"/>
    </xf>
    <xf numFmtId="0" fontId="15" fillId="0" borderId="33" xfId="0" applyFont="1" applyBorder="1" applyAlignment="1">
      <alignment horizontal="center" vertical="center"/>
    </xf>
    <xf numFmtId="0" fontId="14" fillId="3" borderId="34" xfId="0" applyFont="1" applyFill="1" applyBorder="1" applyAlignment="1">
      <alignment horizontal="right" vertical="center"/>
    </xf>
    <xf numFmtId="0" fontId="15" fillId="0" borderId="35" xfId="0" applyFont="1" applyBorder="1" applyAlignment="1">
      <alignment horizontal="center" vertical="center"/>
    </xf>
    <xf numFmtId="0" fontId="15" fillId="3" borderId="36" xfId="0" quotePrefix="1" applyFont="1" applyFill="1" applyBorder="1" applyAlignment="1">
      <alignment horizontal="left" vertical="center"/>
    </xf>
    <xf numFmtId="0" fontId="20" fillId="4" borderId="0" xfId="0" applyFont="1" applyFill="1" applyBorder="1" applyAlignment="1">
      <alignment horizontal="left" vertical="top" wrapText="1"/>
    </xf>
    <xf numFmtId="0" fontId="20" fillId="4" borderId="0" xfId="0" applyFont="1" applyFill="1" applyBorder="1" applyAlignment="1">
      <alignment vertical="top"/>
    </xf>
    <xf numFmtId="2" fontId="20" fillId="4" borderId="0" xfId="0" applyNumberFormat="1" applyFont="1" applyFill="1" applyBorder="1" applyAlignment="1">
      <alignment horizontal="center" vertical="top"/>
    </xf>
    <xf numFmtId="0" fontId="20" fillId="4" borderId="0" xfId="0" applyFont="1" applyFill="1" applyBorder="1" applyAlignment="1">
      <alignment horizontal="center" vertical="top"/>
    </xf>
    <xf numFmtId="4" fontId="20" fillId="4" borderId="0" xfId="0" applyNumberFormat="1" applyFont="1" applyFill="1" applyBorder="1" applyAlignment="1">
      <alignment horizontal="right" vertical="top"/>
    </xf>
    <xf numFmtId="168" fontId="20" fillId="4" borderId="0" xfId="0" applyNumberFormat="1" applyFont="1" applyFill="1" applyBorder="1" applyAlignment="1">
      <alignment horizontal="right" vertical="top"/>
    </xf>
    <xf numFmtId="0" fontId="21" fillId="4" borderId="2" xfId="0" applyFont="1" applyFill="1" applyBorder="1" applyAlignment="1">
      <alignment horizontal="center" vertical="top"/>
    </xf>
    <xf numFmtId="2" fontId="21" fillId="4" borderId="2" xfId="0" applyNumberFormat="1" applyFont="1" applyFill="1" applyBorder="1" applyAlignment="1">
      <alignment horizontal="center" vertical="top"/>
    </xf>
    <xf numFmtId="4" fontId="21" fillId="4" borderId="2" xfId="0" applyNumberFormat="1" applyFont="1" applyFill="1" applyBorder="1" applyAlignment="1">
      <alignment horizontal="center" vertical="top"/>
    </xf>
    <xf numFmtId="0" fontId="21" fillId="4" borderId="12" xfId="0" applyFont="1" applyFill="1" applyBorder="1" applyAlignment="1">
      <alignment vertical="top"/>
    </xf>
    <xf numFmtId="40" fontId="21" fillId="4" borderId="13" xfId="5" quotePrefix="1" applyNumberFormat="1" applyFont="1" applyFill="1" applyBorder="1" applyAlignment="1">
      <alignment horizontal="left" vertical="top"/>
    </xf>
    <xf numFmtId="2" fontId="21" fillId="4" borderId="13" xfId="0" applyNumberFormat="1" applyFont="1" applyFill="1" applyBorder="1" applyAlignment="1">
      <alignment horizontal="center" vertical="top"/>
    </xf>
    <xf numFmtId="0" fontId="21" fillId="4" borderId="13" xfId="0" applyFont="1" applyFill="1" applyBorder="1" applyAlignment="1">
      <alignment horizontal="center" vertical="top"/>
    </xf>
    <xf numFmtId="4" fontId="21" fillId="4" borderId="13" xfId="0" applyNumberFormat="1" applyFont="1" applyFill="1" applyBorder="1" applyAlignment="1">
      <alignment horizontal="right" vertical="top"/>
    </xf>
    <xf numFmtId="164" fontId="20" fillId="4" borderId="17" xfId="5" applyNumberFormat="1" applyFont="1" applyFill="1" applyBorder="1" applyAlignment="1">
      <alignment horizontal="right" vertical="top"/>
    </xf>
    <xf numFmtId="40" fontId="21" fillId="4" borderId="0" xfId="5" quotePrefix="1" applyNumberFormat="1" applyFont="1" applyFill="1" applyBorder="1" applyAlignment="1">
      <alignment horizontal="center" vertical="top"/>
    </xf>
    <xf numFmtId="2" fontId="20" fillId="4" borderId="19" xfId="5" applyNumberFormat="1" applyFont="1" applyFill="1" applyBorder="1" applyAlignment="1">
      <alignment horizontal="center" vertical="top"/>
    </xf>
    <xf numFmtId="169" fontId="20" fillId="4" borderId="19" xfId="5" applyNumberFormat="1" applyFont="1" applyFill="1" applyBorder="1" applyAlignment="1">
      <alignment horizontal="center" vertical="top"/>
    </xf>
    <xf numFmtId="40" fontId="20" fillId="4" borderId="26" xfId="5" applyNumberFormat="1" applyFont="1" applyFill="1" applyBorder="1" applyAlignment="1">
      <alignment horizontal="right" vertical="top"/>
    </xf>
    <xf numFmtId="40" fontId="20" fillId="4" borderId="0" xfId="5" applyNumberFormat="1" applyFont="1" applyFill="1" applyAlignment="1">
      <alignment vertical="top"/>
    </xf>
    <xf numFmtId="164" fontId="20" fillId="4" borderId="21" xfId="5" applyNumberFormat="1" applyFont="1" applyFill="1" applyBorder="1" applyAlignment="1">
      <alignment horizontal="right" vertical="top"/>
    </xf>
    <xf numFmtId="40" fontId="23" fillId="4" borderId="22" xfId="5" applyNumberFormat="1" applyFont="1" applyFill="1" applyBorder="1" applyAlignment="1">
      <alignment horizontal="center" vertical="top"/>
    </xf>
    <xf numFmtId="2" fontId="20" fillId="4" borderId="22" xfId="5" applyNumberFormat="1" applyFont="1" applyFill="1" applyBorder="1" applyAlignment="1">
      <alignment horizontal="center" vertical="top"/>
    </xf>
    <xf numFmtId="169" fontId="20" fillId="4" borderId="22" xfId="5" applyNumberFormat="1" applyFont="1" applyFill="1" applyBorder="1" applyAlignment="1">
      <alignment horizontal="center" vertical="top"/>
    </xf>
    <xf numFmtId="40" fontId="20" fillId="4" borderId="22" xfId="5" applyNumberFormat="1" applyFont="1" applyFill="1" applyBorder="1" applyAlignment="1">
      <alignment horizontal="right" vertical="top"/>
    </xf>
    <xf numFmtId="164" fontId="21" fillId="4" borderId="21" xfId="5" applyNumberFormat="1" applyFont="1" applyFill="1" applyBorder="1" applyAlignment="1">
      <alignment horizontal="right" vertical="top"/>
    </xf>
    <xf numFmtId="40" fontId="23" fillId="4" borderId="22" xfId="5" applyNumberFormat="1" applyFont="1" applyFill="1" applyBorder="1" applyAlignment="1">
      <alignment horizontal="justify" vertical="top"/>
    </xf>
    <xf numFmtId="40" fontId="20" fillId="4" borderId="0" xfId="5" applyNumberFormat="1" applyFont="1" applyFill="1" applyBorder="1" applyAlignment="1">
      <alignment horizontal="left" vertical="top" wrapText="1"/>
    </xf>
    <xf numFmtId="40" fontId="23" fillId="4" borderId="22" xfId="5" applyNumberFormat="1" applyFont="1" applyFill="1" applyBorder="1" applyAlignment="1">
      <alignment horizontal="center" vertical="top" wrapText="1"/>
    </xf>
    <xf numFmtId="40" fontId="23" fillId="4" borderId="22" xfId="5" applyNumberFormat="1" applyFont="1" applyFill="1" applyBorder="1" applyAlignment="1">
      <alignment horizontal="left" vertical="top"/>
    </xf>
    <xf numFmtId="40" fontId="20" fillId="4" borderId="22" xfId="5" applyNumberFormat="1" applyFont="1" applyFill="1" applyBorder="1" applyAlignment="1">
      <alignment horizontal="left" vertical="top" wrapText="1"/>
    </xf>
    <xf numFmtId="170" fontId="20" fillId="4" borderId="22" xfId="5" applyNumberFormat="1" applyFont="1" applyFill="1" applyBorder="1" applyAlignment="1">
      <alignment horizontal="center" vertical="top"/>
    </xf>
    <xf numFmtId="40" fontId="20" fillId="4" borderId="22" xfId="5" applyNumberFormat="1" applyFont="1" applyFill="1" applyBorder="1" applyAlignment="1">
      <alignment horizontal="center" vertical="top"/>
    </xf>
    <xf numFmtId="166" fontId="20" fillId="4" borderId="21" xfId="5" quotePrefix="1" applyNumberFormat="1" applyFont="1" applyFill="1" applyBorder="1" applyAlignment="1">
      <alignment horizontal="right" vertical="top"/>
    </xf>
    <xf numFmtId="40" fontId="20" fillId="4" borderId="22" xfId="5" applyNumberFormat="1" applyFont="1" applyFill="1" applyBorder="1" applyAlignment="1">
      <alignment vertical="top" wrapText="1"/>
    </xf>
    <xf numFmtId="167" fontId="20" fillId="4" borderId="22" xfId="5" applyNumberFormat="1" applyFont="1" applyFill="1" applyBorder="1" applyAlignment="1">
      <alignment vertical="top"/>
    </xf>
    <xf numFmtId="166" fontId="20" fillId="4" borderId="21" xfId="5" applyNumberFormat="1" applyFont="1" applyFill="1" applyBorder="1" applyAlignment="1">
      <alignment horizontal="right" vertical="top"/>
    </xf>
    <xf numFmtId="40" fontId="20" fillId="4" borderId="22" xfId="5" applyNumberFormat="1" applyFont="1" applyFill="1" applyBorder="1" applyAlignment="1">
      <alignment horizontal="justify" vertical="top"/>
    </xf>
    <xf numFmtId="164" fontId="20" fillId="4" borderId="6" xfId="5" applyNumberFormat="1" applyFont="1" applyFill="1" applyBorder="1" applyAlignment="1">
      <alignment horizontal="right" vertical="top"/>
    </xf>
    <xf numFmtId="40" fontId="21" fillId="4" borderId="18" xfId="5" applyNumberFormat="1" applyFont="1" applyFill="1" applyBorder="1" applyAlignment="1">
      <alignment horizontal="left" vertical="top"/>
    </xf>
    <xf numFmtId="2" fontId="20" fillId="4" borderId="18" xfId="5" applyNumberFormat="1" applyFont="1" applyFill="1" applyBorder="1" applyAlignment="1">
      <alignment horizontal="center" vertical="top"/>
    </xf>
    <xf numFmtId="169" fontId="20" fillId="4" borderId="18" xfId="5" applyNumberFormat="1" applyFont="1" applyFill="1" applyBorder="1" applyAlignment="1">
      <alignment horizontal="center" vertical="top"/>
    </xf>
    <xf numFmtId="40" fontId="20" fillId="4" borderId="18" xfId="5" applyNumberFormat="1" applyFont="1" applyFill="1" applyBorder="1" applyAlignment="1">
      <alignment horizontal="right" vertical="top"/>
    </xf>
    <xf numFmtId="164" fontId="21" fillId="4" borderId="4" xfId="5" applyNumberFormat="1" applyFont="1" applyFill="1" applyBorder="1" applyAlignment="1">
      <alignment horizontal="right" vertical="top"/>
    </xf>
    <xf numFmtId="40" fontId="21" fillId="4" borderId="3" xfId="5" quotePrefix="1" applyNumberFormat="1" applyFont="1" applyFill="1" applyBorder="1" applyAlignment="1">
      <alignment horizontal="left" vertical="top"/>
    </xf>
    <xf numFmtId="2" fontId="21" fillId="4" borderId="3" xfId="5" applyNumberFormat="1" applyFont="1" applyFill="1" applyBorder="1" applyAlignment="1">
      <alignment horizontal="center" vertical="top"/>
    </xf>
    <xf numFmtId="169" fontId="21" fillId="4" borderId="3" xfId="5" applyNumberFormat="1" applyFont="1" applyFill="1" applyBorder="1" applyAlignment="1">
      <alignment horizontal="center" vertical="top"/>
    </xf>
    <xf numFmtId="40" fontId="21" fillId="4" borderId="3" xfId="5" applyNumberFormat="1" applyFont="1" applyFill="1" applyBorder="1" applyAlignment="1">
      <alignment horizontal="right" vertical="top"/>
    </xf>
    <xf numFmtId="164" fontId="21" fillId="4" borderId="16" xfId="5" applyNumberFormat="1" applyFont="1" applyFill="1" applyBorder="1" applyAlignment="1">
      <alignment horizontal="right" vertical="top"/>
    </xf>
    <xf numFmtId="2" fontId="21" fillId="4" borderId="0" xfId="5" applyNumberFormat="1" applyFont="1" applyFill="1" applyBorder="1" applyAlignment="1">
      <alignment horizontal="center" vertical="top"/>
    </xf>
    <xf numFmtId="169" fontId="21" fillId="4" borderId="0" xfId="5" applyNumberFormat="1" applyFont="1" applyFill="1" applyBorder="1" applyAlignment="1">
      <alignment horizontal="center" vertical="top"/>
    </xf>
    <xf numFmtId="40" fontId="21" fillId="4" borderId="0" xfId="5" applyNumberFormat="1" applyFont="1" applyFill="1" applyBorder="1" applyAlignment="1">
      <alignment horizontal="right" vertical="top"/>
    </xf>
    <xf numFmtId="164" fontId="21" fillId="4" borderId="17" xfId="5" applyNumberFormat="1" applyFont="1" applyFill="1" applyBorder="1" applyAlignment="1">
      <alignment horizontal="right" vertical="top"/>
    </xf>
    <xf numFmtId="40" fontId="23" fillId="4" borderId="19" xfId="5" applyNumberFormat="1" applyFont="1" applyFill="1" applyBorder="1" applyAlignment="1">
      <alignment horizontal="center" vertical="top"/>
    </xf>
    <xf numFmtId="2" fontId="21" fillId="4" borderId="19" xfId="5" applyNumberFormat="1" applyFont="1" applyFill="1" applyBorder="1" applyAlignment="1">
      <alignment horizontal="center" vertical="top"/>
    </xf>
    <xf numFmtId="169" fontId="21" fillId="4" borderId="19" xfId="5" applyNumberFormat="1" applyFont="1" applyFill="1" applyBorder="1" applyAlignment="1">
      <alignment horizontal="center" vertical="top"/>
    </xf>
    <xf numFmtId="40" fontId="21" fillId="4" borderId="19" xfId="5" applyNumberFormat="1" applyFont="1" applyFill="1" applyBorder="1" applyAlignment="1">
      <alignment horizontal="right" vertical="top"/>
    </xf>
    <xf numFmtId="169" fontId="21" fillId="4" borderId="22" xfId="5" applyNumberFormat="1" applyFont="1" applyFill="1" applyBorder="1" applyAlignment="1">
      <alignment horizontal="center" vertical="top"/>
    </xf>
    <xf numFmtId="40" fontId="21" fillId="4" borderId="22" xfId="5" applyNumberFormat="1" applyFont="1" applyFill="1" applyBorder="1" applyAlignment="1">
      <alignment horizontal="right" vertical="top"/>
    </xf>
    <xf numFmtId="0" fontId="20" fillId="4" borderId="22" xfId="6" applyNumberFormat="1" applyFont="1" applyFill="1" applyBorder="1" applyAlignment="1">
      <alignment horizontal="left" vertical="top" wrapText="1"/>
    </xf>
    <xf numFmtId="2" fontId="21" fillId="4" borderId="22" xfId="5" applyNumberFormat="1" applyFont="1" applyFill="1" applyBorder="1" applyAlignment="1">
      <alignment horizontal="center" vertical="top"/>
    </xf>
    <xf numFmtId="40" fontId="20" fillId="4" borderId="22" xfId="5" applyNumberFormat="1" applyFont="1" applyFill="1" applyBorder="1" applyAlignment="1">
      <alignment horizontal="justify" vertical="top" wrapText="1"/>
    </xf>
    <xf numFmtId="40" fontId="20" fillId="4" borderId="22" xfId="5" applyNumberFormat="1" applyFont="1" applyFill="1" applyBorder="1" applyAlignment="1">
      <alignment horizontal="left" vertical="top"/>
    </xf>
    <xf numFmtId="40" fontId="20" fillId="4" borderId="22" xfId="5" quotePrefix="1" applyNumberFormat="1" applyFont="1" applyFill="1" applyBorder="1" applyAlignment="1">
      <alignment horizontal="left" vertical="top"/>
    </xf>
    <xf numFmtId="166" fontId="20" fillId="4" borderId="16" xfId="5" applyNumberFormat="1" applyFont="1" applyFill="1" applyBorder="1" applyAlignment="1">
      <alignment horizontal="right" vertical="top"/>
    </xf>
    <xf numFmtId="40" fontId="21" fillId="4" borderId="22" xfId="5" applyNumberFormat="1" applyFont="1" applyFill="1" applyBorder="1" applyAlignment="1">
      <alignment horizontal="center" vertical="top"/>
    </xf>
    <xf numFmtId="40" fontId="20" fillId="4" borderId="0" xfId="5" applyNumberFormat="1" applyFont="1" applyFill="1" applyBorder="1" applyAlignment="1">
      <alignment vertical="top"/>
    </xf>
    <xf numFmtId="40" fontId="20" fillId="4" borderId="30" xfId="5" applyNumberFormat="1" applyFont="1" applyFill="1" applyBorder="1" applyAlignment="1">
      <alignment horizontal="justify" vertical="top"/>
    </xf>
    <xf numFmtId="2" fontId="20" fillId="4" borderId="30" xfId="5" applyNumberFormat="1" applyFont="1" applyFill="1" applyBorder="1" applyAlignment="1">
      <alignment horizontal="center" vertical="top"/>
    </xf>
    <xf numFmtId="40" fontId="20" fillId="4" borderId="30" xfId="5" applyNumberFormat="1" applyFont="1" applyFill="1" applyBorder="1" applyAlignment="1">
      <alignment horizontal="center" vertical="top"/>
    </xf>
    <xf numFmtId="40" fontId="20" fillId="4" borderId="30" xfId="5" applyNumberFormat="1" applyFont="1" applyFill="1" applyBorder="1" applyAlignment="1">
      <alignment horizontal="right" vertical="top"/>
    </xf>
    <xf numFmtId="40" fontId="20" fillId="4" borderId="24" xfId="5" applyNumberFormat="1" applyFont="1" applyFill="1" applyBorder="1" applyAlignment="1">
      <alignment horizontal="right" vertical="top"/>
    </xf>
    <xf numFmtId="40" fontId="21" fillId="4" borderId="18" xfId="5" quotePrefix="1" applyNumberFormat="1" applyFont="1" applyFill="1" applyBorder="1" applyAlignment="1">
      <alignment horizontal="left" vertical="top"/>
    </xf>
    <xf numFmtId="164" fontId="20" fillId="4" borderId="4" xfId="5" applyNumberFormat="1" applyFont="1" applyFill="1" applyBorder="1" applyAlignment="1">
      <alignment horizontal="right" vertical="top"/>
    </xf>
    <xf numFmtId="2" fontId="20" fillId="4" borderId="3" xfId="5" applyNumberFormat="1" applyFont="1" applyFill="1" applyBorder="1" applyAlignment="1">
      <alignment horizontal="center" vertical="top"/>
    </xf>
    <xf numFmtId="169" fontId="20" fillId="4" borderId="3" xfId="5" applyNumberFormat="1" applyFont="1" applyFill="1" applyBorder="1" applyAlignment="1">
      <alignment horizontal="center" vertical="top"/>
    </xf>
    <xf numFmtId="40" fontId="20" fillId="4" borderId="3" xfId="5" applyNumberFormat="1" applyFont="1" applyFill="1" applyBorder="1" applyAlignment="1">
      <alignment horizontal="right" vertical="top"/>
    </xf>
    <xf numFmtId="164" fontId="21" fillId="4" borderId="12" xfId="5" applyNumberFormat="1" applyFont="1" applyFill="1" applyBorder="1" applyAlignment="1">
      <alignment horizontal="right" vertical="top"/>
    </xf>
    <xf numFmtId="2" fontId="21" fillId="4" borderId="13" xfId="5" applyNumberFormat="1" applyFont="1" applyFill="1" applyBorder="1" applyAlignment="1">
      <alignment horizontal="center" vertical="top"/>
    </xf>
    <xf numFmtId="169" fontId="21" fillId="4" borderId="13" xfId="5" applyNumberFormat="1" applyFont="1" applyFill="1" applyBorder="1" applyAlignment="1">
      <alignment horizontal="center" vertical="top"/>
    </xf>
    <xf numFmtId="40" fontId="21" fillId="4" borderId="13" xfId="5" applyNumberFormat="1" applyFont="1" applyFill="1" applyBorder="1" applyAlignment="1">
      <alignment horizontal="right" vertical="top"/>
    </xf>
    <xf numFmtId="40" fontId="20" fillId="4" borderId="19" xfId="5" applyNumberFormat="1" applyFont="1" applyFill="1" applyBorder="1" applyAlignment="1">
      <alignment horizontal="right" vertical="top"/>
    </xf>
    <xf numFmtId="164" fontId="21" fillId="4" borderId="21" xfId="5" quotePrefix="1" applyNumberFormat="1" applyFont="1" applyFill="1" applyBorder="1" applyAlignment="1">
      <alignment horizontal="right" vertical="top"/>
    </xf>
    <xf numFmtId="40" fontId="20" fillId="4" borderId="22" xfId="5" quotePrefix="1" applyNumberFormat="1" applyFont="1" applyFill="1" applyBorder="1" applyAlignment="1">
      <alignment horizontal="justify" vertical="top"/>
    </xf>
    <xf numFmtId="40" fontId="25" fillId="4" borderId="22" xfId="5" applyNumberFormat="1" applyFont="1" applyFill="1" applyBorder="1" applyAlignment="1">
      <alignment horizontal="left" vertical="top" wrapText="1"/>
    </xf>
    <xf numFmtId="40" fontId="20" fillId="4" borderId="0" xfId="5" applyNumberFormat="1" applyFont="1" applyFill="1" applyBorder="1" applyAlignment="1">
      <alignment horizontal="left" vertical="top"/>
    </xf>
    <xf numFmtId="40" fontId="20" fillId="4" borderId="0" xfId="5" quotePrefix="1" applyNumberFormat="1" applyFont="1" applyFill="1" applyBorder="1" applyAlignment="1">
      <alignment horizontal="left" vertical="top"/>
    </xf>
    <xf numFmtId="0" fontId="23" fillId="4" borderId="22" xfId="5" applyNumberFormat="1" applyFont="1" applyFill="1" applyBorder="1" applyAlignment="1">
      <alignment horizontal="left" vertical="top"/>
    </xf>
    <xf numFmtId="0" fontId="20" fillId="4" borderId="22" xfId="5" applyNumberFormat="1" applyFont="1" applyFill="1" applyBorder="1" applyAlignment="1">
      <alignment horizontal="justify" vertical="top"/>
    </xf>
    <xf numFmtId="2" fontId="20" fillId="0" borderId="22" xfId="5" applyNumberFormat="1" applyFont="1" applyFill="1" applyBorder="1" applyAlignment="1">
      <alignment horizontal="center" vertical="top"/>
    </xf>
    <xf numFmtId="40" fontId="20" fillId="4" borderId="28" xfId="5" applyNumberFormat="1" applyFont="1" applyFill="1" applyBorder="1" applyAlignment="1">
      <alignment horizontal="left" vertical="top" wrapText="1"/>
    </xf>
    <xf numFmtId="40" fontId="20" fillId="4" borderId="15" xfId="5" applyNumberFormat="1" applyFont="1" applyFill="1" applyBorder="1" applyAlignment="1">
      <alignment horizontal="center" vertical="top"/>
    </xf>
    <xf numFmtId="2" fontId="20" fillId="4" borderId="21" xfId="5" applyNumberFormat="1" applyFont="1" applyFill="1" applyBorder="1" applyAlignment="1">
      <alignment horizontal="right" vertical="top"/>
    </xf>
    <xf numFmtId="40" fontId="25" fillId="4" borderId="22" xfId="5" applyNumberFormat="1" applyFont="1" applyFill="1" applyBorder="1" applyAlignment="1">
      <alignment horizontal="justify" vertical="top"/>
    </xf>
    <xf numFmtId="40" fontId="20" fillId="4" borderId="0" xfId="5" applyNumberFormat="1" applyFont="1" applyFill="1" applyBorder="1" applyAlignment="1">
      <alignment horizontal="justify" vertical="top"/>
    </xf>
    <xf numFmtId="166" fontId="20" fillId="4" borderId="31" xfId="5" applyNumberFormat="1" applyFont="1" applyFill="1" applyBorder="1" applyAlignment="1">
      <alignment horizontal="right" vertical="top"/>
    </xf>
    <xf numFmtId="40" fontId="20" fillId="4" borderId="30" xfId="5" quotePrefix="1" applyNumberFormat="1" applyFont="1" applyFill="1" applyBorder="1" applyAlignment="1">
      <alignment horizontal="left" vertical="top"/>
    </xf>
    <xf numFmtId="164" fontId="21" fillId="4" borderId="6" xfId="5" applyNumberFormat="1" applyFont="1" applyFill="1" applyBorder="1" applyAlignment="1">
      <alignment horizontal="right" vertical="top"/>
    </xf>
    <xf numFmtId="40" fontId="21" fillId="4" borderId="0" xfId="5" quotePrefix="1" applyNumberFormat="1" applyFont="1" applyFill="1" applyBorder="1" applyAlignment="1">
      <alignment horizontal="left" vertical="top"/>
    </xf>
    <xf numFmtId="2" fontId="20" fillId="4" borderId="0" xfId="5" applyNumberFormat="1" applyFont="1" applyFill="1" applyBorder="1" applyAlignment="1">
      <alignment horizontal="center" vertical="top"/>
    </xf>
    <xf numFmtId="164" fontId="20" fillId="4" borderId="12" xfId="5" applyNumberFormat="1" applyFont="1" applyFill="1" applyBorder="1" applyAlignment="1">
      <alignment horizontal="right" vertical="top"/>
    </xf>
    <xf numFmtId="2" fontId="20" fillId="4" borderId="13" xfId="5" applyNumberFormat="1" applyFont="1" applyFill="1" applyBorder="1" applyAlignment="1">
      <alignment horizontal="center" vertical="top"/>
    </xf>
    <xf numFmtId="40" fontId="20" fillId="4" borderId="13" xfId="5" applyNumberFormat="1" applyFont="1" applyFill="1" applyBorder="1" applyAlignment="1">
      <alignment horizontal="center" vertical="top"/>
    </xf>
    <xf numFmtId="40" fontId="20" fillId="4" borderId="13" xfId="5" applyNumberFormat="1" applyFont="1" applyFill="1" applyBorder="1" applyAlignment="1">
      <alignment horizontal="right" vertical="top"/>
    </xf>
    <xf numFmtId="40" fontId="23" fillId="4" borderId="22" xfId="5" applyNumberFormat="1" applyFont="1" applyFill="1" applyBorder="1" applyAlignment="1">
      <alignment vertical="top"/>
    </xf>
    <xf numFmtId="40" fontId="21" fillId="4" borderId="0" xfId="5" applyNumberFormat="1" applyFont="1" applyFill="1" applyAlignment="1">
      <alignment vertical="top"/>
    </xf>
    <xf numFmtId="169" fontId="20" fillId="4" borderId="13" xfId="5" applyNumberFormat="1" applyFont="1" applyFill="1" applyBorder="1" applyAlignment="1">
      <alignment horizontal="center" vertical="top"/>
    </xf>
    <xf numFmtId="40" fontId="23" fillId="4" borderId="22" xfId="5" applyNumberFormat="1" applyFont="1" applyFill="1" applyBorder="1" applyAlignment="1">
      <alignment horizontal="left" vertical="top" wrapText="1"/>
    </xf>
    <xf numFmtId="40" fontId="20" fillId="4" borderId="28" xfId="5" applyNumberFormat="1" applyFont="1" applyFill="1" applyBorder="1" applyAlignment="1">
      <alignment horizontal="justify" vertical="top"/>
    </xf>
    <xf numFmtId="40" fontId="21" fillId="4" borderId="13" xfId="5" applyNumberFormat="1" applyFont="1" applyFill="1" applyBorder="1" applyAlignment="1">
      <alignment horizontal="left" vertical="top"/>
    </xf>
    <xf numFmtId="2" fontId="26" fillId="4" borderId="22" xfId="5" applyNumberFormat="1" applyFont="1" applyFill="1" applyBorder="1" applyAlignment="1">
      <alignment horizontal="center" vertical="top"/>
    </xf>
    <xf numFmtId="40" fontId="26" fillId="4" borderId="22" xfId="5" applyNumberFormat="1" applyFont="1" applyFill="1" applyBorder="1" applyAlignment="1">
      <alignment horizontal="center" vertical="top"/>
    </xf>
    <xf numFmtId="164" fontId="20" fillId="4" borderId="16" xfId="5" applyNumberFormat="1" applyFont="1" applyFill="1" applyBorder="1" applyAlignment="1">
      <alignment horizontal="right" vertical="top"/>
    </xf>
    <xf numFmtId="2" fontId="20" fillId="4" borderId="15" xfId="5" applyNumberFormat="1" applyFont="1" applyFill="1" applyBorder="1" applyAlignment="1">
      <alignment horizontal="center" vertical="top"/>
    </xf>
    <xf numFmtId="40" fontId="20" fillId="4" borderId="22" xfId="5" quotePrefix="1" applyNumberFormat="1" applyFont="1" applyFill="1" applyBorder="1" applyAlignment="1">
      <alignment horizontal="justify" vertical="top" wrapText="1"/>
    </xf>
    <xf numFmtId="40" fontId="20" fillId="4" borderId="16" xfId="5" applyNumberFormat="1" applyFont="1" applyFill="1" applyBorder="1" applyAlignment="1">
      <alignment horizontal="right" vertical="top"/>
    </xf>
    <xf numFmtId="40" fontId="20" fillId="4" borderId="22" xfId="5" applyNumberFormat="1" applyFont="1" applyFill="1" applyBorder="1" applyAlignment="1">
      <alignment vertical="top"/>
    </xf>
    <xf numFmtId="40" fontId="23" fillId="4" borderId="15" xfId="5" applyNumberFormat="1" applyFont="1" applyFill="1" applyBorder="1" applyAlignment="1">
      <alignment horizontal="center" vertical="top"/>
    </xf>
    <xf numFmtId="166" fontId="20" fillId="4" borderId="6" xfId="5" applyNumberFormat="1" applyFont="1" applyFill="1" applyBorder="1" applyAlignment="1">
      <alignment horizontal="right" vertical="top"/>
    </xf>
    <xf numFmtId="2" fontId="21" fillId="4" borderId="18" xfId="5" applyNumberFormat="1" applyFont="1" applyFill="1" applyBorder="1" applyAlignment="1">
      <alignment horizontal="center" vertical="top"/>
    </xf>
    <xf numFmtId="169" fontId="21" fillId="4" borderId="18" xfId="5" applyNumberFormat="1" applyFont="1" applyFill="1" applyBorder="1" applyAlignment="1">
      <alignment horizontal="center" vertical="top"/>
    </xf>
    <xf numFmtId="40" fontId="21" fillId="4" borderId="18" xfId="5" applyNumberFormat="1" applyFont="1" applyFill="1" applyBorder="1" applyAlignment="1">
      <alignment horizontal="right" vertical="top"/>
    </xf>
    <xf numFmtId="0" fontId="27" fillId="4" borderId="0" xfId="0" applyFont="1" applyFill="1" applyAlignment="1">
      <alignment horizontal="justify" vertical="top"/>
    </xf>
    <xf numFmtId="40" fontId="20" fillId="4" borderId="28" xfId="5" applyNumberFormat="1" applyFont="1" applyFill="1" applyBorder="1" applyAlignment="1">
      <alignment vertical="top" wrapText="1"/>
    </xf>
    <xf numFmtId="40" fontId="23" fillId="4" borderId="28" xfId="5" applyNumberFormat="1" applyFont="1" applyFill="1" applyBorder="1" applyAlignment="1">
      <alignment horizontal="justify" vertical="top"/>
    </xf>
    <xf numFmtId="171" fontId="20" fillId="4" borderId="28" xfId="5" applyNumberFormat="1" applyFont="1" applyFill="1" applyBorder="1" applyAlignment="1">
      <alignment horizontal="justify" vertical="top" wrapText="1"/>
    </xf>
    <xf numFmtId="40" fontId="21" fillId="4" borderId="28" xfId="5" applyNumberFormat="1" applyFont="1" applyFill="1" applyBorder="1" applyAlignment="1">
      <alignment horizontal="justify" vertical="top"/>
    </xf>
    <xf numFmtId="166" fontId="20" fillId="4" borderId="21" xfId="5" applyNumberFormat="1" applyFont="1" applyFill="1" applyBorder="1" applyAlignment="1">
      <alignment vertical="top"/>
    </xf>
    <xf numFmtId="40" fontId="20" fillId="4" borderId="28" xfId="5" applyNumberFormat="1" applyFont="1" applyFill="1" applyBorder="1" applyAlignment="1">
      <alignment horizontal="justify" vertical="top" wrapText="1"/>
    </xf>
    <xf numFmtId="40" fontId="23" fillId="4" borderId="28" xfId="5" applyNumberFormat="1" applyFont="1" applyFill="1" applyBorder="1" applyAlignment="1">
      <alignment horizontal="left" vertical="top"/>
    </xf>
    <xf numFmtId="0" fontId="20" fillId="4" borderId="0" xfId="0" applyFont="1" applyFill="1" applyBorder="1" applyAlignment="1">
      <alignment vertical="top" wrapText="1"/>
    </xf>
    <xf numFmtId="2" fontId="20" fillId="4" borderId="28" xfId="5" applyNumberFormat="1" applyFont="1" applyFill="1" applyBorder="1" applyAlignment="1">
      <alignment horizontal="center" vertical="top"/>
    </xf>
    <xf numFmtId="40" fontId="29" fillId="4" borderId="22" xfId="5" applyNumberFormat="1" applyFont="1" applyFill="1" applyBorder="1" applyAlignment="1">
      <alignment horizontal="justify" vertical="top"/>
    </xf>
    <xf numFmtId="40" fontId="23" fillId="4" borderId="19" xfId="5" applyNumberFormat="1" applyFont="1" applyFill="1" applyBorder="1" applyAlignment="1">
      <alignment horizontal="centerContinuous" vertical="top"/>
    </xf>
    <xf numFmtId="40" fontId="23" fillId="4" borderId="15" xfId="5" applyNumberFormat="1" applyFont="1" applyFill="1" applyBorder="1" applyAlignment="1">
      <alignment horizontal="justify" vertical="top"/>
    </xf>
    <xf numFmtId="166" fontId="20" fillId="0" borderId="21" xfId="5" applyNumberFormat="1" applyFont="1" applyFill="1" applyBorder="1" applyAlignment="1">
      <alignment horizontal="right" vertical="top"/>
    </xf>
    <xf numFmtId="40" fontId="20" fillId="0" borderId="22" xfId="5" applyNumberFormat="1" applyFont="1" applyFill="1" applyBorder="1" applyAlignment="1">
      <alignment horizontal="justify" vertical="top"/>
    </xf>
    <xf numFmtId="40" fontId="20" fillId="0" borderId="22" xfId="5" applyNumberFormat="1" applyFont="1" applyFill="1" applyBorder="1" applyAlignment="1">
      <alignment horizontal="center" vertical="top"/>
    </xf>
    <xf numFmtId="40" fontId="20" fillId="4" borderId="0" xfId="5" applyNumberFormat="1" applyFont="1" applyFill="1" applyBorder="1" applyAlignment="1">
      <alignment horizontal="justify" vertical="top" wrapText="1"/>
    </xf>
    <xf numFmtId="40" fontId="21" fillId="4" borderId="28" xfId="5" applyNumberFormat="1" applyFont="1" applyFill="1" applyBorder="1" applyAlignment="1">
      <alignment horizontal="left" vertical="top"/>
    </xf>
    <xf numFmtId="40" fontId="21" fillId="4" borderId="28" xfId="5" applyNumberFormat="1" applyFont="1" applyFill="1" applyBorder="1" applyAlignment="1">
      <alignment vertical="top"/>
    </xf>
    <xf numFmtId="40" fontId="23" fillId="4" borderId="28" xfId="5" applyNumberFormat="1" applyFont="1" applyFill="1" applyBorder="1" applyAlignment="1">
      <alignment vertical="top"/>
    </xf>
    <xf numFmtId="170" fontId="20" fillId="4" borderId="18" xfId="5" applyNumberFormat="1" applyFont="1" applyFill="1" applyBorder="1" applyAlignment="1">
      <alignment horizontal="center" vertical="top"/>
    </xf>
    <xf numFmtId="2" fontId="21" fillId="4" borderId="21" xfId="5" applyNumberFormat="1" applyFont="1" applyFill="1" applyBorder="1" applyAlignment="1">
      <alignment horizontal="right" vertical="top"/>
    </xf>
    <xf numFmtId="164" fontId="30" fillId="4" borderId="0" xfId="5" applyNumberFormat="1" applyFont="1" applyFill="1" applyBorder="1" applyAlignment="1">
      <alignment horizontal="right" vertical="top"/>
    </xf>
    <xf numFmtId="2" fontId="31" fillId="4" borderId="0" xfId="5" applyNumberFormat="1" applyFont="1" applyFill="1" applyBorder="1" applyAlignment="1">
      <alignment horizontal="center" vertical="top"/>
    </xf>
    <xf numFmtId="0" fontId="31" fillId="4" borderId="0" xfId="0" applyFont="1" applyFill="1" applyBorder="1" applyAlignment="1">
      <alignment vertical="top"/>
    </xf>
    <xf numFmtId="170" fontId="31" fillId="4" borderId="0" xfId="5" applyNumberFormat="1" applyFont="1" applyFill="1" applyBorder="1" applyAlignment="1">
      <alignment horizontal="center" vertical="top"/>
    </xf>
    <xf numFmtId="40" fontId="30" fillId="4" borderId="0" xfId="5" applyNumberFormat="1" applyFont="1" applyFill="1" applyBorder="1" applyAlignment="1">
      <alignment horizontal="right" vertical="top"/>
    </xf>
    <xf numFmtId="40" fontId="30" fillId="4" borderId="0" xfId="5" applyNumberFormat="1" applyFont="1" applyFill="1" applyBorder="1" applyAlignment="1">
      <alignment vertical="top"/>
    </xf>
    <xf numFmtId="40" fontId="30" fillId="4" borderId="0" xfId="5" applyNumberFormat="1" applyFont="1" applyFill="1" applyBorder="1" applyAlignment="1">
      <alignment horizontal="left" vertical="top"/>
    </xf>
    <xf numFmtId="2" fontId="30" fillId="4" borderId="0" xfId="5" applyNumberFormat="1" applyFont="1" applyFill="1" applyBorder="1" applyAlignment="1">
      <alignment horizontal="center" vertical="top"/>
    </xf>
    <xf numFmtId="169" fontId="30" fillId="4" borderId="0" xfId="5" applyNumberFormat="1" applyFont="1" applyFill="1" applyBorder="1" applyAlignment="1">
      <alignment horizontal="center" vertical="top"/>
    </xf>
    <xf numFmtId="2" fontId="20" fillId="4" borderId="0" xfId="0" applyNumberFormat="1" applyFont="1" applyFill="1" applyBorder="1" applyAlignment="1">
      <alignment vertical="top"/>
    </xf>
    <xf numFmtId="0" fontId="20" fillId="4" borderId="0" xfId="0" applyFont="1" applyFill="1" applyBorder="1" applyAlignment="1">
      <alignment horizontal="right" vertical="top"/>
    </xf>
    <xf numFmtId="40" fontId="20" fillId="4" borderId="0" xfId="5" applyNumberFormat="1" applyFont="1" applyFill="1" applyBorder="1" applyAlignment="1">
      <alignment horizontal="center" vertical="top"/>
    </xf>
    <xf numFmtId="40" fontId="32" fillId="4" borderId="22" xfId="5" applyNumberFormat="1" applyFont="1" applyFill="1" applyBorder="1" applyAlignment="1">
      <alignment horizontal="justify" vertical="top"/>
    </xf>
    <xf numFmtId="40" fontId="20" fillId="0" borderId="28" xfId="9" applyFont="1" applyFill="1" applyBorder="1" applyAlignment="1">
      <alignment horizontal="justify" vertical="center" wrapText="1"/>
    </xf>
    <xf numFmtId="40" fontId="20" fillId="0" borderId="22" xfId="9" applyFont="1" applyFill="1" applyBorder="1" applyAlignment="1">
      <alignment horizontal="justify" vertical="top"/>
    </xf>
    <xf numFmtId="2" fontId="32" fillId="4" borderId="22" xfId="5" applyNumberFormat="1" applyFont="1" applyFill="1" applyBorder="1" applyAlignment="1">
      <alignment horizontal="center" vertical="top"/>
    </xf>
    <xf numFmtId="170" fontId="32" fillId="4" borderId="22" xfId="5" applyNumberFormat="1" applyFont="1" applyFill="1" applyBorder="1" applyAlignment="1">
      <alignment horizontal="center" vertical="top"/>
    </xf>
    <xf numFmtId="40" fontId="32" fillId="4" borderId="22" xfId="5" applyNumberFormat="1" applyFont="1" applyFill="1" applyBorder="1" applyAlignment="1">
      <alignment horizontal="right" vertical="top"/>
    </xf>
    <xf numFmtId="40" fontId="32" fillId="4" borderId="0" xfId="5" applyNumberFormat="1" applyFont="1" applyFill="1" applyAlignment="1">
      <alignment vertical="top"/>
    </xf>
    <xf numFmtId="40" fontId="30" fillId="4" borderId="0" xfId="5" applyNumberFormat="1" applyFont="1" applyFill="1" applyBorder="1" applyAlignment="1">
      <alignment horizontal="right" vertical="top"/>
    </xf>
    <xf numFmtId="0" fontId="6" fillId="0" borderId="0" xfId="0" applyFont="1" applyAlignment="1">
      <alignment horizontal="center"/>
    </xf>
    <xf numFmtId="0" fontId="7" fillId="0" borderId="0" xfId="0" applyFont="1" applyAlignment="1">
      <alignment horizontal="center" vertical="center" wrapText="1"/>
    </xf>
    <xf numFmtId="0" fontId="8" fillId="4" borderId="0" xfId="0" applyFont="1" applyFill="1" applyBorder="1" applyAlignment="1">
      <alignment horizontal="left" vertical="top" wrapText="1"/>
    </xf>
    <xf numFmtId="0" fontId="12" fillId="0" borderId="15" xfId="0" applyFont="1" applyBorder="1" applyAlignment="1">
      <alignment horizontal="center"/>
    </xf>
    <xf numFmtId="0" fontId="19" fillId="4" borderId="0" xfId="0" applyFont="1" applyFill="1" applyBorder="1" applyAlignment="1">
      <alignment horizontal="left" vertical="top" wrapText="1"/>
    </xf>
    <xf numFmtId="40" fontId="31" fillId="4" borderId="0" xfId="5" applyNumberFormat="1" applyFont="1" applyFill="1" applyBorder="1" applyAlignment="1">
      <alignment horizontal="center" vertical="top"/>
    </xf>
    <xf numFmtId="40" fontId="30" fillId="4" borderId="0" xfId="5" applyNumberFormat="1" applyFont="1" applyFill="1" applyBorder="1" applyAlignment="1">
      <alignment horizontal="right" vertical="top"/>
    </xf>
    <xf numFmtId="0" fontId="22" fillId="4" borderId="0" xfId="0" applyFont="1" applyFill="1" applyBorder="1" applyAlignment="1">
      <alignment horizontal="center" vertical="top" wrapText="1"/>
    </xf>
    <xf numFmtId="0" fontId="20" fillId="4" borderId="0" xfId="0" applyFont="1" applyFill="1" applyBorder="1" applyAlignment="1">
      <alignment horizontal="right" vertical="top" wrapText="1"/>
    </xf>
    <xf numFmtId="4" fontId="21" fillId="4" borderId="2" xfId="0" applyNumberFormat="1" applyFont="1" applyFill="1" applyBorder="1" applyAlignment="1">
      <alignment horizontal="right" vertical="top"/>
    </xf>
    <xf numFmtId="4" fontId="21" fillId="4" borderId="14" xfId="0" applyNumberFormat="1" applyFont="1" applyFill="1" applyBorder="1" applyAlignment="1">
      <alignment horizontal="right" vertical="top"/>
    </xf>
    <xf numFmtId="40" fontId="20" fillId="4" borderId="27" xfId="5" applyNumberFormat="1" applyFont="1" applyFill="1" applyBorder="1" applyAlignment="1">
      <alignment horizontal="right" vertical="top"/>
    </xf>
    <xf numFmtId="40" fontId="20" fillId="4" borderId="20" xfId="5" applyNumberFormat="1" applyFont="1" applyFill="1" applyBorder="1" applyAlignment="1">
      <alignment horizontal="right" vertical="top"/>
    </xf>
    <xf numFmtId="40" fontId="21" fillId="4" borderId="29" xfId="5" applyNumberFormat="1" applyFont="1" applyFill="1" applyBorder="1" applyAlignment="1">
      <alignment horizontal="right" vertical="top"/>
    </xf>
    <xf numFmtId="40" fontId="21" fillId="4" borderId="23" xfId="5" applyNumberFormat="1" applyFont="1" applyFill="1" applyBorder="1" applyAlignment="1">
      <alignment horizontal="right" vertical="top"/>
    </xf>
    <xf numFmtId="40" fontId="21" fillId="4" borderId="27" xfId="5" applyNumberFormat="1" applyFont="1" applyFill="1" applyBorder="1" applyAlignment="1">
      <alignment horizontal="right" vertical="top"/>
    </xf>
    <xf numFmtId="40" fontId="21" fillId="4" borderId="24" xfId="5" applyNumberFormat="1" applyFont="1" applyFill="1" applyBorder="1" applyAlignment="1">
      <alignment horizontal="right" vertical="top"/>
    </xf>
    <xf numFmtId="40" fontId="21" fillId="4" borderId="20" xfId="5" applyNumberFormat="1" applyFont="1" applyFill="1" applyBorder="1" applyAlignment="1">
      <alignment horizontal="right" vertical="top"/>
    </xf>
    <xf numFmtId="40" fontId="21" fillId="4" borderId="14" xfId="5" applyNumberFormat="1" applyFont="1" applyFill="1" applyBorder="1" applyAlignment="1">
      <alignment horizontal="right" vertical="top"/>
    </xf>
    <xf numFmtId="40" fontId="20" fillId="4" borderId="25" xfId="5" applyNumberFormat="1" applyFont="1" applyFill="1" applyBorder="1" applyAlignment="1">
      <alignment horizontal="right" vertical="top"/>
    </xf>
    <xf numFmtId="40" fontId="20" fillId="4" borderId="14" xfId="5" applyNumberFormat="1" applyFont="1" applyFill="1" applyBorder="1" applyAlignment="1">
      <alignment horizontal="right" vertical="top"/>
    </xf>
    <xf numFmtId="40" fontId="20" fillId="4" borderId="29" xfId="5" applyNumberFormat="1" applyFont="1" applyFill="1" applyBorder="1" applyAlignment="1">
      <alignment horizontal="right" vertical="top"/>
    </xf>
    <xf numFmtId="40" fontId="20" fillId="4" borderId="23" xfId="5" applyNumberFormat="1" applyFont="1" applyFill="1" applyBorder="1" applyAlignment="1">
      <alignment horizontal="right" vertical="top"/>
    </xf>
    <xf numFmtId="40" fontId="20" fillId="4" borderId="0" xfId="0" applyNumberFormat="1" applyFont="1" applyFill="1" applyBorder="1" applyAlignment="1">
      <alignment horizontal="right" vertical="top"/>
    </xf>
    <xf numFmtId="1" fontId="20" fillId="4" borderId="0" xfId="0" applyNumberFormat="1" applyFont="1" applyFill="1" applyBorder="1" applyAlignment="1">
      <alignment horizontal="right" vertical="top"/>
    </xf>
    <xf numFmtId="0" fontId="14" fillId="3" borderId="37" xfId="0" applyFont="1" applyFill="1" applyBorder="1" applyAlignment="1">
      <alignment horizontal="right" vertical="center"/>
    </xf>
    <xf numFmtId="40" fontId="32" fillId="4" borderId="24" xfId="5" applyNumberFormat="1" applyFont="1" applyFill="1" applyBorder="1" applyAlignment="1">
      <alignment horizontal="right" vertical="top"/>
    </xf>
    <xf numFmtId="2" fontId="20" fillId="4" borderId="24" xfId="5" applyNumberFormat="1" applyFont="1" applyFill="1" applyBorder="1" applyAlignment="1">
      <alignment horizontal="right" vertical="top"/>
    </xf>
    <xf numFmtId="40" fontId="16" fillId="0" borderId="8" xfId="5" applyNumberFormat="1" applyFont="1" applyBorder="1" applyAlignment="1">
      <alignment horizontal="right" vertical="center"/>
    </xf>
    <xf numFmtId="40" fontId="16" fillId="0" borderId="10" xfId="5" applyNumberFormat="1" applyFont="1" applyBorder="1" applyAlignment="1">
      <alignment horizontal="right" vertical="center"/>
    </xf>
    <xf numFmtId="40" fontId="17" fillId="0" borderId="1" xfId="5" applyNumberFormat="1" applyFont="1" applyBorder="1" applyAlignment="1">
      <alignment horizontal="right" vertical="center"/>
    </xf>
    <xf numFmtId="40" fontId="16" fillId="0" borderId="38" xfId="5" applyNumberFormat="1" applyFont="1" applyBorder="1" applyAlignment="1">
      <alignment horizontal="right" vertical="center"/>
    </xf>
    <xf numFmtId="40" fontId="21" fillId="4" borderId="32" xfId="0" applyNumberFormat="1" applyFont="1" applyFill="1" applyBorder="1" applyAlignment="1">
      <alignment horizontal="right"/>
    </xf>
    <xf numFmtId="0" fontId="20" fillId="4" borderId="13" xfId="0" applyFont="1" applyFill="1" applyBorder="1" applyAlignment="1">
      <alignment vertical="top"/>
    </xf>
    <xf numFmtId="0" fontId="21" fillId="4" borderId="13" xfId="0" applyFont="1" applyFill="1" applyBorder="1" applyAlignment="1">
      <alignment horizontal="right"/>
    </xf>
  </cellXfs>
  <cellStyles count="10">
    <cellStyle name="Comma" xfId="5" builtinId="3"/>
    <cellStyle name="Comma 2" xfId="9"/>
    <cellStyle name="Normal" xfId="0" builtinId="0"/>
    <cellStyle name="Normal 2" xfId="1"/>
    <cellStyle name="Normal 2 2" xfId="7"/>
    <cellStyle name="Normal 2 3" xfId="8"/>
    <cellStyle name="Normal 3" xfId="2"/>
    <cellStyle name="Normal 4" xfId="3"/>
    <cellStyle name="Normal 5" xfId="4"/>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H17"/>
  <sheetViews>
    <sheetView tabSelected="1" zoomScaleNormal="100" workbookViewId="0">
      <selection activeCell="J48" sqref="J48"/>
    </sheetView>
  </sheetViews>
  <sheetFormatPr defaultRowHeight="15" x14ac:dyDescent="0.25"/>
  <sheetData>
    <row r="15" spans="1:8" ht="34.5" x14ac:dyDescent="0.55000000000000004">
      <c r="A15" s="204" t="s">
        <v>258</v>
      </c>
      <c r="B15" s="204"/>
      <c r="C15" s="204"/>
      <c r="D15" s="204"/>
      <c r="E15" s="204"/>
      <c r="F15" s="204"/>
      <c r="G15" s="204"/>
      <c r="H15" s="204"/>
    </row>
    <row r="17" spans="1:8" ht="53.25" customHeight="1" x14ac:dyDescent="0.25">
      <c r="A17" s="205" t="s">
        <v>468</v>
      </c>
      <c r="B17" s="205"/>
      <c r="C17" s="205"/>
      <c r="D17" s="205"/>
      <c r="E17" s="205"/>
      <c r="F17" s="205"/>
      <c r="G17" s="205"/>
      <c r="H17" s="205"/>
    </row>
  </sheetData>
  <mergeCells count="2">
    <mergeCell ref="A15:H15"/>
    <mergeCell ref="A17:H17"/>
  </mergeCells>
  <pageMargins left="1" right="1" top="1" bottom="1" header="0.5" footer="0.5"/>
  <pageSetup paperSize="9" orientation="portrait" r:id="rId1"/>
  <headerFooter>
    <oddHeader>&amp;R&amp;"Copperplate Gothic Light,Regular"&amp;9BILL OF QUANTITIES</oddHeader>
    <oddFooter>&amp;L&amp;"Copperplate Gothic Light,Regular"&amp;9INFRASTRUCTURE UNIT
MALDIVES POLICE SERVICE / FINANCE DEPARTMENT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9"/>
  <sheetViews>
    <sheetView topLeftCell="A19" zoomScaleNormal="100" zoomScalePageLayoutView="85" workbookViewId="0">
      <selection activeCell="G18" sqref="G18"/>
    </sheetView>
  </sheetViews>
  <sheetFormatPr defaultRowHeight="12.75" x14ac:dyDescent="0.2"/>
  <cols>
    <col min="1" max="1" width="10.7109375" style="9" customWidth="1"/>
    <col min="2" max="2" width="53.140625" style="9" bestFit="1" customWidth="1"/>
    <col min="3" max="3" width="24.42578125" style="10" customWidth="1"/>
    <col min="4" max="16384" width="9.140625" style="9"/>
  </cols>
  <sheetData>
    <row r="1" spans="1:14" s="1" customFormat="1" ht="15" customHeight="1" x14ac:dyDescent="0.25">
      <c r="A1" s="23" t="s">
        <v>411</v>
      </c>
      <c r="B1" s="24"/>
      <c r="C1" s="25"/>
      <c r="D1" s="26"/>
      <c r="E1" s="27"/>
      <c r="F1" s="28"/>
      <c r="I1" s="29"/>
      <c r="J1" s="29"/>
      <c r="K1" s="29"/>
      <c r="L1" s="29"/>
      <c r="M1" s="29"/>
      <c r="N1" s="29"/>
    </row>
    <row r="2" spans="1:14" s="1" customFormat="1" ht="15" customHeight="1" x14ac:dyDescent="0.25">
      <c r="A2" s="208" t="s">
        <v>437</v>
      </c>
      <c r="B2" s="208"/>
      <c r="C2" s="30"/>
      <c r="D2" s="31"/>
      <c r="E2" s="32"/>
      <c r="F2" s="33"/>
      <c r="I2" s="29"/>
      <c r="J2" s="29"/>
      <c r="K2" s="29"/>
      <c r="L2" s="29"/>
      <c r="M2" s="29"/>
      <c r="N2" s="29"/>
    </row>
    <row r="3" spans="1:14" s="1" customFormat="1" ht="15" customHeight="1" x14ac:dyDescent="0.25">
      <c r="A3" s="34" t="s">
        <v>438</v>
      </c>
      <c r="B3" s="35"/>
      <c r="C3" s="30"/>
      <c r="D3" s="31"/>
      <c r="E3" s="32"/>
      <c r="F3" s="33"/>
      <c r="I3" s="29"/>
      <c r="J3" s="29"/>
      <c r="K3" s="29"/>
      <c r="L3" s="29"/>
      <c r="M3" s="29"/>
      <c r="N3" s="29"/>
    </row>
    <row r="4" spans="1:14" s="1" customFormat="1" ht="15" customHeight="1" x14ac:dyDescent="0.25">
      <c r="A4" s="208" t="s">
        <v>412</v>
      </c>
      <c r="B4" s="208"/>
      <c r="C4" s="30"/>
      <c r="D4" s="31"/>
      <c r="E4" s="32"/>
      <c r="F4" s="33"/>
      <c r="I4" s="29"/>
      <c r="J4" s="29"/>
      <c r="K4" s="29"/>
      <c r="L4" s="29"/>
      <c r="M4" s="29"/>
      <c r="N4" s="29"/>
    </row>
    <row r="5" spans="1:14" s="1" customFormat="1" ht="9.9499999999999993" customHeight="1" x14ac:dyDescent="0.25">
      <c r="A5" s="35"/>
      <c r="B5" s="35"/>
      <c r="C5" s="30"/>
      <c r="D5" s="31"/>
      <c r="E5" s="32"/>
      <c r="F5" s="33"/>
      <c r="I5" s="29"/>
      <c r="J5" s="29"/>
      <c r="K5" s="29"/>
      <c r="L5" s="29"/>
      <c r="M5" s="29"/>
      <c r="N5" s="29"/>
    </row>
    <row r="6" spans="1:14" s="6" customFormat="1" ht="15" customHeight="1" x14ac:dyDescent="0.25">
      <c r="A6" s="7" t="s">
        <v>494</v>
      </c>
      <c r="B6" s="3"/>
      <c r="C6" s="2"/>
      <c r="D6" s="3"/>
      <c r="E6" s="4"/>
      <c r="F6" s="3"/>
      <c r="G6" s="5"/>
    </row>
    <row r="7" spans="1:14" s="6" customFormat="1" ht="9.9499999999999993" customHeight="1" x14ac:dyDescent="0.25">
      <c r="A7" s="3"/>
      <c r="B7" s="3"/>
      <c r="C7" s="2"/>
      <c r="D7" s="3"/>
      <c r="E7" s="4"/>
      <c r="F7" s="3"/>
      <c r="G7" s="5"/>
    </row>
    <row r="8" spans="1:14" s="6" customFormat="1" ht="15" customHeight="1" x14ac:dyDescent="0.25">
      <c r="A8" s="206" t="s">
        <v>414</v>
      </c>
      <c r="B8" s="206"/>
      <c r="C8" s="2"/>
      <c r="D8" s="3"/>
      <c r="E8" s="4"/>
      <c r="F8" s="3"/>
      <c r="G8" s="5"/>
    </row>
    <row r="9" spans="1:14" s="6" customFormat="1" ht="15" customHeight="1" x14ac:dyDescent="0.25">
      <c r="A9" s="206" t="s">
        <v>413</v>
      </c>
      <c r="B9" s="206"/>
      <c r="C9" s="2"/>
      <c r="D9" s="3"/>
      <c r="E9" s="4"/>
      <c r="F9" s="3"/>
      <c r="G9" s="5"/>
    </row>
    <row r="10" spans="1:14" s="6" customFormat="1" ht="15" customHeight="1" x14ac:dyDescent="0.25">
      <c r="A10" s="206" t="s">
        <v>415</v>
      </c>
      <c r="B10" s="206"/>
      <c r="C10" s="2"/>
      <c r="D10" s="3"/>
      <c r="E10" s="4"/>
      <c r="F10" s="3"/>
      <c r="G10" s="5"/>
    </row>
    <row r="11" spans="1:14" ht="15.75" x14ac:dyDescent="0.25">
      <c r="A11" s="8"/>
    </row>
    <row r="12" spans="1:14" ht="20.25" x14ac:dyDescent="0.3">
      <c r="A12" s="207" t="s">
        <v>493</v>
      </c>
      <c r="B12" s="207"/>
      <c r="C12" s="207"/>
    </row>
    <row r="13" spans="1:14" ht="13.5" thickBot="1" x14ac:dyDescent="0.25">
      <c r="A13" s="11"/>
      <c r="B13" s="11"/>
      <c r="C13" s="12"/>
    </row>
    <row r="14" spans="1:14" s="15" customFormat="1" ht="24.95" customHeight="1" thickBot="1" x14ac:dyDescent="0.3">
      <c r="A14" s="13" t="s">
        <v>7</v>
      </c>
      <c r="B14" s="13" t="s">
        <v>8</v>
      </c>
      <c r="C14" s="14" t="s">
        <v>9</v>
      </c>
    </row>
    <row r="15" spans="1:14" s="15" customFormat="1" ht="24.95" customHeight="1" x14ac:dyDescent="0.25">
      <c r="A15" s="16">
        <v>1</v>
      </c>
      <c r="B15" s="17" t="s">
        <v>15</v>
      </c>
      <c r="C15" s="232">
        <f>BOQ!F44</f>
        <v>0</v>
      </c>
    </row>
    <row r="16" spans="1:14" s="15" customFormat="1" ht="24.95" customHeight="1" x14ac:dyDescent="0.25">
      <c r="A16" s="18">
        <v>2</v>
      </c>
      <c r="B16" s="19" t="s">
        <v>0</v>
      </c>
      <c r="C16" s="233">
        <f>BOQ!F96</f>
        <v>0</v>
      </c>
    </row>
    <row r="17" spans="1:4" s="15" customFormat="1" ht="24.95" customHeight="1" x14ac:dyDescent="0.25">
      <c r="A17" s="18">
        <v>3</v>
      </c>
      <c r="B17" s="19" t="s">
        <v>35</v>
      </c>
      <c r="C17" s="233">
        <f>BOQ!F380</f>
        <v>0</v>
      </c>
    </row>
    <row r="18" spans="1:4" s="15" customFormat="1" ht="24.95" customHeight="1" x14ac:dyDescent="0.25">
      <c r="A18" s="18">
        <v>4</v>
      </c>
      <c r="B18" s="19" t="s">
        <v>482</v>
      </c>
      <c r="C18" s="233">
        <f>BOQ!F435</f>
        <v>0</v>
      </c>
    </row>
    <row r="19" spans="1:4" s="15" customFormat="1" ht="24.95" customHeight="1" x14ac:dyDescent="0.25">
      <c r="A19" s="18">
        <v>5</v>
      </c>
      <c r="B19" s="19" t="s">
        <v>483</v>
      </c>
      <c r="C19" s="233">
        <f>BOQ!F467</f>
        <v>0</v>
      </c>
    </row>
    <row r="20" spans="1:4" s="15" customFormat="1" ht="24.95" customHeight="1" x14ac:dyDescent="0.25">
      <c r="A20" s="16">
        <v>6</v>
      </c>
      <c r="B20" s="19" t="s">
        <v>103</v>
      </c>
      <c r="C20" s="233">
        <f>BOQ!F507</f>
        <v>0</v>
      </c>
    </row>
    <row r="21" spans="1:4" s="15" customFormat="1" ht="24.95" customHeight="1" x14ac:dyDescent="0.25">
      <c r="A21" s="18">
        <v>7</v>
      </c>
      <c r="B21" s="19" t="s">
        <v>64</v>
      </c>
      <c r="C21" s="233">
        <f>BOQ!F550</f>
        <v>0</v>
      </c>
    </row>
    <row r="22" spans="1:4" s="15" customFormat="1" ht="24.95" customHeight="1" x14ac:dyDescent="0.25">
      <c r="A22" s="18">
        <v>8</v>
      </c>
      <c r="B22" s="19" t="s">
        <v>66</v>
      </c>
      <c r="C22" s="233">
        <f>BOQ!F598</f>
        <v>0</v>
      </c>
    </row>
    <row r="23" spans="1:4" s="15" customFormat="1" ht="24.95" customHeight="1" x14ac:dyDescent="0.25">
      <c r="A23" s="18">
        <v>9</v>
      </c>
      <c r="B23" s="19" t="s">
        <v>67</v>
      </c>
      <c r="C23" s="233">
        <f>BOQ!F632</f>
        <v>0</v>
      </c>
    </row>
    <row r="24" spans="1:4" s="15" customFormat="1" ht="24.95" customHeight="1" x14ac:dyDescent="0.25">
      <c r="A24" s="18">
        <v>10</v>
      </c>
      <c r="B24" s="19" t="s">
        <v>484</v>
      </c>
      <c r="C24" s="233">
        <f>BOQ!F689</f>
        <v>0</v>
      </c>
    </row>
    <row r="25" spans="1:4" s="15" customFormat="1" ht="24.95" customHeight="1" x14ac:dyDescent="0.25">
      <c r="A25" s="16">
        <v>11</v>
      </c>
      <c r="B25" s="19" t="s">
        <v>485</v>
      </c>
      <c r="C25" s="233">
        <f>BOQ!F773</f>
        <v>0</v>
      </c>
    </row>
    <row r="26" spans="1:4" s="15" customFormat="1" ht="24.95" customHeight="1" x14ac:dyDescent="0.25">
      <c r="A26" s="18">
        <v>12</v>
      </c>
      <c r="B26" s="19" t="s">
        <v>486</v>
      </c>
      <c r="C26" s="233">
        <f>BOQ!F807</f>
        <v>0</v>
      </c>
    </row>
    <row r="27" spans="1:4" s="15" customFormat="1" ht="24.95" customHeight="1" x14ac:dyDescent="0.25">
      <c r="A27" s="18">
        <v>13</v>
      </c>
      <c r="B27" s="19" t="s">
        <v>487</v>
      </c>
      <c r="C27" s="233">
        <f>-BOQ!F819</f>
        <v>0</v>
      </c>
    </row>
    <row r="28" spans="1:4" s="15" customFormat="1" ht="24.95" customHeight="1" x14ac:dyDescent="0.25">
      <c r="A28" s="18">
        <v>14</v>
      </c>
      <c r="B28" s="20" t="s">
        <v>488</v>
      </c>
      <c r="C28" s="233">
        <f>'BOUNDARY WALL'!F232</f>
        <v>0</v>
      </c>
    </row>
    <row r="29" spans="1:4" s="15" customFormat="1" ht="24.95" customHeight="1" thickBot="1" x14ac:dyDescent="0.3">
      <c r="A29" s="38"/>
      <c r="B29" s="39"/>
      <c r="C29" s="234"/>
    </row>
    <row r="30" spans="1:4" s="15" customFormat="1" ht="30" customHeight="1" thickBot="1" x14ac:dyDescent="0.3">
      <c r="A30" s="36"/>
      <c r="B30" s="229" t="s">
        <v>10</v>
      </c>
      <c r="C30" s="235">
        <f>SUM(C15:C28)</f>
        <v>0</v>
      </c>
    </row>
    <row r="31" spans="1:4" ht="30" customHeight="1" thickBot="1" x14ac:dyDescent="0.3">
      <c r="A31" s="36"/>
      <c r="B31" s="37" t="s">
        <v>439</v>
      </c>
      <c r="C31" s="235">
        <f>C30*0.06</f>
        <v>0</v>
      </c>
      <c r="D31" s="21"/>
    </row>
    <row r="32" spans="1:4" ht="30" customHeight="1" thickBot="1" x14ac:dyDescent="0.25">
      <c r="A32" s="36"/>
      <c r="B32" s="37" t="s">
        <v>440</v>
      </c>
      <c r="C32" s="235">
        <f>C30+C31</f>
        <v>0</v>
      </c>
      <c r="D32" s="22"/>
    </row>
    <row r="259" spans="3:6" x14ac:dyDescent="0.2">
      <c r="C259" s="9"/>
      <c r="F259" s="9">
        <v>100</v>
      </c>
    </row>
  </sheetData>
  <mergeCells count="6">
    <mergeCell ref="A10:B10"/>
    <mergeCell ref="A12:C12"/>
    <mergeCell ref="A4:B4"/>
    <mergeCell ref="A2:B2"/>
    <mergeCell ref="A8:B8"/>
    <mergeCell ref="A9:B9"/>
  </mergeCells>
  <pageMargins left="0.75" right="0.75" top="0.75" bottom="0.75" header="0.3" footer="0.3"/>
  <pageSetup paperSize="9" orientation="portrait" r:id="rId1"/>
  <headerFooter>
    <oddHeader>&amp;R&amp;"Copperplate Gothic Light,Regular"&amp;7BILL OF QUANTITIES</oddHeader>
    <oddFooter xml:space="preserve">&amp;L&amp;"Copperplate Gothic Light,Regular"&amp;7&amp;K000000INFRASTRUCTURE UNIT
MALDIVES POLICE SERVICE / FINANCE DEPARTMENT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0"/>
  <sheetViews>
    <sheetView zoomScaleNormal="100" workbookViewId="0">
      <selection activeCell="B810" sqref="B810"/>
    </sheetView>
  </sheetViews>
  <sheetFormatPr defaultRowHeight="15" customHeight="1" x14ac:dyDescent="0.25"/>
  <cols>
    <col min="1" max="1" width="7.140625" style="41" customWidth="1"/>
    <col min="2" max="2" width="48.140625" style="41" customWidth="1"/>
    <col min="3" max="3" width="9.5703125" style="42" customWidth="1"/>
    <col min="4" max="4" width="7.7109375" style="43" customWidth="1"/>
    <col min="5" max="5" width="11.5703125" style="194" customWidth="1"/>
    <col min="6" max="6" width="14.7109375" style="194" customWidth="1"/>
    <col min="7" max="16384" width="9.140625" style="29"/>
  </cols>
  <sheetData>
    <row r="1" spans="1:6" ht="23.25" customHeight="1" x14ac:dyDescent="0.25">
      <c r="A1" s="40"/>
      <c r="B1" s="211" t="s">
        <v>76</v>
      </c>
      <c r="C1" s="211"/>
      <c r="D1" s="211"/>
      <c r="E1" s="211"/>
      <c r="F1" s="212"/>
    </row>
    <row r="2" spans="1:6" ht="6.95" customHeight="1" x14ac:dyDescent="0.25">
      <c r="E2" s="44"/>
      <c r="F2" s="45"/>
    </row>
    <row r="3" spans="1:6" ht="15" customHeight="1" x14ac:dyDescent="0.25">
      <c r="A3" s="46" t="s">
        <v>11</v>
      </c>
      <c r="B3" s="46" t="s">
        <v>8</v>
      </c>
      <c r="C3" s="47" t="s">
        <v>13</v>
      </c>
      <c r="D3" s="46" t="s">
        <v>12</v>
      </c>
      <c r="E3" s="48" t="s">
        <v>14</v>
      </c>
      <c r="F3" s="213" t="s">
        <v>9</v>
      </c>
    </row>
    <row r="4" spans="1:6" ht="15" customHeight="1" x14ac:dyDescent="0.25">
      <c r="A4" s="49"/>
      <c r="B4" s="50" t="s">
        <v>77</v>
      </c>
      <c r="C4" s="51"/>
      <c r="D4" s="52"/>
      <c r="E4" s="53"/>
      <c r="F4" s="214"/>
    </row>
    <row r="5" spans="1:6" s="59" customFormat="1" ht="15" customHeight="1" x14ac:dyDescent="0.25">
      <c r="A5" s="54"/>
      <c r="B5" s="55"/>
      <c r="C5" s="56"/>
      <c r="D5" s="57"/>
      <c r="E5" s="58"/>
      <c r="F5" s="215"/>
    </row>
    <row r="6" spans="1:6" s="59" customFormat="1" ht="15" customHeight="1" x14ac:dyDescent="0.25">
      <c r="A6" s="60"/>
      <c r="B6" s="61" t="s">
        <v>15</v>
      </c>
      <c r="C6" s="62"/>
      <c r="D6" s="63"/>
      <c r="E6" s="64"/>
      <c r="F6" s="111"/>
    </row>
    <row r="7" spans="1:6" s="59" customFormat="1" ht="15" customHeight="1" x14ac:dyDescent="0.25">
      <c r="A7" s="60"/>
      <c r="B7" s="61"/>
      <c r="C7" s="62"/>
      <c r="D7" s="63"/>
      <c r="E7" s="64"/>
      <c r="F7" s="111"/>
    </row>
    <row r="8" spans="1:6" s="59" customFormat="1" ht="15" customHeight="1" x14ac:dyDescent="0.25">
      <c r="A8" s="65">
        <v>1.1000000000000001</v>
      </c>
      <c r="B8" s="66" t="s">
        <v>16</v>
      </c>
      <c r="C8" s="62"/>
      <c r="D8" s="63"/>
      <c r="E8" s="64"/>
      <c r="F8" s="111"/>
    </row>
    <row r="9" spans="1:6" s="59" customFormat="1" ht="15" customHeight="1" x14ac:dyDescent="0.25">
      <c r="A9" s="60"/>
      <c r="B9" s="67" t="s">
        <v>17</v>
      </c>
      <c r="C9" s="62"/>
      <c r="D9" s="63"/>
      <c r="E9" s="64"/>
      <c r="F9" s="111"/>
    </row>
    <row r="10" spans="1:6" s="59" customFormat="1" ht="15" customHeight="1" x14ac:dyDescent="0.25">
      <c r="A10" s="60"/>
      <c r="B10" s="67" t="s">
        <v>122</v>
      </c>
      <c r="C10" s="62"/>
      <c r="D10" s="63"/>
      <c r="E10" s="64"/>
      <c r="F10" s="111"/>
    </row>
    <row r="11" spans="1:6" s="59" customFormat="1" ht="15" customHeight="1" x14ac:dyDescent="0.25">
      <c r="A11" s="60"/>
      <c r="B11" s="67" t="s">
        <v>18</v>
      </c>
      <c r="C11" s="62"/>
      <c r="D11" s="63"/>
      <c r="E11" s="64"/>
      <c r="F11" s="111"/>
    </row>
    <row r="12" spans="1:6" s="59" customFormat="1" ht="15" customHeight="1" x14ac:dyDescent="0.25">
      <c r="A12" s="60"/>
      <c r="B12" s="67" t="s">
        <v>19</v>
      </c>
      <c r="C12" s="62"/>
      <c r="D12" s="63"/>
      <c r="E12" s="64"/>
      <c r="F12" s="111"/>
    </row>
    <row r="13" spans="1:6" s="59" customFormat="1" ht="15" customHeight="1" x14ac:dyDescent="0.25">
      <c r="A13" s="60"/>
      <c r="B13" s="67" t="s">
        <v>20</v>
      </c>
      <c r="C13" s="62"/>
      <c r="D13" s="63"/>
      <c r="E13" s="64"/>
      <c r="F13" s="111"/>
    </row>
    <row r="14" spans="1:6" s="59" customFormat="1" ht="15" customHeight="1" x14ac:dyDescent="0.25">
      <c r="A14" s="60"/>
      <c r="B14" s="67" t="s">
        <v>21</v>
      </c>
      <c r="C14" s="62"/>
      <c r="D14" s="63"/>
      <c r="E14" s="64"/>
      <c r="F14" s="111"/>
    </row>
    <row r="15" spans="1:6" s="59" customFormat="1" ht="15" customHeight="1" x14ac:dyDescent="0.25">
      <c r="A15" s="60"/>
      <c r="B15" s="67" t="s">
        <v>22</v>
      </c>
      <c r="C15" s="62"/>
      <c r="D15" s="63"/>
      <c r="E15" s="64"/>
      <c r="F15" s="111"/>
    </row>
    <row r="16" spans="1:6" s="59" customFormat="1" ht="15" customHeight="1" x14ac:dyDescent="0.25">
      <c r="A16" s="60"/>
      <c r="B16" s="67" t="s">
        <v>23</v>
      </c>
      <c r="C16" s="62"/>
      <c r="D16" s="63"/>
      <c r="E16" s="64"/>
      <c r="F16" s="111"/>
    </row>
    <row r="17" spans="1:6" s="59" customFormat="1" ht="15" customHeight="1" x14ac:dyDescent="0.25">
      <c r="A17" s="60"/>
      <c r="B17" s="67" t="s">
        <v>24</v>
      </c>
      <c r="C17" s="62"/>
      <c r="D17" s="63"/>
      <c r="E17" s="64"/>
      <c r="F17" s="111"/>
    </row>
    <row r="18" spans="1:6" s="59" customFormat="1" ht="15" customHeight="1" x14ac:dyDescent="0.25">
      <c r="A18" s="60"/>
      <c r="B18" s="67" t="s">
        <v>25</v>
      </c>
      <c r="C18" s="62"/>
      <c r="D18" s="63"/>
      <c r="E18" s="64"/>
      <c r="F18" s="111"/>
    </row>
    <row r="19" spans="1:6" s="59" customFormat="1" ht="15" customHeight="1" x14ac:dyDescent="0.25">
      <c r="A19" s="60"/>
      <c r="B19" s="67" t="s">
        <v>26</v>
      </c>
      <c r="C19" s="62"/>
      <c r="D19" s="63"/>
      <c r="E19" s="64"/>
      <c r="F19" s="111"/>
    </row>
    <row r="20" spans="1:6" s="59" customFormat="1" ht="15" customHeight="1" x14ac:dyDescent="0.25">
      <c r="A20" s="60"/>
      <c r="B20" s="67" t="s">
        <v>191</v>
      </c>
      <c r="C20" s="62"/>
      <c r="D20" s="63"/>
      <c r="E20" s="64"/>
      <c r="F20" s="111"/>
    </row>
    <row r="21" spans="1:6" s="59" customFormat="1" ht="15" customHeight="1" x14ac:dyDescent="0.25">
      <c r="A21" s="60"/>
      <c r="B21" s="67" t="s">
        <v>192</v>
      </c>
      <c r="C21" s="62"/>
      <c r="D21" s="63"/>
      <c r="E21" s="64"/>
      <c r="F21" s="111"/>
    </row>
    <row r="22" spans="1:6" s="59" customFormat="1" ht="15" customHeight="1" x14ac:dyDescent="0.25">
      <c r="A22" s="60"/>
      <c r="B22" s="61"/>
      <c r="C22" s="62"/>
      <c r="D22" s="63"/>
      <c r="E22" s="64"/>
      <c r="F22" s="111"/>
    </row>
    <row r="23" spans="1:6" s="59" customFormat="1" ht="15" customHeight="1" x14ac:dyDescent="0.25">
      <c r="A23" s="60"/>
      <c r="B23" s="68"/>
      <c r="C23" s="62"/>
      <c r="D23" s="63"/>
      <c r="E23" s="64"/>
      <c r="F23" s="111"/>
    </row>
    <row r="24" spans="1:6" s="59" customFormat="1" ht="15" customHeight="1" x14ac:dyDescent="0.25">
      <c r="A24" s="65">
        <v>1.2</v>
      </c>
      <c r="B24" s="69" t="s">
        <v>78</v>
      </c>
      <c r="C24" s="62"/>
      <c r="D24" s="63"/>
      <c r="E24" s="64"/>
      <c r="F24" s="111"/>
    </row>
    <row r="25" spans="1:6" s="59" customFormat="1" ht="51" x14ac:dyDescent="0.25">
      <c r="A25" s="60"/>
      <c r="B25" s="70" t="s">
        <v>123</v>
      </c>
      <c r="C25" s="62">
        <v>1</v>
      </c>
      <c r="D25" s="71" t="s">
        <v>27</v>
      </c>
      <c r="E25" s="72"/>
      <c r="F25" s="111">
        <f>C25*E25</f>
        <v>0</v>
      </c>
    </row>
    <row r="26" spans="1:6" s="59" customFormat="1" ht="15" customHeight="1" x14ac:dyDescent="0.25">
      <c r="A26" s="60"/>
      <c r="B26" s="68"/>
      <c r="C26" s="62"/>
      <c r="D26" s="63"/>
      <c r="E26" s="72"/>
      <c r="F26" s="111"/>
    </row>
    <row r="27" spans="1:6" s="59" customFormat="1" ht="15" customHeight="1" x14ac:dyDescent="0.25">
      <c r="A27" s="65">
        <v>1.3</v>
      </c>
      <c r="B27" s="69" t="s">
        <v>79</v>
      </c>
      <c r="C27" s="62"/>
      <c r="D27" s="63"/>
      <c r="E27" s="72"/>
      <c r="F27" s="111"/>
    </row>
    <row r="28" spans="1:6" s="59" customFormat="1" ht="15" customHeight="1" x14ac:dyDescent="0.25">
      <c r="A28" s="73"/>
      <c r="B28" s="74" t="s">
        <v>80</v>
      </c>
      <c r="C28" s="62">
        <v>1</v>
      </c>
      <c r="D28" s="71" t="s">
        <v>27</v>
      </c>
      <c r="E28" s="75"/>
      <c r="F28" s="111">
        <f>C28*E28</f>
        <v>0</v>
      </c>
    </row>
    <row r="29" spans="1:6" s="59" customFormat="1" ht="15" customHeight="1" x14ac:dyDescent="0.25">
      <c r="A29" s="60"/>
      <c r="B29" s="68"/>
      <c r="C29" s="62"/>
      <c r="D29" s="63"/>
      <c r="E29" s="72"/>
      <c r="F29" s="111"/>
    </row>
    <row r="30" spans="1:6" s="59" customFormat="1" ht="15" customHeight="1" x14ac:dyDescent="0.25">
      <c r="A30" s="65">
        <v>1.4</v>
      </c>
      <c r="B30" s="69" t="s">
        <v>124</v>
      </c>
      <c r="C30" s="62"/>
      <c r="D30" s="63"/>
      <c r="E30" s="72"/>
      <c r="F30" s="111"/>
    </row>
    <row r="31" spans="1:6" s="59" customFormat="1" ht="25.5" x14ac:dyDescent="0.25">
      <c r="A31" s="73"/>
      <c r="B31" s="74" t="s">
        <v>125</v>
      </c>
      <c r="C31" s="62">
        <v>1</v>
      </c>
      <c r="D31" s="63" t="s">
        <v>27</v>
      </c>
      <c r="E31" s="72"/>
      <c r="F31" s="111">
        <f>C31*E31</f>
        <v>0</v>
      </c>
    </row>
    <row r="32" spans="1:6" s="59" customFormat="1" ht="15" customHeight="1" x14ac:dyDescent="0.25">
      <c r="A32" s="60"/>
      <c r="B32" s="68"/>
      <c r="C32" s="62"/>
      <c r="D32" s="63"/>
      <c r="E32" s="72"/>
      <c r="F32" s="111"/>
    </row>
    <row r="33" spans="1:6" s="59" customFormat="1" ht="15" customHeight="1" x14ac:dyDescent="0.25">
      <c r="A33" s="60"/>
      <c r="B33" s="68"/>
      <c r="C33" s="62"/>
      <c r="D33" s="63"/>
      <c r="E33" s="72"/>
      <c r="F33" s="111"/>
    </row>
    <row r="34" spans="1:6" s="59" customFormat="1" ht="15" customHeight="1" x14ac:dyDescent="0.25">
      <c r="A34" s="60"/>
      <c r="B34" s="68"/>
      <c r="C34" s="62"/>
      <c r="D34" s="63"/>
      <c r="E34" s="72"/>
      <c r="F34" s="111"/>
    </row>
    <row r="35" spans="1:6" s="59" customFormat="1" ht="15" customHeight="1" x14ac:dyDescent="0.25">
      <c r="A35" s="60"/>
      <c r="B35" s="68"/>
      <c r="C35" s="62"/>
      <c r="D35" s="63"/>
      <c r="E35" s="72"/>
      <c r="F35" s="111"/>
    </row>
    <row r="36" spans="1:6" s="59" customFormat="1" ht="15" customHeight="1" x14ac:dyDescent="0.25">
      <c r="A36" s="60"/>
      <c r="B36" s="68"/>
      <c r="C36" s="62"/>
      <c r="D36" s="63"/>
      <c r="E36" s="72"/>
      <c r="F36" s="111"/>
    </row>
    <row r="37" spans="1:6" s="59" customFormat="1" ht="15" customHeight="1" x14ac:dyDescent="0.25">
      <c r="A37" s="60"/>
      <c r="B37" s="68"/>
      <c r="C37" s="62"/>
      <c r="D37" s="63"/>
      <c r="E37" s="72"/>
      <c r="F37" s="111"/>
    </row>
    <row r="38" spans="1:6" s="59" customFormat="1" ht="15" customHeight="1" x14ac:dyDescent="0.25">
      <c r="A38" s="60"/>
      <c r="B38" s="68"/>
      <c r="C38" s="62"/>
      <c r="D38" s="63"/>
      <c r="E38" s="72"/>
      <c r="F38" s="111"/>
    </row>
    <row r="39" spans="1:6" s="59" customFormat="1" ht="15" customHeight="1" x14ac:dyDescent="0.25">
      <c r="A39" s="60"/>
      <c r="B39" s="68"/>
      <c r="C39" s="62"/>
      <c r="D39" s="63"/>
      <c r="E39" s="72"/>
      <c r="F39" s="111"/>
    </row>
    <row r="40" spans="1:6" s="59" customFormat="1" ht="15" customHeight="1" x14ac:dyDescent="0.25">
      <c r="A40" s="60"/>
      <c r="B40" s="68"/>
      <c r="C40" s="62"/>
      <c r="D40" s="63"/>
      <c r="E40" s="72"/>
      <c r="F40" s="111"/>
    </row>
    <row r="41" spans="1:6" s="59" customFormat="1" ht="15" customHeight="1" x14ac:dyDescent="0.25">
      <c r="A41" s="60"/>
      <c r="B41" s="68"/>
      <c r="C41" s="62"/>
      <c r="D41" s="63"/>
      <c r="E41" s="64"/>
      <c r="F41" s="111"/>
    </row>
    <row r="42" spans="1:6" s="59" customFormat="1" ht="15" customHeight="1" x14ac:dyDescent="0.25">
      <c r="A42" s="76"/>
      <c r="B42" s="77"/>
      <c r="C42" s="62"/>
      <c r="D42" s="72"/>
      <c r="E42" s="64"/>
      <c r="F42" s="111"/>
    </row>
    <row r="43" spans="1:6" s="59" customFormat="1" ht="15" customHeight="1" x14ac:dyDescent="0.25">
      <c r="A43" s="78"/>
      <c r="B43" s="79" t="s">
        <v>81</v>
      </c>
      <c r="C43" s="80"/>
      <c r="D43" s="81"/>
      <c r="E43" s="82"/>
      <c r="F43" s="216"/>
    </row>
    <row r="44" spans="1:6" s="59" customFormat="1" ht="15" customHeight="1" x14ac:dyDescent="0.25">
      <c r="A44" s="83"/>
      <c r="B44" s="84" t="s">
        <v>28</v>
      </c>
      <c r="C44" s="85"/>
      <c r="D44" s="86"/>
      <c r="E44" s="87"/>
      <c r="F44" s="217">
        <f>SUM(F25:F43)</f>
        <v>0</v>
      </c>
    </row>
    <row r="45" spans="1:6" s="59" customFormat="1" ht="15" customHeight="1" x14ac:dyDescent="0.25">
      <c r="A45" s="88"/>
      <c r="B45" s="84" t="s">
        <v>29</v>
      </c>
      <c r="C45" s="89"/>
      <c r="D45" s="90"/>
      <c r="E45" s="91"/>
      <c r="F45" s="218"/>
    </row>
    <row r="46" spans="1:6" s="59" customFormat="1" ht="15" customHeight="1" x14ac:dyDescent="0.25">
      <c r="A46" s="92"/>
      <c r="B46" s="93" t="s">
        <v>0</v>
      </c>
      <c r="C46" s="94"/>
      <c r="D46" s="95"/>
      <c r="E46" s="96"/>
      <c r="F46" s="219"/>
    </row>
    <row r="47" spans="1:6" s="59" customFormat="1" ht="15" customHeight="1" x14ac:dyDescent="0.25">
      <c r="A47" s="65">
        <v>2.1</v>
      </c>
      <c r="B47" s="66" t="s">
        <v>87</v>
      </c>
      <c r="C47" s="62"/>
      <c r="D47" s="97"/>
      <c r="E47" s="98"/>
      <c r="F47" s="220"/>
    </row>
    <row r="48" spans="1:6" s="59" customFormat="1" ht="38.25" x14ac:dyDescent="0.25">
      <c r="A48" s="65"/>
      <c r="B48" s="99" t="s">
        <v>126</v>
      </c>
      <c r="C48" s="62"/>
      <c r="D48" s="63"/>
      <c r="E48" s="72"/>
      <c r="F48" s="111"/>
    </row>
    <row r="49" spans="1:6" s="59" customFormat="1" ht="15" customHeight="1" x14ac:dyDescent="0.25">
      <c r="A49" s="65"/>
      <c r="B49" s="61"/>
      <c r="C49" s="100"/>
      <c r="D49" s="97"/>
      <c r="E49" s="98"/>
      <c r="F49" s="220"/>
    </row>
    <row r="50" spans="1:6" s="59" customFormat="1" ht="15" customHeight="1" x14ac:dyDescent="0.25">
      <c r="A50" s="65">
        <v>2.2000000000000002</v>
      </c>
      <c r="B50" s="66" t="s">
        <v>82</v>
      </c>
      <c r="C50" s="62"/>
      <c r="D50" s="97"/>
      <c r="E50" s="98"/>
      <c r="F50" s="220"/>
    </row>
    <row r="51" spans="1:6" s="59" customFormat="1" ht="51" x14ac:dyDescent="0.25">
      <c r="A51" s="76">
        <v>1</v>
      </c>
      <c r="B51" s="99" t="s">
        <v>83</v>
      </c>
      <c r="C51" s="62">
        <v>860.27</v>
      </c>
      <c r="D51" s="72" t="s">
        <v>448</v>
      </c>
      <c r="E51" s="72"/>
      <c r="F51" s="111">
        <f>C51*E51</f>
        <v>0</v>
      </c>
    </row>
    <row r="52" spans="1:6" s="59" customFormat="1" ht="15" customHeight="1" x14ac:dyDescent="0.25">
      <c r="A52" s="65"/>
      <c r="B52" s="99"/>
      <c r="C52" s="62"/>
      <c r="D52" s="63"/>
      <c r="E52" s="72"/>
      <c r="F52" s="111"/>
    </row>
    <row r="53" spans="1:6" s="59" customFormat="1" ht="15" customHeight="1" x14ac:dyDescent="0.25">
      <c r="A53" s="65">
        <v>2.2999999999999998</v>
      </c>
      <c r="B53" s="66" t="s">
        <v>84</v>
      </c>
      <c r="C53" s="62"/>
      <c r="D53" s="63"/>
      <c r="E53" s="72"/>
      <c r="F53" s="111"/>
    </row>
    <row r="54" spans="1:6" s="59" customFormat="1" ht="51" x14ac:dyDescent="0.25">
      <c r="A54" s="60"/>
      <c r="B54" s="101" t="s">
        <v>85</v>
      </c>
      <c r="C54" s="62"/>
      <c r="D54" s="63"/>
      <c r="E54" s="72"/>
      <c r="F54" s="111"/>
    </row>
    <row r="55" spans="1:6" s="59" customFormat="1" ht="5.0999999999999996" customHeight="1" x14ac:dyDescent="0.25">
      <c r="A55" s="60"/>
      <c r="B55" s="102"/>
      <c r="C55" s="62"/>
      <c r="D55" s="63"/>
      <c r="E55" s="72"/>
      <c r="F55" s="111"/>
    </row>
    <row r="56" spans="1:6" s="59" customFormat="1" ht="15" customHeight="1" x14ac:dyDescent="0.25">
      <c r="A56" s="76">
        <v>1</v>
      </c>
      <c r="B56" s="102" t="s">
        <v>259</v>
      </c>
      <c r="C56" s="62">
        <v>96.6</v>
      </c>
      <c r="D56" s="72" t="s">
        <v>31</v>
      </c>
      <c r="E56" s="72"/>
      <c r="F56" s="111">
        <f>C56*E56</f>
        <v>0</v>
      </c>
    </row>
    <row r="57" spans="1:6" s="59" customFormat="1" ht="15" customHeight="1" x14ac:dyDescent="0.25">
      <c r="A57" s="76">
        <v>2</v>
      </c>
      <c r="B57" s="102" t="s">
        <v>260</v>
      </c>
      <c r="C57" s="62">
        <v>127.37</v>
      </c>
      <c r="D57" s="72" t="s">
        <v>31</v>
      </c>
      <c r="E57" s="72"/>
      <c r="F57" s="111">
        <f>C57*E57</f>
        <v>0</v>
      </c>
    </row>
    <row r="58" spans="1:6" s="59" customFormat="1" ht="15" customHeight="1" x14ac:dyDescent="0.25">
      <c r="A58" s="76">
        <v>3</v>
      </c>
      <c r="B58" s="103" t="s">
        <v>265</v>
      </c>
      <c r="C58" s="62">
        <v>22.39</v>
      </c>
      <c r="D58" s="72" t="s">
        <v>31</v>
      </c>
      <c r="E58" s="72"/>
      <c r="F58" s="111">
        <f>C58*E58</f>
        <v>0</v>
      </c>
    </row>
    <row r="59" spans="1:6" s="59" customFormat="1" ht="15" customHeight="1" x14ac:dyDescent="0.25">
      <c r="A59" s="76"/>
      <c r="B59" s="103"/>
      <c r="C59" s="62"/>
      <c r="D59" s="72"/>
      <c r="E59" s="72"/>
      <c r="F59" s="111"/>
    </row>
    <row r="60" spans="1:6" s="59" customFormat="1" ht="15" customHeight="1" x14ac:dyDescent="0.25">
      <c r="A60" s="65">
        <v>2.4</v>
      </c>
      <c r="B60" s="66" t="s">
        <v>86</v>
      </c>
      <c r="C60" s="62"/>
      <c r="D60" s="72"/>
      <c r="E60" s="64"/>
      <c r="F60" s="111"/>
    </row>
    <row r="61" spans="1:6" s="59" customFormat="1" ht="30" customHeight="1" x14ac:dyDescent="0.25">
      <c r="A61" s="88"/>
      <c r="B61" s="77" t="s">
        <v>127</v>
      </c>
      <c r="C61" s="62"/>
      <c r="D61" s="72"/>
      <c r="E61" s="72"/>
      <c r="F61" s="111"/>
    </row>
    <row r="62" spans="1:6" s="59" customFormat="1" ht="30" customHeight="1" x14ac:dyDescent="0.25">
      <c r="A62" s="88"/>
      <c r="B62" s="77" t="s">
        <v>128</v>
      </c>
      <c r="C62" s="62"/>
      <c r="D62" s="72"/>
      <c r="E62" s="72"/>
      <c r="F62" s="111"/>
    </row>
    <row r="63" spans="1:6" s="59" customFormat="1" ht="15" customHeight="1" x14ac:dyDescent="0.25">
      <c r="A63" s="104">
        <v>1</v>
      </c>
      <c r="B63" s="77" t="s">
        <v>261</v>
      </c>
      <c r="C63" s="62">
        <v>51.99</v>
      </c>
      <c r="D63" s="72" t="s">
        <v>31</v>
      </c>
      <c r="E63" s="72"/>
      <c r="F63" s="111">
        <f>C63*E63</f>
        <v>0</v>
      </c>
    </row>
    <row r="64" spans="1:6" s="59" customFormat="1" ht="15" customHeight="1" x14ac:dyDescent="0.25">
      <c r="A64" s="104">
        <v>2</v>
      </c>
      <c r="B64" s="77" t="s">
        <v>262</v>
      </c>
      <c r="C64" s="62">
        <v>62.09</v>
      </c>
      <c r="D64" s="72" t="s">
        <v>31</v>
      </c>
      <c r="E64" s="72"/>
      <c r="F64" s="111">
        <f>C64*E64</f>
        <v>0</v>
      </c>
    </row>
    <row r="65" spans="1:6" s="59" customFormat="1" ht="15" customHeight="1" x14ac:dyDescent="0.25">
      <c r="A65" s="104">
        <v>3</v>
      </c>
      <c r="B65" s="77" t="s">
        <v>264</v>
      </c>
      <c r="C65" s="62">
        <v>2.0499999999999998</v>
      </c>
      <c r="D65" s="72" t="s">
        <v>31</v>
      </c>
      <c r="E65" s="72"/>
      <c r="F65" s="111">
        <f>C65*E65</f>
        <v>0</v>
      </c>
    </row>
    <row r="66" spans="1:6" s="59" customFormat="1" ht="15" customHeight="1" x14ac:dyDescent="0.25">
      <c r="A66" s="104">
        <v>3</v>
      </c>
      <c r="B66" s="77" t="s">
        <v>263</v>
      </c>
      <c r="C66" s="62"/>
      <c r="D66" s="72"/>
      <c r="E66" s="72"/>
      <c r="F66" s="111"/>
    </row>
    <row r="67" spans="1:6" s="106" customFormat="1" ht="15" customHeight="1" x14ac:dyDescent="0.25">
      <c r="A67" s="65"/>
      <c r="B67" s="66"/>
      <c r="C67" s="100"/>
      <c r="D67" s="97"/>
      <c r="E67" s="105"/>
      <c r="F67" s="111"/>
    </row>
    <row r="68" spans="1:6" s="59" customFormat="1" ht="15" customHeight="1" x14ac:dyDescent="0.25">
      <c r="A68" s="65">
        <v>2.5</v>
      </c>
      <c r="B68" s="66" t="s">
        <v>129</v>
      </c>
      <c r="C68" s="100"/>
      <c r="D68" s="97"/>
      <c r="E68" s="72"/>
      <c r="F68" s="111"/>
    </row>
    <row r="69" spans="1:6" s="59" customFormat="1" ht="25.5" x14ac:dyDescent="0.25">
      <c r="A69" s="60"/>
      <c r="B69" s="77" t="s">
        <v>130</v>
      </c>
      <c r="C69" s="62"/>
      <c r="D69" s="63"/>
      <c r="E69" s="72"/>
      <c r="F69" s="111"/>
    </row>
    <row r="70" spans="1:6" s="59" customFormat="1" ht="5.0999999999999996" customHeight="1" x14ac:dyDescent="0.25">
      <c r="A70" s="60"/>
      <c r="B70" s="77"/>
      <c r="C70" s="62"/>
      <c r="D70" s="63"/>
      <c r="E70" s="72"/>
      <c r="F70" s="111"/>
    </row>
    <row r="71" spans="1:6" s="59" customFormat="1" ht="12.75" x14ac:dyDescent="0.25">
      <c r="A71" s="76"/>
      <c r="B71" s="77" t="s">
        <v>238</v>
      </c>
      <c r="C71" s="62"/>
      <c r="D71" s="72"/>
      <c r="E71" s="72"/>
      <c r="F71" s="111"/>
    </row>
    <row r="72" spans="1:6" s="59" customFormat="1" x14ac:dyDescent="0.25">
      <c r="A72" s="76">
        <v>1</v>
      </c>
      <c r="B72" s="77" t="s">
        <v>266</v>
      </c>
      <c r="C72" s="62">
        <v>80.5</v>
      </c>
      <c r="D72" s="72" t="s">
        <v>448</v>
      </c>
      <c r="E72" s="72"/>
      <c r="F72" s="111">
        <f>C72*E72</f>
        <v>0</v>
      </c>
    </row>
    <row r="73" spans="1:6" s="59" customFormat="1" x14ac:dyDescent="0.25">
      <c r="A73" s="76">
        <v>2</v>
      </c>
      <c r="B73" s="77" t="s">
        <v>267</v>
      </c>
      <c r="C73" s="62">
        <v>106.14</v>
      </c>
      <c r="D73" s="72" t="s">
        <v>448</v>
      </c>
      <c r="E73" s="72"/>
      <c r="F73" s="111">
        <f>C73*E73</f>
        <v>0</v>
      </c>
    </row>
    <row r="74" spans="1:6" s="59" customFormat="1" x14ac:dyDescent="0.25">
      <c r="A74" s="76">
        <v>3</v>
      </c>
      <c r="B74" s="77" t="s">
        <v>268</v>
      </c>
      <c r="C74" s="62">
        <v>26.93</v>
      </c>
      <c r="D74" s="72" t="s">
        <v>448</v>
      </c>
      <c r="E74" s="72"/>
      <c r="F74" s="111">
        <f>C74*E74</f>
        <v>0</v>
      </c>
    </row>
    <row r="75" spans="1:6" s="59" customFormat="1" ht="12.75" x14ac:dyDescent="0.25">
      <c r="A75" s="76">
        <v>4</v>
      </c>
      <c r="B75" s="77" t="s">
        <v>269</v>
      </c>
      <c r="C75" s="62"/>
      <c r="D75" s="72"/>
      <c r="E75" s="72"/>
      <c r="F75" s="111"/>
    </row>
    <row r="76" spans="1:6" s="59" customFormat="1" ht="12.75" x14ac:dyDescent="0.25">
      <c r="A76" s="76"/>
      <c r="B76" s="77"/>
      <c r="C76" s="62"/>
      <c r="D76" s="72"/>
      <c r="E76" s="72"/>
      <c r="F76" s="111"/>
    </row>
    <row r="77" spans="1:6" s="59" customFormat="1" ht="38.25" x14ac:dyDescent="0.25">
      <c r="A77" s="76"/>
      <c r="B77" s="77" t="s">
        <v>158</v>
      </c>
      <c r="C77" s="62"/>
      <c r="D77" s="72"/>
      <c r="E77" s="72"/>
      <c r="F77" s="111"/>
    </row>
    <row r="78" spans="1:6" s="59" customFormat="1" ht="15" customHeight="1" x14ac:dyDescent="0.25">
      <c r="A78" s="104">
        <v>5</v>
      </c>
      <c r="B78" s="77" t="s">
        <v>266</v>
      </c>
      <c r="C78" s="62">
        <v>182.28</v>
      </c>
      <c r="D78" s="72" t="s">
        <v>448</v>
      </c>
      <c r="E78" s="72"/>
      <c r="F78" s="111">
        <f>C78*E78</f>
        <v>0</v>
      </c>
    </row>
    <row r="79" spans="1:6" s="59" customFormat="1" ht="15" customHeight="1" x14ac:dyDescent="0.25">
      <c r="A79" s="104">
        <v>6</v>
      </c>
      <c r="B79" s="77" t="s">
        <v>267</v>
      </c>
      <c r="C79" s="62">
        <v>194.29</v>
      </c>
      <c r="D79" s="72" t="s">
        <v>448</v>
      </c>
      <c r="E79" s="72"/>
      <c r="F79" s="111">
        <f>C79*E79</f>
        <v>0</v>
      </c>
    </row>
    <row r="80" spans="1:6" s="59" customFormat="1" ht="15" customHeight="1" x14ac:dyDescent="0.25">
      <c r="A80" s="104">
        <v>7</v>
      </c>
      <c r="B80" s="77" t="s">
        <v>268</v>
      </c>
      <c r="C80" s="62">
        <v>144.02000000000001</v>
      </c>
      <c r="D80" s="72" t="s">
        <v>448</v>
      </c>
      <c r="E80" s="72"/>
      <c r="F80" s="111">
        <f>C80*E80</f>
        <v>0</v>
      </c>
    </row>
    <row r="81" spans="1:6" s="59" customFormat="1" ht="15" customHeight="1" x14ac:dyDescent="0.25">
      <c r="A81" s="104">
        <v>8</v>
      </c>
      <c r="B81" s="77" t="s">
        <v>270</v>
      </c>
      <c r="C81" s="62">
        <v>191.87</v>
      </c>
      <c r="D81" s="72" t="s">
        <v>448</v>
      </c>
      <c r="E81" s="72"/>
      <c r="F81" s="111">
        <f t="shared" ref="F79:F81" si="0">C81*E81</f>
        <v>0</v>
      </c>
    </row>
    <row r="82" spans="1:6" s="59" customFormat="1" ht="15" customHeight="1" x14ac:dyDescent="0.25">
      <c r="A82" s="104"/>
      <c r="B82" s="77"/>
      <c r="C82" s="62"/>
      <c r="D82" s="72"/>
      <c r="E82" s="72"/>
      <c r="F82" s="111"/>
    </row>
    <row r="83" spans="1:6" s="59" customFormat="1" ht="15" customHeight="1" x14ac:dyDescent="0.25">
      <c r="A83" s="104"/>
      <c r="B83" s="77"/>
      <c r="C83" s="62"/>
      <c r="D83" s="72"/>
      <c r="E83" s="72"/>
      <c r="F83" s="111"/>
    </row>
    <row r="84" spans="1:6" s="59" customFormat="1" ht="15" customHeight="1" x14ac:dyDescent="0.25">
      <c r="A84" s="104"/>
      <c r="B84" s="77"/>
      <c r="C84" s="62"/>
      <c r="D84" s="72"/>
      <c r="E84" s="72"/>
      <c r="F84" s="111"/>
    </row>
    <row r="85" spans="1:6" s="59" customFormat="1" ht="15" customHeight="1" x14ac:dyDescent="0.25">
      <c r="A85" s="104"/>
      <c r="B85" s="77"/>
      <c r="C85" s="62"/>
      <c r="D85" s="72"/>
      <c r="E85" s="72"/>
      <c r="F85" s="111"/>
    </row>
    <row r="86" spans="1:6" s="59" customFormat="1" ht="15" customHeight="1" x14ac:dyDescent="0.25">
      <c r="A86" s="104"/>
      <c r="B86" s="77"/>
      <c r="C86" s="62"/>
      <c r="D86" s="72"/>
      <c r="E86" s="72"/>
      <c r="F86" s="111"/>
    </row>
    <row r="87" spans="1:6" s="59" customFormat="1" ht="15" customHeight="1" x14ac:dyDescent="0.25">
      <c r="A87" s="104"/>
      <c r="B87" s="77"/>
      <c r="C87" s="62"/>
      <c r="D87" s="72"/>
      <c r="E87" s="72"/>
      <c r="F87" s="111"/>
    </row>
    <row r="88" spans="1:6" s="59" customFormat="1" ht="15" customHeight="1" x14ac:dyDescent="0.25">
      <c r="A88" s="104"/>
      <c r="B88" s="77"/>
      <c r="C88" s="62"/>
      <c r="D88" s="72"/>
      <c r="E88" s="72"/>
      <c r="F88" s="111"/>
    </row>
    <row r="89" spans="1:6" s="59" customFormat="1" ht="15" customHeight="1" x14ac:dyDescent="0.25">
      <c r="A89" s="104"/>
      <c r="B89" s="77"/>
      <c r="C89" s="62"/>
      <c r="D89" s="72"/>
      <c r="E89" s="72"/>
      <c r="F89" s="111"/>
    </row>
    <row r="90" spans="1:6" s="59" customFormat="1" ht="15" customHeight="1" x14ac:dyDescent="0.25">
      <c r="A90" s="104"/>
      <c r="B90" s="77"/>
      <c r="C90" s="62"/>
      <c r="D90" s="72"/>
      <c r="E90" s="72"/>
      <c r="F90" s="111"/>
    </row>
    <row r="91" spans="1:6" s="59" customFormat="1" ht="14.25" customHeight="1" x14ac:dyDescent="0.25">
      <c r="A91" s="76"/>
      <c r="B91" s="77"/>
      <c r="C91" s="62"/>
      <c r="D91" s="72"/>
      <c r="E91" s="72"/>
      <c r="F91" s="111"/>
    </row>
    <row r="92" spans="1:6" s="59" customFormat="1" ht="15" customHeight="1" x14ac:dyDescent="0.25">
      <c r="A92" s="104"/>
      <c r="B92" s="77"/>
      <c r="C92" s="62"/>
      <c r="D92" s="72"/>
      <c r="E92" s="72"/>
      <c r="F92" s="111"/>
    </row>
    <row r="93" spans="1:6" s="59" customFormat="1" ht="15" customHeight="1" x14ac:dyDescent="0.25">
      <c r="A93" s="104"/>
      <c r="B93" s="77"/>
      <c r="C93" s="62"/>
      <c r="D93" s="72"/>
      <c r="E93" s="72"/>
      <c r="F93" s="111"/>
    </row>
    <row r="94" spans="1:6" s="59" customFormat="1" ht="15" customHeight="1" x14ac:dyDescent="0.25">
      <c r="A94" s="104"/>
      <c r="B94" s="107"/>
      <c r="C94" s="108"/>
      <c r="D94" s="109"/>
      <c r="E94" s="110"/>
      <c r="F94" s="111"/>
    </row>
    <row r="95" spans="1:6" s="59" customFormat="1" ht="15" customHeight="1" x14ac:dyDescent="0.25">
      <c r="A95" s="78"/>
      <c r="B95" s="112" t="s">
        <v>32</v>
      </c>
      <c r="C95" s="80"/>
      <c r="D95" s="81"/>
      <c r="E95" s="82"/>
      <c r="F95" s="221"/>
    </row>
    <row r="96" spans="1:6" s="59" customFormat="1" ht="15" customHeight="1" x14ac:dyDescent="0.25">
      <c r="A96" s="113"/>
      <c r="B96" s="84" t="s">
        <v>33</v>
      </c>
      <c r="C96" s="114"/>
      <c r="D96" s="115"/>
      <c r="E96" s="116"/>
      <c r="F96" s="217">
        <f>SUM(F51:F95)</f>
        <v>0</v>
      </c>
    </row>
    <row r="97" spans="1:6" s="59" customFormat="1" ht="15" customHeight="1" x14ac:dyDescent="0.25">
      <c r="A97" s="117"/>
      <c r="B97" s="50" t="s">
        <v>34</v>
      </c>
      <c r="C97" s="118"/>
      <c r="D97" s="119"/>
      <c r="E97" s="120"/>
      <c r="F97" s="222"/>
    </row>
    <row r="98" spans="1:6" s="59" customFormat="1" ht="15" customHeight="1" x14ac:dyDescent="0.25">
      <c r="A98" s="92"/>
      <c r="B98" s="93" t="s">
        <v>35</v>
      </c>
      <c r="C98" s="56"/>
      <c r="D98" s="57"/>
      <c r="E98" s="121"/>
      <c r="F98" s="215"/>
    </row>
    <row r="99" spans="1:6" s="59" customFormat="1" ht="15" customHeight="1" x14ac:dyDescent="0.25">
      <c r="A99" s="65">
        <v>3.1</v>
      </c>
      <c r="B99" s="66" t="s">
        <v>87</v>
      </c>
      <c r="C99" s="62"/>
      <c r="D99" s="63"/>
      <c r="E99" s="64"/>
      <c r="F99" s="111"/>
    </row>
    <row r="100" spans="1:6" s="59" customFormat="1" ht="51" x14ac:dyDescent="0.25">
      <c r="A100" s="60"/>
      <c r="B100" s="77" t="s">
        <v>159</v>
      </c>
      <c r="C100" s="62"/>
      <c r="D100" s="63"/>
      <c r="E100" s="64"/>
      <c r="F100" s="111"/>
    </row>
    <row r="101" spans="1:6" s="59" customFormat="1" ht="25.5" x14ac:dyDescent="0.25">
      <c r="A101" s="60"/>
      <c r="B101" s="77" t="s">
        <v>88</v>
      </c>
      <c r="C101" s="62"/>
      <c r="D101" s="63"/>
      <c r="E101" s="64"/>
      <c r="F101" s="111"/>
    </row>
    <row r="102" spans="1:6" s="59" customFormat="1" ht="25.5" x14ac:dyDescent="0.25">
      <c r="A102" s="60"/>
      <c r="B102" s="77" t="s">
        <v>131</v>
      </c>
      <c r="C102" s="62"/>
      <c r="D102" s="63"/>
      <c r="E102" s="64"/>
      <c r="F102" s="111"/>
    </row>
    <row r="103" spans="1:6" s="59" customFormat="1" ht="12.75" x14ac:dyDescent="0.25">
      <c r="A103" s="60"/>
      <c r="B103" s="77"/>
      <c r="C103" s="62"/>
      <c r="D103" s="63"/>
      <c r="E103" s="64"/>
      <c r="F103" s="111"/>
    </row>
    <row r="104" spans="1:6" s="59" customFormat="1" ht="15" customHeight="1" x14ac:dyDescent="0.25">
      <c r="A104" s="65">
        <v>3.2</v>
      </c>
      <c r="B104" s="66" t="s">
        <v>89</v>
      </c>
      <c r="C104" s="62"/>
      <c r="D104" s="71">
        <v>0</v>
      </c>
      <c r="E104" s="64"/>
      <c r="F104" s="111"/>
    </row>
    <row r="105" spans="1:6" s="59" customFormat="1" ht="38.25" x14ac:dyDescent="0.25">
      <c r="A105" s="60"/>
      <c r="B105" s="77" t="s">
        <v>90</v>
      </c>
      <c r="C105" s="62"/>
      <c r="D105" s="71">
        <v>0</v>
      </c>
      <c r="E105" s="64"/>
      <c r="F105" s="111"/>
    </row>
    <row r="106" spans="1:6" s="59" customFormat="1" ht="10.5" customHeight="1" x14ac:dyDescent="0.25">
      <c r="A106" s="60"/>
      <c r="B106" s="77"/>
      <c r="C106" s="62"/>
      <c r="D106" s="71"/>
      <c r="E106" s="64"/>
      <c r="F106" s="111"/>
    </row>
    <row r="107" spans="1:6" s="59" customFormat="1" ht="25.5" x14ac:dyDescent="0.25">
      <c r="A107" s="76">
        <v>1</v>
      </c>
      <c r="B107" s="77" t="s">
        <v>271</v>
      </c>
      <c r="C107" s="62">
        <v>80.5</v>
      </c>
      <c r="D107" s="72" t="s">
        <v>30</v>
      </c>
      <c r="E107" s="72"/>
      <c r="F107" s="111">
        <f>C107*E107</f>
        <v>0</v>
      </c>
    </row>
    <row r="108" spans="1:6" s="59" customFormat="1" ht="25.5" x14ac:dyDescent="0.25">
      <c r="A108" s="76">
        <v>2</v>
      </c>
      <c r="B108" s="77" t="s">
        <v>272</v>
      </c>
      <c r="C108" s="62">
        <v>106.14</v>
      </c>
      <c r="D108" s="72" t="s">
        <v>30</v>
      </c>
      <c r="E108" s="72"/>
      <c r="F108" s="111">
        <f>C108*E108</f>
        <v>0</v>
      </c>
    </row>
    <row r="109" spans="1:6" s="59" customFormat="1" ht="12.75" x14ac:dyDescent="0.25">
      <c r="A109" s="76">
        <v>3</v>
      </c>
      <c r="B109" s="77" t="s">
        <v>273</v>
      </c>
      <c r="C109" s="62">
        <v>26.93</v>
      </c>
      <c r="D109" s="72" t="s">
        <v>30</v>
      </c>
      <c r="E109" s="72"/>
      <c r="F109" s="111">
        <f>C109*E109</f>
        <v>0</v>
      </c>
    </row>
    <row r="110" spans="1:6" s="59" customFormat="1" ht="12.75" x14ac:dyDescent="0.25">
      <c r="A110" s="76">
        <v>4</v>
      </c>
      <c r="B110" s="77" t="s">
        <v>230</v>
      </c>
      <c r="C110" s="62">
        <v>0.4</v>
      </c>
      <c r="D110" s="72" t="s">
        <v>30</v>
      </c>
      <c r="E110" s="72"/>
      <c r="F110" s="111">
        <f>C110*E110</f>
        <v>0</v>
      </c>
    </row>
    <row r="111" spans="1:6" s="59" customFormat="1" ht="15" customHeight="1" x14ac:dyDescent="0.25">
      <c r="A111" s="60"/>
      <c r="B111" s="77"/>
      <c r="C111" s="62"/>
      <c r="D111" s="71">
        <v>0</v>
      </c>
      <c r="E111" s="72"/>
      <c r="F111" s="111"/>
    </row>
    <row r="112" spans="1:6" s="59" customFormat="1" ht="15" customHeight="1" x14ac:dyDescent="0.25">
      <c r="A112" s="122">
        <v>3.3</v>
      </c>
      <c r="B112" s="69" t="s">
        <v>91</v>
      </c>
      <c r="C112" s="62"/>
      <c r="D112" s="71">
        <v>0</v>
      </c>
      <c r="E112" s="72"/>
      <c r="F112" s="111"/>
    </row>
    <row r="113" spans="1:6" s="59" customFormat="1" ht="15" customHeight="1" x14ac:dyDescent="0.25">
      <c r="A113" s="60" t="s">
        <v>36</v>
      </c>
      <c r="B113" s="77" t="s">
        <v>134</v>
      </c>
      <c r="C113" s="62"/>
      <c r="D113" s="71">
        <v>0</v>
      </c>
      <c r="E113" s="72"/>
      <c r="F113" s="111"/>
    </row>
    <row r="114" spans="1:6" s="59" customFormat="1" ht="25.5" x14ac:dyDescent="0.25">
      <c r="A114" s="60"/>
      <c r="B114" s="77" t="s">
        <v>132</v>
      </c>
      <c r="C114" s="62"/>
      <c r="D114" s="71"/>
      <c r="E114" s="72"/>
      <c r="F114" s="111"/>
    </row>
    <row r="115" spans="1:6" s="59" customFormat="1" ht="15" customHeight="1" x14ac:dyDescent="0.25">
      <c r="A115" s="60"/>
      <c r="B115" s="123"/>
      <c r="C115" s="62"/>
      <c r="D115" s="71"/>
      <c r="E115" s="72"/>
      <c r="F115" s="111"/>
    </row>
    <row r="116" spans="1:6" s="59" customFormat="1" ht="15" customHeight="1" x14ac:dyDescent="0.25">
      <c r="A116" s="60" t="s">
        <v>37</v>
      </c>
      <c r="B116" s="66" t="s">
        <v>4</v>
      </c>
      <c r="C116" s="62"/>
      <c r="D116" s="71">
        <v>0</v>
      </c>
      <c r="E116" s="72"/>
      <c r="F116" s="111"/>
    </row>
    <row r="117" spans="1:6" s="59" customFormat="1" ht="15" customHeight="1" x14ac:dyDescent="0.25">
      <c r="A117" s="76">
        <v>1</v>
      </c>
      <c r="B117" s="77" t="s">
        <v>274</v>
      </c>
      <c r="C117" s="62">
        <v>38.909999999999997</v>
      </c>
      <c r="D117" s="72" t="s">
        <v>31</v>
      </c>
      <c r="E117" s="72"/>
      <c r="F117" s="111">
        <f>C117*E117</f>
        <v>0</v>
      </c>
    </row>
    <row r="118" spans="1:6" s="59" customFormat="1" ht="15" customHeight="1" x14ac:dyDescent="0.25">
      <c r="A118" s="76">
        <v>2</v>
      </c>
      <c r="B118" s="77" t="s">
        <v>275</v>
      </c>
      <c r="C118" s="62">
        <v>57.32</v>
      </c>
      <c r="D118" s="72" t="s">
        <v>31</v>
      </c>
      <c r="E118" s="72"/>
      <c r="F118" s="111">
        <f t="shared" ref="F118:F122" si="1">C118*E118</f>
        <v>0</v>
      </c>
    </row>
    <row r="119" spans="1:6" s="59" customFormat="1" ht="15" customHeight="1" x14ac:dyDescent="0.25">
      <c r="A119" s="76">
        <v>3</v>
      </c>
      <c r="B119" s="77" t="s">
        <v>276</v>
      </c>
      <c r="C119" s="62">
        <v>13.17</v>
      </c>
      <c r="D119" s="72" t="s">
        <v>31</v>
      </c>
      <c r="E119" s="72"/>
      <c r="F119" s="111">
        <f t="shared" si="1"/>
        <v>0</v>
      </c>
    </row>
    <row r="120" spans="1:6" s="59" customFormat="1" ht="15" customHeight="1" x14ac:dyDescent="0.25">
      <c r="A120" s="76">
        <v>4</v>
      </c>
      <c r="B120" s="77" t="s">
        <v>229</v>
      </c>
      <c r="C120" s="62">
        <v>0.34</v>
      </c>
      <c r="D120" s="72" t="s">
        <v>31</v>
      </c>
      <c r="E120" s="72"/>
      <c r="F120" s="111">
        <f t="shared" si="1"/>
        <v>0</v>
      </c>
    </row>
    <row r="121" spans="1:6" s="59" customFormat="1" ht="15" customHeight="1" x14ac:dyDescent="0.25">
      <c r="A121" s="76">
        <v>5</v>
      </c>
      <c r="B121" s="102" t="s">
        <v>227</v>
      </c>
      <c r="C121" s="62">
        <v>0.32</v>
      </c>
      <c r="D121" s="72" t="s">
        <v>31</v>
      </c>
      <c r="E121" s="72"/>
      <c r="F121" s="111">
        <f t="shared" si="1"/>
        <v>0</v>
      </c>
    </row>
    <row r="122" spans="1:6" s="59" customFormat="1" ht="15" customHeight="1" x14ac:dyDescent="0.25">
      <c r="A122" s="76">
        <v>6</v>
      </c>
      <c r="B122" s="102" t="s">
        <v>239</v>
      </c>
      <c r="C122" s="62">
        <v>2.2400000000000002</v>
      </c>
      <c r="D122" s="72" t="s">
        <v>31</v>
      </c>
      <c r="E122" s="72"/>
      <c r="F122" s="111">
        <f t="shared" si="1"/>
        <v>0</v>
      </c>
    </row>
    <row r="123" spans="1:6" s="59" customFormat="1" ht="15" customHeight="1" x14ac:dyDescent="0.25">
      <c r="A123" s="76"/>
      <c r="B123" s="102"/>
      <c r="C123" s="62"/>
      <c r="D123" s="72"/>
      <c r="E123" s="72"/>
      <c r="F123" s="111"/>
    </row>
    <row r="124" spans="1:6" s="59" customFormat="1" ht="15" customHeight="1" x14ac:dyDescent="0.25">
      <c r="A124" s="60" t="s">
        <v>38</v>
      </c>
      <c r="B124" s="66" t="s">
        <v>2</v>
      </c>
      <c r="C124" s="62"/>
      <c r="D124" s="72"/>
      <c r="E124" s="72"/>
      <c r="F124" s="111"/>
    </row>
    <row r="125" spans="1:6" s="59" customFormat="1" ht="15" customHeight="1" x14ac:dyDescent="0.25">
      <c r="A125" s="76">
        <v>1</v>
      </c>
      <c r="B125" s="102" t="s">
        <v>277</v>
      </c>
      <c r="C125" s="62">
        <v>2.42</v>
      </c>
      <c r="D125" s="72" t="s">
        <v>31</v>
      </c>
      <c r="E125" s="72"/>
      <c r="F125" s="111">
        <f>C125*E125</f>
        <v>0</v>
      </c>
    </row>
    <row r="126" spans="1:6" s="59" customFormat="1" ht="15" customHeight="1" x14ac:dyDescent="0.25">
      <c r="A126" s="76">
        <v>2</v>
      </c>
      <c r="B126" s="102" t="s">
        <v>278</v>
      </c>
      <c r="C126" s="62">
        <v>7.73</v>
      </c>
      <c r="D126" s="72" t="s">
        <v>31</v>
      </c>
      <c r="E126" s="72"/>
      <c r="F126" s="111">
        <f t="shared" ref="F126:F128" si="2">C126*E126</f>
        <v>0</v>
      </c>
    </row>
    <row r="127" spans="1:6" s="59" customFormat="1" ht="15" customHeight="1" x14ac:dyDescent="0.25">
      <c r="A127" s="76">
        <v>3</v>
      </c>
      <c r="B127" s="102" t="s">
        <v>228</v>
      </c>
      <c r="C127" s="62">
        <v>36.06</v>
      </c>
      <c r="D127" s="72" t="s">
        <v>31</v>
      </c>
      <c r="E127" s="72"/>
      <c r="F127" s="111">
        <f t="shared" si="2"/>
        <v>0</v>
      </c>
    </row>
    <row r="128" spans="1:6" s="59" customFormat="1" ht="25.5" x14ac:dyDescent="0.25">
      <c r="A128" s="76">
        <v>4</v>
      </c>
      <c r="B128" s="70" t="s">
        <v>133</v>
      </c>
      <c r="C128" s="62">
        <v>4</v>
      </c>
      <c r="D128" s="72" t="s">
        <v>31</v>
      </c>
      <c r="E128" s="72"/>
      <c r="F128" s="111">
        <f t="shared" si="2"/>
        <v>0</v>
      </c>
    </row>
    <row r="129" spans="1:6" s="59" customFormat="1" ht="12.75" x14ac:dyDescent="0.25">
      <c r="A129" s="76"/>
      <c r="B129" s="70"/>
      <c r="C129" s="62"/>
      <c r="D129" s="72"/>
      <c r="E129" s="72"/>
      <c r="F129" s="111"/>
    </row>
    <row r="130" spans="1:6" s="59" customFormat="1" ht="12.75" x14ac:dyDescent="0.25">
      <c r="A130" s="76"/>
      <c r="B130" s="124" t="s">
        <v>295</v>
      </c>
      <c r="C130" s="62"/>
      <c r="D130" s="72"/>
      <c r="E130" s="72"/>
      <c r="F130" s="111"/>
    </row>
    <row r="131" spans="1:6" s="59" customFormat="1" ht="12.75" x14ac:dyDescent="0.25">
      <c r="A131" s="76">
        <v>5</v>
      </c>
      <c r="B131" s="70" t="s">
        <v>299</v>
      </c>
      <c r="C131" s="62">
        <v>2.31</v>
      </c>
      <c r="D131" s="72" t="s">
        <v>30</v>
      </c>
      <c r="E131" s="72"/>
      <c r="F131" s="111">
        <f>C131*E131</f>
        <v>0</v>
      </c>
    </row>
    <row r="132" spans="1:6" s="59" customFormat="1" ht="12.75" x14ac:dyDescent="0.25">
      <c r="A132" s="76">
        <v>6</v>
      </c>
      <c r="B132" s="70" t="s">
        <v>296</v>
      </c>
      <c r="C132" s="62">
        <v>0.35</v>
      </c>
      <c r="D132" s="72" t="s">
        <v>31</v>
      </c>
      <c r="E132" s="72"/>
      <c r="F132" s="111">
        <f t="shared" ref="F132:F134" si="3">C132*E132</f>
        <v>0</v>
      </c>
    </row>
    <row r="133" spans="1:6" s="59" customFormat="1" ht="12.75" x14ac:dyDescent="0.25">
      <c r="A133" s="76">
        <v>7</v>
      </c>
      <c r="B133" s="70" t="s">
        <v>297</v>
      </c>
      <c r="C133" s="62">
        <v>0.43</v>
      </c>
      <c r="D133" s="72" t="s">
        <v>31</v>
      </c>
      <c r="E133" s="72"/>
      <c r="F133" s="111">
        <f t="shared" si="3"/>
        <v>0</v>
      </c>
    </row>
    <row r="134" spans="1:6" s="59" customFormat="1" ht="12.75" x14ac:dyDescent="0.25">
      <c r="A134" s="76">
        <v>8</v>
      </c>
      <c r="B134" s="70" t="s">
        <v>298</v>
      </c>
      <c r="C134" s="62">
        <v>0.26</v>
      </c>
      <c r="D134" s="72" t="s">
        <v>31</v>
      </c>
      <c r="E134" s="72"/>
      <c r="F134" s="111">
        <f t="shared" si="3"/>
        <v>0</v>
      </c>
    </row>
    <row r="135" spans="1:6" s="59" customFormat="1" ht="15" customHeight="1" x14ac:dyDescent="0.25">
      <c r="A135" s="76"/>
      <c r="B135" s="70"/>
      <c r="C135" s="62"/>
      <c r="D135" s="72"/>
      <c r="E135" s="72"/>
      <c r="F135" s="111"/>
    </row>
    <row r="136" spans="1:6" s="59" customFormat="1" ht="15" customHeight="1" x14ac:dyDescent="0.25">
      <c r="A136" s="60" t="s">
        <v>39</v>
      </c>
      <c r="B136" s="69" t="s">
        <v>3</v>
      </c>
      <c r="C136" s="62"/>
      <c r="D136" s="72"/>
      <c r="E136" s="72"/>
      <c r="F136" s="111"/>
    </row>
    <row r="137" spans="1:6" s="59" customFormat="1" ht="15" customHeight="1" x14ac:dyDescent="0.25">
      <c r="A137" s="76">
        <v>1</v>
      </c>
      <c r="B137" s="102" t="s">
        <v>277</v>
      </c>
      <c r="C137" s="62">
        <v>2.1</v>
      </c>
      <c r="D137" s="72" t="s">
        <v>31</v>
      </c>
      <c r="E137" s="72"/>
      <c r="F137" s="111">
        <f>C137*E137</f>
        <v>0</v>
      </c>
    </row>
    <row r="138" spans="1:6" s="59" customFormat="1" ht="15" customHeight="1" x14ac:dyDescent="0.25">
      <c r="A138" s="76">
        <v>2</v>
      </c>
      <c r="B138" s="102" t="s">
        <v>278</v>
      </c>
      <c r="C138" s="62">
        <v>6.72</v>
      </c>
      <c r="D138" s="72" t="s">
        <v>31</v>
      </c>
      <c r="E138" s="72"/>
      <c r="F138" s="111">
        <f t="shared" ref="F138:F146" si="4">C138*E138</f>
        <v>0</v>
      </c>
    </row>
    <row r="139" spans="1:6" s="59" customFormat="1" ht="15" customHeight="1" x14ac:dyDescent="0.25">
      <c r="A139" s="76">
        <v>3</v>
      </c>
      <c r="B139" s="102" t="s">
        <v>280</v>
      </c>
      <c r="C139" s="62">
        <v>12.68</v>
      </c>
      <c r="D139" s="72" t="s">
        <v>31</v>
      </c>
      <c r="E139" s="72"/>
      <c r="F139" s="111">
        <f t="shared" si="4"/>
        <v>0</v>
      </c>
    </row>
    <row r="140" spans="1:6" s="59" customFormat="1" ht="15" customHeight="1" x14ac:dyDescent="0.25">
      <c r="A140" s="76">
        <v>4</v>
      </c>
      <c r="B140" s="102" t="s">
        <v>283</v>
      </c>
      <c r="C140" s="62">
        <v>10.4</v>
      </c>
      <c r="D140" s="72" t="s">
        <v>31</v>
      </c>
      <c r="E140" s="72"/>
      <c r="F140" s="111">
        <f t="shared" si="4"/>
        <v>0</v>
      </c>
    </row>
    <row r="141" spans="1:6" s="59" customFormat="1" ht="15" customHeight="1" x14ac:dyDescent="0.25">
      <c r="A141" s="76">
        <v>5</v>
      </c>
      <c r="B141" s="102" t="s">
        <v>284</v>
      </c>
      <c r="C141" s="62">
        <v>0.65</v>
      </c>
      <c r="D141" s="72" t="s">
        <v>31</v>
      </c>
      <c r="E141" s="72"/>
      <c r="F141" s="111">
        <f t="shared" si="4"/>
        <v>0</v>
      </c>
    </row>
    <row r="142" spans="1:6" s="59" customFormat="1" ht="15" customHeight="1" x14ac:dyDescent="0.25">
      <c r="A142" s="76">
        <v>6</v>
      </c>
      <c r="B142" s="102" t="s">
        <v>285</v>
      </c>
      <c r="C142" s="62">
        <v>7.0000000000000007E-2</v>
      </c>
      <c r="D142" s="72" t="s">
        <v>31</v>
      </c>
      <c r="E142" s="72"/>
      <c r="F142" s="111">
        <f t="shared" si="4"/>
        <v>0</v>
      </c>
    </row>
    <row r="143" spans="1:6" s="59" customFormat="1" ht="15" customHeight="1" x14ac:dyDescent="0.25">
      <c r="A143" s="76">
        <v>7</v>
      </c>
      <c r="B143" s="125" t="s">
        <v>282</v>
      </c>
      <c r="C143" s="62">
        <v>15.07</v>
      </c>
      <c r="D143" s="72" t="s">
        <v>31</v>
      </c>
      <c r="E143" s="72"/>
      <c r="F143" s="111">
        <f t="shared" si="4"/>
        <v>0</v>
      </c>
    </row>
    <row r="144" spans="1:6" s="59" customFormat="1" ht="15" customHeight="1" x14ac:dyDescent="0.25">
      <c r="A144" s="76">
        <v>8</v>
      </c>
      <c r="B144" s="125" t="s">
        <v>281</v>
      </c>
      <c r="C144" s="62">
        <v>54.87</v>
      </c>
      <c r="D144" s="72" t="s">
        <v>31</v>
      </c>
      <c r="E144" s="72"/>
      <c r="F144" s="111">
        <f t="shared" si="4"/>
        <v>0</v>
      </c>
    </row>
    <row r="145" spans="1:6" s="59" customFormat="1" ht="25.5" x14ac:dyDescent="0.25">
      <c r="A145" s="76">
        <v>8</v>
      </c>
      <c r="B145" s="70" t="s">
        <v>218</v>
      </c>
      <c r="C145" s="62">
        <v>4</v>
      </c>
      <c r="D145" s="72" t="s">
        <v>31</v>
      </c>
      <c r="E145" s="72"/>
      <c r="F145" s="111">
        <f t="shared" si="4"/>
        <v>0</v>
      </c>
    </row>
    <row r="146" spans="1:6" s="59" customFormat="1" ht="12.75" x14ac:dyDescent="0.25">
      <c r="A146" s="76">
        <v>10</v>
      </c>
      <c r="B146" s="67" t="s">
        <v>318</v>
      </c>
      <c r="C146" s="62">
        <v>0.04</v>
      </c>
      <c r="D146" s="72" t="s">
        <v>31</v>
      </c>
      <c r="E146" s="72"/>
      <c r="F146" s="111">
        <f t="shared" si="4"/>
        <v>0</v>
      </c>
    </row>
    <row r="147" spans="1:6" s="59" customFormat="1" ht="15" customHeight="1" x14ac:dyDescent="0.25">
      <c r="A147" s="76"/>
      <c r="B147" s="126"/>
      <c r="C147" s="62"/>
      <c r="D147" s="72"/>
      <c r="E147" s="72"/>
      <c r="F147" s="111"/>
    </row>
    <row r="148" spans="1:6" s="59" customFormat="1" ht="15" customHeight="1" x14ac:dyDescent="0.25">
      <c r="A148" s="60" t="s">
        <v>41</v>
      </c>
      <c r="B148" s="69" t="s">
        <v>217</v>
      </c>
      <c r="C148" s="62"/>
      <c r="D148" s="72"/>
      <c r="E148" s="72"/>
      <c r="F148" s="111"/>
    </row>
    <row r="149" spans="1:6" s="59" customFormat="1" ht="15" customHeight="1" x14ac:dyDescent="0.25">
      <c r="A149" s="76">
        <v>1</v>
      </c>
      <c r="B149" s="102" t="s">
        <v>287</v>
      </c>
      <c r="C149" s="62">
        <v>1.58</v>
      </c>
      <c r="D149" s="72" t="s">
        <v>31</v>
      </c>
      <c r="E149" s="72"/>
      <c r="F149" s="111">
        <f>C149*E149</f>
        <v>0</v>
      </c>
    </row>
    <row r="150" spans="1:6" s="59" customFormat="1" ht="15" customHeight="1" x14ac:dyDescent="0.25">
      <c r="A150" s="76">
        <v>2</v>
      </c>
      <c r="B150" s="102" t="s">
        <v>288</v>
      </c>
      <c r="C150" s="62">
        <v>6.3</v>
      </c>
      <c r="D150" s="72" t="s">
        <v>31</v>
      </c>
      <c r="E150" s="72"/>
      <c r="F150" s="111">
        <f>C150*E150</f>
        <v>0</v>
      </c>
    </row>
    <row r="151" spans="1:6" s="59" customFormat="1" ht="15" customHeight="1" x14ac:dyDescent="0.25">
      <c r="A151" s="76">
        <v>3</v>
      </c>
      <c r="B151" s="102" t="s">
        <v>280</v>
      </c>
      <c r="C151" s="62">
        <v>12.68</v>
      </c>
      <c r="D151" s="72" t="s">
        <v>31</v>
      </c>
      <c r="E151" s="72"/>
      <c r="F151" s="111">
        <f>C151*E151</f>
        <v>0</v>
      </c>
    </row>
    <row r="152" spans="1:6" s="59" customFormat="1" ht="15" customHeight="1" x14ac:dyDescent="0.25">
      <c r="A152" s="76">
        <v>4</v>
      </c>
      <c r="B152" s="102" t="s">
        <v>283</v>
      </c>
      <c r="C152" s="62">
        <v>10.4</v>
      </c>
      <c r="D152" s="72" t="s">
        <v>31</v>
      </c>
      <c r="E152" s="72"/>
      <c r="F152" s="111">
        <f>C152*E152</f>
        <v>0</v>
      </c>
    </row>
    <row r="153" spans="1:6" s="59" customFormat="1" ht="15" customHeight="1" x14ac:dyDescent="0.25">
      <c r="A153" s="76">
        <v>5</v>
      </c>
      <c r="B153" s="102" t="s">
        <v>284</v>
      </c>
      <c r="C153" s="62">
        <v>0.65</v>
      </c>
      <c r="D153" s="72" t="s">
        <v>31</v>
      </c>
      <c r="E153" s="72"/>
      <c r="F153" s="111">
        <f>C153*E153</f>
        <v>0</v>
      </c>
    </row>
    <row r="154" spans="1:6" s="59" customFormat="1" ht="15" customHeight="1" x14ac:dyDescent="0.25">
      <c r="A154" s="76">
        <v>6</v>
      </c>
      <c r="B154" s="102" t="s">
        <v>285</v>
      </c>
      <c r="C154" s="62">
        <v>7.0000000000000007E-2</v>
      </c>
      <c r="D154" s="72" t="s">
        <v>31</v>
      </c>
      <c r="E154" s="72"/>
      <c r="F154" s="111">
        <f>C154*E154</f>
        <v>0</v>
      </c>
    </row>
    <row r="155" spans="1:6" s="59" customFormat="1" ht="15" customHeight="1" x14ac:dyDescent="0.25">
      <c r="A155" s="76">
        <v>7</v>
      </c>
      <c r="B155" s="125" t="s">
        <v>282</v>
      </c>
      <c r="C155" s="62">
        <v>15.07</v>
      </c>
      <c r="D155" s="72" t="s">
        <v>31</v>
      </c>
      <c r="E155" s="72"/>
      <c r="F155" s="111">
        <f>C155*E155</f>
        <v>0</v>
      </c>
    </row>
    <row r="156" spans="1:6" s="59" customFormat="1" ht="15" customHeight="1" x14ac:dyDescent="0.25">
      <c r="A156" s="76">
        <v>8</v>
      </c>
      <c r="B156" s="125" t="s">
        <v>281</v>
      </c>
      <c r="C156" s="62">
        <v>54.87</v>
      </c>
      <c r="D156" s="72" t="s">
        <v>31</v>
      </c>
      <c r="E156" s="72"/>
      <c r="F156" s="111">
        <f>C156*E156</f>
        <v>0</v>
      </c>
    </row>
    <row r="157" spans="1:6" s="59" customFormat="1" ht="25.5" x14ac:dyDescent="0.25">
      <c r="A157" s="76">
        <v>8</v>
      </c>
      <c r="B157" s="70" t="s">
        <v>218</v>
      </c>
      <c r="C157" s="62">
        <v>4</v>
      </c>
      <c r="D157" s="72" t="s">
        <v>31</v>
      </c>
      <c r="E157" s="72"/>
      <c r="F157" s="111">
        <f>C157*E157</f>
        <v>0</v>
      </c>
    </row>
    <row r="158" spans="1:6" s="59" customFormat="1" ht="12.75" x14ac:dyDescent="0.25">
      <c r="A158" s="76">
        <v>10</v>
      </c>
      <c r="B158" s="67" t="s">
        <v>318</v>
      </c>
      <c r="C158" s="62">
        <v>0.04</v>
      </c>
      <c r="D158" s="72" t="s">
        <v>31</v>
      </c>
      <c r="E158" s="72"/>
      <c r="F158" s="111">
        <f>C158*E158</f>
        <v>0</v>
      </c>
    </row>
    <row r="159" spans="1:6" s="59" customFormat="1" ht="15" customHeight="1" x14ac:dyDescent="0.25">
      <c r="A159" s="76"/>
      <c r="B159" s="126"/>
      <c r="C159" s="62"/>
      <c r="D159" s="72"/>
      <c r="E159" s="72"/>
      <c r="F159" s="111"/>
    </row>
    <row r="160" spans="1:6" s="59" customFormat="1" ht="15" customHeight="1" x14ac:dyDescent="0.25">
      <c r="A160" s="60" t="s">
        <v>41</v>
      </c>
      <c r="B160" s="69" t="s">
        <v>286</v>
      </c>
      <c r="C160" s="62"/>
      <c r="D160" s="72"/>
      <c r="E160" s="72"/>
      <c r="F160" s="111"/>
    </row>
    <row r="161" spans="1:6" s="59" customFormat="1" ht="15" customHeight="1" x14ac:dyDescent="0.25">
      <c r="A161" s="76">
        <v>1</v>
      </c>
      <c r="B161" s="102" t="s">
        <v>287</v>
      </c>
      <c r="C161" s="62">
        <v>1.58</v>
      </c>
      <c r="D161" s="72" t="s">
        <v>31</v>
      </c>
      <c r="E161" s="72"/>
      <c r="F161" s="111">
        <f>C161*E161</f>
        <v>0</v>
      </c>
    </row>
    <row r="162" spans="1:6" s="59" customFormat="1" ht="15" customHeight="1" x14ac:dyDescent="0.25">
      <c r="A162" s="76">
        <v>2</v>
      </c>
      <c r="B162" s="102" t="s">
        <v>288</v>
      </c>
      <c r="C162" s="62">
        <v>6.3</v>
      </c>
      <c r="D162" s="72" t="s">
        <v>31</v>
      </c>
      <c r="E162" s="72"/>
      <c r="F162" s="111">
        <f>C162*E162</f>
        <v>0</v>
      </c>
    </row>
    <row r="163" spans="1:6" s="59" customFormat="1" ht="15" customHeight="1" x14ac:dyDescent="0.25">
      <c r="A163" s="76">
        <v>3</v>
      </c>
      <c r="B163" s="102" t="s">
        <v>280</v>
      </c>
      <c r="C163" s="62">
        <v>12.68</v>
      </c>
      <c r="D163" s="72" t="s">
        <v>31</v>
      </c>
      <c r="E163" s="72"/>
      <c r="F163" s="111">
        <f>C163*E163</f>
        <v>0</v>
      </c>
    </row>
    <row r="164" spans="1:6" s="59" customFormat="1" ht="15" customHeight="1" x14ac:dyDescent="0.25">
      <c r="A164" s="76">
        <v>4</v>
      </c>
      <c r="B164" s="102" t="s">
        <v>283</v>
      </c>
      <c r="C164" s="62">
        <v>10.4</v>
      </c>
      <c r="D164" s="72" t="s">
        <v>31</v>
      </c>
      <c r="E164" s="72"/>
      <c r="F164" s="111">
        <f>C164*E164</f>
        <v>0</v>
      </c>
    </row>
    <row r="165" spans="1:6" s="59" customFormat="1" ht="15" customHeight="1" x14ac:dyDescent="0.25">
      <c r="A165" s="76">
        <v>5</v>
      </c>
      <c r="B165" s="102" t="s">
        <v>284</v>
      </c>
      <c r="C165" s="62">
        <v>0.65</v>
      </c>
      <c r="D165" s="72" t="s">
        <v>31</v>
      </c>
      <c r="E165" s="72"/>
      <c r="F165" s="111">
        <f>C165*E165</f>
        <v>0</v>
      </c>
    </row>
    <row r="166" spans="1:6" s="59" customFormat="1" ht="15" customHeight="1" x14ac:dyDescent="0.25">
      <c r="A166" s="76">
        <v>6</v>
      </c>
      <c r="B166" s="102" t="s">
        <v>285</v>
      </c>
      <c r="C166" s="62">
        <v>7.0000000000000007E-2</v>
      </c>
      <c r="D166" s="72" t="s">
        <v>31</v>
      </c>
      <c r="E166" s="72"/>
      <c r="F166" s="111">
        <f>C166*E166</f>
        <v>0</v>
      </c>
    </row>
    <row r="167" spans="1:6" s="59" customFormat="1" ht="15" customHeight="1" x14ac:dyDescent="0.25">
      <c r="A167" s="76">
        <v>7</v>
      </c>
      <c r="B167" s="125" t="s">
        <v>282</v>
      </c>
      <c r="C167" s="62">
        <v>15.07</v>
      </c>
      <c r="D167" s="72" t="s">
        <v>31</v>
      </c>
      <c r="E167" s="72"/>
      <c r="F167" s="111">
        <f>C167*E167</f>
        <v>0</v>
      </c>
    </row>
    <row r="168" spans="1:6" s="59" customFormat="1" ht="15" customHeight="1" x14ac:dyDescent="0.25">
      <c r="A168" s="76">
        <v>8</v>
      </c>
      <c r="B168" s="125" t="s">
        <v>281</v>
      </c>
      <c r="C168" s="62">
        <v>54.87</v>
      </c>
      <c r="D168" s="72" t="s">
        <v>31</v>
      </c>
      <c r="E168" s="72"/>
      <c r="F168" s="111">
        <f>C168*E168</f>
        <v>0</v>
      </c>
    </row>
    <row r="169" spans="1:6" s="59" customFormat="1" ht="15" customHeight="1" x14ac:dyDescent="0.25">
      <c r="A169" s="76">
        <v>9</v>
      </c>
      <c r="B169" s="67" t="s">
        <v>318</v>
      </c>
      <c r="C169" s="62">
        <v>0.56999999999999995</v>
      </c>
      <c r="D169" s="72" t="s">
        <v>31</v>
      </c>
      <c r="E169" s="72"/>
      <c r="F169" s="111">
        <f>C169*E169</f>
        <v>0</v>
      </c>
    </row>
    <row r="170" spans="1:6" s="59" customFormat="1" ht="15" customHeight="1" x14ac:dyDescent="0.25">
      <c r="A170" s="76"/>
      <c r="B170" s="126"/>
      <c r="C170" s="62"/>
      <c r="D170" s="72"/>
      <c r="E170" s="72"/>
      <c r="F170" s="111"/>
    </row>
    <row r="171" spans="1:6" s="59" customFormat="1" ht="15" customHeight="1" x14ac:dyDescent="0.25">
      <c r="A171" s="60" t="s">
        <v>219</v>
      </c>
      <c r="B171" s="69" t="s">
        <v>42</v>
      </c>
      <c r="C171" s="62"/>
      <c r="D171" s="72"/>
      <c r="E171" s="72"/>
      <c r="F171" s="111"/>
    </row>
    <row r="172" spans="1:6" s="59" customFormat="1" ht="15" customHeight="1" x14ac:dyDescent="0.25">
      <c r="A172" s="76">
        <v>1</v>
      </c>
      <c r="B172" s="102" t="s">
        <v>289</v>
      </c>
      <c r="C172" s="62">
        <v>12.67</v>
      </c>
      <c r="D172" s="72" t="s">
        <v>31</v>
      </c>
      <c r="E172" s="72"/>
      <c r="F172" s="111">
        <f>C172*E172</f>
        <v>0</v>
      </c>
    </row>
    <row r="173" spans="1:6" s="59" customFormat="1" ht="15" customHeight="1" x14ac:dyDescent="0.25">
      <c r="A173" s="76">
        <v>2</v>
      </c>
      <c r="B173" s="102" t="s">
        <v>290</v>
      </c>
      <c r="C173" s="62">
        <v>41.67</v>
      </c>
      <c r="D173" s="72" t="s">
        <v>31</v>
      </c>
      <c r="E173" s="72"/>
      <c r="F173" s="111">
        <f>C173*E173</f>
        <v>0</v>
      </c>
    </row>
    <row r="174" spans="1:6" s="59" customFormat="1" ht="15" customHeight="1" x14ac:dyDescent="0.25">
      <c r="A174" s="76"/>
      <c r="B174" s="103"/>
      <c r="C174" s="62"/>
      <c r="D174" s="72"/>
      <c r="E174" s="72"/>
      <c r="F174" s="111"/>
    </row>
    <row r="175" spans="1:6" s="59" customFormat="1" ht="15" customHeight="1" x14ac:dyDescent="0.25">
      <c r="A175" s="65">
        <v>3.4</v>
      </c>
      <c r="B175" s="127" t="s">
        <v>203</v>
      </c>
      <c r="C175" s="62"/>
      <c r="D175" s="72"/>
      <c r="E175" s="64"/>
      <c r="F175" s="111"/>
    </row>
    <row r="176" spans="1:6" s="59" customFormat="1" ht="51" x14ac:dyDescent="0.25">
      <c r="A176" s="76"/>
      <c r="B176" s="128" t="s">
        <v>74</v>
      </c>
      <c r="C176" s="62"/>
      <c r="D176" s="72"/>
      <c r="E176" s="64"/>
      <c r="F176" s="111"/>
    </row>
    <row r="177" spans="1:6" s="59" customFormat="1" ht="15" customHeight="1" x14ac:dyDescent="0.25">
      <c r="A177" s="60" t="s">
        <v>43</v>
      </c>
      <c r="B177" s="66" t="s">
        <v>4</v>
      </c>
      <c r="C177" s="62"/>
      <c r="D177" s="71">
        <v>0</v>
      </c>
      <c r="E177" s="72"/>
      <c r="F177" s="111"/>
    </row>
    <row r="178" spans="1:6" s="59" customFormat="1" ht="15" customHeight="1" x14ac:dyDescent="0.25">
      <c r="A178" s="76">
        <v>1</v>
      </c>
      <c r="B178" s="77" t="s">
        <v>274</v>
      </c>
      <c r="C178" s="62">
        <v>52.63</v>
      </c>
      <c r="D178" s="72" t="s">
        <v>30</v>
      </c>
      <c r="E178" s="72"/>
      <c r="F178" s="111">
        <f>C178*E178</f>
        <v>0</v>
      </c>
    </row>
    <row r="179" spans="1:6" s="59" customFormat="1" ht="15" customHeight="1" x14ac:dyDescent="0.25">
      <c r="A179" s="76">
        <v>2</v>
      </c>
      <c r="B179" s="77" t="s">
        <v>275</v>
      </c>
      <c r="C179" s="62">
        <v>58.58</v>
      </c>
      <c r="D179" s="72" t="s">
        <v>30</v>
      </c>
      <c r="E179" s="72"/>
      <c r="F179" s="111">
        <f>C179*E179</f>
        <v>0</v>
      </c>
    </row>
    <row r="180" spans="1:6" s="59" customFormat="1" ht="15" customHeight="1" x14ac:dyDescent="0.25">
      <c r="A180" s="76">
        <v>3</v>
      </c>
      <c r="B180" s="77" t="s">
        <v>276</v>
      </c>
      <c r="C180" s="62">
        <v>117.09</v>
      </c>
      <c r="D180" s="72" t="s">
        <v>30</v>
      </c>
      <c r="E180" s="72"/>
      <c r="F180" s="111">
        <f>C180*E180</f>
        <v>0</v>
      </c>
    </row>
    <row r="181" spans="1:6" s="59" customFormat="1" ht="15" customHeight="1" x14ac:dyDescent="0.25">
      <c r="A181" s="76">
        <v>4</v>
      </c>
      <c r="B181" s="77" t="s">
        <v>229</v>
      </c>
      <c r="C181" s="62">
        <v>3.4</v>
      </c>
      <c r="D181" s="72" t="s">
        <v>30</v>
      </c>
      <c r="E181" s="72"/>
      <c r="F181" s="111">
        <f>C181*E181</f>
        <v>0</v>
      </c>
    </row>
    <row r="182" spans="1:6" s="59" customFormat="1" ht="15" customHeight="1" x14ac:dyDescent="0.25">
      <c r="A182" s="76">
        <v>5</v>
      </c>
      <c r="B182" s="102" t="s">
        <v>277</v>
      </c>
      <c r="C182" s="62">
        <v>4.0999999999999996</v>
      </c>
      <c r="D182" s="72" t="s">
        <v>30</v>
      </c>
      <c r="E182" s="72"/>
      <c r="F182" s="111">
        <f>C182*E182</f>
        <v>0</v>
      </c>
    </row>
    <row r="183" spans="1:6" s="59" customFormat="1" ht="15" customHeight="1" x14ac:dyDescent="0.25">
      <c r="A183" s="76">
        <v>6</v>
      </c>
      <c r="B183" s="102" t="s">
        <v>278</v>
      </c>
      <c r="C183" s="62">
        <v>15.12</v>
      </c>
      <c r="D183" s="72" t="s">
        <v>30</v>
      </c>
      <c r="E183" s="72"/>
      <c r="F183" s="111">
        <f>C183*E183</f>
        <v>0</v>
      </c>
    </row>
    <row r="184" spans="1:6" s="59" customFormat="1" ht="15" customHeight="1" x14ac:dyDescent="0.25">
      <c r="A184" s="76"/>
      <c r="B184" s="102"/>
      <c r="C184" s="62"/>
      <c r="D184" s="72"/>
      <c r="E184" s="72"/>
      <c r="F184" s="111"/>
    </row>
    <row r="185" spans="1:6" s="59" customFormat="1" ht="15" customHeight="1" x14ac:dyDescent="0.25">
      <c r="A185" s="60" t="s">
        <v>44</v>
      </c>
      <c r="B185" s="66" t="s">
        <v>2</v>
      </c>
      <c r="C185" s="62"/>
      <c r="D185" s="72"/>
      <c r="E185" s="72"/>
      <c r="F185" s="111"/>
    </row>
    <row r="186" spans="1:6" s="59" customFormat="1" ht="15" customHeight="1" x14ac:dyDescent="0.25">
      <c r="A186" s="76">
        <v>1</v>
      </c>
      <c r="B186" s="102" t="s">
        <v>277</v>
      </c>
      <c r="C186" s="62">
        <v>31.4</v>
      </c>
      <c r="D186" s="72" t="s">
        <v>30</v>
      </c>
      <c r="E186" s="72"/>
      <c r="F186" s="111">
        <f>C186*E186</f>
        <v>0</v>
      </c>
    </row>
    <row r="187" spans="1:6" s="59" customFormat="1" ht="15" customHeight="1" x14ac:dyDescent="0.25">
      <c r="A187" s="76">
        <v>2</v>
      </c>
      <c r="B187" s="102" t="s">
        <v>278</v>
      </c>
      <c r="C187" s="62">
        <v>115.92</v>
      </c>
      <c r="D187" s="72" t="s">
        <v>30</v>
      </c>
      <c r="E187" s="72"/>
      <c r="F187" s="111">
        <f>C187*E187</f>
        <v>0</v>
      </c>
    </row>
    <row r="188" spans="1:6" s="59" customFormat="1" ht="27.75" customHeight="1" x14ac:dyDescent="0.25">
      <c r="A188" s="76">
        <v>3</v>
      </c>
      <c r="B188" s="70" t="s">
        <v>133</v>
      </c>
      <c r="C188" s="129">
        <v>25.6</v>
      </c>
      <c r="D188" s="72" t="s">
        <v>30</v>
      </c>
      <c r="E188" s="72"/>
      <c r="F188" s="111">
        <f>C188*E188</f>
        <v>0</v>
      </c>
    </row>
    <row r="189" spans="1:6" s="59" customFormat="1" ht="15" customHeight="1" x14ac:dyDescent="0.25">
      <c r="A189" s="76"/>
      <c r="B189" s="70"/>
      <c r="C189" s="62"/>
      <c r="D189" s="72"/>
      <c r="E189" s="72"/>
      <c r="F189" s="111"/>
    </row>
    <row r="190" spans="1:6" s="59" customFormat="1" ht="15" customHeight="1" x14ac:dyDescent="0.25">
      <c r="A190" s="76"/>
      <c r="B190" s="124" t="s">
        <v>295</v>
      </c>
      <c r="C190" s="62"/>
      <c r="D190" s="72"/>
      <c r="E190" s="72"/>
      <c r="F190" s="111"/>
    </row>
    <row r="191" spans="1:6" s="59" customFormat="1" ht="15" customHeight="1" x14ac:dyDescent="0.25">
      <c r="A191" s="76">
        <v>4</v>
      </c>
      <c r="B191" s="70" t="s">
        <v>296</v>
      </c>
      <c r="C191" s="62">
        <v>3.46</v>
      </c>
      <c r="D191" s="72" t="s">
        <v>30</v>
      </c>
      <c r="E191" s="72"/>
      <c r="F191" s="111">
        <f>C191*E191</f>
        <v>0</v>
      </c>
    </row>
    <row r="192" spans="1:6" s="59" customFormat="1" ht="15" customHeight="1" x14ac:dyDescent="0.25">
      <c r="A192" s="76">
        <v>5</v>
      </c>
      <c r="B192" s="70" t="s">
        <v>297</v>
      </c>
      <c r="C192" s="62">
        <v>11.34</v>
      </c>
      <c r="D192" s="72" t="s">
        <v>30</v>
      </c>
      <c r="E192" s="72"/>
      <c r="F192" s="111">
        <f>C192*E192</f>
        <v>0</v>
      </c>
    </row>
    <row r="193" spans="1:6" s="59" customFormat="1" ht="15" customHeight="1" x14ac:dyDescent="0.25">
      <c r="A193" s="76">
        <v>6</v>
      </c>
      <c r="B193" s="70" t="s">
        <v>298</v>
      </c>
      <c r="C193" s="62">
        <v>5.77</v>
      </c>
      <c r="D193" s="72" t="s">
        <v>30</v>
      </c>
      <c r="E193" s="72"/>
      <c r="F193" s="111">
        <f>C193*E193</f>
        <v>0</v>
      </c>
    </row>
    <row r="194" spans="1:6" s="59" customFormat="1" ht="15" customHeight="1" x14ac:dyDescent="0.25">
      <c r="A194" s="76"/>
      <c r="B194" s="70"/>
      <c r="C194" s="62"/>
      <c r="D194" s="72"/>
      <c r="E194" s="72"/>
      <c r="F194" s="111"/>
    </row>
    <row r="195" spans="1:6" s="59" customFormat="1" ht="15" customHeight="1" x14ac:dyDescent="0.25">
      <c r="A195" s="60" t="s">
        <v>45</v>
      </c>
      <c r="B195" s="69" t="s">
        <v>3</v>
      </c>
      <c r="C195" s="62"/>
      <c r="D195" s="72"/>
      <c r="E195" s="72"/>
      <c r="F195" s="111"/>
    </row>
    <row r="196" spans="1:6" s="59" customFormat="1" ht="15" customHeight="1" x14ac:dyDescent="0.25">
      <c r="A196" s="76">
        <v>1</v>
      </c>
      <c r="B196" s="102" t="s">
        <v>277</v>
      </c>
      <c r="C196" s="62">
        <v>27.3</v>
      </c>
      <c r="D196" s="72" t="s">
        <v>30</v>
      </c>
      <c r="E196" s="72"/>
      <c r="F196" s="111">
        <f>C196*E196</f>
        <v>0</v>
      </c>
    </row>
    <row r="197" spans="1:6" s="59" customFormat="1" ht="15" customHeight="1" x14ac:dyDescent="0.25">
      <c r="A197" s="76">
        <v>2</v>
      </c>
      <c r="B197" s="102" t="s">
        <v>278</v>
      </c>
      <c r="C197" s="62">
        <v>100.8</v>
      </c>
      <c r="D197" s="72" t="s">
        <v>30</v>
      </c>
      <c r="E197" s="72"/>
      <c r="F197" s="111">
        <f>C197*E197</f>
        <v>0</v>
      </c>
    </row>
    <row r="198" spans="1:6" s="59" customFormat="1" ht="15" customHeight="1" x14ac:dyDescent="0.25">
      <c r="A198" s="76">
        <v>3</v>
      </c>
      <c r="B198" s="102" t="s">
        <v>280</v>
      </c>
      <c r="C198" s="62">
        <v>154.96</v>
      </c>
      <c r="D198" s="72" t="s">
        <v>30</v>
      </c>
      <c r="E198" s="72"/>
      <c r="F198" s="111">
        <f>C198*E198</f>
        <v>0</v>
      </c>
    </row>
    <row r="199" spans="1:6" s="59" customFormat="1" ht="15" customHeight="1" x14ac:dyDescent="0.25">
      <c r="A199" s="76">
        <v>4</v>
      </c>
      <c r="B199" s="102" t="s">
        <v>283</v>
      </c>
      <c r="C199" s="62">
        <v>127.15</v>
      </c>
      <c r="D199" s="72" t="s">
        <v>30</v>
      </c>
      <c r="E199" s="72"/>
      <c r="F199" s="111">
        <f>C199*E199</f>
        <v>0</v>
      </c>
    </row>
    <row r="200" spans="1:6" s="59" customFormat="1" ht="15" customHeight="1" x14ac:dyDescent="0.25">
      <c r="A200" s="76">
        <v>5</v>
      </c>
      <c r="B200" s="102" t="s">
        <v>284</v>
      </c>
      <c r="C200" s="62">
        <v>7.91</v>
      </c>
      <c r="D200" s="72" t="s">
        <v>30</v>
      </c>
      <c r="E200" s="72"/>
      <c r="F200" s="111">
        <f>C200*E200</f>
        <v>0</v>
      </c>
    </row>
    <row r="201" spans="1:6" s="59" customFormat="1" ht="15" customHeight="1" x14ac:dyDescent="0.25">
      <c r="A201" s="76">
        <v>6</v>
      </c>
      <c r="B201" s="102" t="s">
        <v>285</v>
      </c>
      <c r="C201" s="62">
        <v>0.88</v>
      </c>
      <c r="D201" s="72" t="s">
        <v>30</v>
      </c>
      <c r="E201" s="72"/>
      <c r="F201" s="111">
        <f>C201*E201</f>
        <v>0</v>
      </c>
    </row>
    <row r="202" spans="1:6" s="59" customFormat="1" ht="15" customHeight="1" x14ac:dyDescent="0.25">
      <c r="A202" s="76">
        <v>7</v>
      </c>
      <c r="B202" s="125" t="s">
        <v>282</v>
      </c>
      <c r="C202" s="62">
        <v>94.17</v>
      </c>
      <c r="D202" s="72" t="s">
        <v>30</v>
      </c>
      <c r="E202" s="72"/>
      <c r="F202" s="111">
        <f>C202*E202</f>
        <v>0</v>
      </c>
    </row>
    <row r="203" spans="1:6" s="59" customFormat="1" ht="15" customHeight="1" x14ac:dyDescent="0.25">
      <c r="A203" s="76">
        <v>8</v>
      </c>
      <c r="B203" s="125" t="s">
        <v>281</v>
      </c>
      <c r="C203" s="62">
        <v>391.9</v>
      </c>
      <c r="D203" s="72" t="s">
        <v>30</v>
      </c>
      <c r="E203" s="72"/>
      <c r="F203" s="111">
        <f>C203*E203</f>
        <v>0</v>
      </c>
    </row>
    <row r="204" spans="1:6" s="59" customFormat="1" ht="15" customHeight="1" x14ac:dyDescent="0.25">
      <c r="A204" s="76">
        <v>9</v>
      </c>
      <c r="B204" s="70" t="s">
        <v>218</v>
      </c>
      <c r="C204" s="62">
        <v>25.6</v>
      </c>
      <c r="D204" s="72" t="s">
        <v>30</v>
      </c>
      <c r="E204" s="72"/>
      <c r="F204" s="111">
        <f>C204*E204</f>
        <v>0</v>
      </c>
    </row>
    <row r="205" spans="1:6" s="59" customFormat="1" ht="15" customHeight="1" x14ac:dyDescent="0.25">
      <c r="A205" s="76">
        <v>10</v>
      </c>
      <c r="B205" s="67" t="s">
        <v>318</v>
      </c>
      <c r="C205" s="62">
        <v>7.06</v>
      </c>
      <c r="D205" s="72" t="s">
        <v>30</v>
      </c>
      <c r="E205" s="72"/>
      <c r="F205" s="111">
        <f>C205*E205</f>
        <v>0</v>
      </c>
    </row>
    <row r="206" spans="1:6" s="59" customFormat="1" ht="15" customHeight="1" x14ac:dyDescent="0.25">
      <c r="A206" s="76"/>
      <c r="B206" s="125"/>
      <c r="C206" s="62"/>
      <c r="D206" s="72"/>
      <c r="E206" s="72"/>
      <c r="F206" s="111"/>
    </row>
    <row r="207" spans="1:6" s="59" customFormat="1" ht="15" customHeight="1" x14ac:dyDescent="0.25">
      <c r="A207" s="60" t="s">
        <v>46</v>
      </c>
      <c r="B207" s="69" t="s">
        <v>217</v>
      </c>
      <c r="C207" s="62"/>
      <c r="D207" s="72"/>
      <c r="E207" s="72"/>
      <c r="F207" s="111"/>
    </row>
    <row r="208" spans="1:6" s="59" customFormat="1" ht="15" customHeight="1" x14ac:dyDescent="0.25">
      <c r="A208" s="76">
        <v>1</v>
      </c>
      <c r="B208" s="102" t="s">
        <v>287</v>
      </c>
      <c r="C208" s="62">
        <v>24.15</v>
      </c>
      <c r="D208" s="72" t="s">
        <v>30</v>
      </c>
      <c r="E208" s="72"/>
      <c r="F208" s="111">
        <f>C208*E208</f>
        <v>0</v>
      </c>
    </row>
    <row r="209" spans="1:6" s="59" customFormat="1" ht="15" customHeight="1" x14ac:dyDescent="0.25">
      <c r="A209" s="76">
        <v>2</v>
      </c>
      <c r="B209" s="102" t="s">
        <v>288</v>
      </c>
      <c r="C209" s="62">
        <v>92.4</v>
      </c>
      <c r="D209" s="72" t="s">
        <v>30</v>
      </c>
      <c r="E209" s="72"/>
      <c r="F209" s="111">
        <f>C209*E209</f>
        <v>0</v>
      </c>
    </row>
    <row r="210" spans="1:6" s="59" customFormat="1" ht="15" customHeight="1" x14ac:dyDescent="0.25">
      <c r="A210" s="76">
        <v>3</v>
      </c>
      <c r="B210" s="102" t="s">
        <v>280</v>
      </c>
      <c r="C210" s="62">
        <v>154.96</v>
      </c>
      <c r="D210" s="72" t="s">
        <v>30</v>
      </c>
      <c r="E210" s="72"/>
      <c r="F210" s="111">
        <f>C210*E210</f>
        <v>0</v>
      </c>
    </row>
    <row r="211" spans="1:6" s="59" customFormat="1" ht="15" customHeight="1" x14ac:dyDescent="0.25">
      <c r="A211" s="76">
        <v>4</v>
      </c>
      <c r="B211" s="102" t="s">
        <v>283</v>
      </c>
      <c r="C211" s="62">
        <v>127.15</v>
      </c>
      <c r="D211" s="72" t="s">
        <v>30</v>
      </c>
      <c r="E211" s="72"/>
      <c r="F211" s="111">
        <f>C211*E211</f>
        <v>0</v>
      </c>
    </row>
    <row r="212" spans="1:6" s="59" customFormat="1" ht="15" customHeight="1" x14ac:dyDescent="0.25">
      <c r="A212" s="76">
        <v>5</v>
      </c>
      <c r="B212" s="102" t="s">
        <v>284</v>
      </c>
      <c r="C212" s="62">
        <v>7.91</v>
      </c>
      <c r="D212" s="72" t="s">
        <v>30</v>
      </c>
      <c r="E212" s="72"/>
      <c r="F212" s="111">
        <f>C212*E212</f>
        <v>0</v>
      </c>
    </row>
    <row r="213" spans="1:6" s="59" customFormat="1" ht="15" customHeight="1" x14ac:dyDescent="0.25">
      <c r="A213" s="76">
        <v>6</v>
      </c>
      <c r="B213" s="102" t="s">
        <v>285</v>
      </c>
      <c r="C213" s="62">
        <v>0.88</v>
      </c>
      <c r="D213" s="72" t="s">
        <v>30</v>
      </c>
      <c r="E213" s="72"/>
      <c r="F213" s="111">
        <f>C213*E213</f>
        <v>0</v>
      </c>
    </row>
    <row r="214" spans="1:6" s="59" customFormat="1" ht="15" customHeight="1" x14ac:dyDescent="0.25">
      <c r="A214" s="76">
        <v>7</v>
      </c>
      <c r="B214" s="125" t="s">
        <v>282</v>
      </c>
      <c r="C214" s="62">
        <v>94.17</v>
      </c>
      <c r="D214" s="72" t="s">
        <v>30</v>
      </c>
      <c r="E214" s="72"/>
      <c r="F214" s="111">
        <f>C214*E214</f>
        <v>0</v>
      </c>
    </row>
    <row r="215" spans="1:6" s="59" customFormat="1" ht="15" customHeight="1" x14ac:dyDescent="0.25">
      <c r="A215" s="76">
        <v>8</v>
      </c>
      <c r="B215" s="125" t="s">
        <v>281</v>
      </c>
      <c r="C215" s="62">
        <v>391.9</v>
      </c>
      <c r="D215" s="72" t="s">
        <v>30</v>
      </c>
      <c r="E215" s="72"/>
      <c r="F215" s="111">
        <f>C215*E215</f>
        <v>0</v>
      </c>
    </row>
    <row r="216" spans="1:6" s="59" customFormat="1" ht="25.5" x14ac:dyDescent="0.25">
      <c r="A216" s="76">
        <v>9</v>
      </c>
      <c r="B216" s="70" t="s">
        <v>218</v>
      </c>
      <c r="C216" s="62">
        <v>25.6</v>
      </c>
      <c r="D216" s="72" t="s">
        <v>30</v>
      </c>
      <c r="E216" s="72"/>
      <c r="F216" s="111">
        <f>C216*E216</f>
        <v>0</v>
      </c>
    </row>
    <row r="217" spans="1:6" s="59" customFormat="1" ht="12.75" x14ac:dyDescent="0.25">
      <c r="A217" s="76">
        <v>10</v>
      </c>
      <c r="B217" s="67" t="s">
        <v>318</v>
      </c>
      <c r="C217" s="62">
        <v>7.06</v>
      </c>
      <c r="D217" s="72" t="s">
        <v>30</v>
      </c>
      <c r="E217" s="72"/>
      <c r="F217" s="111">
        <f>C217*E217</f>
        <v>0</v>
      </c>
    </row>
    <row r="218" spans="1:6" s="59" customFormat="1" ht="15" customHeight="1" x14ac:dyDescent="0.25">
      <c r="A218" s="76"/>
      <c r="B218" s="125"/>
      <c r="C218" s="62"/>
      <c r="D218" s="72"/>
      <c r="E218" s="72"/>
      <c r="F218" s="111"/>
    </row>
    <row r="219" spans="1:6" s="59" customFormat="1" ht="15" customHeight="1" x14ac:dyDescent="0.25">
      <c r="A219" s="60" t="s">
        <v>46</v>
      </c>
      <c r="B219" s="69" t="s">
        <v>286</v>
      </c>
      <c r="C219" s="62"/>
      <c r="D219" s="72"/>
      <c r="E219" s="72"/>
      <c r="F219" s="111"/>
    </row>
    <row r="220" spans="1:6" s="59" customFormat="1" ht="15" customHeight="1" x14ac:dyDescent="0.25">
      <c r="A220" s="76">
        <v>1</v>
      </c>
      <c r="B220" s="102" t="s">
        <v>287</v>
      </c>
      <c r="C220" s="62">
        <v>24.15</v>
      </c>
      <c r="D220" s="72" t="s">
        <v>30</v>
      </c>
      <c r="E220" s="72"/>
      <c r="F220" s="111">
        <f>C220*E220</f>
        <v>0</v>
      </c>
    </row>
    <row r="221" spans="1:6" s="59" customFormat="1" ht="15" customHeight="1" x14ac:dyDescent="0.25">
      <c r="A221" s="76">
        <v>2</v>
      </c>
      <c r="B221" s="102" t="s">
        <v>288</v>
      </c>
      <c r="C221" s="62">
        <v>92.4</v>
      </c>
      <c r="D221" s="72" t="s">
        <v>30</v>
      </c>
      <c r="E221" s="72"/>
      <c r="F221" s="111">
        <f>C221*E221</f>
        <v>0</v>
      </c>
    </row>
    <row r="222" spans="1:6" s="59" customFormat="1" ht="15" customHeight="1" x14ac:dyDescent="0.25">
      <c r="A222" s="76">
        <v>3</v>
      </c>
      <c r="B222" s="102" t="s">
        <v>280</v>
      </c>
      <c r="C222" s="62">
        <v>154.96</v>
      </c>
      <c r="D222" s="72" t="s">
        <v>30</v>
      </c>
      <c r="E222" s="72"/>
      <c r="F222" s="111">
        <f>C222*E222</f>
        <v>0</v>
      </c>
    </row>
    <row r="223" spans="1:6" s="59" customFormat="1" ht="15" customHeight="1" x14ac:dyDescent="0.25">
      <c r="A223" s="76">
        <v>4</v>
      </c>
      <c r="B223" s="102" t="s">
        <v>283</v>
      </c>
      <c r="C223" s="62">
        <v>127.15</v>
      </c>
      <c r="D223" s="72" t="s">
        <v>30</v>
      </c>
      <c r="E223" s="72"/>
      <c r="F223" s="111">
        <f>C223*E223</f>
        <v>0</v>
      </c>
    </row>
    <row r="224" spans="1:6" s="59" customFormat="1" ht="15" customHeight="1" x14ac:dyDescent="0.25">
      <c r="A224" s="76">
        <v>5</v>
      </c>
      <c r="B224" s="102" t="s">
        <v>284</v>
      </c>
      <c r="C224" s="62">
        <v>7.91</v>
      </c>
      <c r="D224" s="72" t="s">
        <v>30</v>
      </c>
      <c r="E224" s="72"/>
      <c r="F224" s="111">
        <f>C224*E224</f>
        <v>0</v>
      </c>
    </row>
    <row r="225" spans="1:6" s="59" customFormat="1" ht="15" customHeight="1" x14ac:dyDescent="0.25">
      <c r="A225" s="76">
        <v>6</v>
      </c>
      <c r="B225" s="102" t="s">
        <v>285</v>
      </c>
      <c r="C225" s="62">
        <v>0.88</v>
      </c>
      <c r="D225" s="72" t="s">
        <v>30</v>
      </c>
      <c r="E225" s="72"/>
      <c r="F225" s="111">
        <f>C225*E225</f>
        <v>0</v>
      </c>
    </row>
    <row r="226" spans="1:6" s="59" customFormat="1" ht="15" customHeight="1" x14ac:dyDescent="0.25">
      <c r="A226" s="76">
        <v>7</v>
      </c>
      <c r="B226" s="125" t="s">
        <v>282</v>
      </c>
      <c r="C226" s="62">
        <v>94.17</v>
      </c>
      <c r="D226" s="72" t="s">
        <v>30</v>
      </c>
      <c r="E226" s="72"/>
      <c r="F226" s="111">
        <f>C226*E226</f>
        <v>0</v>
      </c>
    </row>
    <row r="227" spans="1:6" s="59" customFormat="1" ht="15" customHeight="1" x14ac:dyDescent="0.25">
      <c r="A227" s="76">
        <v>8</v>
      </c>
      <c r="B227" s="125" t="s">
        <v>281</v>
      </c>
      <c r="C227" s="62">
        <v>391.9</v>
      </c>
      <c r="D227" s="72" t="s">
        <v>30</v>
      </c>
      <c r="E227" s="72"/>
      <c r="F227" s="111">
        <f>C227*E227</f>
        <v>0</v>
      </c>
    </row>
    <row r="228" spans="1:6" s="59" customFormat="1" ht="15" customHeight="1" x14ac:dyDescent="0.25">
      <c r="A228" s="76">
        <v>9</v>
      </c>
      <c r="B228" s="67" t="s">
        <v>318</v>
      </c>
      <c r="C228" s="62">
        <v>113.24</v>
      </c>
      <c r="D228" s="72" t="s">
        <v>30</v>
      </c>
      <c r="E228" s="72"/>
      <c r="F228" s="111">
        <f>C228*E228</f>
        <v>0</v>
      </c>
    </row>
    <row r="229" spans="1:6" s="59" customFormat="1" ht="12.75" x14ac:dyDescent="0.25">
      <c r="A229" s="76"/>
      <c r="B229" s="70"/>
      <c r="C229" s="62"/>
      <c r="D229" s="72"/>
      <c r="E229" s="72"/>
      <c r="F229" s="111"/>
    </row>
    <row r="230" spans="1:6" s="59" customFormat="1" ht="15" customHeight="1" x14ac:dyDescent="0.25">
      <c r="A230" s="60" t="s">
        <v>226</v>
      </c>
      <c r="B230" s="69" t="s">
        <v>42</v>
      </c>
      <c r="C230" s="62"/>
      <c r="D230" s="72"/>
      <c r="E230" s="72"/>
      <c r="F230" s="111"/>
    </row>
    <row r="231" spans="1:6" s="59" customFormat="1" ht="15" customHeight="1" x14ac:dyDescent="0.25">
      <c r="A231" s="76">
        <v>1</v>
      </c>
      <c r="B231" s="102" t="s">
        <v>289</v>
      </c>
      <c r="C231" s="62">
        <v>190.1</v>
      </c>
      <c r="D231" s="72" t="s">
        <v>30</v>
      </c>
      <c r="E231" s="72"/>
      <c r="F231" s="111">
        <f>C231*E231</f>
        <v>0</v>
      </c>
    </row>
    <row r="232" spans="1:6" s="59" customFormat="1" ht="15" customHeight="1" x14ac:dyDescent="0.25">
      <c r="A232" s="76">
        <v>2</v>
      </c>
      <c r="B232" s="102" t="s">
        <v>290</v>
      </c>
      <c r="C232" s="129">
        <v>308.68</v>
      </c>
      <c r="D232" s="72" t="s">
        <v>30</v>
      </c>
      <c r="E232" s="72"/>
      <c r="F232" s="111">
        <f>C232*E232</f>
        <v>0</v>
      </c>
    </row>
    <row r="233" spans="1:6" s="59" customFormat="1" ht="15" customHeight="1" x14ac:dyDescent="0.25">
      <c r="A233" s="76"/>
      <c r="B233" s="130"/>
      <c r="C233" s="62"/>
      <c r="D233" s="131"/>
      <c r="E233" s="64"/>
      <c r="F233" s="111"/>
    </row>
    <row r="234" spans="1:6" s="59" customFormat="1" ht="15" customHeight="1" x14ac:dyDescent="0.25">
      <c r="A234" s="65">
        <v>3.5</v>
      </c>
      <c r="B234" s="69" t="s">
        <v>92</v>
      </c>
      <c r="C234" s="62"/>
      <c r="D234" s="71">
        <v>0</v>
      </c>
      <c r="E234" s="64"/>
      <c r="F234" s="111"/>
    </row>
    <row r="235" spans="1:6" s="59" customFormat="1" ht="39" customHeight="1" x14ac:dyDescent="0.25">
      <c r="A235" s="60"/>
      <c r="B235" s="77" t="s">
        <v>204</v>
      </c>
      <c r="C235" s="62"/>
      <c r="D235" s="71">
        <v>0</v>
      </c>
      <c r="E235" s="64"/>
      <c r="F235" s="111"/>
    </row>
    <row r="236" spans="1:6" s="59" customFormat="1" ht="25.5" x14ac:dyDescent="0.25">
      <c r="A236" s="60"/>
      <c r="B236" s="70" t="s">
        <v>206</v>
      </c>
      <c r="C236" s="62"/>
      <c r="D236" s="71">
        <v>0</v>
      </c>
      <c r="E236" s="64"/>
      <c r="F236" s="111"/>
    </row>
    <row r="237" spans="1:6" s="59" customFormat="1" ht="25.5" x14ac:dyDescent="0.25">
      <c r="A237" s="60"/>
      <c r="B237" s="70" t="s">
        <v>205</v>
      </c>
      <c r="C237" s="62"/>
      <c r="D237" s="71"/>
      <c r="E237" s="64"/>
      <c r="F237" s="111"/>
    </row>
    <row r="238" spans="1:6" s="59" customFormat="1" ht="15" customHeight="1" x14ac:dyDescent="0.25">
      <c r="A238" s="60"/>
      <c r="B238" s="70"/>
      <c r="C238" s="62"/>
      <c r="D238" s="71"/>
      <c r="E238" s="64"/>
      <c r="F238" s="111"/>
    </row>
    <row r="239" spans="1:6" s="59" customFormat="1" ht="15" customHeight="1" x14ac:dyDescent="0.25">
      <c r="A239" s="132" t="s">
        <v>47</v>
      </c>
      <c r="B239" s="66" t="s">
        <v>4</v>
      </c>
      <c r="C239" s="62"/>
      <c r="D239" s="71"/>
      <c r="E239" s="64"/>
      <c r="F239" s="111"/>
    </row>
    <row r="240" spans="1:6" s="59" customFormat="1" ht="15" customHeight="1" x14ac:dyDescent="0.25">
      <c r="A240" s="132"/>
      <c r="B240" s="133" t="s">
        <v>243</v>
      </c>
      <c r="C240" s="62"/>
      <c r="D240" s="71"/>
      <c r="E240" s="64"/>
      <c r="F240" s="111"/>
    </row>
    <row r="241" spans="1:6" s="59" customFormat="1" ht="15" customHeight="1" x14ac:dyDescent="0.25">
      <c r="A241" s="76">
        <v>1</v>
      </c>
      <c r="B241" s="77" t="s">
        <v>293</v>
      </c>
      <c r="C241" s="62">
        <v>1.32</v>
      </c>
      <c r="D241" s="72" t="s">
        <v>75</v>
      </c>
      <c r="E241" s="64"/>
      <c r="F241" s="111">
        <f>C241*E241</f>
        <v>0</v>
      </c>
    </row>
    <row r="242" spans="1:6" s="59" customFormat="1" ht="15" customHeight="1" x14ac:dyDescent="0.25">
      <c r="A242" s="76">
        <v>2</v>
      </c>
      <c r="B242" s="77" t="s">
        <v>294</v>
      </c>
      <c r="C242" s="62">
        <v>0.64</v>
      </c>
      <c r="D242" s="72" t="s">
        <v>75</v>
      </c>
      <c r="E242" s="64"/>
      <c r="F242" s="111">
        <f>C242*E242</f>
        <v>0</v>
      </c>
    </row>
    <row r="243" spans="1:6" s="59" customFormat="1" ht="15" customHeight="1" x14ac:dyDescent="0.25">
      <c r="A243" s="76">
        <v>3</v>
      </c>
      <c r="B243" s="77" t="s">
        <v>241</v>
      </c>
      <c r="C243" s="62">
        <v>2.86</v>
      </c>
      <c r="D243" s="72" t="s">
        <v>75</v>
      </c>
      <c r="E243" s="64"/>
      <c r="F243" s="111">
        <f>C243*E243</f>
        <v>0</v>
      </c>
    </row>
    <row r="244" spans="1:6" s="59" customFormat="1" ht="15" customHeight="1" x14ac:dyDescent="0.25">
      <c r="A244" s="76">
        <v>4</v>
      </c>
      <c r="B244" s="77" t="s">
        <v>240</v>
      </c>
      <c r="C244" s="62">
        <v>0.9</v>
      </c>
      <c r="D244" s="72" t="s">
        <v>75</v>
      </c>
      <c r="E244" s="64"/>
      <c r="F244" s="111">
        <f>C244*E244</f>
        <v>0</v>
      </c>
    </row>
    <row r="245" spans="1:6" s="59" customFormat="1" ht="15" customHeight="1" x14ac:dyDescent="0.25">
      <c r="A245" s="76"/>
      <c r="B245" s="77"/>
      <c r="C245" s="62"/>
      <c r="D245" s="72"/>
      <c r="E245" s="64"/>
      <c r="F245" s="111"/>
    </row>
    <row r="246" spans="1:6" s="59" customFormat="1" ht="15" customHeight="1" x14ac:dyDescent="0.25">
      <c r="A246" s="132"/>
      <c r="B246" s="133" t="s">
        <v>292</v>
      </c>
      <c r="C246" s="62"/>
      <c r="D246" s="71"/>
      <c r="E246" s="64"/>
      <c r="F246" s="111"/>
    </row>
    <row r="247" spans="1:6" s="59" customFormat="1" ht="15" customHeight="1" x14ac:dyDescent="0.25">
      <c r="A247" s="76">
        <v>1</v>
      </c>
      <c r="B247" s="77" t="s">
        <v>293</v>
      </c>
      <c r="C247" s="62">
        <v>1.83</v>
      </c>
      <c r="D247" s="72" t="s">
        <v>75</v>
      </c>
      <c r="E247" s="64"/>
      <c r="F247" s="111">
        <f>C247*E247</f>
        <v>0</v>
      </c>
    </row>
    <row r="248" spans="1:6" s="59" customFormat="1" ht="15" customHeight="1" x14ac:dyDescent="0.25">
      <c r="A248" s="76">
        <v>2</v>
      </c>
      <c r="B248" s="77" t="s">
        <v>241</v>
      </c>
      <c r="C248" s="62">
        <v>3.9</v>
      </c>
      <c r="D248" s="72" t="s">
        <v>75</v>
      </c>
      <c r="E248" s="64"/>
      <c r="F248" s="111">
        <f>C248*E248</f>
        <v>0</v>
      </c>
    </row>
    <row r="249" spans="1:6" s="59" customFormat="1" ht="15" customHeight="1" x14ac:dyDescent="0.25">
      <c r="A249" s="76">
        <v>3</v>
      </c>
      <c r="B249" s="77" t="s">
        <v>240</v>
      </c>
      <c r="C249" s="62">
        <v>1.05</v>
      </c>
      <c r="D249" s="72" t="s">
        <v>75</v>
      </c>
      <c r="E249" s="64"/>
      <c r="F249" s="111">
        <f>C249*E249</f>
        <v>0</v>
      </c>
    </row>
    <row r="250" spans="1:6" s="59" customFormat="1" ht="15" customHeight="1" x14ac:dyDescent="0.25">
      <c r="A250" s="76"/>
      <c r="B250" s="77"/>
      <c r="C250" s="62"/>
      <c r="D250" s="72"/>
      <c r="E250" s="64"/>
      <c r="F250" s="111"/>
    </row>
    <row r="251" spans="1:6" s="59" customFormat="1" ht="15" customHeight="1" x14ac:dyDescent="0.25">
      <c r="A251" s="76"/>
      <c r="B251" s="133" t="s">
        <v>242</v>
      </c>
      <c r="C251" s="62"/>
      <c r="D251" s="72"/>
      <c r="E251" s="64"/>
      <c r="F251" s="111"/>
    </row>
    <row r="252" spans="1:6" s="59" customFormat="1" ht="15" customHeight="1" x14ac:dyDescent="0.25">
      <c r="A252" s="76">
        <v>4</v>
      </c>
      <c r="B252" s="77" t="s">
        <v>93</v>
      </c>
      <c r="C252" s="62">
        <v>1.29</v>
      </c>
      <c r="D252" s="72" t="s">
        <v>75</v>
      </c>
      <c r="E252" s="64"/>
      <c r="F252" s="111">
        <f>C252*E252</f>
        <v>0</v>
      </c>
    </row>
    <row r="253" spans="1:6" s="59" customFormat="1" ht="15" customHeight="1" x14ac:dyDescent="0.25">
      <c r="A253" s="76">
        <v>6</v>
      </c>
      <c r="B253" s="77" t="s">
        <v>94</v>
      </c>
      <c r="C253" s="62">
        <v>0.25</v>
      </c>
      <c r="D253" s="72" t="s">
        <v>75</v>
      </c>
      <c r="E253" s="64"/>
      <c r="F253" s="111">
        <f>C253*E253</f>
        <v>0</v>
      </c>
    </row>
    <row r="254" spans="1:6" s="59" customFormat="1" ht="15" customHeight="1" x14ac:dyDescent="0.25">
      <c r="A254" s="76"/>
      <c r="B254" s="77"/>
      <c r="C254" s="62"/>
      <c r="D254" s="72"/>
      <c r="E254" s="64"/>
      <c r="F254" s="111"/>
    </row>
    <row r="255" spans="1:6" s="59" customFormat="1" ht="15" customHeight="1" x14ac:dyDescent="0.25">
      <c r="A255" s="76"/>
      <c r="B255" s="133" t="s">
        <v>245</v>
      </c>
      <c r="C255" s="62"/>
      <c r="D255" s="72"/>
      <c r="E255" s="64"/>
      <c r="F255" s="111"/>
    </row>
    <row r="256" spans="1:6" s="59" customFormat="1" ht="15" customHeight="1" x14ac:dyDescent="0.25">
      <c r="A256" s="76">
        <v>7</v>
      </c>
      <c r="B256" s="77" t="s">
        <v>232</v>
      </c>
      <c r="C256" s="62">
        <v>0.04</v>
      </c>
      <c r="D256" s="72" t="s">
        <v>75</v>
      </c>
      <c r="E256" s="64"/>
      <c r="F256" s="111">
        <f>C256*E256</f>
        <v>0</v>
      </c>
    </row>
    <row r="257" spans="1:6" s="59" customFormat="1" ht="15" customHeight="1" x14ac:dyDescent="0.25">
      <c r="A257" s="76"/>
      <c r="B257" s="77"/>
      <c r="C257" s="62"/>
      <c r="D257" s="72"/>
      <c r="E257" s="64"/>
      <c r="F257" s="111"/>
    </row>
    <row r="258" spans="1:6" s="59" customFormat="1" ht="15" customHeight="1" x14ac:dyDescent="0.25">
      <c r="A258" s="132" t="s">
        <v>48</v>
      </c>
      <c r="B258" s="66" t="s">
        <v>2</v>
      </c>
      <c r="C258" s="62"/>
      <c r="D258" s="72"/>
      <c r="E258" s="64"/>
      <c r="F258" s="111"/>
    </row>
    <row r="259" spans="1:6" s="59" customFormat="1" ht="15" customHeight="1" x14ac:dyDescent="0.25">
      <c r="A259" s="132"/>
      <c r="B259" s="133" t="s">
        <v>244</v>
      </c>
      <c r="C259" s="62"/>
      <c r="D259" s="72"/>
      <c r="E259" s="64"/>
      <c r="F259" s="111"/>
    </row>
    <row r="260" spans="1:6" s="59" customFormat="1" ht="15" customHeight="1" x14ac:dyDescent="0.25">
      <c r="A260" s="76">
        <v>1</v>
      </c>
      <c r="B260" s="77" t="s">
        <v>231</v>
      </c>
      <c r="C260" s="62">
        <v>0.24</v>
      </c>
      <c r="D260" s="72" t="s">
        <v>75</v>
      </c>
      <c r="E260" s="64"/>
      <c r="F260" s="111">
        <f>C260*E260</f>
        <v>0</v>
      </c>
    </row>
    <row r="261" spans="1:6" s="59" customFormat="1" ht="15" customHeight="1" x14ac:dyDescent="0.25">
      <c r="A261" s="76">
        <v>2</v>
      </c>
      <c r="B261" s="77" t="s">
        <v>95</v>
      </c>
      <c r="C261" s="62">
        <v>1.45</v>
      </c>
      <c r="D261" s="72" t="s">
        <v>75</v>
      </c>
      <c r="E261" s="64"/>
      <c r="F261" s="111">
        <f>C261*E261</f>
        <v>0</v>
      </c>
    </row>
    <row r="262" spans="1:6" s="59" customFormat="1" ht="15" customHeight="1" x14ac:dyDescent="0.25">
      <c r="A262" s="76">
        <v>3</v>
      </c>
      <c r="B262" s="77" t="s">
        <v>96</v>
      </c>
      <c r="C262" s="62">
        <v>0.48</v>
      </c>
      <c r="D262" s="72" t="s">
        <v>75</v>
      </c>
      <c r="E262" s="64"/>
      <c r="F262" s="111">
        <f>C262*E262</f>
        <v>0</v>
      </c>
    </row>
    <row r="263" spans="1:6" s="59" customFormat="1" ht="15" customHeight="1" x14ac:dyDescent="0.25">
      <c r="A263" s="76"/>
      <c r="B263" s="77"/>
      <c r="C263" s="62"/>
      <c r="D263" s="72"/>
      <c r="E263" s="64"/>
      <c r="F263" s="111"/>
    </row>
    <row r="264" spans="1:6" s="59" customFormat="1" ht="15" customHeight="1" x14ac:dyDescent="0.25">
      <c r="A264" s="76"/>
      <c r="B264" s="124" t="s">
        <v>295</v>
      </c>
      <c r="C264" s="62"/>
      <c r="D264" s="72"/>
      <c r="E264" s="64"/>
      <c r="F264" s="111"/>
    </row>
    <row r="265" spans="1:6" s="59" customFormat="1" ht="15" customHeight="1" x14ac:dyDescent="0.25">
      <c r="A265" s="76">
        <v>4</v>
      </c>
      <c r="B265" s="77" t="s">
        <v>301</v>
      </c>
      <c r="C265" s="62">
        <v>0.03</v>
      </c>
      <c r="D265" s="72" t="s">
        <v>75</v>
      </c>
      <c r="E265" s="64"/>
      <c r="F265" s="111">
        <f>C265*E265</f>
        <v>0</v>
      </c>
    </row>
    <row r="266" spans="1:6" s="59" customFormat="1" ht="15" customHeight="1" x14ac:dyDescent="0.25">
      <c r="A266" s="76">
        <v>5</v>
      </c>
      <c r="B266" s="77" t="s">
        <v>300</v>
      </c>
      <c r="C266" s="62">
        <v>0.02</v>
      </c>
      <c r="D266" s="72" t="s">
        <v>75</v>
      </c>
      <c r="E266" s="64"/>
      <c r="F266" s="111">
        <f>C266*E266</f>
        <v>0</v>
      </c>
    </row>
    <row r="267" spans="1:6" s="59" customFormat="1" ht="15" customHeight="1" x14ac:dyDescent="0.25">
      <c r="A267" s="76">
        <v>6</v>
      </c>
      <c r="B267" s="77" t="s">
        <v>302</v>
      </c>
      <c r="C267" s="62">
        <v>0.05</v>
      </c>
      <c r="D267" s="72" t="s">
        <v>75</v>
      </c>
      <c r="E267" s="64"/>
      <c r="F267" s="111">
        <f>C267*E267</f>
        <v>0</v>
      </c>
    </row>
    <row r="268" spans="1:6" s="59" customFormat="1" ht="15" customHeight="1" x14ac:dyDescent="0.25">
      <c r="A268" s="76">
        <v>7</v>
      </c>
      <c r="B268" s="77" t="s">
        <v>96</v>
      </c>
      <c r="C268" s="62">
        <v>0.02</v>
      </c>
      <c r="D268" s="72" t="s">
        <v>75</v>
      </c>
      <c r="E268" s="64"/>
      <c r="F268" s="111">
        <f>C268*E268</f>
        <v>0</v>
      </c>
    </row>
    <row r="269" spans="1:6" s="59" customFormat="1" ht="15" customHeight="1" x14ac:dyDescent="0.25">
      <c r="A269" s="76">
        <v>8</v>
      </c>
      <c r="B269" s="77" t="s">
        <v>303</v>
      </c>
      <c r="C269" s="62">
        <v>0.03</v>
      </c>
      <c r="D269" s="72" t="s">
        <v>75</v>
      </c>
      <c r="E269" s="64"/>
      <c r="F269" s="111">
        <f>C269*E269</f>
        <v>0</v>
      </c>
    </row>
    <row r="270" spans="1:6" s="59" customFormat="1" ht="15" customHeight="1" x14ac:dyDescent="0.25">
      <c r="A270" s="76">
        <v>9</v>
      </c>
      <c r="B270" s="77" t="s">
        <v>304</v>
      </c>
      <c r="C270" s="62">
        <v>0.01</v>
      </c>
      <c r="D270" s="72" t="s">
        <v>75</v>
      </c>
      <c r="E270" s="64"/>
      <c r="F270" s="111">
        <f>C270*E270</f>
        <v>0</v>
      </c>
    </row>
    <row r="271" spans="1:6" s="59" customFormat="1" ht="15" customHeight="1" x14ac:dyDescent="0.25">
      <c r="A271" s="76"/>
      <c r="B271" s="77"/>
      <c r="C271" s="62"/>
      <c r="D271" s="72"/>
      <c r="E271" s="64"/>
      <c r="F271" s="111"/>
    </row>
    <row r="272" spans="1:6" s="59" customFormat="1" ht="15" customHeight="1" x14ac:dyDescent="0.25">
      <c r="A272" s="76"/>
      <c r="B272" s="133" t="s">
        <v>269</v>
      </c>
      <c r="C272" s="62"/>
      <c r="D272" s="72"/>
      <c r="E272" s="64"/>
      <c r="F272" s="111"/>
    </row>
    <row r="273" spans="1:6" s="59" customFormat="1" ht="15" customHeight="1" x14ac:dyDescent="0.25">
      <c r="A273" s="76">
        <v>4</v>
      </c>
      <c r="B273" s="77" t="s">
        <v>307</v>
      </c>
      <c r="C273" s="129">
        <v>2.46</v>
      </c>
      <c r="D273" s="72" t="s">
        <v>75</v>
      </c>
      <c r="E273" s="64"/>
      <c r="F273" s="111">
        <f>C273*E273</f>
        <v>0</v>
      </c>
    </row>
    <row r="274" spans="1:6" s="59" customFormat="1" ht="15" customHeight="1" x14ac:dyDescent="0.25">
      <c r="A274" s="76"/>
      <c r="B274" s="77"/>
      <c r="C274" s="62"/>
      <c r="D274" s="72"/>
      <c r="E274" s="64"/>
      <c r="F274" s="111"/>
    </row>
    <row r="275" spans="1:6" s="59" customFormat="1" ht="15" customHeight="1" x14ac:dyDescent="0.25">
      <c r="A275" s="76"/>
      <c r="B275" s="133" t="s">
        <v>245</v>
      </c>
      <c r="C275" s="62"/>
      <c r="D275" s="72"/>
      <c r="E275" s="64"/>
      <c r="F275" s="111"/>
    </row>
    <row r="276" spans="1:6" s="59" customFormat="1" ht="15" customHeight="1" x14ac:dyDescent="0.25">
      <c r="A276" s="76">
        <v>5</v>
      </c>
      <c r="B276" s="77" t="s">
        <v>135</v>
      </c>
      <c r="C276" s="62">
        <v>0.12</v>
      </c>
      <c r="D276" s="72" t="s">
        <v>75</v>
      </c>
      <c r="E276" s="64"/>
      <c r="F276" s="111">
        <f>C276*E276</f>
        <v>0</v>
      </c>
    </row>
    <row r="277" spans="1:6" s="59" customFormat="1" ht="15" customHeight="1" x14ac:dyDescent="0.25">
      <c r="A277" s="76"/>
      <c r="B277" s="77"/>
      <c r="C277" s="62"/>
      <c r="D277" s="72"/>
      <c r="E277" s="64"/>
      <c r="F277" s="111"/>
    </row>
    <row r="278" spans="1:6" s="59" customFormat="1" ht="15" customHeight="1" x14ac:dyDescent="0.25">
      <c r="A278" s="60" t="s">
        <v>49</v>
      </c>
      <c r="B278" s="66" t="s">
        <v>3</v>
      </c>
      <c r="C278" s="62"/>
      <c r="D278" s="72"/>
      <c r="E278" s="64"/>
      <c r="F278" s="111"/>
    </row>
    <row r="279" spans="1:6" s="59" customFormat="1" ht="15" customHeight="1" x14ac:dyDescent="0.25">
      <c r="A279" s="60"/>
      <c r="B279" s="133" t="s">
        <v>244</v>
      </c>
      <c r="C279" s="62"/>
      <c r="D279" s="72"/>
      <c r="E279" s="64"/>
      <c r="F279" s="111"/>
    </row>
    <row r="280" spans="1:6" s="59" customFormat="1" ht="15" customHeight="1" x14ac:dyDescent="0.25">
      <c r="A280" s="76">
        <v>1</v>
      </c>
      <c r="B280" s="77" t="s">
        <v>231</v>
      </c>
      <c r="C280" s="62">
        <v>0.21</v>
      </c>
      <c r="D280" s="72" t="s">
        <v>75</v>
      </c>
      <c r="E280" s="64"/>
      <c r="F280" s="111">
        <f>C280*E280</f>
        <v>0</v>
      </c>
    </row>
    <row r="281" spans="1:6" s="59" customFormat="1" ht="15" customHeight="1" x14ac:dyDescent="0.25">
      <c r="A281" s="76">
        <v>2</v>
      </c>
      <c r="B281" s="77" t="s">
        <v>95</v>
      </c>
      <c r="C281" s="62">
        <v>1.26</v>
      </c>
      <c r="D281" s="72" t="s">
        <v>75</v>
      </c>
      <c r="E281" s="64"/>
      <c r="F281" s="111">
        <f>C281*E281</f>
        <v>0</v>
      </c>
    </row>
    <row r="282" spans="1:6" s="59" customFormat="1" ht="15" customHeight="1" x14ac:dyDescent="0.25">
      <c r="A282" s="76">
        <v>3</v>
      </c>
      <c r="B282" s="102" t="s">
        <v>96</v>
      </c>
      <c r="C282" s="62">
        <v>0.42</v>
      </c>
      <c r="D282" s="72" t="s">
        <v>75</v>
      </c>
      <c r="E282" s="64"/>
      <c r="F282" s="111">
        <f>C282*E282</f>
        <v>0</v>
      </c>
    </row>
    <row r="283" spans="1:6" s="59" customFormat="1" ht="5.0999999999999996" customHeight="1" x14ac:dyDescent="0.25">
      <c r="A283" s="76"/>
      <c r="B283" s="102"/>
      <c r="C283" s="62"/>
      <c r="D283" s="72"/>
      <c r="E283" s="64"/>
      <c r="F283" s="111"/>
    </row>
    <row r="284" spans="1:6" s="59" customFormat="1" ht="15" customHeight="1" x14ac:dyDescent="0.25">
      <c r="A284" s="76"/>
      <c r="B284" s="133" t="s">
        <v>306</v>
      </c>
      <c r="C284" s="62"/>
      <c r="D284" s="72"/>
      <c r="E284" s="64"/>
      <c r="F284" s="111"/>
    </row>
    <row r="285" spans="1:6" s="59" customFormat="1" ht="15" customHeight="1" x14ac:dyDescent="0.25">
      <c r="A285" s="76">
        <v>4</v>
      </c>
      <c r="B285" s="102" t="s">
        <v>233</v>
      </c>
      <c r="C285" s="62">
        <v>1.82</v>
      </c>
      <c r="D285" s="72" t="s">
        <v>75</v>
      </c>
      <c r="E285" s="64"/>
      <c r="F285" s="111">
        <f>C285*E285</f>
        <v>0</v>
      </c>
    </row>
    <row r="286" spans="1:6" s="59" customFormat="1" ht="15" customHeight="1" x14ac:dyDescent="0.25">
      <c r="A286" s="76">
        <v>5</v>
      </c>
      <c r="B286" s="102" t="s">
        <v>97</v>
      </c>
      <c r="C286" s="62">
        <v>1.8</v>
      </c>
      <c r="D286" s="72" t="s">
        <v>75</v>
      </c>
      <c r="E286" s="64"/>
      <c r="F286" s="111">
        <f>C286*E286</f>
        <v>0</v>
      </c>
    </row>
    <row r="287" spans="1:6" s="59" customFormat="1" ht="15" customHeight="1" x14ac:dyDescent="0.25">
      <c r="A287" s="76">
        <v>6</v>
      </c>
      <c r="B287" s="77" t="s">
        <v>98</v>
      </c>
      <c r="C287" s="62">
        <v>1.04</v>
      </c>
      <c r="D287" s="72" t="s">
        <v>75</v>
      </c>
      <c r="E287" s="64"/>
      <c r="F287" s="111">
        <f>C287*E287</f>
        <v>0</v>
      </c>
    </row>
    <row r="288" spans="1:6" s="59" customFormat="1" ht="5.0999999999999996" customHeight="1" x14ac:dyDescent="0.25">
      <c r="A288" s="76"/>
      <c r="B288" s="77"/>
      <c r="C288" s="62"/>
      <c r="D288" s="72"/>
      <c r="E288" s="64"/>
      <c r="F288" s="111"/>
    </row>
    <row r="289" spans="1:6" s="59" customFormat="1" ht="15" customHeight="1" x14ac:dyDescent="0.25">
      <c r="A289" s="76"/>
      <c r="B289" s="133" t="s">
        <v>245</v>
      </c>
      <c r="C289" s="62"/>
      <c r="D289" s="72"/>
      <c r="E289" s="64"/>
      <c r="F289" s="111"/>
    </row>
    <row r="290" spans="1:6" s="59" customFormat="1" ht="15" customHeight="1" x14ac:dyDescent="0.25">
      <c r="A290" s="76">
        <v>7</v>
      </c>
      <c r="B290" s="77" t="s">
        <v>135</v>
      </c>
      <c r="C290" s="62">
        <v>0.12</v>
      </c>
      <c r="D290" s="72" t="s">
        <v>75</v>
      </c>
      <c r="E290" s="64"/>
      <c r="F290" s="111">
        <f>C290*E290</f>
        <v>0</v>
      </c>
    </row>
    <row r="291" spans="1:6" s="59" customFormat="1" ht="5.0999999999999996" customHeight="1" x14ac:dyDescent="0.25">
      <c r="A291" s="76"/>
      <c r="B291" s="77"/>
      <c r="C291" s="62"/>
      <c r="D291" s="72"/>
      <c r="E291" s="64"/>
      <c r="F291" s="111"/>
    </row>
    <row r="292" spans="1:6" s="59" customFormat="1" ht="15" customHeight="1" x14ac:dyDescent="0.25">
      <c r="A292" s="76"/>
      <c r="B292" s="133" t="s">
        <v>308</v>
      </c>
      <c r="C292" s="62"/>
      <c r="D292" s="72"/>
      <c r="E292" s="64"/>
      <c r="F292" s="111"/>
    </row>
    <row r="293" spans="1:6" s="59" customFormat="1" ht="15" customHeight="1" x14ac:dyDescent="0.25">
      <c r="A293" s="76">
        <v>8</v>
      </c>
      <c r="B293" s="77" t="s">
        <v>136</v>
      </c>
      <c r="C293" s="62">
        <v>6.34</v>
      </c>
      <c r="D293" s="72" t="s">
        <v>75</v>
      </c>
      <c r="E293" s="64"/>
      <c r="F293" s="111">
        <f>C293*E293</f>
        <v>0</v>
      </c>
    </row>
    <row r="294" spans="1:6" s="59" customFormat="1" ht="5.0999999999999996" customHeight="1" x14ac:dyDescent="0.25">
      <c r="A294" s="76"/>
      <c r="B294" s="134"/>
      <c r="C294" s="62"/>
      <c r="D294" s="72"/>
      <c r="E294" s="64"/>
      <c r="F294" s="111"/>
    </row>
    <row r="295" spans="1:6" s="59" customFormat="1" ht="15" customHeight="1" x14ac:dyDescent="0.25">
      <c r="A295" s="76"/>
      <c r="B295" s="133" t="s">
        <v>319</v>
      </c>
      <c r="C295" s="62"/>
      <c r="D295" s="72"/>
      <c r="E295" s="64"/>
      <c r="F295" s="111"/>
    </row>
    <row r="296" spans="1:6" s="59" customFormat="1" ht="15" customHeight="1" x14ac:dyDescent="0.25">
      <c r="A296" s="76">
        <v>9</v>
      </c>
      <c r="B296" s="77" t="s">
        <v>320</v>
      </c>
      <c r="C296" s="62">
        <v>0.03</v>
      </c>
      <c r="D296" s="72" t="s">
        <v>75</v>
      </c>
      <c r="E296" s="64"/>
      <c r="F296" s="111">
        <f>C296*E296</f>
        <v>0</v>
      </c>
    </row>
    <row r="297" spans="1:6" s="59" customFormat="1" ht="15" customHeight="1" x14ac:dyDescent="0.25">
      <c r="A297" s="76"/>
      <c r="B297" s="67"/>
      <c r="C297" s="62"/>
      <c r="D297" s="72"/>
      <c r="E297" s="64"/>
      <c r="F297" s="111"/>
    </row>
    <row r="298" spans="1:6" s="59" customFormat="1" ht="15" customHeight="1" x14ac:dyDescent="0.25">
      <c r="A298" s="60" t="s">
        <v>50</v>
      </c>
      <c r="B298" s="66" t="s">
        <v>217</v>
      </c>
      <c r="C298" s="62"/>
      <c r="D298" s="72"/>
      <c r="E298" s="64"/>
      <c r="F298" s="111"/>
    </row>
    <row r="299" spans="1:6" s="59" customFormat="1" ht="15" customHeight="1" x14ac:dyDescent="0.25">
      <c r="A299" s="60"/>
      <c r="B299" s="133" t="s">
        <v>244</v>
      </c>
      <c r="C299" s="62"/>
      <c r="D299" s="72"/>
      <c r="E299" s="64"/>
      <c r="F299" s="111"/>
    </row>
    <row r="300" spans="1:6" s="59" customFormat="1" ht="15" customHeight="1" x14ac:dyDescent="0.25">
      <c r="A300" s="76">
        <v>1</v>
      </c>
      <c r="B300" s="77" t="s">
        <v>95</v>
      </c>
      <c r="C300" s="62">
        <v>0.8</v>
      </c>
      <c r="D300" s="72" t="s">
        <v>75</v>
      </c>
      <c r="E300" s="64"/>
      <c r="F300" s="111">
        <f>C300*E300</f>
        <v>0</v>
      </c>
    </row>
    <row r="301" spans="1:6" s="59" customFormat="1" ht="15" customHeight="1" x14ac:dyDescent="0.25">
      <c r="A301" s="76">
        <v>2</v>
      </c>
      <c r="B301" s="77" t="s">
        <v>305</v>
      </c>
      <c r="C301" s="62">
        <v>0.3</v>
      </c>
      <c r="D301" s="72" t="s">
        <v>75</v>
      </c>
      <c r="E301" s="64"/>
      <c r="F301" s="111">
        <f>C301*E301</f>
        <v>0</v>
      </c>
    </row>
    <row r="302" spans="1:6" s="59" customFormat="1" ht="15" customHeight="1" x14ac:dyDescent="0.25">
      <c r="A302" s="76">
        <v>3</v>
      </c>
      <c r="B302" s="102" t="s">
        <v>96</v>
      </c>
      <c r="C302" s="62">
        <v>0.84</v>
      </c>
      <c r="D302" s="72" t="s">
        <v>75</v>
      </c>
      <c r="E302" s="64"/>
      <c r="F302" s="111">
        <f>C302*E302</f>
        <v>0</v>
      </c>
    </row>
    <row r="303" spans="1:6" s="59" customFormat="1" ht="5.0999999999999996" customHeight="1" x14ac:dyDescent="0.25">
      <c r="A303" s="76"/>
      <c r="B303" s="102"/>
      <c r="C303" s="62"/>
      <c r="D303" s="72"/>
      <c r="E303" s="64"/>
      <c r="F303" s="111"/>
    </row>
    <row r="304" spans="1:6" s="59" customFormat="1" ht="15" customHeight="1" x14ac:dyDescent="0.25">
      <c r="A304" s="76"/>
      <c r="B304" s="133" t="s">
        <v>306</v>
      </c>
      <c r="C304" s="62"/>
      <c r="D304" s="72"/>
      <c r="E304" s="64"/>
      <c r="F304" s="111"/>
    </row>
    <row r="305" spans="1:6" s="59" customFormat="1" ht="15" customHeight="1" x14ac:dyDescent="0.25">
      <c r="A305" s="76">
        <v>4</v>
      </c>
      <c r="B305" s="102" t="s">
        <v>233</v>
      </c>
      <c r="C305" s="62">
        <v>1.82</v>
      </c>
      <c r="D305" s="72" t="s">
        <v>75</v>
      </c>
      <c r="E305" s="64"/>
      <c r="F305" s="111">
        <f>C305*E305</f>
        <v>0</v>
      </c>
    </row>
    <row r="306" spans="1:6" s="59" customFormat="1" ht="15" customHeight="1" x14ac:dyDescent="0.25">
      <c r="A306" s="76">
        <v>5</v>
      </c>
      <c r="B306" s="102" t="s">
        <v>97</v>
      </c>
      <c r="C306" s="62">
        <v>1.8</v>
      </c>
      <c r="D306" s="72" t="s">
        <v>75</v>
      </c>
      <c r="E306" s="64"/>
      <c r="F306" s="111">
        <f>C306*E306</f>
        <v>0</v>
      </c>
    </row>
    <row r="307" spans="1:6" s="59" customFormat="1" ht="15" customHeight="1" x14ac:dyDescent="0.25">
      <c r="A307" s="76">
        <v>6</v>
      </c>
      <c r="B307" s="77" t="s">
        <v>98</v>
      </c>
      <c r="C307" s="62">
        <v>1.04</v>
      </c>
      <c r="D307" s="72" t="s">
        <v>75</v>
      </c>
      <c r="E307" s="64"/>
      <c r="F307" s="111">
        <f>C307*E307</f>
        <v>0</v>
      </c>
    </row>
    <row r="308" spans="1:6" s="59" customFormat="1" ht="5.0999999999999996" customHeight="1" x14ac:dyDescent="0.25">
      <c r="A308" s="76"/>
      <c r="B308" s="77"/>
      <c r="C308" s="62"/>
      <c r="D308" s="72"/>
      <c r="E308" s="64"/>
      <c r="F308" s="111"/>
    </row>
    <row r="309" spans="1:6" s="59" customFormat="1" ht="15" customHeight="1" x14ac:dyDescent="0.25">
      <c r="A309" s="76"/>
      <c r="B309" s="133" t="s">
        <v>245</v>
      </c>
      <c r="C309" s="62"/>
      <c r="D309" s="72"/>
      <c r="E309" s="64"/>
      <c r="F309" s="111"/>
    </row>
    <row r="310" spans="1:6" s="59" customFormat="1" ht="15" customHeight="1" x14ac:dyDescent="0.25">
      <c r="A310" s="76">
        <v>7</v>
      </c>
      <c r="B310" s="77" t="s">
        <v>135</v>
      </c>
      <c r="C310" s="62">
        <v>6.34</v>
      </c>
      <c r="D310" s="72" t="s">
        <v>75</v>
      </c>
      <c r="E310" s="64"/>
      <c r="F310" s="111">
        <f>C310*E310</f>
        <v>0</v>
      </c>
    </row>
    <row r="311" spans="1:6" s="59" customFormat="1" ht="5.0999999999999996" customHeight="1" x14ac:dyDescent="0.25">
      <c r="A311" s="76"/>
      <c r="B311" s="77"/>
      <c r="C311" s="62"/>
      <c r="D311" s="72"/>
      <c r="E311" s="64"/>
      <c r="F311" s="111"/>
    </row>
    <row r="312" spans="1:6" s="59" customFormat="1" ht="15" customHeight="1" x14ac:dyDescent="0.25">
      <c r="A312" s="76"/>
      <c r="B312" s="133" t="s">
        <v>308</v>
      </c>
      <c r="C312" s="62"/>
      <c r="D312" s="72"/>
      <c r="E312" s="64"/>
      <c r="F312" s="111"/>
    </row>
    <row r="313" spans="1:6" s="59" customFormat="1" ht="15" customHeight="1" x14ac:dyDescent="0.25">
      <c r="A313" s="76">
        <v>8</v>
      </c>
      <c r="B313" s="77" t="s">
        <v>136</v>
      </c>
      <c r="C313" s="62">
        <v>6.34</v>
      </c>
      <c r="D313" s="72" t="s">
        <v>75</v>
      </c>
      <c r="E313" s="64"/>
      <c r="F313" s="111">
        <f>C313*E313</f>
        <v>0</v>
      </c>
    </row>
    <row r="314" spans="1:6" s="59" customFormat="1" ht="5.0999999999999996" customHeight="1" x14ac:dyDescent="0.25">
      <c r="A314" s="76"/>
      <c r="B314" s="134"/>
      <c r="C314" s="62"/>
      <c r="D314" s="72"/>
      <c r="E314" s="64"/>
      <c r="F314" s="111"/>
    </row>
    <row r="315" spans="1:6" s="59" customFormat="1" ht="15" customHeight="1" x14ac:dyDescent="0.25">
      <c r="A315" s="76"/>
      <c r="B315" s="133" t="s">
        <v>319</v>
      </c>
      <c r="C315" s="62"/>
      <c r="D315" s="72"/>
      <c r="E315" s="64"/>
      <c r="F315" s="111"/>
    </row>
    <row r="316" spans="1:6" s="59" customFormat="1" ht="15" customHeight="1" x14ac:dyDescent="0.25">
      <c r="A316" s="76">
        <v>9</v>
      </c>
      <c r="B316" s="77" t="s">
        <v>320</v>
      </c>
      <c r="C316" s="62">
        <v>0.03</v>
      </c>
      <c r="D316" s="72" t="s">
        <v>75</v>
      </c>
      <c r="E316" s="64"/>
      <c r="F316" s="111">
        <f>C316*E316</f>
        <v>0</v>
      </c>
    </row>
    <row r="317" spans="1:6" s="59" customFormat="1" ht="15" customHeight="1" x14ac:dyDescent="0.25">
      <c r="A317" s="76"/>
      <c r="B317" s="77"/>
      <c r="C317" s="62"/>
      <c r="D317" s="72"/>
      <c r="E317" s="64"/>
      <c r="F317" s="111"/>
    </row>
    <row r="318" spans="1:6" s="59" customFormat="1" ht="15" customHeight="1" x14ac:dyDescent="0.25">
      <c r="A318" s="60" t="s">
        <v>223</v>
      </c>
      <c r="B318" s="66" t="s">
        <v>286</v>
      </c>
      <c r="C318" s="62"/>
      <c r="D318" s="72"/>
      <c r="E318" s="64"/>
      <c r="F318" s="111"/>
    </row>
    <row r="319" spans="1:6" s="59" customFormat="1" ht="15" customHeight="1" x14ac:dyDescent="0.25">
      <c r="A319" s="60"/>
      <c r="B319" s="133" t="s">
        <v>244</v>
      </c>
      <c r="C319" s="62"/>
      <c r="D319" s="72"/>
      <c r="E319" s="64"/>
      <c r="F319" s="111"/>
    </row>
    <row r="320" spans="1:6" s="59" customFormat="1" ht="15" customHeight="1" x14ac:dyDescent="0.25">
      <c r="A320" s="76">
        <v>1</v>
      </c>
      <c r="B320" s="77" t="s">
        <v>95</v>
      </c>
      <c r="C320" s="62">
        <v>0.8</v>
      </c>
      <c r="D320" s="72" t="s">
        <v>75</v>
      </c>
      <c r="E320" s="64"/>
      <c r="F320" s="111">
        <f>C320*E320</f>
        <v>0</v>
      </c>
    </row>
    <row r="321" spans="1:6" s="59" customFormat="1" ht="15" customHeight="1" x14ac:dyDescent="0.25">
      <c r="A321" s="76">
        <v>2</v>
      </c>
      <c r="B321" s="77" t="s">
        <v>305</v>
      </c>
      <c r="C321" s="62">
        <v>0.3</v>
      </c>
      <c r="D321" s="72" t="s">
        <v>75</v>
      </c>
      <c r="E321" s="64"/>
      <c r="F321" s="111">
        <f>C321*E321</f>
        <v>0</v>
      </c>
    </row>
    <row r="322" spans="1:6" s="59" customFormat="1" ht="15" customHeight="1" x14ac:dyDescent="0.25">
      <c r="A322" s="76">
        <v>3</v>
      </c>
      <c r="B322" s="102" t="s">
        <v>96</v>
      </c>
      <c r="C322" s="62">
        <v>0.84</v>
      </c>
      <c r="D322" s="72" t="s">
        <v>75</v>
      </c>
      <c r="E322" s="64"/>
      <c r="F322" s="111">
        <f>C322*E322</f>
        <v>0</v>
      </c>
    </row>
    <row r="323" spans="1:6" s="59" customFormat="1" ht="5.0999999999999996" customHeight="1" x14ac:dyDescent="0.25">
      <c r="A323" s="76"/>
      <c r="B323" s="102"/>
      <c r="C323" s="62"/>
      <c r="D323" s="72"/>
      <c r="E323" s="64"/>
      <c r="F323" s="111"/>
    </row>
    <row r="324" spans="1:6" s="59" customFormat="1" ht="15" customHeight="1" x14ac:dyDescent="0.25">
      <c r="A324" s="76"/>
      <c r="B324" s="133" t="s">
        <v>306</v>
      </c>
      <c r="C324" s="62"/>
      <c r="D324" s="72"/>
      <c r="E324" s="64"/>
      <c r="F324" s="111"/>
    </row>
    <row r="325" spans="1:6" s="59" customFormat="1" ht="15" customHeight="1" x14ac:dyDescent="0.25">
      <c r="A325" s="76">
        <v>4</v>
      </c>
      <c r="B325" s="102" t="s">
        <v>233</v>
      </c>
      <c r="C325" s="62">
        <v>1.82</v>
      </c>
      <c r="D325" s="72" t="s">
        <v>75</v>
      </c>
      <c r="E325" s="64"/>
      <c r="F325" s="111">
        <f>C325*E325</f>
        <v>0</v>
      </c>
    </row>
    <row r="326" spans="1:6" s="59" customFormat="1" ht="15" customHeight="1" x14ac:dyDescent="0.25">
      <c r="A326" s="76">
        <v>5</v>
      </c>
      <c r="B326" s="102" t="s">
        <v>97</v>
      </c>
      <c r="C326" s="62">
        <v>1.8</v>
      </c>
      <c r="D326" s="72" t="s">
        <v>75</v>
      </c>
      <c r="E326" s="64"/>
      <c r="F326" s="111">
        <f>C326*E326</f>
        <v>0</v>
      </c>
    </row>
    <row r="327" spans="1:6" s="59" customFormat="1" ht="15" customHeight="1" x14ac:dyDescent="0.25">
      <c r="A327" s="76">
        <v>6</v>
      </c>
      <c r="B327" s="77" t="s">
        <v>98</v>
      </c>
      <c r="C327" s="62">
        <v>1.04</v>
      </c>
      <c r="D327" s="72" t="s">
        <v>75</v>
      </c>
      <c r="E327" s="64"/>
      <c r="F327" s="111">
        <f>C327*E327</f>
        <v>0</v>
      </c>
    </row>
    <row r="328" spans="1:6" s="59" customFormat="1" ht="5.0999999999999996" customHeight="1" x14ac:dyDescent="0.25">
      <c r="A328" s="76"/>
      <c r="B328" s="77"/>
      <c r="C328" s="62"/>
      <c r="D328" s="72"/>
      <c r="E328" s="64"/>
      <c r="F328" s="111"/>
    </row>
    <row r="329" spans="1:6" s="59" customFormat="1" ht="15" customHeight="1" x14ac:dyDescent="0.25">
      <c r="A329" s="76"/>
      <c r="B329" s="133" t="s">
        <v>245</v>
      </c>
      <c r="C329" s="62"/>
      <c r="D329" s="72"/>
      <c r="E329" s="64"/>
      <c r="F329" s="111"/>
    </row>
    <row r="330" spans="1:6" s="59" customFormat="1" ht="15" customHeight="1" x14ac:dyDescent="0.25">
      <c r="A330" s="76">
        <v>7</v>
      </c>
      <c r="B330" s="77" t="s">
        <v>135</v>
      </c>
      <c r="C330" s="62">
        <v>6.34</v>
      </c>
      <c r="D330" s="72" t="s">
        <v>75</v>
      </c>
      <c r="E330" s="64"/>
      <c r="F330" s="111">
        <f>C330*E330</f>
        <v>0</v>
      </c>
    </row>
    <row r="331" spans="1:6" s="59" customFormat="1" ht="5.0999999999999996" customHeight="1" x14ac:dyDescent="0.25">
      <c r="A331" s="76"/>
      <c r="B331" s="77"/>
      <c r="C331" s="62"/>
      <c r="D331" s="72"/>
      <c r="E331" s="64"/>
      <c r="F331" s="111"/>
    </row>
    <row r="332" spans="1:6" s="59" customFormat="1" ht="15" customHeight="1" x14ac:dyDescent="0.25">
      <c r="A332" s="76"/>
      <c r="B332" s="133" t="s">
        <v>308</v>
      </c>
      <c r="C332" s="62"/>
      <c r="D332" s="72"/>
      <c r="E332" s="64"/>
      <c r="F332" s="111"/>
    </row>
    <row r="333" spans="1:6" s="59" customFormat="1" ht="15" customHeight="1" x14ac:dyDescent="0.25">
      <c r="A333" s="76">
        <v>8</v>
      </c>
      <c r="B333" s="77" t="s">
        <v>136</v>
      </c>
      <c r="C333" s="62">
        <v>6.34</v>
      </c>
      <c r="D333" s="72" t="s">
        <v>75</v>
      </c>
      <c r="E333" s="64"/>
      <c r="F333" s="111">
        <f>C333*E333</f>
        <v>0</v>
      </c>
    </row>
    <row r="334" spans="1:6" s="59" customFormat="1" ht="5.0999999999999996" customHeight="1" x14ac:dyDescent="0.25">
      <c r="A334" s="76"/>
      <c r="B334" s="134"/>
      <c r="C334" s="62"/>
      <c r="D334" s="72"/>
      <c r="E334" s="64"/>
      <c r="F334" s="111"/>
    </row>
    <row r="335" spans="1:6" s="59" customFormat="1" ht="15" customHeight="1" x14ac:dyDescent="0.25">
      <c r="A335" s="76"/>
      <c r="B335" s="133" t="s">
        <v>319</v>
      </c>
      <c r="C335" s="62"/>
      <c r="D335" s="72"/>
      <c r="E335" s="64"/>
      <c r="F335" s="111"/>
    </row>
    <row r="336" spans="1:6" s="59" customFormat="1" ht="15" customHeight="1" x14ac:dyDescent="0.25">
      <c r="A336" s="76">
        <v>9</v>
      </c>
      <c r="B336" s="77" t="s">
        <v>320</v>
      </c>
      <c r="C336" s="62">
        <v>0.47</v>
      </c>
      <c r="D336" s="72" t="s">
        <v>75</v>
      </c>
      <c r="E336" s="64"/>
      <c r="F336" s="111">
        <f>C336*E336</f>
        <v>0</v>
      </c>
    </row>
    <row r="337" spans="1:6" s="59" customFormat="1" ht="15" customHeight="1" x14ac:dyDescent="0.25">
      <c r="A337" s="76"/>
      <c r="B337" s="102"/>
      <c r="C337" s="62"/>
      <c r="D337" s="72"/>
      <c r="E337" s="64"/>
      <c r="F337" s="111"/>
    </row>
    <row r="338" spans="1:6" s="59" customFormat="1" ht="15" customHeight="1" x14ac:dyDescent="0.25">
      <c r="A338" s="60" t="s">
        <v>223</v>
      </c>
      <c r="B338" s="66" t="s">
        <v>42</v>
      </c>
      <c r="C338" s="62"/>
      <c r="D338" s="72"/>
      <c r="E338" s="64"/>
      <c r="F338" s="111"/>
    </row>
    <row r="339" spans="1:6" s="59" customFormat="1" ht="15" customHeight="1" x14ac:dyDescent="0.25">
      <c r="A339" s="60"/>
      <c r="B339" s="133" t="s">
        <v>309</v>
      </c>
      <c r="C339" s="62"/>
      <c r="D339" s="72"/>
      <c r="E339" s="64"/>
      <c r="F339" s="111"/>
    </row>
    <row r="340" spans="1:6" s="59" customFormat="1" ht="15" customHeight="1" x14ac:dyDescent="0.25">
      <c r="A340" s="76">
        <v>1</v>
      </c>
      <c r="B340" s="102" t="s">
        <v>97</v>
      </c>
      <c r="C340" s="62">
        <v>2</v>
      </c>
      <c r="D340" s="72" t="s">
        <v>75</v>
      </c>
      <c r="E340" s="64"/>
      <c r="F340" s="111">
        <f>C340*E340</f>
        <v>0</v>
      </c>
    </row>
    <row r="341" spans="1:6" s="59" customFormat="1" ht="15" customHeight="1" x14ac:dyDescent="0.25">
      <c r="A341" s="76">
        <v>2</v>
      </c>
      <c r="B341" s="77" t="s">
        <v>98</v>
      </c>
      <c r="C341" s="62">
        <v>0.7</v>
      </c>
      <c r="D341" s="72" t="s">
        <v>75</v>
      </c>
      <c r="E341" s="64"/>
      <c r="F341" s="111">
        <f>C341*E341</f>
        <v>0</v>
      </c>
    </row>
    <row r="342" spans="1:6" s="59" customFormat="1" ht="5.0999999999999996" customHeight="1" x14ac:dyDescent="0.25">
      <c r="A342" s="76"/>
      <c r="B342" s="77"/>
      <c r="C342" s="62"/>
      <c r="D342" s="72"/>
      <c r="E342" s="64"/>
      <c r="F342" s="111"/>
    </row>
    <row r="343" spans="1:6" s="59" customFormat="1" ht="15" customHeight="1" x14ac:dyDescent="0.25">
      <c r="A343" s="76"/>
      <c r="B343" s="133" t="s">
        <v>291</v>
      </c>
      <c r="C343" s="62"/>
      <c r="D343" s="72"/>
      <c r="E343" s="64"/>
      <c r="F343" s="111"/>
    </row>
    <row r="344" spans="1:6" s="59" customFormat="1" ht="15" customHeight="1" x14ac:dyDescent="0.25">
      <c r="A344" s="76">
        <v>3</v>
      </c>
      <c r="B344" s="103" t="s">
        <v>310</v>
      </c>
      <c r="C344" s="62">
        <v>3.61</v>
      </c>
      <c r="D344" s="72" t="s">
        <v>75</v>
      </c>
      <c r="E344" s="64"/>
      <c r="F344" s="111">
        <f>C344*E344</f>
        <v>0</v>
      </c>
    </row>
    <row r="345" spans="1:6" s="59" customFormat="1" ht="15" customHeight="1" x14ac:dyDescent="0.25">
      <c r="A345" s="76"/>
      <c r="B345" s="103"/>
      <c r="C345" s="62"/>
      <c r="D345" s="72"/>
      <c r="E345" s="64"/>
      <c r="F345" s="111"/>
    </row>
    <row r="346" spans="1:6" s="59" customFormat="1" ht="15" customHeight="1" x14ac:dyDescent="0.25">
      <c r="A346" s="65">
        <v>3.6</v>
      </c>
      <c r="B346" s="69" t="s">
        <v>416</v>
      </c>
      <c r="C346" s="62"/>
      <c r="D346" s="72"/>
      <c r="E346" s="64"/>
      <c r="F346" s="111"/>
    </row>
    <row r="347" spans="1:6" s="59" customFormat="1" ht="15" customHeight="1" x14ac:dyDescent="0.25">
      <c r="A347" s="76" t="s">
        <v>417</v>
      </c>
      <c r="B347" s="66" t="s">
        <v>418</v>
      </c>
      <c r="C347" s="62"/>
      <c r="D347" s="72"/>
      <c r="E347" s="64"/>
      <c r="F347" s="111"/>
    </row>
    <row r="348" spans="1:6" s="59" customFormat="1" ht="38.25" x14ac:dyDescent="0.25">
      <c r="A348" s="76"/>
      <c r="B348" s="77" t="s">
        <v>419</v>
      </c>
      <c r="C348" s="62">
        <v>1</v>
      </c>
      <c r="D348" s="72" t="s">
        <v>27</v>
      </c>
      <c r="E348" s="64"/>
      <c r="F348" s="111">
        <f>C348*E348</f>
        <v>0</v>
      </c>
    </row>
    <row r="349" spans="1:6" s="59" customFormat="1" ht="15" customHeight="1" x14ac:dyDescent="0.25">
      <c r="A349" s="76"/>
      <c r="B349" s="133"/>
      <c r="C349" s="62"/>
      <c r="D349" s="72"/>
      <c r="E349" s="64"/>
      <c r="F349" s="111"/>
    </row>
    <row r="350" spans="1:6" s="59" customFormat="1" ht="15" customHeight="1" x14ac:dyDescent="0.25">
      <c r="A350" s="76" t="s">
        <v>424</v>
      </c>
      <c r="B350" s="66" t="s">
        <v>478</v>
      </c>
      <c r="C350" s="62"/>
      <c r="D350" s="72"/>
      <c r="E350" s="64"/>
      <c r="F350" s="111"/>
    </row>
    <row r="351" spans="1:6" s="59" customFormat="1" ht="38.25" x14ac:dyDescent="0.25">
      <c r="A351" s="76"/>
      <c r="B351" s="77" t="s">
        <v>420</v>
      </c>
      <c r="C351" s="62">
        <v>1</v>
      </c>
      <c r="D351" s="72" t="s">
        <v>27</v>
      </c>
      <c r="E351" s="64"/>
      <c r="F351" s="111">
        <f>C351*E351</f>
        <v>0</v>
      </c>
    </row>
    <row r="352" spans="1:6" s="59" customFormat="1" ht="12.75" x14ac:dyDescent="0.25">
      <c r="A352" s="76">
        <v>1</v>
      </c>
      <c r="B352" s="77" t="s">
        <v>335</v>
      </c>
      <c r="C352" s="62">
        <v>11</v>
      </c>
      <c r="D352" s="72" t="s">
        <v>6</v>
      </c>
      <c r="E352" s="64"/>
      <c r="F352" s="111">
        <f>C352*E352</f>
        <v>0</v>
      </c>
    </row>
    <row r="353" spans="1:6" s="59" customFormat="1" ht="12.75" x14ac:dyDescent="0.25">
      <c r="A353" s="76">
        <v>2</v>
      </c>
      <c r="B353" s="77" t="s">
        <v>336</v>
      </c>
      <c r="C353" s="62">
        <v>8</v>
      </c>
      <c r="D353" s="72" t="s">
        <v>6</v>
      </c>
      <c r="E353" s="64"/>
      <c r="F353" s="111">
        <f>C353*E353</f>
        <v>0</v>
      </c>
    </row>
    <row r="354" spans="1:6" s="59" customFormat="1" ht="12.75" x14ac:dyDescent="0.25">
      <c r="A354" s="76">
        <v>3</v>
      </c>
      <c r="B354" s="77" t="s">
        <v>337</v>
      </c>
      <c r="C354" s="62">
        <v>28</v>
      </c>
      <c r="D354" s="72" t="s">
        <v>6</v>
      </c>
      <c r="E354" s="64"/>
      <c r="F354" s="111">
        <f>C354*E354</f>
        <v>0</v>
      </c>
    </row>
    <row r="355" spans="1:6" s="59" customFormat="1" ht="12.75" x14ac:dyDescent="0.25">
      <c r="A355" s="76">
        <v>4</v>
      </c>
      <c r="B355" s="77" t="s">
        <v>470</v>
      </c>
      <c r="C355" s="62">
        <v>8</v>
      </c>
      <c r="D355" s="72" t="s">
        <v>6</v>
      </c>
      <c r="E355" s="64"/>
      <c r="F355" s="111">
        <f>C355*E355</f>
        <v>0</v>
      </c>
    </row>
    <row r="356" spans="1:6" s="59" customFormat="1" ht="12.75" x14ac:dyDescent="0.25">
      <c r="A356" s="76">
        <v>5</v>
      </c>
      <c r="B356" s="77" t="s">
        <v>473</v>
      </c>
      <c r="C356" s="62">
        <v>4</v>
      </c>
      <c r="D356" s="72" t="s">
        <v>6</v>
      </c>
      <c r="E356" s="64"/>
      <c r="F356" s="111">
        <f>C356*E356</f>
        <v>0</v>
      </c>
    </row>
    <row r="357" spans="1:6" s="59" customFormat="1" ht="12.75" x14ac:dyDescent="0.25">
      <c r="A357" s="76">
        <v>6</v>
      </c>
      <c r="B357" s="77" t="s">
        <v>427</v>
      </c>
      <c r="C357" s="62">
        <v>2</v>
      </c>
      <c r="D357" s="72" t="s">
        <v>6</v>
      </c>
      <c r="E357" s="64"/>
      <c r="F357" s="111">
        <f>C357*E357</f>
        <v>0</v>
      </c>
    </row>
    <row r="358" spans="1:6" s="59" customFormat="1" ht="12.75" x14ac:dyDescent="0.25">
      <c r="A358" s="76">
        <v>7</v>
      </c>
      <c r="B358" s="77" t="s">
        <v>428</v>
      </c>
      <c r="C358" s="62">
        <v>2</v>
      </c>
      <c r="D358" s="72" t="s">
        <v>6</v>
      </c>
      <c r="E358" s="64"/>
      <c r="F358" s="111">
        <f>C358*E358</f>
        <v>0</v>
      </c>
    </row>
    <row r="359" spans="1:6" s="59" customFormat="1" ht="12.75" x14ac:dyDescent="0.25">
      <c r="A359" s="76">
        <v>8</v>
      </c>
      <c r="B359" s="77" t="s">
        <v>429</v>
      </c>
      <c r="C359" s="62">
        <v>4</v>
      </c>
      <c r="D359" s="72" t="s">
        <v>6</v>
      </c>
      <c r="E359" s="64"/>
      <c r="F359" s="111">
        <f>C359*E359</f>
        <v>0</v>
      </c>
    </row>
    <row r="360" spans="1:6" s="59" customFormat="1" ht="12.75" x14ac:dyDescent="0.25">
      <c r="A360" s="76">
        <v>9</v>
      </c>
      <c r="B360" s="77" t="s">
        <v>430</v>
      </c>
      <c r="C360" s="62">
        <v>4</v>
      </c>
      <c r="D360" s="72" t="s">
        <v>6</v>
      </c>
      <c r="E360" s="64"/>
      <c r="F360" s="111">
        <f>C360*E360</f>
        <v>0</v>
      </c>
    </row>
    <row r="361" spans="1:6" s="59" customFormat="1" ht="12.75" x14ac:dyDescent="0.25">
      <c r="A361" s="76">
        <v>10</v>
      </c>
      <c r="B361" s="77" t="s">
        <v>431</v>
      </c>
      <c r="C361" s="62">
        <v>4</v>
      </c>
      <c r="D361" s="72" t="s">
        <v>6</v>
      </c>
      <c r="E361" s="64"/>
      <c r="F361" s="111">
        <f>C361*E361</f>
        <v>0</v>
      </c>
    </row>
    <row r="362" spans="1:6" s="59" customFormat="1" ht="15" customHeight="1" x14ac:dyDescent="0.25">
      <c r="A362" s="76"/>
      <c r="B362" s="77"/>
      <c r="C362" s="62"/>
      <c r="D362" s="72"/>
      <c r="E362" s="64"/>
      <c r="F362" s="111"/>
    </row>
    <row r="363" spans="1:6" s="59" customFormat="1" ht="15" customHeight="1" x14ac:dyDescent="0.25">
      <c r="A363" s="76" t="s">
        <v>425</v>
      </c>
      <c r="B363" s="66" t="s">
        <v>421</v>
      </c>
      <c r="C363" s="62"/>
      <c r="D363" s="72"/>
      <c r="E363" s="64"/>
      <c r="F363" s="111"/>
    </row>
    <row r="364" spans="1:6" s="59" customFormat="1" ht="25.5" x14ac:dyDescent="0.25">
      <c r="A364" s="76"/>
      <c r="B364" s="77" t="s">
        <v>479</v>
      </c>
      <c r="C364" s="62">
        <v>1</v>
      </c>
      <c r="D364" s="72" t="s">
        <v>27</v>
      </c>
      <c r="E364" s="64"/>
      <c r="F364" s="111">
        <f>C364*E364</f>
        <v>0</v>
      </c>
    </row>
    <row r="365" spans="1:6" s="59" customFormat="1" ht="15" customHeight="1" x14ac:dyDescent="0.25">
      <c r="A365" s="76"/>
      <c r="B365" s="77"/>
      <c r="C365" s="62"/>
      <c r="D365" s="72"/>
      <c r="E365" s="64"/>
      <c r="F365" s="111"/>
    </row>
    <row r="366" spans="1:6" s="59" customFormat="1" ht="15" customHeight="1" x14ac:dyDescent="0.25">
      <c r="A366" s="76" t="s">
        <v>426</v>
      </c>
      <c r="B366" s="66" t="s">
        <v>422</v>
      </c>
      <c r="C366" s="62"/>
      <c r="D366" s="72"/>
      <c r="E366" s="64"/>
      <c r="F366" s="111"/>
    </row>
    <row r="367" spans="1:6" s="59" customFormat="1" ht="25.5" x14ac:dyDescent="0.25">
      <c r="A367" s="76"/>
      <c r="B367" s="77" t="s">
        <v>423</v>
      </c>
      <c r="C367" s="62">
        <v>1</v>
      </c>
      <c r="D367" s="72" t="s">
        <v>27</v>
      </c>
      <c r="E367" s="64"/>
      <c r="F367" s="111">
        <f>C367*E367</f>
        <v>0</v>
      </c>
    </row>
    <row r="368" spans="1:6" s="59" customFormat="1" ht="15" customHeight="1" x14ac:dyDescent="0.25">
      <c r="A368" s="76"/>
      <c r="B368" s="77"/>
      <c r="C368" s="62"/>
      <c r="D368" s="72"/>
      <c r="E368" s="64"/>
      <c r="F368" s="111"/>
    </row>
    <row r="369" spans="1:6" s="59" customFormat="1" ht="15" customHeight="1" x14ac:dyDescent="0.25">
      <c r="A369" s="76"/>
      <c r="B369" s="103"/>
      <c r="C369" s="62"/>
      <c r="D369" s="72"/>
      <c r="E369" s="64"/>
      <c r="F369" s="111"/>
    </row>
    <row r="370" spans="1:6" s="59" customFormat="1" ht="15" customHeight="1" x14ac:dyDescent="0.25">
      <c r="A370" s="76"/>
      <c r="B370" s="103"/>
      <c r="C370" s="62"/>
      <c r="D370" s="72"/>
      <c r="E370" s="64"/>
      <c r="F370" s="111"/>
    </row>
    <row r="371" spans="1:6" s="59" customFormat="1" ht="15" customHeight="1" x14ac:dyDescent="0.25">
      <c r="A371" s="76"/>
      <c r="B371" s="103"/>
      <c r="C371" s="62"/>
      <c r="D371" s="72"/>
      <c r="E371" s="64"/>
      <c r="F371" s="111"/>
    </row>
    <row r="372" spans="1:6" s="59" customFormat="1" ht="15" customHeight="1" x14ac:dyDescent="0.25">
      <c r="A372" s="76"/>
      <c r="B372" s="103"/>
      <c r="C372" s="62"/>
      <c r="D372" s="72"/>
      <c r="E372" s="64"/>
      <c r="F372" s="111"/>
    </row>
    <row r="373" spans="1:6" s="59" customFormat="1" ht="15" customHeight="1" x14ac:dyDescent="0.25">
      <c r="A373" s="76"/>
      <c r="B373" s="103"/>
      <c r="C373" s="62"/>
      <c r="D373" s="72"/>
      <c r="E373" s="64"/>
      <c r="F373" s="111"/>
    </row>
    <row r="374" spans="1:6" s="59" customFormat="1" ht="15" customHeight="1" x14ac:dyDescent="0.25">
      <c r="A374" s="76"/>
      <c r="B374" s="103"/>
      <c r="C374" s="62"/>
      <c r="D374" s="72"/>
      <c r="E374" s="64"/>
      <c r="F374" s="111"/>
    </row>
    <row r="375" spans="1:6" s="59" customFormat="1" ht="15" customHeight="1" x14ac:dyDescent="0.25">
      <c r="A375" s="76"/>
      <c r="B375" s="103"/>
      <c r="C375" s="62"/>
      <c r="D375" s="72"/>
      <c r="E375" s="64"/>
      <c r="F375" s="111"/>
    </row>
    <row r="376" spans="1:6" s="59" customFormat="1" ht="15" customHeight="1" x14ac:dyDescent="0.25">
      <c r="A376" s="76"/>
      <c r="B376" s="103"/>
      <c r="C376" s="62"/>
      <c r="D376" s="72"/>
      <c r="E376" s="64"/>
      <c r="F376" s="111"/>
    </row>
    <row r="377" spans="1:6" s="59" customFormat="1" ht="15" customHeight="1" x14ac:dyDescent="0.25">
      <c r="A377" s="76"/>
      <c r="B377" s="103"/>
      <c r="C377" s="62"/>
      <c r="D377" s="72"/>
      <c r="E377" s="64"/>
      <c r="F377" s="111"/>
    </row>
    <row r="378" spans="1:6" s="59" customFormat="1" ht="15" customHeight="1" x14ac:dyDescent="0.25">
      <c r="A378" s="135"/>
      <c r="B378" s="136"/>
      <c r="C378" s="108"/>
      <c r="D378" s="109"/>
      <c r="E378" s="110"/>
      <c r="F378" s="223"/>
    </row>
    <row r="379" spans="1:6" s="59" customFormat="1" ht="15" customHeight="1" x14ac:dyDescent="0.25">
      <c r="A379" s="137"/>
      <c r="B379" s="138" t="s">
        <v>99</v>
      </c>
      <c r="C379" s="139"/>
      <c r="D379" s="90"/>
      <c r="E379" s="91"/>
      <c r="F379" s="218"/>
    </row>
    <row r="380" spans="1:6" s="59" customFormat="1" ht="15" customHeight="1" x14ac:dyDescent="0.25">
      <c r="A380" s="83"/>
      <c r="B380" s="84" t="s">
        <v>51</v>
      </c>
      <c r="C380" s="85"/>
      <c r="D380" s="86"/>
      <c r="E380" s="87"/>
      <c r="F380" s="217">
        <f>SUM(F106:F379)</f>
        <v>0</v>
      </c>
    </row>
    <row r="381" spans="1:6" s="59" customFormat="1" ht="15" customHeight="1" x14ac:dyDescent="0.25">
      <c r="A381" s="140"/>
      <c r="B381" s="50" t="s">
        <v>52</v>
      </c>
      <c r="C381" s="141"/>
      <c r="D381" s="142"/>
      <c r="E381" s="143"/>
      <c r="F381" s="224"/>
    </row>
    <row r="382" spans="1:6" s="59" customFormat="1" ht="15" customHeight="1" x14ac:dyDescent="0.25">
      <c r="A382" s="60"/>
      <c r="B382" s="61" t="s">
        <v>53</v>
      </c>
      <c r="C382" s="62"/>
      <c r="D382" s="72"/>
      <c r="E382" s="64"/>
      <c r="F382" s="111"/>
    </row>
    <row r="383" spans="1:6" s="59" customFormat="1" ht="15" customHeight="1" x14ac:dyDescent="0.25">
      <c r="A383" s="65">
        <v>4.0999999999999996</v>
      </c>
      <c r="B383" s="144" t="s">
        <v>87</v>
      </c>
      <c r="C383" s="62"/>
      <c r="D383" s="72"/>
      <c r="E383" s="64"/>
      <c r="F383" s="111"/>
    </row>
    <row r="384" spans="1:6" s="59" customFormat="1" ht="51.75" customHeight="1" x14ac:dyDescent="0.25">
      <c r="A384" s="60"/>
      <c r="B384" s="77" t="s">
        <v>137</v>
      </c>
      <c r="C384" s="62"/>
      <c r="D384" s="72"/>
      <c r="E384" s="64"/>
      <c r="F384" s="111"/>
    </row>
    <row r="385" spans="1:6" s="59" customFormat="1" ht="38.25" x14ac:dyDescent="0.25">
      <c r="A385" s="60"/>
      <c r="B385" s="77" t="s">
        <v>142</v>
      </c>
      <c r="C385" s="62"/>
      <c r="D385" s="72"/>
      <c r="E385" s="64"/>
      <c r="F385" s="111"/>
    </row>
    <row r="386" spans="1:6" s="59" customFormat="1" ht="15" customHeight="1" x14ac:dyDescent="0.25">
      <c r="A386" s="60"/>
      <c r="B386" s="77"/>
      <c r="C386" s="62"/>
      <c r="D386" s="72"/>
      <c r="E386" s="64"/>
      <c r="F386" s="111"/>
    </row>
    <row r="387" spans="1:6" s="59" customFormat="1" ht="15" customHeight="1" x14ac:dyDescent="0.25">
      <c r="A387" s="65">
        <v>4.2</v>
      </c>
      <c r="B387" s="66" t="s">
        <v>138</v>
      </c>
      <c r="C387" s="62"/>
      <c r="D387" s="72"/>
      <c r="E387" s="64"/>
      <c r="F387" s="111"/>
    </row>
    <row r="388" spans="1:6" s="59" customFormat="1" ht="3" customHeight="1" x14ac:dyDescent="0.25">
      <c r="A388" s="60"/>
      <c r="B388" s="77"/>
      <c r="C388" s="62"/>
      <c r="D388" s="72"/>
      <c r="E388" s="64"/>
      <c r="F388" s="111"/>
    </row>
    <row r="389" spans="1:6" s="59" customFormat="1" ht="15" customHeight="1" x14ac:dyDescent="0.25">
      <c r="A389" s="60" t="s">
        <v>139</v>
      </c>
      <c r="B389" s="133" t="s">
        <v>312</v>
      </c>
      <c r="C389" s="62"/>
      <c r="D389" s="72"/>
      <c r="E389" s="64"/>
      <c r="F389" s="111"/>
    </row>
    <row r="390" spans="1:6" s="59" customFormat="1" ht="15" customHeight="1" x14ac:dyDescent="0.25">
      <c r="A390" s="76">
        <v>1</v>
      </c>
      <c r="B390" s="77" t="s">
        <v>314</v>
      </c>
      <c r="C390" s="62">
        <v>9.92</v>
      </c>
      <c r="D390" s="72" t="s">
        <v>30</v>
      </c>
      <c r="E390" s="64"/>
      <c r="F390" s="111">
        <f>C390*E390</f>
        <v>0</v>
      </c>
    </row>
    <row r="391" spans="1:6" s="59" customFormat="1" ht="15" customHeight="1" x14ac:dyDescent="0.25">
      <c r="A391" s="76">
        <v>2</v>
      </c>
      <c r="B391" s="77" t="s">
        <v>54</v>
      </c>
      <c r="C391" s="62">
        <v>407.43</v>
      </c>
      <c r="D391" s="72" t="s">
        <v>30</v>
      </c>
      <c r="E391" s="72"/>
      <c r="F391" s="111">
        <f>C391*E391</f>
        <v>0</v>
      </c>
    </row>
    <row r="392" spans="1:6" s="59" customFormat="1" ht="15" customHeight="1" x14ac:dyDescent="0.25">
      <c r="A392" s="76">
        <v>3</v>
      </c>
      <c r="B392" s="77" t="s">
        <v>234</v>
      </c>
      <c r="C392" s="62">
        <v>360.41</v>
      </c>
      <c r="D392" s="72" t="s">
        <v>30</v>
      </c>
      <c r="E392" s="72"/>
      <c r="F392" s="111">
        <f>C392*E392</f>
        <v>0</v>
      </c>
    </row>
    <row r="393" spans="1:6" s="59" customFormat="1" ht="15" customHeight="1" x14ac:dyDescent="0.25">
      <c r="A393" s="76">
        <v>4</v>
      </c>
      <c r="B393" s="77" t="s">
        <v>221</v>
      </c>
      <c r="C393" s="62">
        <v>357.03</v>
      </c>
      <c r="D393" s="72" t="s">
        <v>30</v>
      </c>
      <c r="E393" s="72"/>
      <c r="F393" s="111">
        <f>C393*E393</f>
        <v>0</v>
      </c>
    </row>
    <row r="394" spans="1:6" s="59" customFormat="1" ht="15" customHeight="1" x14ac:dyDescent="0.25">
      <c r="A394" s="76">
        <v>5</v>
      </c>
      <c r="B394" s="77" t="s">
        <v>311</v>
      </c>
      <c r="C394" s="62">
        <v>267.05</v>
      </c>
      <c r="D394" s="72" t="s">
        <v>30</v>
      </c>
      <c r="E394" s="72"/>
      <c r="F394" s="111">
        <f>C394*E394</f>
        <v>0</v>
      </c>
    </row>
    <row r="395" spans="1:6" s="59" customFormat="1" ht="15" customHeight="1" x14ac:dyDescent="0.25">
      <c r="A395" s="76"/>
      <c r="B395" s="77"/>
      <c r="C395" s="62"/>
      <c r="D395" s="72"/>
      <c r="E395" s="72"/>
      <c r="F395" s="111"/>
    </row>
    <row r="396" spans="1:6" s="59" customFormat="1" ht="15" customHeight="1" x14ac:dyDescent="0.25">
      <c r="A396" s="65">
        <v>4.3</v>
      </c>
      <c r="B396" s="66" t="s">
        <v>141</v>
      </c>
      <c r="C396" s="62"/>
      <c r="D396" s="72"/>
      <c r="E396" s="64"/>
      <c r="F396" s="111"/>
    </row>
    <row r="397" spans="1:6" s="59" customFormat="1" ht="3" customHeight="1" x14ac:dyDescent="0.25">
      <c r="A397" s="60"/>
      <c r="B397" s="77"/>
      <c r="C397" s="62"/>
      <c r="D397" s="72"/>
      <c r="E397" s="64"/>
      <c r="F397" s="111"/>
    </row>
    <row r="398" spans="1:6" s="59" customFormat="1" ht="15" customHeight="1" x14ac:dyDescent="0.25">
      <c r="A398" s="60" t="s">
        <v>143</v>
      </c>
      <c r="B398" s="133" t="s">
        <v>313</v>
      </c>
      <c r="C398" s="62"/>
      <c r="D398" s="72"/>
      <c r="E398" s="64"/>
      <c r="F398" s="111"/>
    </row>
    <row r="399" spans="1:6" s="59" customFormat="1" ht="15" customHeight="1" x14ac:dyDescent="0.25">
      <c r="A399" s="76">
        <v>1</v>
      </c>
      <c r="B399" s="77" t="s">
        <v>2</v>
      </c>
      <c r="C399" s="62">
        <v>383.19</v>
      </c>
      <c r="D399" s="72" t="s">
        <v>30</v>
      </c>
      <c r="E399" s="72"/>
      <c r="F399" s="111">
        <f>C399*E399</f>
        <v>0</v>
      </c>
    </row>
    <row r="400" spans="1:6" s="59" customFormat="1" ht="15" customHeight="1" x14ac:dyDescent="0.25">
      <c r="A400" s="76">
        <v>2</v>
      </c>
      <c r="B400" s="77" t="s">
        <v>140</v>
      </c>
      <c r="C400" s="62">
        <v>444.78</v>
      </c>
      <c r="D400" s="72" t="s">
        <v>30</v>
      </c>
      <c r="E400" s="72"/>
      <c r="F400" s="111">
        <f>C400*E400</f>
        <v>0</v>
      </c>
    </row>
    <row r="401" spans="1:6" s="59" customFormat="1" ht="15" customHeight="1" x14ac:dyDescent="0.25">
      <c r="A401" s="76">
        <v>3</v>
      </c>
      <c r="B401" s="77" t="s">
        <v>220</v>
      </c>
      <c r="C401" s="62">
        <v>423.18</v>
      </c>
      <c r="D401" s="72" t="s">
        <v>30</v>
      </c>
      <c r="E401" s="72"/>
      <c r="F401" s="111">
        <f>C401*E401</f>
        <v>0</v>
      </c>
    </row>
    <row r="402" spans="1:6" s="59" customFormat="1" ht="15" customHeight="1" x14ac:dyDescent="0.25">
      <c r="A402" s="76">
        <v>4</v>
      </c>
      <c r="B402" s="77" t="s">
        <v>315</v>
      </c>
      <c r="C402" s="62">
        <v>127.58</v>
      </c>
      <c r="D402" s="72" t="s">
        <v>30</v>
      </c>
      <c r="E402" s="72"/>
      <c r="F402" s="111">
        <f>C402*E402</f>
        <v>0</v>
      </c>
    </row>
    <row r="403" spans="1:6" s="59" customFormat="1" ht="15" customHeight="1" x14ac:dyDescent="0.25">
      <c r="A403" s="76"/>
      <c r="B403" s="77"/>
      <c r="C403" s="62"/>
      <c r="D403" s="72"/>
      <c r="E403" s="72"/>
      <c r="F403" s="111"/>
    </row>
    <row r="404" spans="1:6" s="59" customFormat="1" ht="15" customHeight="1" x14ac:dyDescent="0.25">
      <c r="A404" s="65">
        <v>4.4000000000000004</v>
      </c>
      <c r="B404" s="66" t="s">
        <v>100</v>
      </c>
      <c r="C404" s="62"/>
      <c r="D404" s="72"/>
      <c r="E404" s="64"/>
      <c r="F404" s="111"/>
    </row>
    <row r="405" spans="1:6" s="59" customFormat="1" ht="51" x14ac:dyDescent="0.25">
      <c r="A405" s="60" t="s">
        <v>144</v>
      </c>
      <c r="B405" s="128" t="s">
        <v>449</v>
      </c>
      <c r="C405" s="62"/>
      <c r="D405" s="72"/>
      <c r="E405" s="64"/>
      <c r="F405" s="111"/>
    </row>
    <row r="406" spans="1:6" s="59" customFormat="1" ht="12.75" x14ac:dyDescent="0.25">
      <c r="A406" s="76">
        <v>1</v>
      </c>
      <c r="B406" s="77" t="s">
        <v>314</v>
      </c>
      <c r="C406" s="62">
        <v>19.829999999999998</v>
      </c>
      <c r="D406" s="72" t="s">
        <v>30</v>
      </c>
      <c r="E406" s="64"/>
      <c r="F406" s="111">
        <f>C406*E406</f>
        <v>0</v>
      </c>
    </row>
    <row r="407" spans="1:6" s="59" customFormat="1" ht="12.75" x14ac:dyDescent="0.25">
      <c r="A407" s="76">
        <v>2</v>
      </c>
      <c r="B407" s="77" t="s">
        <v>2</v>
      </c>
      <c r="C407" s="62">
        <v>407.43</v>
      </c>
      <c r="D407" s="72" t="s">
        <v>30</v>
      </c>
      <c r="E407" s="64"/>
      <c r="F407" s="111">
        <f>C407*E407</f>
        <v>0</v>
      </c>
    </row>
    <row r="408" spans="1:6" s="59" customFormat="1" ht="15" customHeight="1" x14ac:dyDescent="0.25">
      <c r="A408" s="76">
        <v>3</v>
      </c>
      <c r="B408" s="77" t="s">
        <v>140</v>
      </c>
      <c r="C408" s="62">
        <v>360.41</v>
      </c>
      <c r="D408" s="72" t="s">
        <v>30</v>
      </c>
      <c r="E408" s="72"/>
      <c r="F408" s="111">
        <f>C408*E408</f>
        <v>0</v>
      </c>
    </row>
    <row r="409" spans="1:6" s="59" customFormat="1" ht="15" customHeight="1" x14ac:dyDescent="0.25">
      <c r="A409" s="76">
        <v>4</v>
      </c>
      <c r="B409" s="77" t="s">
        <v>220</v>
      </c>
      <c r="C409" s="62">
        <v>357.03</v>
      </c>
      <c r="D409" s="72" t="s">
        <v>30</v>
      </c>
      <c r="E409" s="72"/>
      <c r="F409" s="111">
        <f>C409*E409</f>
        <v>0</v>
      </c>
    </row>
    <row r="410" spans="1:6" s="59" customFormat="1" ht="15" customHeight="1" x14ac:dyDescent="0.25">
      <c r="A410" s="76">
        <v>5</v>
      </c>
      <c r="B410" s="77" t="s">
        <v>315</v>
      </c>
      <c r="C410" s="62">
        <v>267.05</v>
      </c>
      <c r="D410" s="72" t="s">
        <v>30</v>
      </c>
      <c r="E410" s="72"/>
      <c r="F410" s="111">
        <f>C410*E410</f>
        <v>0</v>
      </c>
    </row>
    <row r="411" spans="1:6" s="59" customFormat="1" ht="15" customHeight="1" x14ac:dyDescent="0.25">
      <c r="A411" s="76">
        <v>6</v>
      </c>
      <c r="B411" s="77" t="s">
        <v>316</v>
      </c>
      <c r="C411" s="62">
        <v>14.12</v>
      </c>
      <c r="D411" s="72" t="s">
        <v>30</v>
      </c>
      <c r="E411" s="72"/>
      <c r="F411" s="111">
        <f>C411*E411</f>
        <v>0</v>
      </c>
    </row>
    <row r="412" spans="1:6" s="59" customFormat="1" ht="15" customHeight="1" x14ac:dyDescent="0.25">
      <c r="A412" s="76">
        <v>7</v>
      </c>
      <c r="B412" s="77" t="s">
        <v>317</v>
      </c>
      <c r="C412" s="62">
        <v>113.24</v>
      </c>
      <c r="D412" s="72" t="s">
        <v>30</v>
      </c>
      <c r="E412" s="72"/>
      <c r="F412" s="111">
        <f>C412*E412</f>
        <v>0</v>
      </c>
    </row>
    <row r="413" spans="1:6" s="59" customFormat="1" ht="15" customHeight="1" x14ac:dyDescent="0.25">
      <c r="A413" s="76"/>
      <c r="B413" s="77"/>
      <c r="C413" s="62"/>
      <c r="D413" s="72"/>
      <c r="E413" s="72"/>
      <c r="F413" s="111"/>
    </row>
    <row r="414" spans="1:6" s="59" customFormat="1" ht="51" x14ac:dyDescent="0.25">
      <c r="A414" s="60" t="s">
        <v>145</v>
      </c>
      <c r="B414" s="128" t="s">
        <v>450</v>
      </c>
      <c r="C414" s="62"/>
      <c r="D414" s="72"/>
      <c r="E414" s="64"/>
      <c r="F414" s="111"/>
    </row>
    <row r="415" spans="1:6" s="59" customFormat="1" ht="12.75" x14ac:dyDescent="0.25">
      <c r="A415" s="76">
        <v>1</v>
      </c>
      <c r="B415" s="77" t="s">
        <v>2</v>
      </c>
      <c r="C415" s="62">
        <v>1173.81</v>
      </c>
      <c r="D415" s="72" t="s">
        <v>30</v>
      </c>
      <c r="E415" s="64"/>
      <c r="F415" s="111">
        <f>C415*E415</f>
        <v>0</v>
      </c>
    </row>
    <row r="416" spans="1:6" s="59" customFormat="1" ht="12.75" x14ac:dyDescent="0.25">
      <c r="A416" s="76">
        <v>2</v>
      </c>
      <c r="B416" s="77" t="s">
        <v>140</v>
      </c>
      <c r="C416" s="62">
        <v>1249.97</v>
      </c>
      <c r="D416" s="72" t="s">
        <v>30</v>
      </c>
      <c r="E416" s="64"/>
      <c r="F416" s="111">
        <f>C416*E416</f>
        <v>0</v>
      </c>
    </row>
    <row r="417" spans="1:6" s="59" customFormat="1" ht="12.75" x14ac:dyDescent="0.25">
      <c r="A417" s="76">
        <v>3</v>
      </c>
      <c r="B417" s="77" t="s">
        <v>220</v>
      </c>
      <c r="C417" s="62">
        <v>1203.3900000000001</v>
      </c>
      <c r="D417" s="72" t="s">
        <v>30</v>
      </c>
      <c r="E417" s="64"/>
      <c r="F417" s="111">
        <f>C417*E417</f>
        <v>0</v>
      </c>
    </row>
    <row r="418" spans="1:6" s="59" customFormat="1" ht="12.75" x14ac:dyDescent="0.25">
      <c r="A418" s="76">
        <v>4</v>
      </c>
      <c r="B418" s="77" t="s">
        <v>315</v>
      </c>
      <c r="C418" s="62">
        <v>522.21</v>
      </c>
      <c r="D418" s="72" t="s">
        <v>30</v>
      </c>
      <c r="E418" s="64"/>
      <c r="F418" s="111">
        <f>C418*E418</f>
        <v>0</v>
      </c>
    </row>
    <row r="419" spans="1:6" s="59" customFormat="1" ht="12.75" x14ac:dyDescent="0.25">
      <c r="A419" s="60"/>
      <c r="B419" s="128"/>
      <c r="C419" s="62"/>
      <c r="D419" s="72"/>
      <c r="E419" s="64"/>
      <c r="F419" s="111"/>
    </row>
    <row r="420" spans="1:6" s="59" customFormat="1" ht="15" customHeight="1" x14ac:dyDescent="0.25">
      <c r="A420" s="65">
        <v>4.5</v>
      </c>
      <c r="B420" s="144" t="s">
        <v>146</v>
      </c>
      <c r="C420" s="62"/>
      <c r="D420" s="72"/>
      <c r="E420" s="72"/>
      <c r="F420" s="111"/>
    </row>
    <row r="421" spans="1:6" s="59" customFormat="1" ht="38.25" x14ac:dyDescent="0.25">
      <c r="A421" s="60"/>
      <c r="B421" s="70" t="s">
        <v>235</v>
      </c>
      <c r="C421" s="62"/>
      <c r="D421" s="72"/>
      <c r="E421" s="72"/>
      <c r="F421" s="111"/>
    </row>
    <row r="422" spans="1:6" s="59" customFormat="1" ht="5.0999999999999996" customHeight="1" x14ac:dyDescent="0.25">
      <c r="A422" s="60"/>
      <c r="B422" s="70"/>
      <c r="C422" s="62"/>
      <c r="D422" s="72"/>
      <c r="E422" s="72"/>
      <c r="F422" s="111"/>
    </row>
    <row r="423" spans="1:6" s="59" customFormat="1" ht="15" customHeight="1" x14ac:dyDescent="0.25">
      <c r="A423" s="76">
        <v>1</v>
      </c>
      <c r="B423" s="77" t="s">
        <v>54</v>
      </c>
      <c r="C423" s="62">
        <v>469.05</v>
      </c>
      <c r="D423" s="72" t="s">
        <v>30</v>
      </c>
      <c r="E423" s="72"/>
      <c r="F423" s="111">
        <f>C423*E423</f>
        <v>0</v>
      </c>
    </row>
    <row r="424" spans="1:6" s="59" customFormat="1" ht="15" customHeight="1" x14ac:dyDescent="0.25">
      <c r="A424" s="76">
        <v>2</v>
      </c>
      <c r="B424" s="77" t="s">
        <v>40</v>
      </c>
      <c r="C424" s="62">
        <v>469.05</v>
      </c>
      <c r="D424" s="72" t="s">
        <v>30</v>
      </c>
      <c r="E424" s="72"/>
      <c r="F424" s="111">
        <f>C424*E424</f>
        <v>0</v>
      </c>
    </row>
    <row r="425" spans="1:6" s="59" customFormat="1" ht="15" customHeight="1" x14ac:dyDescent="0.25">
      <c r="A425" s="76">
        <v>3</v>
      </c>
      <c r="B425" s="77" t="s">
        <v>221</v>
      </c>
      <c r="C425" s="62">
        <v>469.05</v>
      </c>
      <c r="D425" s="72" t="s">
        <v>30</v>
      </c>
      <c r="E425" s="72"/>
      <c r="F425" s="111">
        <f>C425*E425</f>
        <v>0</v>
      </c>
    </row>
    <row r="426" spans="1:6" s="59" customFormat="1" ht="15" customHeight="1" x14ac:dyDescent="0.25">
      <c r="A426" s="76">
        <v>4</v>
      </c>
      <c r="B426" s="77" t="s">
        <v>321</v>
      </c>
      <c r="C426" s="62">
        <v>469.05</v>
      </c>
      <c r="D426" s="72" t="s">
        <v>30</v>
      </c>
      <c r="E426" s="72"/>
      <c r="F426" s="111">
        <f>C426*E426</f>
        <v>0</v>
      </c>
    </row>
    <row r="427" spans="1:6" s="59" customFormat="1" ht="15" customHeight="1" x14ac:dyDescent="0.25">
      <c r="A427" s="76">
        <v>5</v>
      </c>
      <c r="B427" s="77" t="s">
        <v>291</v>
      </c>
      <c r="C427" s="62">
        <v>30.86</v>
      </c>
      <c r="D427" s="72" t="s">
        <v>30</v>
      </c>
      <c r="E427" s="72"/>
      <c r="F427" s="111">
        <f>C427*E427</f>
        <v>0</v>
      </c>
    </row>
    <row r="428" spans="1:6" s="59" customFormat="1" ht="15" customHeight="1" x14ac:dyDescent="0.25">
      <c r="A428" s="76"/>
      <c r="B428" s="77"/>
      <c r="C428" s="62"/>
      <c r="D428" s="72"/>
      <c r="E428" s="72"/>
      <c r="F428" s="111"/>
    </row>
    <row r="429" spans="1:6" s="59" customFormat="1" ht="15" customHeight="1" x14ac:dyDescent="0.25">
      <c r="A429" s="76"/>
      <c r="B429" s="77"/>
      <c r="C429" s="62"/>
      <c r="D429" s="72"/>
      <c r="E429" s="72"/>
      <c r="F429" s="111"/>
    </row>
    <row r="430" spans="1:6" s="59" customFormat="1" ht="15" customHeight="1" x14ac:dyDescent="0.25">
      <c r="A430" s="76"/>
      <c r="B430" s="77"/>
      <c r="C430" s="62"/>
      <c r="D430" s="72"/>
      <c r="E430" s="72"/>
      <c r="F430" s="111"/>
    </row>
    <row r="431" spans="1:6" s="59" customFormat="1" ht="15" customHeight="1" x14ac:dyDescent="0.25">
      <c r="A431" s="76"/>
      <c r="B431" s="77"/>
      <c r="C431" s="62"/>
      <c r="D431" s="72"/>
      <c r="E431" s="72"/>
      <c r="F431" s="111"/>
    </row>
    <row r="432" spans="1:6" s="59" customFormat="1" ht="15" customHeight="1" x14ac:dyDescent="0.25">
      <c r="A432" s="76"/>
      <c r="B432" s="77"/>
      <c r="C432" s="62"/>
      <c r="D432" s="72"/>
      <c r="E432" s="72"/>
      <c r="F432" s="111"/>
    </row>
    <row r="433" spans="1:6" s="59" customFormat="1" ht="15" customHeight="1" x14ac:dyDescent="0.25">
      <c r="A433" s="76"/>
      <c r="B433" s="77"/>
      <c r="C433" s="62"/>
      <c r="D433" s="72"/>
      <c r="E433" s="64"/>
      <c r="F433" s="111"/>
    </row>
    <row r="434" spans="1:6" s="59" customFormat="1" ht="15" customHeight="1" x14ac:dyDescent="0.25">
      <c r="A434" s="78"/>
      <c r="B434" s="112" t="s">
        <v>55</v>
      </c>
      <c r="C434" s="80"/>
      <c r="D434" s="81"/>
      <c r="E434" s="82"/>
      <c r="F434" s="216"/>
    </row>
    <row r="435" spans="1:6" s="145" customFormat="1" ht="15" customHeight="1" x14ac:dyDescent="0.25">
      <c r="A435" s="83"/>
      <c r="B435" s="84" t="s">
        <v>56</v>
      </c>
      <c r="C435" s="85"/>
      <c r="D435" s="86"/>
      <c r="E435" s="87"/>
      <c r="F435" s="217">
        <f>SUM(F390:F434)</f>
        <v>0</v>
      </c>
    </row>
    <row r="436" spans="1:6" s="59" customFormat="1" ht="15" customHeight="1" x14ac:dyDescent="0.25">
      <c r="A436" s="140"/>
      <c r="B436" s="50" t="s">
        <v>57</v>
      </c>
      <c r="C436" s="141"/>
      <c r="D436" s="146"/>
      <c r="E436" s="143"/>
      <c r="F436" s="224"/>
    </row>
    <row r="437" spans="1:6" s="59" customFormat="1" ht="15" customHeight="1" x14ac:dyDescent="0.25">
      <c r="A437" s="60"/>
      <c r="B437" s="61" t="s">
        <v>432</v>
      </c>
      <c r="C437" s="62"/>
      <c r="D437" s="63"/>
      <c r="E437" s="64"/>
      <c r="F437" s="111"/>
    </row>
    <row r="438" spans="1:6" s="59" customFormat="1" ht="15" customHeight="1" x14ac:dyDescent="0.25">
      <c r="A438" s="60"/>
      <c r="B438" s="61"/>
      <c r="C438" s="62"/>
      <c r="D438" s="63"/>
      <c r="E438" s="64"/>
      <c r="F438" s="111"/>
    </row>
    <row r="439" spans="1:6" s="59" customFormat="1" ht="15" customHeight="1" x14ac:dyDescent="0.25">
      <c r="A439" s="65">
        <v>5.0999999999999996</v>
      </c>
      <c r="B439" s="69" t="s">
        <v>87</v>
      </c>
      <c r="C439" s="62"/>
      <c r="D439" s="63"/>
      <c r="E439" s="64"/>
      <c r="F439" s="111"/>
    </row>
    <row r="440" spans="1:6" s="59" customFormat="1" ht="53.25" customHeight="1" x14ac:dyDescent="0.25">
      <c r="A440" s="60"/>
      <c r="B440" s="77" t="s">
        <v>236</v>
      </c>
      <c r="C440" s="62"/>
      <c r="D440" s="71">
        <v>0</v>
      </c>
      <c r="E440" s="64"/>
      <c r="F440" s="111"/>
    </row>
    <row r="441" spans="1:6" s="59" customFormat="1" ht="12.75" x14ac:dyDescent="0.25">
      <c r="A441" s="60"/>
      <c r="B441" s="77" t="s">
        <v>101</v>
      </c>
      <c r="C441" s="62"/>
      <c r="D441" s="71">
        <v>0</v>
      </c>
      <c r="E441" s="64"/>
      <c r="F441" s="111"/>
    </row>
    <row r="442" spans="1:6" s="59" customFormat="1" ht="25.5" x14ac:dyDescent="0.25">
      <c r="A442" s="60"/>
      <c r="B442" s="77" t="s">
        <v>102</v>
      </c>
      <c r="C442" s="62"/>
      <c r="D442" s="71"/>
      <c r="E442" s="64"/>
      <c r="F442" s="111"/>
    </row>
    <row r="443" spans="1:6" s="59" customFormat="1" ht="15" customHeight="1" x14ac:dyDescent="0.25">
      <c r="A443" s="60"/>
      <c r="B443" s="77"/>
      <c r="C443" s="62"/>
      <c r="D443" s="71"/>
      <c r="E443" s="64"/>
      <c r="F443" s="111"/>
    </row>
    <row r="444" spans="1:6" s="106" customFormat="1" ht="15" customHeight="1" x14ac:dyDescent="0.25">
      <c r="A444" s="65">
        <v>5.2</v>
      </c>
      <c r="B444" s="147" t="s">
        <v>353</v>
      </c>
      <c r="C444" s="62"/>
      <c r="D444" s="71"/>
      <c r="E444" s="64"/>
      <c r="F444" s="111"/>
    </row>
    <row r="445" spans="1:6" s="59" customFormat="1" ht="5.0999999999999996" customHeight="1" x14ac:dyDescent="0.25">
      <c r="A445" s="76"/>
      <c r="B445" s="133"/>
      <c r="C445" s="62"/>
      <c r="D445" s="72"/>
      <c r="E445" s="72"/>
      <c r="F445" s="111"/>
    </row>
    <row r="446" spans="1:6" s="59" customFormat="1" ht="15" customHeight="1" x14ac:dyDescent="0.25">
      <c r="A446" s="76">
        <v>1</v>
      </c>
      <c r="B446" s="77" t="s">
        <v>322</v>
      </c>
      <c r="C446" s="62">
        <v>4</v>
      </c>
      <c r="D446" s="72" t="s">
        <v>6</v>
      </c>
      <c r="E446" s="72"/>
      <c r="F446" s="111">
        <f>C446*E446</f>
        <v>0</v>
      </c>
    </row>
    <row r="447" spans="1:6" s="59" customFormat="1" ht="5.0999999999999996" customHeight="1" x14ac:dyDescent="0.25">
      <c r="A447" s="76"/>
      <c r="B447" s="77"/>
      <c r="C447" s="62"/>
      <c r="D447" s="72"/>
      <c r="E447" s="72"/>
      <c r="F447" s="111"/>
    </row>
    <row r="448" spans="1:6" s="59" customFormat="1" ht="15" customHeight="1" x14ac:dyDescent="0.25">
      <c r="A448" s="76"/>
      <c r="B448" s="133" t="s">
        <v>237</v>
      </c>
      <c r="C448" s="62"/>
      <c r="D448" s="72"/>
      <c r="E448" s="72"/>
      <c r="F448" s="111"/>
    </row>
    <row r="449" spans="1:6" s="59" customFormat="1" ht="15" customHeight="1" x14ac:dyDescent="0.25">
      <c r="A449" s="76">
        <v>2</v>
      </c>
      <c r="B449" s="77" t="s">
        <v>225</v>
      </c>
      <c r="C449" s="62">
        <v>74.400000000000006</v>
      </c>
      <c r="D449" s="72" t="s">
        <v>58</v>
      </c>
      <c r="E449" s="64"/>
      <c r="F449" s="111">
        <f>C449*E449</f>
        <v>0</v>
      </c>
    </row>
    <row r="450" spans="1:6" s="59" customFormat="1" ht="15" customHeight="1" x14ac:dyDescent="0.25">
      <c r="A450" s="76">
        <v>3</v>
      </c>
      <c r="B450" s="77" t="s">
        <v>224</v>
      </c>
      <c r="C450" s="62">
        <v>31.8</v>
      </c>
      <c r="D450" s="72" t="s">
        <v>58</v>
      </c>
      <c r="E450" s="64"/>
      <c r="F450" s="111">
        <f>C450*E450</f>
        <v>0</v>
      </c>
    </row>
    <row r="451" spans="1:6" s="59" customFormat="1" ht="5.0999999999999996" customHeight="1" x14ac:dyDescent="0.25">
      <c r="A451" s="76"/>
      <c r="B451" s="148"/>
      <c r="C451" s="62"/>
      <c r="D451" s="131"/>
      <c r="E451" s="64"/>
      <c r="F451" s="111"/>
    </row>
    <row r="452" spans="1:6" s="59" customFormat="1" ht="15" customHeight="1" x14ac:dyDescent="0.25">
      <c r="A452" s="76"/>
      <c r="B452" s="148"/>
      <c r="C452" s="62"/>
      <c r="D452" s="131"/>
      <c r="E452" s="64"/>
      <c r="F452" s="111"/>
    </row>
    <row r="453" spans="1:6" s="59" customFormat="1" ht="15" customHeight="1" x14ac:dyDescent="0.25">
      <c r="A453" s="65">
        <v>5.3</v>
      </c>
      <c r="B453" s="147" t="s">
        <v>433</v>
      </c>
      <c r="C453" s="62"/>
      <c r="D453" s="72"/>
      <c r="E453" s="64"/>
      <c r="F453" s="111"/>
    </row>
    <row r="454" spans="1:6" s="59" customFormat="1" ht="25.5" x14ac:dyDescent="0.25">
      <c r="A454" s="76">
        <v>1</v>
      </c>
      <c r="B454" s="77" t="s">
        <v>423</v>
      </c>
      <c r="C454" s="62">
        <v>1</v>
      </c>
      <c r="D454" s="72" t="s">
        <v>27</v>
      </c>
      <c r="E454" s="64"/>
      <c r="F454" s="111">
        <f>C454*E454</f>
        <v>0</v>
      </c>
    </row>
    <row r="455" spans="1:6" s="59" customFormat="1" ht="12.75" x14ac:dyDescent="0.25">
      <c r="A455" s="76"/>
      <c r="B455" s="148"/>
      <c r="C455" s="62"/>
      <c r="D455" s="131"/>
      <c r="E455" s="64"/>
      <c r="F455" s="111"/>
    </row>
    <row r="456" spans="1:6" s="59" customFormat="1" ht="15" customHeight="1" x14ac:dyDescent="0.25">
      <c r="A456" s="65">
        <v>5.3</v>
      </c>
      <c r="B456" s="147" t="s">
        <v>434</v>
      </c>
      <c r="C456" s="62"/>
      <c r="D456" s="72"/>
      <c r="E456" s="64"/>
      <c r="F456" s="111"/>
    </row>
    <row r="457" spans="1:6" s="59" customFormat="1" ht="38.25" x14ac:dyDescent="0.25">
      <c r="A457" s="76">
        <v>1</v>
      </c>
      <c r="B457" s="77" t="s">
        <v>435</v>
      </c>
      <c r="C457" s="62">
        <v>1</v>
      </c>
      <c r="D457" s="72" t="s">
        <v>27</v>
      </c>
      <c r="E457" s="64"/>
      <c r="F457" s="111">
        <f>C457*E457</f>
        <v>0</v>
      </c>
    </row>
    <row r="458" spans="1:6" s="59" customFormat="1" ht="12.75" x14ac:dyDescent="0.25">
      <c r="A458" s="76"/>
      <c r="B458" s="148"/>
      <c r="C458" s="62"/>
      <c r="D458" s="131"/>
      <c r="E458" s="64"/>
      <c r="F458" s="111"/>
    </row>
    <row r="459" spans="1:6" s="59" customFormat="1" ht="15" customHeight="1" x14ac:dyDescent="0.25">
      <c r="A459" s="76"/>
      <c r="B459" s="148"/>
      <c r="C459" s="62"/>
      <c r="D459" s="131"/>
      <c r="E459" s="64"/>
      <c r="F459" s="111"/>
    </row>
    <row r="460" spans="1:6" s="59" customFormat="1" ht="15" customHeight="1" x14ac:dyDescent="0.25">
      <c r="A460" s="76"/>
      <c r="B460" s="148"/>
      <c r="C460" s="62"/>
      <c r="D460" s="131"/>
      <c r="E460" s="64"/>
      <c r="F460" s="111"/>
    </row>
    <row r="461" spans="1:6" s="59" customFormat="1" ht="15" customHeight="1" x14ac:dyDescent="0.25">
      <c r="A461" s="76"/>
      <c r="B461" s="77"/>
      <c r="C461" s="62"/>
      <c r="D461" s="72"/>
      <c r="E461" s="64"/>
      <c r="F461" s="111"/>
    </row>
    <row r="462" spans="1:6" s="59" customFormat="1" ht="15" customHeight="1" x14ac:dyDescent="0.25">
      <c r="A462" s="76"/>
      <c r="B462" s="77"/>
      <c r="C462" s="62"/>
      <c r="D462" s="72"/>
      <c r="E462" s="64"/>
      <c r="F462" s="111"/>
    </row>
    <row r="463" spans="1:6" s="59" customFormat="1" ht="15" customHeight="1" x14ac:dyDescent="0.25">
      <c r="A463" s="76"/>
      <c r="B463" s="77"/>
      <c r="C463" s="62"/>
      <c r="D463" s="72"/>
      <c r="E463" s="64"/>
      <c r="F463" s="111"/>
    </row>
    <row r="464" spans="1:6" s="59" customFormat="1" ht="15" customHeight="1" x14ac:dyDescent="0.25">
      <c r="A464" s="76"/>
      <c r="B464" s="77"/>
      <c r="C464" s="62"/>
      <c r="D464" s="72"/>
      <c r="E464" s="64"/>
      <c r="F464" s="111"/>
    </row>
    <row r="465" spans="1:6" s="59" customFormat="1" ht="15" customHeight="1" x14ac:dyDescent="0.25">
      <c r="A465" s="76"/>
      <c r="B465" s="77"/>
      <c r="C465" s="62"/>
      <c r="D465" s="72"/>
      <c r="E465" s="64"/>
      <c r="F465" s="111"/>
    </row>
    <row r="466" spans="1:6" s="59" customFormat="1" ht="15" customHeight="1" x14ac:dyDescent="0.25">
      <c r="A466" s="78"/>
      <c r="B466" s="112" t="s">
        <v>436</v>
      </c>
      <c r="C466" s="80"/>
      <c r="D466" s="81"/>
      <c r="E466" s="82"/>
      <c r="F466" s="216"/>
    </row>
    <row r="467" spans="1:6" s="59" customFormat="1" ht="15" customHeight="1" x14ac:dyDescent="0.25">
      <c r="A467" s="83"/>
      <c r="B467" s="84" t="s">
        <v>59</v>
      </c>
      <c r="C467" s="85"/>
      <c r="D467" s="86"/>
      <c r="E467" s="87"/>
      <c r="F467" s="217">
        <f>SUM(F445:F466)</f>
        <v>0</v>
      </c>
    </row>
    <row r="468" spans="1:6" s="59" customFormat="1" ht="15" customHeight="1" x14ac:dyDescent="0.25">
      <c r="A468" s="117"/>
      <c r="B468" s="149" t="s">
        <v>60</v>
      </c>
      <c r="C468" s="141"/>
      <c r="D468" s="119"/>
      <c r="E468" s="120"/>
      <c r="F468" s="222"/>
    </row>
    <row r="469" spans="1:6" s="59" customFormat="1" ht="15" customHeight="1" x14ac:dyDescent="0.25">
      <c r="A469" s="92"/>
      <c r="B469" s="93" t="s">
        <v>103</v>
      </c>
      <c r="C469" s="56"/>
      <c r="D469" s="95"/>
      <c r="E469" s="96"/>
      <c r="F469" s="219"/>
    </row>
    <row r="470" spans="1:6" s="59" customFormat="1" ht="15" customHeight="1" x14ac:dyDescent="0.25">
      <c r="A470" s="65"/>
      <c r="B470" s="61"/>
      <c r="C470" s="62"/>
      <c r="D470" s="97"/>
      <c r="E470" s="98"/>
      <c r="F470" s="220"/>
    </row>
    <row r="471" spans="1:6" s="59" customFormat="1" ht="15" customHeight="1" x14ac:dyDescent="0.25">
      <c r="A471" s="65">
        <v>6.1</v>
      </c>
      <c r="B471" s="69" t="s">
        <v>87</v>
      </c>
      <c r="C471" s="62"/>
      <c r="D471" s="63"/>
      <c r="E471" s="64"/>
      <c r="F471" s="111"/>
    </row>
    <row r="472" spans="1:6" s="59" customFormat="1" ht="51" x14ac:dyDescent="0.25">
      <c r="A472" s="60"/>
      <c r="B472" s="77" t="s">
        <v>147</v>
      </c>
      <c r="C472" s="62"/>
      <c r="D472" s="71" t="s">
        <v>279</v>
      </c>
      <c r="E472" s="64"/>
      <c r="F472" s="111"/>
    </row>
    <row r="473" spans="1:6" s="59" customFormat="1" ht="15" customHeight="1" x14ac:dyDescent="0.25">
      <c r="A473" s="60"/>
      <c r="B473" s="101"/>
      <c r="C473" s="62"/>
      <c r="D473" s="72"/>
      <c r="E473" s="98"/>
      <c r="F473" s="220"/>
    </row>
    <row r="474" spans="1:6" s="59" customFormat="1" ht="15" customHeight="1" x14ac:dyDescent="0.25">
      <c r="A474" s="65">
        <v>6.2</v>
      </c>
      <c r="B474" s="66" t="s">
        <v>323</v>
      </c>
      <c r="C474" s="150"/>
      <c r="D474" s="151"/>
      <c r="E474" s="64"/>
      <c r="F474" s="111"/>
    </row>
    <row r="475" spans="1:6" s="59" customFormat="1" ht="15" customHeight="1" x14ac:dyDescent="0.25">
      <c r="A475" s="76">
        <v>1</v>
      </c>
      <c r="B475" s="77" t="s">
        <v>54</v>
      </c>
      <c r="C475" s="62">
        <v>469.05</v>
      </c>
      <c r="D475" s="72" t="s">
        <v>30</v>
      </c>
      <c r="E475" s="72"/>
      <c r="F475" s="111">
        <f>C475*E475</f>
        <v>0</v>
      </c>
    </row>
    <row r="476" spans="1:6" s="59" customFormat="1" ht="15" customHeight="1" x14ac:dyDescent="0.25">
      <c r="A476" s="76">
        <v>2</v>
      </c>
      <c r="B476" s="77" t="s">
        <v>40</v>
      </c>
      <c r="C476" s="62">
        <v>469.05</v>
      </c>
      <c r="D476" s="72" t="s">
        <v>30</v>
      </c>
      <c r="E476" s="72"/>
      <c r="F476" s="111">
        <f>C476*E476</f>
        <v>0</v>
      </c>
    </row>
    <row r="477" spans="1:6" s="59" customFormat="1" ht="15" customHeight="1" x14ac:dyDescent="0.25">
      <c r="A477" s="76">
        <v>3</v>
      </c>
      <c r="B477" s="77" t="s">
        <v>221</v>
      </c>
      <c r="C477" s="62">
        <v>469.05</v>
      </c>
      <c r="D477" s="72" t="s">
        <v>30</v>
      </c>
      <c r="E477" s="72"/>
      <c r="F477" s="111">
        <f>C477*E477</f>
        <v>0</v>
      </c>
    </row>
    <row r="478" spans="1:6" s="59" customFormat="1" ht="15" customHeight="1" x14ac:dyDescent="0.25">
      <c r="A478" s="76">
        <v>4</v>
      </c>
      <c r="B478" s="77" t="s">
        <v>321</v>
      </c>
      <c r="C478" s="62">
        <v>469.05</v>
      </c>
      <c r="D478" s="72" t="s">
        <v>30</v>
      </c>
      <c r="E478" s="72"/>
      <c r="F478" s="111">
        <f>C478*E478</f>
        <v>0</v>
      </c>
    </row>
    <row r="479" spans="1:6" s="59" customFormat="1" ht="15" customHeight="1" x14ac:dyDescent="0.25">
      <c r="A479" s="76"/>
      <c r="B479" s="77"/>
      <c r="C479" s="62"/>
      <c r="D479" s="151"/>
      <c r="E479" s="98"/>
      <c r="F479" s="111"/>
    </row>
    <row r="480" spans="1:6" s="59" customFormat="1" ht="15" customHeight="1" x14ac:dyDescent="0.25">
      <c r="A480" s="65">
        <v>6.3</v>
      </c>
      <c r="B480" s="66" t="s">
        <v>324</v>
      </c>
      <c r="C480" s="62"/>
      <c r="D480" s="72"/>
      <c r="E480" s="64"/>
      <c r="F480" s="111"/>
    </row>
    <row r="481" spans="1:6" s="59" customFormat="1" ht="27.75" customHeight="1" x14ac:dyDescent="0.25">
      <c r="A481" s="152"/>
      <c r="B481" s="128" t="s">
        <v>349</v>
      </c>
      <c r="C481" s="153"/>
      <c r="D481" s="72"/>
      <c r="E481" s="64"/>
      <c r="F481" s="111"/>
    </row>
    <row r="482" spans="1:6" s="59" customFormat="1" ht="15" customHeight="1" x14ac:dyDescent="0.25">
      <c r="A482" s="76">
        <v>1</v>
      </c>
      <c r="B482" s="77" t="s">
        <v>54</v>
      </c>
      <c r="C482" s="62">
        <v>126.88</v>
      </c>
      <c r="D482" s="72" t="s">
        <v>58</v>
      </c>
      <c r="E482" s="64"/>
      <c r="F482" s="111">
        <f>C482*E482</f>
        <v>0</v>
      </c>
    </row>
    <row r="483" spans="1:6" s="59" customFormat="1" ht="15" customHeight="1" x14ac:dyDescent="0.25">
      <c r="A483" s="76">
        <v>2</v>
      </c>
      <c r="B483" s="77" t="s">
        <v>40</v>
      </c>
      <c r="C483" s="62">
        <v>259.41000000000003</v>
      </c>
      <c r="D483" s="72" t="s">
        <v>58</v>
      </c>
      <c r="E483" s="64"/>
      <c r="F483" s="111">
        <f>C483*E483</f>
        <v>0</v>
      </c>
    </row>
    <row r="484" spans="1:6" s="59" customFormat="1" ht="15" customHeight="1" x14ac:dyDescent="0.25">
      <c r="A484" s="76">
        <v>3</v>
      </c>
      <c r="B484" s="77" t="s">
        <v>221</v>
      </c>
      <c r="C484" s="62">
        <v>191.67</v>
      </c>
      <c r="D484" s="72" t="s">
        <v>58</v>
      </c>
      <c r="E484" s="64"/>
      <c r="F484" s="111">
        <f>C484*E484</f>
        <v>0</v>
      </c>
    </row>
    <row r="485" spans="1:6" s="59" customFormat="1" ht="15" customHeight="1" x14ac:dyDescent="0.25">
      <c r="A485" s="76">
        <v>4</v>
      </c>
      <c r="B485" s="77" t="s">
        <v>321</v>
      </c>
      <c r="C485" s="62">
        <v>112.23</v>
      </c>
      <c r="D485" s="72" t="s">
        <v>58</v>
      </c>
      <c r="E485" s="64"/>
      <c r="F485" s="111">
        <f>C485*E485</f>
        <v>0</v>
      </c>
    </row>
    <row r="486" spans="1:6" s="59" customFormat="1" ht="15" customHeight="1" x14ac:dyDescent="0.25">
      <c r="A486" s="76"/>
      <c r="B486" s="102"/>
      <c r="C486" s="62"/>
      <c r="D486" s="72"/>
      <c r="E486" s="64"/>
      <c r="F486" s="111"/>
    </row>
    <row r="487" spans="1:6" s="59" customFormat="1" ht="15" customHeight="1" x14ac:dyDescent="0.25">
      <c r="A487" s="65">
        <v>6.3</v>
      </c>
      <c r="B487" s="66" t="s">
        <v>350</v>
      </c>
      <c r="C487" s="62"/>
      <c r="D487" s="72"/>
      <c r="E487" s="64"/>
      <c r="F487" s="111"/>
    </row>
    <row r="488" spans="1:6" s="59" customFormat="1" ht="28.5" customHeight="1" x14ac:dyDescent="0.25">
      <c r="A488" s="76"/>
      <c r="B488" s="128" t="s">
        <v>351</v>
      </c>
      <c r="C488" s="62"/>
      <c r="D488" s="72"/>
      <c r="E488" s="64"/>
      <c r="F488" s="111"/>
    </row>
    <row r="489" spans="1:6" s="59" customFormat="1" ht="15" customHeight="1" x14ac:dyDescent="0.25">
      <c r="A489" s="76">
        <v>1</v>
      </c>
      <c r="B489" s="77" t="s">
        <v>40</v>
      </c>
      <c r="C489" s="62">
        <v>6.75</v>
      </c>
      <c r="D489" s="72" t="s">
        <v>58</v>
      </c>
      <c r="E489" s="64"/>
      <c r="F489" s="111">
        <f>C489*E489</f>
        <v>0</v>
      </c>
    </row>
    <row r="490" spans="1:6" s="59" customFormat="1" ht="15" customHeight="1" x14ac:dyDescent="0.25">
      <c r="A490" s="76">
        <v>2</v>
      </c>
      <c r="B490" s="77" t="s">
        <v>221</v>
      </c>
      <c r="C490" s="62">
        <v>6.75</v>
      </c>
      <c r="D490" s="72" t="s">
        <v>58</v>
      </c>
      <c r="E490" s="64"/>
      <c r="F490" s="111">
        <f>C490*E490</f>
        <v>0</v>
      </c>
    </row>
    <row r="491" spans="1:6" s="59" customFormat="1" ht="15" customHeight="1" x14ac:dyDescent="0.25">
      <c r="A491" s="76">
        <v>3</v>
      </c>
      <c r="B491" s="77" t="s">
        <v>352</v>
      </c>
      <c r="C491" s="62">
        <v>103.59</v>
      </c>
      <c r="D491" s="72" t="s">
        <v>58</v>
      </c>
      <c r="E491" s="64"/>
      <c r="F491" s="111">
        <f>C491*E491</f>
        <v>0</v>
      </c>
    </row>
    <row r="492" spans="1:6" s="59" customFormat="1" ht="15" customHeight="1" x14ac:dyDescent="0.25">
      <c r="A492" s="76"/>
      <c r="B492" s="102"/>
      <c r="C492" s="62"/>
      <c r="D492" s="72"/>
      <c r="E492" s="64"/>
      <c r="F492" s="111"/>
    </row>
    <row r="493" spans="1:6" s="59" customFormat="1" ht="15" customHeight="1" x14ac:dyDescent="0.25">
      <c r="A493" s="76"/>
      <c r="B493" s="102"/>
      <c r="C493" s="62"/>
      <c r="D493" s="72"/>
      <c r="E493" s="64"/>
      <c r="F493" s="111"/>
    </row>
    <row r="494" spans="1:6" s="59" customFormat="1" ht="15" customHeight="1" x14ac:dyDescent="0.25">
      <c r="A494" s="76"/>
      <c r="B494" s="102"/>
      <c r="C494" s="62"/>
      <c r="D494" s="72"/>
      <c r="E494" s="64"/>
      <c r="F494" s="111"/>
    </row>
    <row r="495" spans="1:6" s="59" customFormat="1" ht="15" customHeight="1" x14ac:dyDescent="0.25">
      <c r="A495" s="76"/>
      <c r="B495" s="102"/>
      <c r="C495" s="62"/>
      <c r="D495" s="72"/>
      <c r="E495" s="64"/>
      <c r="F495" s="111"/>
    </row>
    <row r="496" spans="1:6" s="59" customFormat="1" ht="15" customHeight="1" x14ac:dyDescent="0.25">
      <c r="A496" s="76"/>
      <c r="B496" s="102"/>
      <c r="C496" s="62"/>
      <c r="D496" s="72"/>
      <c r="E496" s="64"/>
      <c r="F496" s="111"/>
    </row>
    <row r="497" spans="1:6" s="59" customFormat="1" ht="15" customHeight="1" x14ac:dyDescent="0.25">
      <c r="A497" s="76"/>
      <c r="B497" s="102"/>
      <c r="C497" s="62"/>
      <c r="D497" s="72"/>
      <c r="E497" s="64"/>
      <c r="F497" s="111"/>
    </row>
    <row r="498" spans="1:6" s="59" customFormat="1" ht="15" customHeight="1" x14ac:dyDescent="0.25">
      <c r="A498" s="76"/>
      <c r="B498" s="102"/>
      <c r="C498" s="62"/>
      <c r="D498" s="72"/>
      <c r="E498" s="64"/>
      <c r="F498" s="111"/>
    </row>
    <row r="499" spans="1:6" s="59" customFormat="1" ht="15" customHeight="1" x14ac:dyDescent="0.25">
      <c r="A499" s="76"/>
      <c r="B499" s="102"/>
      <c r="C499" s="62"/>
      <c r="D499" s="72"/>
      <c r="E499" s="64"/>
      <c r="F499" s="111"/>
    </row>
    <row r="500" spans="1:6" s="59" customFormat="1" ht="15" customHeight="1" x14ac:dyDescent="0.25">
      <c r="A500" s="76"/>
      <c r="B500" s="102"/>
      <c r="C500" s="62"/>
      <c r="D500" s="72"/>
      <c r="E500" s="64"/>
      <c r="F500" s="111"/>
    </row>
    <row r="501" spans="1:6" s="59" customFormat="1" ht="15" customHeight="1" x14ac:dyDescent="0.25">
      <c r="A501" s="76"/>
      <c r="B501" s="102"/>
      <c r="C501" s="62"/>
      <c r="D501" s="72"/>
      <c r="E501" s="64"/>
      <c r="F501" s="111"/>
    </row>
    <row r="502" spans="1:6" s="59" customFormat="1" ht="15" customHeight="1" x14ac:dyDescent="0.25">
      <c r="A502" s="76"/>
      <c r="B502" s="102"/>
      <c r="C502" s="62"/>
      <c r="D502" s="72"/>
      <c r="E502" s="64"/>
      <c r="F502" s="111"/>
    </row>
    <row r="503" spans="1:6" s="59" customFormat="1" ht="15" customHeight="1" x14ac:dyDescent="0.25">
      <c r="A503" s="76"/>
      <c r="B503" s="102"/>
      <c r="C503" s="62"/>
      <c r="D503" s="72"/>
      <c r="E503" s="64"/>
      <c r="F503" s="111"/>
    </row>
    <row r="504" spans="1:6" s="59" customFormat="1" ht="15" customHeight="1" x14ac:dyDescent="0.25">
      <c r="A504" s="76"/>
      <c r="B504" s="102"/>
      <c r="C504" s="62"/>
      <c r="D504" s="72"/>
      <c r="E504" s="64"/>
      <c r="F504" s="111"/>
    </row>
    <row r="505" spans="1:6" s="59" customFormat="1" ht="15" customHeight="1" x14ac:dyDescent="0.25">
      <c r="A505" s="76"/>
      <c r="B505" s="103"/>
      <c r="C505" s="62"/>
      <c r="D505" s="72"/>
      <c r="E505" s="64"/>
      <c r="F505" s="111"/>
    </row>
    <row r="506" spans="1:6" s="59" customFormat="1" ht="15" customHeight="1" x14ac:dyDescent="0.25">
      <c r="A506" s="78"/>
      <c r="B506" s="112" t="s">
        <v>104</v>
      </c>
      <c r="C506" s="80"/>
      <c r="D506" s="81"/>
      <c r="E506" s="82"/>
      <c r="F506" s="216"/>
    </row>
    <row r="507" spans="1:6" s="145" customFormat="1" ht="15" customHeight="1" x14ac:dyDescent="0.25">
      <c r="A507" s="83"/>
      <c r="B507" s="84" t="s">
        <v>61</v>
      </c>
      <c r="C507" s="85"/>
      <c r="D507" s="86"/>
      <c r="E507" s="87"/>
      <c r="F507" s="217">
        <f>SUM(F475:F506)</f>
        <v>0</v>
      </c>
    </row>
    <row r="508" spans="1:6" s="59" customFormat="1" ht="15" customHeight="1" x14ac:dyDescent="0.25">
      <c r="A508" s="140"/>
      <c r="B508" s="50" t="s">
        <v>105</v>
      </c>
      <c r="C508" s="141"/>
      <c r="D508" s="146"/>
      <c r="E508" s="143"/>
      <c r="F508" s="224"/>
    </row>
    <row r="509" spans="1:6" s="59" customFormat="1" ht="15" customHeight="1" x14ac:dyDescent="0.25">
      <c r="A509" s="60"/>
      <c r="B509" s="68" t="s">
        <v>64</v>
      </c>
      <c r="C509" s="62"/>
      <c r="D509" s="63"/>
      <c r="E509" s="64"/>
      <c r="F509" s="111"/>
    </row>
    <row r="510" spans="1:6" s="59" customFormat="1" ht="15" customHeight="1" x14ac:dyDescent="0.25">
      <c r="A510" s="65">
        <v>7.1</v>
      </c>
      <c r="B510" s="69" t="s">
        <v>87</v>
      </c>
      <c r="C510" s="62"/>
      <c r="D510" s="63"/>
      <c r="E510" s="64"/>
      <c r="F510" s="111"/>
    </row>
    <row r="511" spans="1:6" s="59" customFormat="1" ht="38.25" x14ac:dyDescent="0.25">
      <c r="A511" s="60"/>
      <c r="B511" s="77" t="s">
        <v>148</v>
      </c>
      <c r="C511" s="62"/>
      <c r="D511" s="63"/>
      <c r="E511" s="64"/>
      <c r="F511" s="111"/>
    </row>
    <row r="512" spans="1:6" s="59" customFormat="1" ht="38.25" x14ac:dyDescent="0.25">
      <c r="A512" s="60"/>
      <c r="B512" s="77" t="s">
        <v>149</v>
      </c>
      <c r="C512" s="62"/>
      <c r="D512" s="63"/>
      <c r="E512" s="64"/>
      <c r="F512" s="111"/>
    </row>
    <row r="513" spans="1:6" s="59" customFormat="1" ht="25.5" x14ac:dyDescent="0.25">
      <c r="A513" s="60"/>
      <c r="B513" s="101" t="s">
        <v>150</v>
      </c>
      <c r="C513" s="62"/>
      <c r="D513" s="63"/>
      <c r="E513" s="64"/>
      <c r="F513" s="111"/>
    </row>
    <row r="514" spans="1:6" s="59" customFormat="1" ht="25.5" x14ac:dyDescent="0.25">
      <c r="A514" s="60"/>
      <c r="B514" s="101" t="s">
        <v>151</v>
      </c>
      <c r="C514" s="62"/>
      <c r="D514" s="63"/>
      <c r="E514" s="64"/>
      <c r="F514" s="111"/>
    </row>
    <row r="515" spans="1:6" s="59" customFormat="1" ht="25.5" x14ac:dyDescent="0.25">
      <c r="A515" s="60"/>
      <c r="B515" s="101" t="s">
        <v>152</v>
      </c>
      <c r="C515" s="62"/>
      <c r="D515" s="63"/>
      <c r="E515" s="64"/>
      <c r="F515" s="111"/>
    </row>
    <row r="516" spans="1:6" s="59" customFormat="1" ht="15" customHeight="1" x14ac:dyDescent="0.25">
      <c r="A516" s="60"/>
      <c r="B516" s="154"/>
      <c r="C516" s="62"/>
      <c r="D516" s="63"/>
      <c r="E516" s="64"/>
      <c r="F516" s="111"/>
    </row>
    <row r="517" spans="1:6" s="59" customFormat="1" ht="15" customHeight="1" x14ac:dyDescent="0.25">
      <c r="A517" s="155" t="s">
        <v>153</v>
      </c>
      <c r="B517" s="147" t="s">
        <v>207</v>
      </c>
      <c r="C517" s="62"/>
      <c r="D517" s="71"/>
      <c r="E517" s="64"/>
      <c r="F517" s="111"/>
    </row>
    <row r="518" spans="1:6" s="59" customFormat="1" ht="15" customHeight="1" x14ac:dyDescent="0.25">
      <c r="A518" s="76">
        <v>1</v>
      </c>
      <c r="B518" s="77" t="s">
        <v>325</v>
      </c>
      <c r="C518" s="62">
        <v>7</v>
      </c>
      <c r="D518" s="72" t="s">
        <v>1</v>
      </c>
      <c r="E518" s="64"/>
      <c r="F518" s="111">
        <f>C518*E518</f>
        <v>0</v>
      </c>
    </row>
    <row r="519" spans="1:6" s="59" customFormat="1" ht="15" customHeight="1" x14ac:dyDescent="0.25">
      <c r="A519" s="76">
        <v>2</v>
      </c>
      <c r="B519" s="77" t="s">
        <v>327</v>
      </c>
      <c r="C519" s="62">
        <v>15</v>
      </c>
      <c r="D519" s="72" t="s">
        <v>1</v>
      </c>
      <c r="E519" s="64"/>
      <c r="F519" s="111">
        <f>C519*E519</f>
        <v>0</v>
      </c>
    </row>
    <row r="520" spans="1:6" s="59" customFormat="1" ht="15" customHeight="1" x14ac:dyDescent="0.25">
      <c r="A520" s="76">
        <v>3</v>
      </c>
      <c r="B520" s="77" t="s">
        <v>328</v>
      </c>
      <c r="C520" s="62">
        <v>12</v>
      </c>
      <c r="D520" s="72" t="s">
        <v>1</v>
      </c>
      <c r="E520" s="64"/>
      <c r="F520" s="111">
        <f>C520*E520</f>
        <v>0</v>
      </c>
    </row>
    <row r="521" spans="1:6" s="59" customFormat="1" ht="15" customHeight="1" x14ac:dyDescent="0.25">
      <c r="A521" s="76">
        <v>4</v>
      </c>
      <c r="B521" s="77" t="s">
        <v>329</v>
      </c>
      <c r="C521" s="62">
        <v>3</v>
      </c>
      <c r="D521" s="72" t="s">
        <v>1</v>
      </c>
      <c r="E521" s="64"/>
      <c r="F521" s="111">
        <f>C521*E521</f>
        <v>0</v>
      </c>
    </row>
    <row r="522" spans="1:6" s="59" customFormat="1" ht="15" customHeight="1" x14ac:dyDescent="0.25">
      <c r="A522" s="76">
        <v>5</v>
      </c>
      <c r="B522" s="77" t="s">
        <v>330</v>
      </c>
      <c r="C522" s="62">
        <v>11</v>
      </c>
      <c r="D522" s="72" t="s">
        <v>1</v>
      </c>
      <c r="E522" s="64"/>
      <c r="F522" s="111">
        <f>C522*E522</f>
        <v>0</v>
      </c>
    </row>
    <row r="523" spans="1:6" s="59" customFormat="1" ht="15" customHeight="1" x14ac:dyDescent="0.25">
      <c r="A523" s="76">
        <v>6</v>
      </c>
      <c r="B523" s="77" t="s">
        <v>326</v>
      </c>
      <c r="C523" s="62">
        <v>27</v>
      </c>
      <c r="D523" s="72" t="s">
        <v>1</v>
      </c>
      <c r="E523" s="64"/>
      <c r="F523" s="111">
        <f>C523*E523</f>
        <v>0</v>
      </c>
    </row>
    <row r="524" spans="1:6" s="59" customFormat="1" ht="15" customHeight="1" x14ac:dyDescent="0.25">
      <c r="A524" s="76">
        <v>7</v>
      </c>
      <c r="B524" s="77" t="s">
        <v>331</v>
      </c>
      <c r="C524" s="62">
        <v>2</v>
      </c>
      <c r="D524" s="72" t="s">
        <v>1</v>
      </c>
      <c r="E524" s="64"/>
      <c r="F524" s="111">
        <f>C524*E524</f>
        <v>0</v>
      </c>
    </row>
    <row r="525" spans="1:6" s="59" customFormat="1" ht="12.75" x14ac:dyDescent="0.25">
      <c r="A525" s="104"/>
      <c r="B525" s="77"/>
      <c r="C525" s="62"/>
      <c r="D525" s="72"/>
      <c r="E525" s="64"/>
      <c r="F525" s="111"/>
    </row>
    <row r="526" spans="1:6" s="59" customFormat="1" ht="15" customHeight="1" x14ac:dyDescent="0.25">
      <c r="A526" s="155" t="s">
        <v>154</v>
      </c>
      <c r="B526" s="147" t="s">
        <v>208</v>
      </c>
      <c r="C526" s="62"/>
      <c r="D526" s="71"/>
      <c r="E526" s="64"/>
      <c r="F526" s="111"/>
    </row>
    <row r="527" spans="1:6" s="59" customFormat="1" ht="15" customHeight="1" x14ac:dyDescent="0.25">
      <c r="A527" s="76">
        <v>1</v>
      </c>
      <c r="B527" s="77" t="s">
        <v>335</v>
      </c>
      <c r="C527" s="62">
        <v>14</v>
      </c>
      <c r="D527" s="72" t="s">
        <v>1</v>
      </c>
      <c r="E527" s="64"/>
      <c r="F527" s="111">
        <f>C527*E527</f>
        <v>0</v>
      </c>
    </row>
    <row r="528" spans="1:6" s="59" customFormat="1" ht="15" customHeight="1" x14ac:dyDescent="0.25">
      <c r="A528" s="76">
        <v>2</v>
      </c>
      <c r="B528" s="77" t="s">
        <v>336</v>
      </c>
      <c r="C528" s="62">
        <v>8</v>
      </c>
      <c r="D528" s="72" t="s">
        <v>1</v>
      </c>
      <c r="E528" s="64"/>
      <c r="F528" s="111">
        <f>C528*E528</f>
        <v>0</v>
      </c>
    </row>
    <row r="529" spans="1:6" s="59" customFormat="1" ht="15" customHeight="1" x14ac:dyDescent="0.25">
      <c r="A529" s="76">
        <v>3</v>
      </c>
      <c r="B529" s="77" t="s">
        <v>337</v>
      </c>
      <c r="C529" s="62">
        <v>27</v>
      </c>
      <c r="D529" s="72" t="s">
        <v>1</v>
      </c>
      <c r="E529" s="64"/>
      <c r="F529" s="111">
        <f>C529*E529</f>
        <v>0</v>
      </c>
    </row>
    <row r="530" spans="1:6" s="59" customFormat="1" ht="15" customHeight="1" x14ac:dyDescent="0.25">
      <c r="A530" s="76">
        <v>4</v>
      </c>
      <c r="B530" s="77" t="s">
        <v>469</v>
      </c>
      <c r="C530" s="62">
        <v>5</v>
      </c>
      <c r="D530" s="72" t="s">
        <v>1</v>
      </c>
      <c r="E530" s="64"/>
      <c r="F530" s="111">
        <f>C530*E530</f>
        <v>0</v>
      </c>
    </row>
    <row r="531" spans="1:6" s="59" customFormat="1" ht="15" customHeight="1" x14ac:dyDescent="0.25">
      <c r="A531" s="76">
        <v>5</v>
      </c>
      <c r="B531" s="77" t="s">
        <v>470</v>
      </c>
      <c r="C531" s="62">
        <v>14</v>
      </c>
      <c r="D531" s="72" t="s">
        <v>1</v>
      </c>
      <c r="E531" s="64"/>
      <c r="F531" s="111">
        <f>C531*E531</f>
        <v>0</v>
      </c>
    </row>
    <row r="532" spans="1:6" s="59" customFormat="1" ht="15" customHeight="1" x14ac:dyDescent="0.25">
      <c r="A532" s="76">
        <v>6</v>
      </c>
      <c r="B532" s="77" t="s">
        <v>471</v>
      </c>
      <c r="C532" s="62">
        <v>1</v>
      </c>
      <c r="D532" s="72" t="s">
        <v>1</v>
      </c>
      <c r="E532" s="64"/>
      <c r="F532" s="111">
        <f>C532*E532</f>
        <v>0</v>
      </c>
    </row>
    <row r="533" spans="1:6" s="59" customFormat="1" ht="15" customHeight="1" x14ac:dyDescent="0.25">
      <c r="A533" s="76">
        <v>7</v>
      </c>
      <c r="B533" s="77" t="s">
        <v>472</v>
      </c>
      <c r="C533" s="62">
        <v>6</v>
      </c>
      <c r="D533" s="72" t="s">
        <v>1</v>
      </c>
      <c r="E533" s="64"/>
      <c r="F533" s="111">
        <f>C533*E533</f>
        <v>0</v>
      </c>
    </row>
    <row r="534" spans="1:6" s="59" customFormat="1" ht="15" customHeight="1" x14ac:dyDescent="0.25">
      <c r="A534" s="76">
        <v>8</v>
      </c>
      <c r="B534" s="77" t="s">
        <v>473</v>
      </c>
      <c r="C534" s="62">
        <v>4</v>
      </c>
      <c r="D534" s="72" t="s">
        <v>1</v>
      </c>
      <c r="E534" s="64"/>
      <c r="F534" s="111">
        <f>C534*E534</f>
        <v>0</v>
      </c>
    </row>
    <row r="535" spans="1:6" s="59" customFormat="1" ht="15" customHeight="1" x14ac:dyDescent="0.25">
      <c r="A535" s="76">
        <v>5</v>
      </c>
      <c r="B535" s="77" t="s">
        <v>427</v>
      </c>
      <c r="C535" s="62">
        <v>3</v>
      </c>
      <c r="D535" s="72" t="s">
        <v>1</v>
      </c>
      <c r="E535" s="64"/>
      <c r="F535" s="111">
        <f>C535*E535</f>
        <v>0</v>
      </c>
    </row>
    <row r="536" spans="1:6" s="59" customFormat="1" ht="15" customHeight="1" x14ac:dyDescent="0.25">
      <c r="A536" s="76">
        <v>6</v>
      </c>
      <c r="B536" s="77" t="s">
        <v>428</v>
      </c>
      <c r="C536" s="62">
        <v>2</v>
      </c>
      <c r="D536" s="72" t="s">
        <v>1</v>
      </c>
      <c r="E536" s="64"/>
      <c r="F536" s="111">
        <f>C536*E536</f>
        <v>0</v>
      </c>
    </row>
    <row r="537" spans="1:6" s="59" customFormat="1" ht="15" customHeight="1" x14ac:dyDescent="0.25">
      <c r="A537" s="76">
        <v>7</v>
      </c>
      <c r="B537" s="77" t="s">
        <v>429</v>
      </c>
      <c r="C537" s="62">
        <v>4</v>
      </c>
      <c r="D537" s="72" t="s">
        <v>1</v>
      </c>
      <c r="E537" s="64"/>
      <c r="F537" s="111">
        <f>C537*E537</f>
        <v>0</v>
      </c>
    </row>
    <row r="538" spans="1:6" s="59" customFormat="1" ht="15" customHeight="1" x14ac:dyDescent="0.25">
      <c r="A538" s="76">
        <v>8</v>
      </c>
      <c r="B538" s="77" t="s">
        <v>430</v>
      </c>
      <c r="C538" s="62">
        <v>4</v>
      </c>
      <c r="D538" s="72" t="s">
        <v>1</v>
      </c>
      <c r="E538" s="64"/>
      <c r="F538" s="111">
        <f>C538*E538</f>
        <v>0</v>
      </c>
    </row>
    <row r="539" spans="1:6" s="59" customFormat="1" ht="15" customHeight="1" x14ac:dyDescent="0.25">
      <c r="A539" s="76">
        <v>9</v>
      </c>
      <c r="B539" s="77" t="s">
        <v>431</v>
      </c>
      <c r="C539" s="62">
        <v>4</v>
      </c>
      <c r="D539" s="72" t="s">
        <v>1</v>
      </c>
      <c r="E539" s="64"/>
      <c r="F539" s="111">
        <f>C539*E539</f>
        <v>0</v>
      </c>
    </row>
    <row r="540" spans="1:6" s="59" customFormat="1" ht="15" customHeight="1" x14ac:dyDescent="0.25">
      <c r="A540" s="76"/>
      <c r="B540" s="134"/>
      <c r="C540" s="62"/>
      <c r="D540" s="72"/>
      <c r="E540" s="64"/>
      <c r="F540" s="111"/>
    </row>
    <row r="541" spans="1:6" s="59" customFormat="1" ht="15" customHeight="1" x14ac:dyDescent="0.25">
      <c r="A541" s="155" t="s">
        <v>154</v>
      </c>
      <c r="B541" s="147" t="s">
        <v>332</v>
      </c>
      <c r="C541" s="62"/>
      <c r="D541" s="71"/>
      <c r="E541" s="64"/>
      <c r="F541" s="111"/>
    </row>
    <row r="542" spans="1:6" s="59" customFormat="1" ht="15" customHeight="1" x14ac:dyDescent="0.25">
      <c r="A542" s="76">
        <v>1</v>
      </c>
      <c r="B542" s="77" t="s">
        <v>333</v>
      </c>
      <c r="C542" s="62">
        <v>5</v>
      </c>
      <c r="D542" s="72" t="s">
        <v>1</v>
      </c>
      <c r="E542" s="64"/>
      <c r="F542" s="111">
        <f>C542*E542</f>
        <v>0</v>
      </c>
    </row>
    <row r="543" spans="1:6" s="59" customFormat="1" ht="15" customHeight="1" x14ac:dyDescent="0.25">
      <c r="A543" s="76">
        <v>2</v>
      </c>
      <c r="B543" s="77" t="s">
        <v>334</v>
      </c>
      <c r="C543" s="62">
        <v>6</v>
      </c>
      <c r="D543" s="72" t="s">
        <v>1</v>
      </c>
      <c r="E543" s="64"/>
      <c r="F543" s="111">
        <f>C543*E543</f>
        <v>0</v>
      </c>
    </row>
    <row r="544" spans="1:6" s="59" customFormat="1" ht="15" customHeight="1" x14ac:dyDescent="0.25">
      <c r="A544" s="76"/>
      <c r="B544" s="134"/>
      <c r="C544" s="62"/>
      <c r="D544" s="72"/>
      <c r="E544" s="64"/>
      <c r="F544" s="111"/>
    </row>
    <row r="545" spans="1:6" s="59" customFormat="1" ht="15" customHeight="1" x14ac:dyDescent="0.25">
      <c r="A545" s="76"/>
      <c r="C545" s="62"/>
      <c r="D545" s="72"/>
      <c r="E545" s="64"/>
      <c r="F545" s="111"/>
    </row>
    <row r="546" spans="1:6" s="59" customFormat="1" ht="15" customHeight="1" x14ac:dyDescent="0.25">
      <c r="A546" s="76"/>
      <c r="B546" s="77"/>
      <c r="C546" s="62"/>
      <c r="D546" s="72"/>
      <c r="E546" s="64"/>
      <c r="F546" s="111"/>
    </row>
    <row r="547" spans="1:6" s="59" customFormat="1" ht="15" customHeight="1" x14ac:dyDescent="0.25">
      <c r="A547" s="76"/>
      <c r="B547" s="77"/>
      <c r="C547" s="62"/>
      <c r="D547" s="72"/>
      <c r="E547" s="64"/>
      <c r="F547" s="111"/>
    </row>
    <row r="548" spans="1:6" s="59" customFormat="1" ht="15" customHeight="1" x14ac:dyDescent="0.25">
      <c r="A548" s="135"/>
      <c r="B548" s="77"/>
      <c r="C548" s="62"/>
      <c r="D548" s="72"/>
      <c r="E548" s="64"/>
      <c r="F548" s="111"/>
    </row>
    <row r="549" spans="1:6" s="59" customFormat="1" ht="15" customHeight="1" x14ac:dyDescent="0.25">
      <c r="A549" s="78"/>
      <c r="B549" s="79" t="s">
        <v>106</v>
      </c>
      <c r="C549" s="80"/>
      <c r="D549" s="81"/>
      <c r="E549" s="82"/>
      <c r="F549" s="216"/>
    </row>
    <row r="550" spans="1:6" s="145" customFormat="1" ht="15" customHeight="1" x14ac:dyDescent="0.25">
      <c r="A550" s="83"/>
      <c r="B550" s="84" t="s">
        <v>62</v>
      </c>
      <c r="C550" s="85"/>
      <c r="D550" s="86"/>
      <c r="E550" s="87"/>
      <c r="F550" s="217">
        <f>SUM(F518:F549)</f>
        <v>0</v>
      </c>
    </row>
    <row r="551" spans="1:6" s="59" customFormat="1" ht="15" customHeight="1" x14ac:dyDescent="0.25">
      <c r="A551" s="140"/>
      <c r="B551" s="50" t="s">
        <v>63</v>
      </c>
      <c r="C551" s="141"/>
      <c r="D551" s="146"/>
      <c r="E551" s="143"/>
      <c r="F551" s="224"/>
    </row>
    <row r="552" spans="1:6" s="59" customFormat="1" ht="15" customHeight="1" x14ac:dyDescent="0.25">
      <c r="A552" s="54"/>
      <c r="B552" s="93" t="s">
        <v>66</v>
      </c>
      <c r="C552" s="56"/>
      <c r="D552" s="57"/>
      <c r="E552" s="121"/>
      <c r="F552" s="215"/>
    </row>
    <row r="553" spans="1:6" s="59" customFormat="1" ht="15" customHeight="1" x14ac:dyDescent="0.25">
      <c r="A553" s="65">
        <v>8.1</v>
      </c>
      <c r="B553" s="69" t="s">
        <v>87</v>
      </c>
      <c r="C553" s="62"/>
      <c r="D553" s="63"/>
      <c r="E553" s="64"/>
      <c r="F553" s="111"/>
    </row>
    <row r="554" spans="1:6" s="59" customFormat="1" ht="38.25" x14ac:dyDescent="0.25">
      <c r="A554" s="60"/>
      <c r="B554" s="77" t="s">
        <v>155</v>
      </c>
      <c r="C554" s="62"/>
      <c r="D554" s="71">
        <v>0</v>
      </c>
      <c r="E554" s="64"/>
      <c r="F554" s="111"/>
    </row>
    <row r="555" spans="1:6" s="59" customFormat="1" ht="15" customHeight="1" x14ac:dyDescent="0.25">
      <c r="A555" s="60"/>
      <c r="B555" s="156"/>
      <c r="C555" s="62"/>
      <c r="D555" s="71">
        <v>0</v>
      </c>
      <c r="E555" s="64"/>
      <c r="F555" s="111"/>
    </row>
    <row r="556" spans="1:6" s="59" customFormat="1" ht="15" customHeight="1" x14ac:dyDescent="0.25">
      <c r="A556" s="65">
        <v>8.1999999999999993</v>
      </c>
      <c r="B556" s="69" t="s">
        <v>107</v>
      </c>
      <c r="C556" s="62"/>
      <c r="D556" s="71">
        <v>0</v>
      </c>
      <c r="E556" s="72"/>
      <c r="F556" s="111"/>
    </row>
    <row r="557" spans="1:6" s="59" customFormat="1" ht="15" customHeight="1" x14ac:dyDescent="0.25">
      <c r="A557" s="60" t="s">
        <v>108</v>
      </c>
      <c r="B557" s="144" t="s">
        <v>2</v>
      </c>
      <c r="C557" s="62"/>
      <c r="D557" s="71"/>
      <c r="E557" s="72"/>
      <c r="F557" s="111"/>
    </row>
    <row r="558" spans="1:6" s="59" customFormat="1" ht="12.75" x14ac:dyDescent="0.25">
      <c r="A558" s="76">
        <v>1</v>
      </c>
      <c r="B558" s="77" t="s">
        <v>338</v>
      </c>
      <c r="C558" s="62">
        <v>115.22</v>
      </c>
      <c r="D558" s="72" t="s">
        <v>30</v>
      </c>
      <c r="E558" s="72"/>
      <c r="F558" s="111">
        <f>C558*E558</f>
        <v>0</v>
      </c>
    </row>
    <row r="559" spans="1:6" s="59" customFormat="1" ht="12.75" x14ac:dyDescent="0.25">
      <c r="A559" s="76">
        <v>2</v>
      </c>
      <c r="B559" s="77" t="s">
        <v>339</v>
      </c>
      <c r="C559" s="62">
        <v>113.02</v>
      </c>
      <c r="D559" s="72" t="s">
        <v>30</v>
      </c>
      <c r="E559" s="72"/>
      <c r="F559" s="111">
        <f>C559*E559</f>
        <v>0</v>
      </c>
    </row>
    <row r="560" spans="1:6" s="59" customFormat="1" ht="25.5" x14ac:dyDescent="0.25">
      <c r="A560" s="76">
        <v>3</v>
      </c>
      <c r="B560" s="77" t="s">
        <v>341</v>
      </c>
      <c r="C560" s="62">
        <v>9.4600000000000009</v>
      </c>
      <c r="D560" s="72" t="s">
        <v>30</v>
      </c>
      <c r="E560" s="72"/>
      <c r="F560" s="111">
        <f>C560*E560</f>
        <v>0</v>
      </c>
    </row>
    <row r="561" spans="1:6" s="59" customFormat="1" ht="15" customHeight="1" x14ac:dyDescent="0.25">
      <c r="A561" s="76">
        <v>4</v>
      </c>
      <c r="B561" s="77" t="s">
        <v>340</v>
      </c>
      <c r="C561" s="62">
        <v>14.17</v>
      </c>
      <c r="D561" s="72" t="s">
        <v>30</v>
      </c>
      <c r="E561" s="72"/>
      <c r="F561" s="111">
        <f>C561*E561</f>
        <v>0</v>
      </c>
    </row>
    <row r="562" spans="1:6" s="59" customFormat="1" ht="16.5" customHeight="1" x14ac:dyDescent="0.25">
      <c r="A562" s="76">
        <v>5</v>
      </c>
      <c r="B562" s="77" t="s">
        <v>342</v>
      </c>
      <c r="C562" s="62">
        <v>21.06</v>
      </c>
      <c r="D562" s="72" t="s">
        <v>30</v>
      </c>
      <c r="E562" s="72"/>
      <c r="F562" s="111">
        <f>C562*E562</f>
        <v>0</v>
      </c>
    </row>
    <row r="563" spans="1:6" s="59" customFormat="1" ht="25.5" x14ac:dyDescent="0.25">
      <c r="A563" s="76">
        <v>6</v>
      </c>
      <c r="B563" s="77" t="s">
        <v>246</v>
      </c>
      <c r="C563" s="62">
        <v>185.91</v>
      </c>
      <c r="D563" s="72" t="s">
        <v>30</v>
      </c>
      <c r="E563" s="72"/>
      <c r="F563" s="111">
        <f>C563*E563</f>
        <v>0</v>
      </c>
    </row>
    <row r="564" spans="1:6" s="59" customFormat="1" ht="12.75" x14ac:dyDescent="0.25">
      <c r="A564" s="76"/>
      <c r="B564" s="77"/>
      <c r="C564" s="62"/>
      <c r="D564" s="72"/>
      <c r="E564" s="72"/>
      <c r="F564" s="111"/>
    </row>
    <row r="565" spans="1:6" s="59" customFormat="1" ht="15" customHeight="1" x14ac:dyDescent="0.25">
      <c r="A565" s="60" t="s">
        <v>109</v>
      </c>
      <c r="B565" s="144" t="s">
        <v>3</v>
      </c>
      <c r="C565" s="62"/>
      <c r="D565" s="71"/>
      <c r="E565" s="64"/>
      <c r="F565" s="111"/>
    </row>
    <row r="566" spans="1:6" s="59" customFormat="1" ht="12.75" x14ac:dyDescent="0.25">
      <c r="A566" s="76">
        <v>1</v>
      </c>
      <c r="B566" s="77" t="s">
        <v>338</v>
      </c>
      <c r="C566" s="62">
        <v>371.44</v>
      </c>
      <c r="D566" s="72" t="s">
        <v>30</v>
      </c>
      <c r="E566" s="72"/>
      <c r="F566" s="111">
        <f>C566*E566</f>
        <v>0</v>
      </c>
    </row>
    <row r="567" spans="1:6" s="59" customFormat="1" ht="25.5" x14ac:dyDescent="0.25">
      <c r="A567" s="76">
        <v>2</v>
      </c>
      <c r="B567" s="77" t="s">
        <v>341</v>
      </c>
      <c r="C567" s="62">
        <v>9.4600000000000009</v>
      </c>
      <c r="D567" s="72" t="s">
        <v>30</v>
      </c>
      <c r="E567" s="72"/>
      <c r="F567" s="111">
        <f>C567*E567</f>
        <v>0</v>
      </c>
    </row>
    <row r="568" spans="1:6" s="59" customFormat="1" ht="12.75" x14ac:dyDescent="0.25">
      <c r="A568" s="76">
        <v>3</v>
      </c>
      <c r="B568" s="77" t="s">
        <v>340</v>
      </c>
      <c r="C568" s="62">
        <v>38.51</v>
      </c>
      <c r="D568" s="72" t="s">
        <v>30</v>
      </c>
      <c r="E568" s="72"/>
      <c r="F568" s="111">
        <f>C568*E568</f>
        <v>0</v>
      </c>
    </row>
    <row r="569" spans="1:6" s="59" customFormat="1" ht="25.5" x14ac:dyDescent="0.25">
      <c r="A569" s="76">
        <v>4</v>
      </c>
      <c r="B569" s="77" t="s">
        <v>342</v>
      </c>
      <c r="C569" s="62">
        <v>86.42</v>
      </c>
      <c r="D569" s="72" t="s">
        <v>30</v>
      </c>
      <c r="E569" s="72"/>
      <c r="F569" s="111">
        <f>C569*E569</f>
        <v>0</v>
      </c>
    </row>
    <row r="570" spans="1:6" s="59" customFormat="1" ht="12.75" x14ac:dyDescent="0.25">
      <c r="A570" s="76">
        <v>5</v>
      </c>
      <c r="B570" s="77" t="s">
        <v>343</v>
      </c>
      <c r="C570" s="62">
        <v>2.85</v>
      </c>
      <c r="D570" s="72" t="s">
        <v>30</v>
      </c>
      <c r="E570" s="72"/>
      <c r="F570" s="111">
        <f>C570*E570</f>
        <v>0</v>
      </c>
    </row>
    <row r="571" spans="1:6" s="59" customFormat="1" ht="25.5" x14ac:dyDescent="0.25">
      <c r="A571" s="76">
        <v>6</v>
      </c>
      <c r="B571" s="77" t="s">
        <v>246</v>
      </c>
      <c r="C571" s="62">
        <v>45.82</v>
      </c>
      <c r="D571" s="72" t="s">
        <v>30</v>
      </c>
      <c r="E571" s="72"/>
      <c r="F571" s="111">
        <f>C571*E571</f>
        <v>0</v>
      </c>
    </row>
    <row r="572" spans="1:6" s="59" customFormat="1" ht="12.75" x14ac:dyDescent="0.25">
      <c r="A572" s="76"/>
      <c r="B572" s="77"/>
      <c r="C572" s="62"/>
      <c r="D572" s="72"/>
      <c r="E572" s="72"/>
      <c r="F572" s="111"/>
    </row>
    <row r="573" spans="1:6" s="59" customFormat="1" ht="15" customHeight="1" x14ac:dyDescent="0.25">
      <c r="A573" s="60" t="s">
        <v>222</v>
      </c>
      <c r="B573" s="144" t="s">
        <v>217</v>
      </c>
      <c r="C573" s="62"/>
      <c r="D573" s="71"/>
      <c r="E573" s="64"/>
      <c r="F573" s="111"/>
    </row>
    <row r="574" spans="1:6" s="59" customFormat="1" ht="12.75" x14ac:dyDescent="0.25">
      <c r="A574" s="76">
        <v>1</v>
      </c>
      <c r="B574" s="77" t="s">
        <v>338</v>
      </c>
      <c r="C574" s="62">
        <v>380.55</v>
      </c>
      <c r="D574" s="72" t="s">
        <v>30</v>
      </c>
      <c r="E574" s="72"/>
      <c r="F574" s="111">
        <f>C574*E574</f>
        <v>0</v>
      </c>
    </row>
    <row r="575" spans="1:6" s="59" customFormat="1" ht="25.5" x14ac:dyDescent="0.25">
      <c r="A575" s="76">
        <v>2</v>
      </c>
      <c r="B575" s="77" t="s">
        <v>341</v>
      </c>
      <c r="C575" s="62">
        <v>9.4600000000000009</v>
      </c>
      <c r="D575" s="72" t="s">
        <v>30</v>
      </c>
      <c r="E575" s="72"/>
      <c r="F575" s="111">
        <f>C575*E575</f>
        <v>0</v>
      </c>
    </row>
    <row r="576" spans="1:6" s="59" customFormat="1" ht="12.75" x14ac:dyDescent="0.25">
      <c r="A576" s="76">
        <v>3</v>
      </c>
      <c r="B576" s="77" t="s">
        <v>340</v>
      </c>
      <c r="C576" s="62">
        <v>38.51</v>
      </c>
      <c r="D576" s="72" t="s">
        <v>30</v>
      </c>
      <c r="E576" s="72"/>
      <c r="F576" s="111">
        <f>C576*E576</f>
        <v>0</v>
      </c>
    </row>
    <row r="577" spans="1:6" s="59" customFormat="1" ht="25.5" x14ac:dyDescent="0.25">
      <c r="A577" s="76">
        <v>4</v>
      </c>
      <c r="B577" s="77" t="s">
        <v>342</v>
      </c>
      <c r="C577" s="62">
        <v>86.42</v>
      </c>
      <c r="D577" s="72" t="s">
        <v>30</v>
      </c>
      <c r="E577" s="72"/>
      <c r="F577" s="111">
        <f>C577*E577</f>
        <v>0</v>
      </c>
    </row>
    <row r="578" spans="1:6" s="59" customFormat="1" ht="12.75" x14ac:dyDescent="0.25">
      <c r="A578" s="76">
        <v>5</v>
      </c>
      <c r="B578" s="77" t="s">
        <v>343</v>
      </c>
      <c r="C578" s="62">
        <v>2.85</v>
      </c>
      <c r="D578" s="72" t="s">
        <v>30</v>
      </c>
      <c r="E578" s="72"/>
      <c r="F578" s="111">
        <f>C578*E578</f>
        <v>0</v>
      </c>
    </row>
    <row r="579" spans="1:6" s="59" customFormat="1" ht="12.75" x14ac:dyDescent="0.25">
      <c r="A579" s="76">
        <v>6</v>
      </c>
      <c r="B579" s="77" t="s">
        <v>344</v>
      </c>
      <c r="C579" s="62">
        <v>8.33</v>
      </c>
      <c r="D579" s="72" t="s">
        <v>30</v>
      </c>
      <c r="E579" s="72"/>
      <c r="F579" s="111">
        <f>C579*E579</f>
        <v>0</v>
      </c>
    </row>
    <row r="580" spans="1:6" s="59" customFormat="1" ht="12.75" x14ac:dyDescent="0.25">
      <c r="A580" s="76">
        <v>7</v>
      </c>
      <c r="B580" s="77" t="s">
        <v>345</v>
      </c>
      <c r="C580" s="62">
        <v>8.27</v>
      </c>
      <c r="D580" s="72" t="s">
        <v>30</v>
      </c>
      <c r="E580" s="72"/>
      <c r="F580" s="111">
        <f>C580*E580</f>
        <v>0</v>
      </c>
    </row>
    <row r="581" spans="1:6" s="59" customFormat="1" ht="25.5" x14ac:dyDescent="0.25">
      <c r="A581" s="76">
        <v>6</v>
      </c>
      <c r="B581" s="77" t="s">
        <v>246</v>
      </c>
      <c r="C581" s="62">
        <v>45.82</v>
      </c>
      <c r="D581" s="72" t="s">
        <v>30</v>
      </c>
      <c r="E581" s="72"/>
      <c r="F581" s="111">
        <f>C581*E581</f>
        <v>0</v>
      </c>
    </row>
    <row r="582" spans="1:6" s="59" customFormat="1" ht="12.75" x14ac:dyDescent="0.25">
      <c r="A582" s="76"/>
      <c r="B582" s="77"/>
      <c r="C582" s="62"/>
      <c r="D582" s="72"/>
      <c r="E582" s="72"/>
      <c r="F582" s="111"/>
    </row>
    <row r="583" spans="1:6" s="59" customFormat="1" ht="12.75" x14ac:dyDescent="0.25">
      <c r="A583" s="60" t="s">
        <v>222</v>
      </c>
      <c r="B583" s="144" t="s">
        <v>286</v>
      </c>
      <c r="C583" s="62"/>
      <c r="D583" s="71"/>
      <c r="E583" s="72"/>
      <c r="F583" s="111"/>
    </row>
    <row r="584" spans="1:6" s="59" customFormat="1" ht="12.75" x14ac:dyDescent="0.25">
      <c r="A584" s="76">
        <v>1</v>
      </c>
      <c r="B584" s="77" t="s">
        <v>346</v>
      </c>
      <c r="C584" s="62">
        <v>212.58</v>
      </c>
      <c r="D584" s="72" t="s">
        <v>30</v>
      </c>
      <c r="E584" s="72"/>
      <c r="F584" s="111">
        <f>C584*E584</f>
        <v>0</v>
      </c>
    </row>
    <row r="585" spans="1:6" s="59" customFormat="1" ht="12.75" x14ac:dyDescent="0.25">
      <c r="A585" s="76">
        <v>1</v>
      </c>
      <c r="B585" s="77" t="s">
        <v>347</v>
      </c>
      <c r="C585" s="62">
        <v>200.08</v>
      </c>
      <c r="D585" s="72" t="s">
        <v>30</v>
      </c>
      <c r="E585" s="72"/>
      <c r="F585" s="111">
        <f>C585*E585</f>
        <v>0</v>
      </c>
    </row>
    <row r="586" spans="1:6" s="59" customFormat="1" ht="12.75" x14ac:dyDescent="0.25">
      <c r="A586" s="76">
        <v>2</v>
      </c>
      <c r="B586" s="77" t="s">
        <v>348</v>
      </c>
      <c r="C586" s="62">
        <v>32.450000000000003</v>
      </c>
      <c r="D586" s="72" t="s">
        <v>30</v>
      </c>
      <c r="E586" s="72"/>
      <c r="F586" s="111">
        <f>C586*E586</f>
        <v>0</v>
      </c>
    </row>
    <row r="587" spans="1:6" s="59" customFormat="1" ht="12.75" x14ac:dyDescent="0.25">
      <c r="A587" s="76">
        <v>3</v>
      </c>
      <c r="B587" s="77" t="s">
        <v>340</v>
      </c>
      <c r="C587" s="62">
        <v>7.2</v>
      </c>
      <c r="D587" s="72" t="s">
        <v>30</v>
      </c>
      <c r="E587" s="72"/>
      <c r="F587" s="111">
        <f>C587*E587</f>
        <v>0</v>
      </c>
    </row>
    <row r="588" spans="1:6" s="59" customFormat="1" ht="25.5" x14ac:dyDescent="0.25">
      <c r="A588" s="76">
        <v>4</v>
      </c>
      <c r="B588" s="77" t="s">
        <v>342</v>
      </c>
      <c r="C588" s="62">
        <v>22.88</v>
      </c>
      <c r="D588" s="72" t="s">
        <v>30</v>
      </c>
      <c r="E588" s="72"/>
      <c r="F588" s="111">
        <f>C588*E588</f>
        <v>0</v>
      </c>
    </row>
    <row r="589" spans="1:6" s="59" customFormat="1" ht="25.5" x14ac:dyDescent="0.25">
      <c r="A589" s="76">
        <v>6</v>
      </c>
      <c r="B589" s="77" t="s">
        <v>246</v>
      </c>
      <c r="C589" s="62">
        <v>45.82</v>
      </c>
      <c r="D589" s="72" t="s">
        <v>30</v>
      </c>
      <c r="E589" s="72"/>
      <c r="F589" s="111">
        <f>C589*E589</f>
        <v>0</v>
      </c>
    </row>
    <row r="590" spans="1:6" s="59" customFormat="1" ht="12.75" x14ac:dyDescent="0.25">
      <c r="A590" s="76"/>
      <c r="B590" s="77"/>
      <c r="C590" s="62"/>
      <c r="D590" s="72"/>
      <c r="E590" s="72"/>
      <c r="F590" s="111"/>
    </row>
    <row r="591" spans="1:6" s="59" customFormat="1" ht="12.75" x14ac:dyDescent="0.25">
      <c r="A591" s="76"/>
      <c r="B591" s="77"/>
      <c r="C591" s="62"/>
      <c r="D591" s="72"/>
      <c r="E591" s="72"/>
      <c r="F591" s="111"/>
    </row>
    <row r="592" spans="1:6" s="59" customFormat="1" ht="15" customHeight="1" x14ac:dyDescent="0.25">
      <c r="A592" s="76"/>
      <c r="B592" s="77"/>
      <c r="C592" s="62"/>
      <c r="D592" s="72"/>
      <c r="E592" s="72"/>
      <c r="F592" s="111"/>
    </row>
    <row r="593" spans="1:6" s="59" customFormat="1" ht="15" customHeight="1" x14ac:dyDescent="0.25">
      <c r="A593" s="76"/>
      <c r="B593" s="77"/>
      <c r="C593" s="62"/>
      <c r="D593" s="72"/>
      <c r="E593" s="72"/>
      <c r="F593" s="111"/>
    </row>
    <row r="594" spans="1:6" s="59" customFormat="1" ht="15" customHeight="1" x14ac:dyDescent="0.25">
      <c r="A594" s="76"/>
      <c r="B594" s="64"/>
      <c r="C594" s="62"/>
      <c r="D594" s="72"/>
      <c r="E594" s="72"/>
      <c r="F594" s="111"/>
    </row>
    <row r="595" spans="1:6" s="59" customFormat="1" ht="15" customHeight="1" x14ac:dyDescent="0.25">
      <c r="A595" s="76"/>
      <c r="B595" s="77"/>
      <c r="C595" s="62"/>
      <c r="D595" s="72"/>
      <c r="E595" s="64"/>
      <c r="F595" s="111"/>
    </row>
    <row r="596" spans="1:6" s="59" customFormat="1" ht="15" customHeight="1" x14ac:dyDescent="0.25">
      <c r="A596" s="76"/>
      <c r="B596" s="101"/>
      <c r="C596" s="62"/>
      <c r="D596" s="72"/>
      <c r="E596" s="64"/>
      <c r="F596" s="111"/>
    </row>
    <row r="597" spans="1:6" s="59" customFormat="1" ht="15" customHeight="1" x14ac:dyDescent="0.25">
      <c r="A597" s="78"/>
      <c r="B597" s="112" t="s">
        <v>110</v>
      </c>
      <c r="C597" s="80"/>
      <c r="D597" s="81"/>
      <c r="E597" s="82"/>
      <c r="F597" s="216"/>
    </row>
    <row r="598" spans="1:6" s="145" customFormat="1" ht="15" customHeight="1" x14ac:dyDescent="0.25">
      <c r="A598" s="83"/>
      <c r="B598" s="84" t="s">
        <v>65</v>
      </c>
      <c r="C598" s="85"/>
      <c r="D598" s="86"/>
      <c r="E598" s="87"/>
      <c r="F598" s="217">
        <f>SUM(F558:F597)</f>
        <v>0</v>
      </c>
    </row>
    <row r="599" spans="1:6" s="59" customFormat="1" ht="15" customHeight="1" x14ac:dyDescent="0.25">
      <c r="A599" s="117"/>
      <c r="B599" s="50" t="s">
        <v>111</v>
      </c>
      <c r="C599" s="141"/>
      <c r="D599" s="146"/>
      <c r="E599" s="143"/>
      <c r="F599" s="224"/>
    </row>
    <row r="600" spans="1:6" s="59" customFormat="1" ht="15" customHeight="1" x14ac:dyDescent="0.25">
      <c r="A600" s="54"/>
      <c r="B600" s="157" t="s">
        <v>67</v>
      </c>
      <c r="C600" s="62"/>
      <c r="D600" s="63"/>
      <c r="E600" s="64"/>
      <c r="F600" s="111"/>
    </row>
    <row r="601" spans="1:6" s="59" customFormat="1" ht="15" customHeight="1" x14ac:dyDescent="0.25">
      <c r="A601" s="122">
        <v>9.1</v>
      </c>
      <c r="B601" s="66" t="s">
        <v>87</v>
      </c>
      <c r="C601" s="62"/>
      <c r="D601" s="63"/>
      <c r="E601" s="64"/>
      <c r="F601" s="111"/>
    </row>
    <row r="602" spans="1:6" s="59" customFormat="1" ht="52.5" customHeight="1" x14ac:dyDescent="0.25">
      <c r="A602" s="122"/>
      <c r="B602" s="77" t="s">
        <v>175</v>
      </c>
      <c r="C602" s="62"/>
      <c r="D602" s="63"/>
      <c r="E602" s="64"/>
      <c r="F602" s="111"/>
    </row>
    <row r="603" spans="1:6" s="59" customFormat="1" ht="25.5" x14ac:dyDescent="0.25">
      <c r="A603" s="60"/>
      <c r="B603" s="77" t="s">
        <v>247</v>
      </c>
      <c r="C603" s="62"/>
      <c r="D603" s="71">
        <v>0</v>
      </c>
      <c r="E603" s="64"/>
      <c r="F603" s="111"/>
    </row>
    <row r="604" spans="1:6" s="59" customFormat="1" ht="15" customHeight="1" x14ac:dyDescent="0.25">
      <c r="A604" s="60"/>
      <c r="B604" s="77"/>
      <c r="C604" s="62"/>
      <c r="D604" s="71"/>
      <c r="E604" s="64"/>
      <c r="F604" s="111"/>
    </row>
    <row r="605" spans="1:6" s="59" customFormat="1" ht="15" customHeight="1" x14ac:dyDescent="0.25">
      <c r="A605" s="122">
        <v>9.1999999999999993</v>
      </c>
      <c r="B605" s="144" t="s">
        <v>114</v>
      </c>
      <c r="C605" s="62"/>
      <c r="D605" s="71">
        <v>0</v>
      </c>
      <c r="E605" s="64"/>
      <c r="F605" s="111"/>
    </row>
    <row r="606" spans="1:6" s="59" customFormat="1" ht="38.25" customHeight="1" x14ac:dyDescent="0.25">
      <c r="A606" s="65"/>
      <c r="B606" s="77" t="s">
        <v>451</v>
      </c>
      <c r="C606" s="62"/>
      <c r="D606" s="72" t="s">
        <v>36</v>
      </c>
      <c r="E606" s="64"/>
      <c r="F606" s="111"/>
    </row>
    <row r="607" spans="1:6" s="59" customFormat="1" ht="15" customHeight="1" x14ac:dyDescent="0.25">
      <c r="A607" s="76">
        <v>1</v>
      </c>
      <c r="B607" s="77" t="str">
        <f t="shared" ref="B607:C612" si="5">B407</f>
        <v>Ground Floor</v>
      </c>
      <c r="C607" s="62">
        <v>407.43</v>
      </c>
      <c r="D607" s="72" t="s">
        <v>30</v>
      </c>
      <c r="E607" s="72"/>
      <c r="F607" s="111">
        <f>C607*E607</f>
        <v>0</v>
      </c>
    </row>
    <row r="608" spans="1:6" s="59" customFormat="1" ht="15" customHeight="1" x14ac:dyDescent="0.25">
      <c r="A608" s="76">
        <v>2</v>
      </c>
      <c r="B608" s="77" t="str">
        <f t="shared" si="5"/>
        <v xml:space="preserve">First Floor </v>
      </c>
      <c r="C608" s="62">
        <v>360.41</v>
      </c>
      <c r="D608" s="72" t="s">
        <v>30</v>
      </c>
      <c r="E608" s="72"/>
      <c r="F608" s="111">
        <f>C608*E608</f>
        <v>0</v>
      </c>
    </row>
    <row r="609" spans="1:6" s="59" customFormat="1" ht="15" customHeight="1" x14ac:dyDescent="0.25">
      <c r="A609" s="76">
        <v>3</v>
      </c>
      <c r="B609" s="77" t="str">
        <f t="shared" si="5"/>
        <v xml:space="preserve">Second Floor </v>
      </c>
      <c r="C609" s="62">
        <v>357.03</v>
      </c>
      <c r="D609" s="72" t="s">
        <v>30</v>
      </c>
      <c r="E609" s="72"/>
      <c r="F609" s="111">
        <f>C609*E609</f>
        <v>0</v>
      </c>
    </row>
    <row r="610" spans="1:6" s="59" customFormat="1" ht="15" customHeight="1" x14ac:dyDescent="0.25">
      <c r="A610" s="76">
        <v>4</v>
      </c>
      <c r="B610" s="77" t="str">
        <f t="shared" si="5"/>
        <v xml:space="preserve">Terrace Floor </v>
      </c>
      <c r="C610" s="62">
        <v>267.05</v>
      </c>
      <c r="D610" s="72" t="s">
        <v>30</v>
      </c>
      <c r="E610" s="72"/>
      <c r="F610" s="111">
        <f>C610*E610</f>
        <v>0</v>
      </c>
    </row>
    <row r="611" spans="1:6" s="59" customFormat="1" ht="15" customHeight="1" x14ac:dyDescent="0.25">
      <c r="A611" s="76">
        <v>5</v>
      </c>
      <c r="B611" s="77" t="str">
        <f t="shared" si="5"/>
        <v>15mm thick plastering on first and second floor balcony walls</v>
      </c>
      <c r="C611" s="62">
        <v>14.12</v>
      </c>
      <c r="D611" s="72" t="s">
        <v>30</v>
      </c>
      <c r="E611" s="72"/>
      <c r="F611" s="111">
        <f>C611*E611</f>
        <v>0</v>
      </c>
    </row>
    <row r="612" spans="1:6" s="59" customFormat="1" ht="15" customHeight="1" x14ac:dyDescent="0.25">
      <c r="A612" s="76">
        <v>6</v>
      </c>
      <c r="B612" s="77" t="str">
        <f t="shared" si="5"/>
        <v>15mm thick plastering on terrace floor balcony walls</v>
      </c>
      <c r="C612" s="62">
        <v>113.24</v>
      </c>
      <c r="D612" s="72" t="s">
        <v>30</v>
      </c>
      <c r="E612" s="72"/>
      <c r="F612" s="111">
        <f>C612*E612</f>
        <v>0</v>
      </c>
    </row>
    <row r="613" spans="1:6" s="59" customFormat="1" ht="15" customHeight="1" x14ac:dyDescent="0.25">
      <c r="A613" s="76"/>
      <c r="B613" s="77"/>
      <c r="C613" s="62"/>
      <c r="D613" s="72"/>
      <c r="E613" s="72"/>
      <c r="F613" s="111"/>
    </row>
    <row r="614" spans="1:6" s="59" customFormat="1" ht="15" customHeight="1" x14ac:dyDescent="0.25">
      <c r="A614" s="60" t="s">
        <v>209</v>
      </c>
      <c r="B614" s="144" t="s">
        <v>5</v>
      </c>
      <c r="C614" s="62"/>
      <c r="D614" s="71">
        <v>0</v>
      </c>
      <c r="E614" s="64"/>
      <c r="F614" s="111"/>
    </row>
    <row r="615" spans="1:6" s="59" customFormat="1" ht="38.25" x14ac:dyDescent="0.25">
      <c r="A615" s="65"/>
      <c r="B615" s="77" t="s">
        <v>452</v>
      </c>
      <c r="C615" s="62"/>
      <c r="D615" s="72" t="s">
        <v>36</v>
      </c>
      <c r="E615" s="64"/>
      <c r="F615" s="111"/>
    </row>
    <row r="616" spans="1:6" s="59" customFormat="1" ht="15" customHeight="1" x14ac:dyDescent="0.25">
      <c r="A616" s="76">
        <v>1</v>
      </c>
      <c r="B616" s="77" t="str">
        <f t="shared" ref="B616:C619" si="6">B415</f>
        <v>Ground Floor</v>
      </c>
      <c r="C616" s="62">
        <v>1173.81</v>
      </c>
      <c r="D616" s="72" t="s">
        <v>30</v>
      </c>
      <c r="E616" s="72"/>
      <c r="F616" s="111">
        <f>C616*E616</f>
        <v>0</v>
      </c>
    </row>
    <row r="617" spans="1:6" s="59" customFormat="1" ht="15" customHeight="1" x14ac:dyDescent="0.25">
      <c r="A617" s="76">
        <v>2</v>
      </c>
      <c r="B617" s="77" t="str">
        <f t="shared" si="6"/>
        <v xml:space="preserve">First Floor </v>
      </c>
      <c r="C617" s="62">
        <v>1249.97</v>
      </c>
      <c r="D617" s="72" t="s">
        <v>30</v>
      </c>
      <c r="E617" s="72"/>
      <c r="F617" s="111">
        <f>C617*E617</f>
        <v>0</v>
      </c>
    </row>
    <row r="618" spans="1:6" s="59" customFormat="1" ht="15" customHeight="1" x14ac:dyDescent="0.25">
      <c r="A618" s="76">
        <v>3</v>
      </c>
      <c r="B618" s="77" t="str">
        <f t="shared" si="6"/>
        <v xml:space="preserve">Second Floor </v>
      </c>
      <c r="C618" s="62">
        <v>1203.3900000000001</v>
      </c>
      <c r="D618" s="72" t="s">
        <v>30</v>
      </c>
      <c r="E618" s="72"/>
      <c r="F618" s="111">
        <f>C618*E618</f>
        <v>0</v>
      </c>
    </row>
    <row r="619" spans="1:6" s="59" customFormat="1" ht="15" customHeight="1" x14ac:dyDescent="0.25">
      <c r="A619" s="76">
        <v>4</v>
      </c>
      <c r="B619" s="77" t="str">
        <f t="shared" si="6"/>
        <v xml:space="preserve">Terrace Floor </v>
      </c>
      <c r="C619" s="62">
        <v>522.21</v>
      </c>
      <c r="D619" s="72" t="s">
        <v>30</v>
      </c>
      <c r="E619" s="72"/>
      <c r="F619" s="111">
        <f>C619*E619</f>
        <v>0</v>
      </c>
    </row>
    <row r="620" spans="1:6" s="59" customFormat="1" ht="15" customHeight="1" x14ac:dyDescent="0.25">
      <c r="A620" s="76"/>
      <c r="B620" s="64"/>
      <c r="C620" s="62"/>
      <c r="D620" s="72"/>
      <c r="E620" s="72"/>
      <c r="F620" s="111"/>
    </row>
    <row r="621" spans="1:6" s="59" customFormat="1" ht="15" customHeight="1" x14ac:dyDescent="0.25">
      <c r="A621" s="76" t="s">
        <v>210</v>
      </c>
      <c r="B621" s="144" t="s">
        <v>115</v>
      </c>
      <c r="C621" s="62"/>
      <c r="D621" s="72"/>
      <c r="E621" s="72"/>
      <c r="F621" s="111"/>
    </row>
    <row r="622" spans="1:6" s="59" customFormat="1" ht="25.5" x14ac:dyDescent="0.25">
      <c r="A622" s="65"/>
      <c r="B622" s="77" t="s">
        <v>453</v>
      </c>
      <c r="C622" s="62"/>
      <c r="D622" s="72"/>
      <c r="E622" s="72"/>
      <c r="F622" s="111"/>
    </row>
    <row r="623" spans="1:6" s="59" customFormat="1" ht="15" customHeight="1" x14ac:dyDescent="0.25">
      <c r="A623" s="76">
        <v>1</v>
      </c>
      <c r="B623" s="77" t="str">
        <f>B475</f>
        <v>Ground floor</v>
      </c>
      <c r="C623" s="62">
        <v>469.05</v>
      </c>
      <c r="D623" s="72" t="s">
        <v>30</v>
      </c>
      <c r="E623" s="72"/>
      <c r="F623" s="111">
        <f>C623*E623</f>
        <v>0</v>
      </c>
    </row>
    <row r="624" spans="1:6" s="59" customFormat="1" ht="15" customHeight="1" x14ac:dyDescent="0.25">
      <c r="A624" s="76">
        <v>2</v>
      </c>
      <c r="B624" s="77" t="str">
        <f t="shared" ref="B624:C626" si="7">B476</f>
        <v>First floor</v>
      </c>
      <c r="C624" s="62">
        <v>469.05</v>
      </c>
      <c r="D624" s="72" t="s">
        <v>30</v>
      </c>
      <c r="E624" s="72"/>
      <c r="F624" s="111">
        <f>C624*E624</f>
        <v>0</v>
      </c>
    </row>
    <row r="625" spans="1:6" s="59" customFormat="1" ht="15" customHeight="1" x14ac:dyDescent="0.25">
      <c r="A625" s="76">
        <v>3</v>
      </c>
      <c r="B625" s="77" t="str">
        <f t="shared" si="7"/>
        <v>Second floor</v>
      </c>
      <c r="C625" s="62">
        <v>469.05</v>
      </c>
      <c r="D625" s="72" t="s">
        <v>30</v>
      </c>
      <c r="E625" s="72"/>
      <c r="F625" s="111">
        <f>C625*E625</f>
        <v>0</v>
      </c>
    </row>
    <row r="626" spans="1:6" s="59" customFormat="1" ht="15" customHeight="1" x14ac:dyDescent="0.25">
      <c r="A626" s="76">
        <v>4</v>
      </c>
      <c r="B626" s="77" t="str">
        <f t="shared" si="7"/>
        <v>Terrace floor</v>
      </c>
      <c r="C626" s="62">
        <v>469.05</v>
      </c>
      <c r="D626" s="72" t="s">
        <v>30</v>
      </c>
      <c r="E626" s="72"/>
      <c r="F626" s="111">
        <f>C626*E626</f>
        <v>0</v>
      </c>
    </row>
    <row r="627" spans="1:6" s="59" customFormat="1" ht="15" customHeight="1" x14ac:dyDescent="0.25">
      <c r="A627" s="76"/>
      <c r="B627" s="77"/>
      <c r="C627" s="62"/>
      <c r="D627" s="72"/>
      <c r="E627" s="72"/>
      <c r="F627" s="111"/>
    </row>
    <row r="628" spans="1:6" s="59" customFormat="1" ht="15" customHeight="1" x14ac:dyDescent="0.25">
      <c r="A628" s="76"/>
      <c r="B628" s="77"/>
      <c r="C628" s="62"/>
      <c r="D628" s="72"/>
      <c r="E628" s="72"/>
      <c r="F628" s="111"/>
    </row>
    <row r="629" spans="1:6" s="59" customFormat="1" ht="15" customHeight="1" x14ac:dyDescent="0.25">
      <c r="A629" s="76"/>
      <c r="B629" s="64"/>
      <c r="C629" s="62"/>
      <c r="D629" s="72"/>
      <c r="E629" s="64"/>
      <c r="F629" s="111"/>
    </row>
    <row r="630" spans="1:6" s="59" customFormat="1" ht="15" customHeight="1" x14ac:dyDescent="0.25">
      <c r="A630" s="76"/>
      <c r="B630" s="64"/>
      <c r="C630" s="62"/>
      <c r="D630" s="72"/>
      <c r="E630" s="64"/>
      <c r="F630" s="111"/>
    </row>
    <row r="631" spans="1:6" s="59" customFormat="1" ht="15" customHeight="1" x14ac:dyDescent="0.25">
      <c r="A631" s="158"/>
      <c r="B631" s="112" t="s">
        <v>213</v>
      </c>
      <c r="C631" s="159"/>
      <c r="D631" s="160"/>
      <c r="E631" s="161"/>
      <c r="F631" s="216"/>
    </row>
    <row r="632" spans="1:6" s="145" customFormat="1" ht="15" customHeight="1" x14ac:dyDescent="0.25">
      <c r="A632" s="83"/>
      <c r="B632" s="84" t="s">
        <v>214</v>
      </c>
      <c r="C632" s="114"/>
      <c r="D632" s="115"/>
      <c r="E632" s="116"/>
      <c r="F632" s="217">
        <f>SUM(F607:F631)</f>
        <v>0</v>
      </c>
    </row>
    <row r="633" spans="1:6" s="59" customFormat="1" ht="15" customHeight="1" x14ac:dyDescent="0.25">
      <c r="A633" s="140"/>
      <c r="B633" s="50" t="s">
        <v>455</v>
      </c>
      <c r="C633" s="141"/>
      <c r="D633" s="146"/>
      <c r="E633" s="143"/>
      <c r="F633" s="225"/>
    </row>
    <row r="634" spans="1:6" s="59" customFormat="1" ht="15" customHeight="1" x14ac:dyDescent="0.25">
      <c r="A634" s="65"/>
      <c r="B634" s="61" t="s">
        <v>69</v>
      </c>
      <c r="C634" s="100"/>
      <c r="D634" s="71"/>
      <c r="E634" s="64"/>
      <c r="F634" s="111"/>
    </row>
    <row r="635" spans="1:6" s="59" customFormat="1" ht="15" customHeight="1" x14ac:dyDescent="0.25">
      <c r="A635" s="65"/>
      <c r="B635" s="61"/>
      <c r="C635" s="100"/>
      <c r="D635" s="71"/>
      <c r="E635" s="64"/>
      <c r="F635" s="111"/>
    </row>
    <row r="636" spans="1:6" s="59" customFormat="1" ht="15" customHeight="1" x14ac:dyDescent="0.25">
      <c r="A636" s="65">
        <v>10.1</v>
      </c>
      <c r="B636" s="69" t="s">
        <v>87</v>
      </c>
      <c r="C636" s="100"/>
      <c r="D636" s="71"/>
      <c r="E636" s="64"/>
      <c r="F636" s="111"/>
    </row>
    <row r="637" spans="1:6" s="59" customFormat="1" ht="76.5" x14ac:dyDescent="0.25">
      <c r="A637" s="60"/>
      <c r="B637" s="162" t="s">
        <v>454</v>
      </c>
      <c r="C637" s="62"/>
      <c r="D637" s="71"/>
      <c r="E637" s="64"/>
      <c r="F637" s="111"/>
    </row>
    <row r="638" spans="1:6" s="59" customFormat="1" ht="12.75" x14ac:dyDescent="0.25">
      <c r="A638" s="76" t="s">
        <v>36</v>
      </c>
      <c r="B638" s="163" t="s">
        <v>156</v>
      </c>
      <c r="C638" s="62"/>
      <c r="D638" s="71"/>
      <c r="E638" s="64"/>
      <c r="F638" s="111"/>
    </row>
    <row r="639" spans="1:6" s="59" customFormat="1" ht="26.25" customHeight="1" x14ac:dyDescent="0.25">
      <c r="A639" s="76"/>
      <c r="B639" s="163" t="s">
        <v>157</v>
      </c>
      <c r="C639" s="62"/>
      <c r="D639" s="71"/>
      <c r="E639" s="64"/>
      <c r="F639" s="111"/>
    </row>
    <row r="640" spans="1:6" s="59" customFormat="1" ht="15" customHeight="1" x14ac:dyDescent="0.25">
      <c r="A640" s="65">
        <v>10.199999999999999</v>
      </c>
      <c r="B640" s="164" t="s">
        <v>160</v>
      </c>
      <c r="C640" s="62"/>
      <c r="D640" s="71"/>
      <c r="E640" s="64"/>
      <c r="F640" s="111"/>
    </row>
    <row r="641" spans="1:6" s="59" customFormat="1" ht="38.25" x14ac:dyDescent="0.25">
      <c r="A641" s="76">
        <v>1</v>
      </c>
      <c r="B641" s="148" t="s">
        <v>164</v>
      </c>
      <c r="C641" s="62">
        <v>1</v>
      </c>
      <c r="D641" s="71" t="s">
        <v>27</v>
      </c>
      <c r="E641" s="131"/>
      <c r="F641" s="111">
        <f>C641*E641</f>
        <v>0</v>
      </c>
    </row>
    <row r="642" spans="1:6" s="59" customFormat="1" ht="38.25" x14ac:dyDescent="0.25">
      <c r="A642" s="76">
        <v>2</v>
      </c>
      <c r="B642" s="148" t="s">
        <v>165</v>
      </c>
      <c r="C642" s="62">
        <v>1</v>
      </c>
      <c r="D642" s="71" t="s">
        <v>27</v>
      </c>
      <c r="E642" s="131"/>
      <c r="F642" s="111">
        <f>C642*E642</f>
        <v>0</v>
      </c>
    </row>
    <row r="643" spans="1:6" s="59" customFormat="1" ht="27" customHeight="1" x14ac:dyDescent="0.25">
      <c r="A643" s="76">
        <v>3</v>
      </c>
      <c r="B643" s="148" t="s">
        <v>166</v>
      </c>
      <c r="C643" s="62">
        <v>1</v>
      </c>
      <c r="D643" s="71" t="s">
        <v>27</v>
      </c>
      <c r="E643" s="131"/>
      <c r="F643" s="111">
        <f>C643*E643</f>
        <v>0</v>
      </c>
    </row>
    <row r="644" spans="1:6" s="59" customFormat="1" ht="15" customHeight="1" x14ac:dyDescent="0.25">
      <c r="A644" s="76"/>
      <c r="B644" s="165"/>
      <c r="C644" s="62"/>
      <c r="D644" s="71"/>
      <c r="E644" s="131"/>
      <c r="F644" s="111"/>
    </row>
    <row r="645" spans="1:6" s="59" customFormat="1" ht="15" customHeight="1" x14ac:dyDescent="0.25">
      <c r="A645" s="60" t="s">
        <v>456</v>
      </c>
      <c r="B645" s="166" t="s">
        <v>112</v>
      </c>
      <c r="C645" s="62"/>
      <c r="D645" s="71"/>
      <c r="E645" s="64"/>
      <c r="F645" s="111"/>
    </row>
    <row r="646" spans="1:6" s="59" customFormat="1" ht="27" customHeight="1" x14ac:dyDescent="0.25">
      <c r="A646" s="76"/>
      <c r="B646" s="148" t="s">
        <v>195</v>
      </c>
      <c r="C646" s="62"/>
      <c r="D646" s="71"/>
      <c r="E646" s="64"/>
      <c r="F646" s="111"/>
    </row>
    <row r="647" spans="1:6" s="59" customFormat="1" ht="12.75" x14ac:dyDescent="0.25">
      <c r="A647" s="76"/>
      <c r="B647" s="148" t="s">
        <v>197</v>
      </c>
      <c r="C647" s="62"/>
      <c r="D647" s="71"/>
      <c r="E647" s="64"/>
      <c r="F647" s="111"/>
    </row>
    <row r="648" spans="1:6" s="59" customFormat="1" ht="15" customHeight="1" x14ac:dyDescent="0.25">
      <c r="A648" s="76"/>
      <c r="B648" s="148" t="s">
        <v>196</v>
      </c>
      <c r="C648" s="62"/>
      <c r="D648" s="71"/>
      <c r="E648" s="64"/>
      <c r="F648" s="111"/>
    </row>
    <row r="649" spans="1:6" s="59" customFormat="1" ht="25.5" x14ac:dyDescent="0.25">
      <c r="A649" s="76"/>
      <c r="B649" s="148" t="s">
        <v>198</v>
      </c>
      <c r="C649" s="62"/>
      <c r="D649" s="71"/>
      <c r="E649" s="64"/>
      <c r="F649" s="111"/>
    </row>
    <row r="650" spans="1:6" s="59" customFormat="1" ht="12.75" x14ac:dyDescent="0.25">
      <c r="A650" s="76"/>
      <c r="B650" s="148" t="s">
        <v>199</v>
      </c>
      <c r="C650" s="62"/>
      <c r="D650" s="71"/>
      <c r="E650" s="64"/>
      <c r="F650" s="111"/>
    </row>
    <row r="651" spans="1:6" s="59" customFormat="1" ht="5.0999999999999996" customHeight="1" x14ac:dyDescent="0.25">
      <c r="A651" s="76"/>
      <c r="B651" s="148"/>
      <c r="C651" s="62"/>
      <c r="D651" s="71"/>
      <c r="E651" s="64"/>
      <c r="F651" s="111"/>
    </row>
    <row r="652" spans="1:6" s="59" customFormat="1" ht="15" customHeight="1" x14ac:dyDescent="0.25">
      <c r="A652" s="76">
        <v>1</v>
      </c>
      <c r="B652" s="163" t="s">
        <v>382</v>
      </c>
      <c r="C652" s="62">
        <v>1</v>
      </c>
      <c r="D652" s="71" t="s">
        <v>1</v>
      </c>
      <c r="E652" s="72"/>
      <c r="F652" s="111">
        <f>C652*E652</f>
        <v>0</v>
      </c>
    </row>
    <row r="653" spans="1:6" s="59" customFormat="1" ht="15" customHeight="1" x14ac:dyDescent="0.25">
      <c r="A653" s="76">
        <v>2</v>
      </c>
      <c r="B653" s="163" t="s">
        <v>194</v>
      </c>
      <c r="C653" s="62">
        <v>22</v>
      </c>
      <c r="D653" s="71" t="s">
        <v>1</v>
      </c>
      <c r="E653" s="72"/>
      <c r="F653" s="111">
        <f>C653*E653</f>
        <v>0</v>
      </c>
    </row>
    <row r="654" spans="1:6" s="59" customFormat="1" ht="15" customHeight="1" x14ac:dyDescent="0.25">
      <c r="A654" s="76">
        <v>3</v>
      </c>
      <c r="B654" s="163" t="s">
        <v>193</v>
      </c>
      <c r="C654" s="62">
        <v>20</v>
      </c>
      <c r="D654" s="71" t="s">
        <v>1</v>
      </c>
      <c r="E654" s="72"/>
      <c r="F654" s="111">
        <f>C654*E654</f>
        <v>0</v>
      </c>
    </row>
    <row r="655" spans="1:6" s="59" customFormat="1" ht="15" customHeight="1" x14ac:dyDescent="0.25">
      <c r="A655" s="76">
        <v>4</v>
      </c>
      <c r="B655" s="163" t="s">
        <v>70</v>
      </c>
      <c r="C655" s="62">
        <v>41</v>
      </c>
      <c r="D655" s="71" t="s">
        <v>1</v>
      </c>
      <c r="E655" s="72"/>
      <c r="F655" s="111">
        <f>C655*E655</f>
        <v>0</v>
      </c>
    </row>
    <row r="656" spans="1:6" s="59" customFormat="1" ht="15" customHeight="1" x14ac:dyDescent="0.25">
      <c r="A656" s="76">
        <v>5</v>
      </c>
      <c r="B656" s="163" t="s">
        <v>73</v>
      </c>
      <c r="C656" s="62">
        <v>22</v>
      </c>
      <c r="D656" s="71" t="s">
        <v>1</v>
      </c>
      <c r="E656" s="72"/>
      <c r="F656" s="111">
        <f>C656*E656</f>
        <v>0</v>
      </c>
    </row>
    <row r="657" spans="1:6" s="59" customFormat="1" ht="15" customHeight="1" x14ac:dyDescent="0.25">
      <c r="A657" s="76">
        <v>6</v>
      </c>
      <c r="B657" s="163" t="s">
        <v>200</v>
      </c>
      <c r="C657" s="62">
        <v>41</v>
      </c>
      <c r="D657" s="71" t="s">
        <v>1</v>
      </c>
      <c r="E657" s="72"/>
      <c r="F657" s="111">
        <f>C657*E657</f>
        <v>0</v>
      </c>
    </row>
    <row r="658" spans="1:6" s="59" customFormat="1" ht="15" customHeight="1" x14ac:dyDescent="0.25">
      <c r="A658" s="76">
        <v>7</v>
      </c>
      <c r="B658" s="163" t="s">
        <v>201</v>
      </c>
      <c r="C658" s="62">
        <v>20</v>
      </c>
      <c r="D658" s="71" t="s">
        <v>1</v>
      </c>
      <c r="E658" s="72"/>
      <c r="F658" s="111">
        <f>C658*E658</f>
        <v>0</v>
      </c>
    </row>
    <row r="659" spans="1:6" s="59" customFormat="1" ht="15" customHeight="1" x14ac:dyDescent="0.25">
      <c r="A659" s="76">
        <v>8</v>
      </c>
      <c r="B659" s="163" t="s">
        <v>394</v>
      </c>
      <c r="C659" s="62">
        <v>5</v>
      </c>
      <c r="D659" s="71" t="s">
        <v>1</v>
      </c>
      <c r="E659" s="72"/>
      <c r="F659" s="111">
        <f>C659*E659</f>
        <v>0</v>
      </c>
    </row>
    <row r="660" spans="1:6" s="59" customFormat="1" ht="15" customHeight="1" x14ac:dyDescent="0.25">
      <c r="A660" s="76">
        <v>9</v>
      </c>
      <c r="B660" s="163" t="s">
        <v>395</v>
      </c>
      <c r="C660" s="62">
        <v>7</v>
      </c>
      <c r="D660" s="71" t="s">
        <v>1</v>
      </c>
      <c r="E660" s="72"/>
      <c r="F660" s="111">
        <f>C660*E660</f>
        <v>0</v>
      </c>
    </row>
    <row r="661" spans="1:6" s="59" customFormat="1" ht="15" customHeight="1" x14ac:dyDescent="0.25">
      <c r="A661" s="76">
        <v>10</v>
      </c>
      <c r="B661" s="163" t="s">
        <v>396</v>
      </c>
      <c r="C661" s="62">
        <v>13</v>
      </c>
      <c r="D661" s="71" t="s">
        <v>1</v>
      </c>
      <c r="E661" s="72"/>
      <c r="F661" s="111">
        <f>C661*E661</f>
        <v>0</v>
      </c>
    </row>
    <row r="662" spans="1:6" s="59" customFormat="1" ht="15" customHeight="1" x14ac:dyDescent="0.25">
      <c r="A662" s="167"/>
      <c r="B662" s="163"/>
      <c r="C662" s="62"/>
      <c r="D662" s="71"/>
      <c r="E662" s="72"/>
      <c r="F662" s="111"/>
    </row>
    <row r="663" spans="1:6" s="59" customFormat="1" ht="15" customHeight="1" x14ac:dyDescent="0.25">
      <c r="A663" s="65">
        <v>10.3</v>
      </c>
      <c r="B663" s="164" t="s">
        <v>167</v>
      </c>
      <c r="C663" s="62"/>
      <c r="D663" s="71"/>
      <c r="E663" s="64"/>
      <c r="F663" s="111"/>
    </row>
    <row r="664" spans="1:6" s="59" customFormat="1" ht="63.75" x14ac:dyDescent="0.25">
      <c r="A664" s="76"/>
      <c r="B664" s="168" t="s">
        <v>168</v>
      </c>
      <c r="C664" s="62"/>
      <c r="D664" s="71"/>
      <c r="E664" s="72"/>
      <c r="F664" s="111"/>
    </row>
    <row r="665" spans="1:6" s="59" customFormat="1" ht="15" customHeight="1" x14ac:dyDescent="0.25">
      <c r="A665" s="76">
        <v>1</v>
      </c>
      <c r="B665" s="168" t="s">
        <v>169</v>
      </c>
      <c r="C665" s="62">
        <v>1</v>
      </c>
      <c r="D665" s="71" t="s">
        <v>6</v>
      </c>
      <c r="E665" s="72"/>
      <c r="F665" s="111">
        <f>C665*E665</f>
        <v>0</v>
      </c>
    </row>
    <row r="666" spans="1:6" s="59" customFormat="1" ht="15" customHeight="1" x14ac:dyDescent="0.25">
      <c r="A666" s="76"/>
      <c r="B666" s="168"/>
      <c r="C666" s="62"/>
      <c r="D666" s="71"/>
      <c r="E666" s="72"/>
      <c r="F666" s="111"/>
    </row>
    <row r="667" spans="1:6" s="59" customFormat="1" ht="15" customHeight="1" x14ac:dyDescent="0.25">
      <c r="A667" s="65">
        <v>10.4</v>
      </c>
      <c r="B667" s="169" t="s">
        <v>113</v>
      </c>
      <c r="C667" s="62"/>
      <c r="D667" s="71"/>
      <c r="E667" s="64"/>
      <c r="F667" s="111"/>
    </row>
    <row r="668" spans="1:6" s="59" customFormat="1" ht="51" x14ac:dyDescent="0.25">
      <c r="A668" s="60"/>
      <c r="B668" s="168" t="s">
        <v>161</v>
      </c>
      <c r="C668" s="62"/>
      <c r="D668" s="71"/>
      <c r="E668" s="64"/>
      <c r="F668" s="111"/>
    </row>
    <row r="669" spans="1:6" s="59" customFormat="1" ht="15" customHeight="1" x14ac:dyDescent="0.25">
      <c r="A669" s="65" t="s">
        <v>36</v>
      </c>
      <c r="B669" s="102" t="s">
        <v>162</v>
      </c>
      <c r="C669" s="62"/>
      <c r="D669" s="71"/>
      <c r="E669" s="64"/>
      <c r="F669" s="111"/>
    </row>
    <row r="670" spans="1:6" s="59" customFormat="1" ht="15" customHeight="1" x14ac:dyDescent="0.25">
      <c r="A670" s="65"/>
      <c r="B670" s="102"/>
      <c r="C670" s="62"/>
      <c r="D670" s="71"/>
      <c r="E670" s="64"/>
      <c r="F670" s="111"/>
    </row>
    <row r="671" spans="1:6" ht="15" customHeight="1" x14ac:dyDescent="0.25">
      <c r="A671" s="65">
        <v>10.5</v>
      </c>
      <c r="B671" s="169" t="s">
        <v>170</v>
      </c>
      <c r="C671" s="62"/>
      <c r="D671" s="71"/>
      <c r="E671" s="64"/>
      <c r="F671" s="111"/>
    </row>
    <row r="672" spans="1:6" ht="25.5" x14ac:dyDescent="0.25">
      <c r="A672" s="76">
        <v>1</v>
      </c>
      <c r="B672" s="170" t="s">
        <v>171</v>
      </c>
      <c r="C672" s="62">
        <v>1</v>
      </c>
      <c r="D672" s="71" t="s">
        <v>27</v>
      </c>
      <c r="E672" s="64"/>
      <c r="F672" s="111">
        <f>C672*E672</f>
        <v>0</v>
      </c>
    </row>
    <row r="673" spans="1:6" s="59" customFormat="1" ht="15" customHeight="1" x14ac:dyDescent="0.25">
      <c r="A673" s="76">
        <v>2</v>
      </c>
      <c r="B673" s="101" t="s">
        <v>172</v>
      </c>
      <c r="C673" s="171">
        <v>1</v>
      </c>
      <c r="D673" s="71" t="s">
        <v>27</v>
      </c>
      <c r="E673" s="72"/>
      <c r="F673" s="111">
        <f>C673*E673</f>
        <v>0</v>
      </c>
    </row>
    <row r="674" spans="1:6" s="59" customFormat="1" ht="15" customHeight="1" x14ac:dyDescent="0.25">
      <c r="A674" s="76"/>
      <c r="B674" s="101"/>
      <c r="C674" s="171"/>
      <c r="D674" s="71"/>
      <c r="E674" s="72"/>
      <c r="F674" s="111"/>
    </row>
    <row r="675" spans="1:6" s="59" customFormat="1" ht="15" customHeight="1" x14ac:dyDescent="0.25">
      <c r="A675" s="65">
        <v>10.6</v>
      </c>
      <c r="B675" s="66" t="s">
        <v>173</v>
      </c>
      <c r="C675" s="62"/>
      <c r="D675" s="71"/>
      <c r="E675" s="131"/>
      <c r="F675" s="111"/>
    </row>
    <row r="676" spans="1:6" s="59" customFormat="1" ht="25.5" x14ac:dyDescent="0.25">
      <c r="A676" s="76">
        <v>1</v>
      </c>
      <c r="B676" s="165" t="s">
        <v>354</v>
      </c>
      <c r="C676" s="62">
        <v>3</v>
      </c>
      <c r="D676" s="71" t="s">
        <v>1</v>
      </c>
      <c r="E676" s="131"/>
      <c r="F676" s="111">
        <f>C676*E676</f>
        <v>0</v>
      </c>
    </row>
    <row r="677" spans="1:6" s="59" customFormat="1" ht="12.75" x14ac:dyDescent="0.25">
      <c r="A677" s="76">
        <v>2</v>
      </c>
      <c r="B677" s="165" t="s">
        <v>358</v>
      </c>
      <c r="C677" s="171">
        <v>1</v>
      </c>
      <c r="D677" s="71" t="s">
        <v>6</v>
      </c>
      <c r="E677" s="131"/>
      <c r="F677" s="111">
        <f>C677*E677</f>
        <v>0</v>
      </c>
    </row>
    <row r="678" spans="1:6" s="59" customFormat="1" ht="15" customHeight="1" x14ac:dyDescent="0.25">
      <c r="A678" s="76"/>
      <c r="B678" s="101"/>
      <c r="C678" s="171"/>
      <c r="D678" s="71"/>
      <c r="E678" s="72"/>
      <c r="F678" s="111"/>
    </row>
    <row r="679" spans="1:6" s="59" customFormat="1" ht="15" customHeight="1" x14ac:dyDescent="0.25">
      <c r="A679" s="65">
        <v>10.7</v>
      </c>
      <c r="B679" s="66" t="s">
        <v>174</v>
      </c>
      <c r="C679" s="171"/>
      <c r="D679" s="71"/>
      <c r="E679" s="64"/>
      <c r="F679" s="111"/>
    </row>
    <row r="680" spans="1:6" s="59" customFormat="1" ht="25.5" x14ac:dyDescent="0.25">
      <c r="A680" s="76">
        <v>1</v>
      </c>
      <c r="B680" s="101" t="s">
        <v>163</v>
      </c>
      <c r="C680" s="171">
        <v>72.25</v>
      </c>
      <c r="D680" s="71" t="s">
        <v>58</v>
      </c>
      <c r="E680" s="72"/>
      <c r="F680" s="111">
        <f>C680*E680</f>
        <v>0</v>
      </c>
    </row>
    <row r="681" spans="1:6" s="59" customFormat="1" ht="15" customHeight="1" x14ac:dyDescent="0.25">
      <c r="A681" s="76"/>
      <c r="B681" s="101"/>
      <c r="C681" s="171"/>
      <c r="D681" s="71"/>
      <c r="E681" s="72"/>
      <c r="F681" s="111"/>
    </row>
    <row r="682" spans="1:6" s="59" customFormat="1" ht="15" customHeight="1" x14ac:dyDescent="0.25">
      <c r="A682" s="76"/>
      <c r="B682" s="101"/>
      <c r="C682" s="171"/>
      <c r="D682" s="71"/>
      <c r="E682" s="72"/>
      <c r="F682" s="111"/>
    </row>
    <row r="683" spans="1:6" s="59" customFormat="1" ht="15" customHeight="1" x14ac:dyDescent="0.25">
      <c r="A683" s="76"/>
      <c r="B683" s="101"/>
      <c r="C683" s="171"/>
      <c r="D683" s="71"/>
      <c r="E683" s="72"/>
      <c r="F683" s="111"/>
    </row>
    <row r="684" spans="1:6" s="59" customFormat="1" ht="15" customHeight="1" x14ac:dyDescent="0.25">
      <c r="A684" s="76"/>
      <c r="B684" s="101"/>
      <c r="C684" s="171"/>
      <c r="D684" s="71"/>
      <c r="E684" s="72"/>
      <c r="F684" s="111"/>
    </row>
    <row r="685" spans="1:6" s="59" customFormat="1" ht="15" customHeight="1" x14ac:dyDescent="0.25">
      <c r="A685" s="76"/>
      <c r="B685" s="101"/>
      <c r="C685" s="171"/>
      <c r="D685" s="71"/>
      <c r="E685" s="72"/>
      <c r="F685" s="111"/>
    </row>
    <row r="686" spans="1:6" s="59" customFormat="1" ht="15" customHeight="1" x14ac:dyDescent="0.25">
      <c r="A686" s="76"/>
      <c r="B686" s="101"/>
      <c r="C686" s="171"/>
      <c r="D686" s="71"/>
      <c r="E686" s="72"/>
      <c r="F686" s="111"/>
    </row>
    <row r="687" spans="1:6" s="59" customFormat="1" ht="15" customHeight="1" x14ac:dyDescent="0.25">
      <c r="A687" s="60"/>
      <c r="B687" s="172"/>
      <c r="C687" s="62"/>
      <c r="D687" s="71"/>
      <c r="E687" s="64"/>
      <c r="F687" s="111"/>
    </row>
    <row r="688" spans="1:6" s="59" customFormat="1" ht="15" customHeight="1" x14ac:dyDescent="0.25">
      <c r="A688" s="78"/>
      <c r="B688" s="112" t="s">
        <v>457</v>
      </c>
      <c r="C688" s="80"/>
      <c r="D688" s="81"/>
      <c r="E688" s="82"/>
      <c r="F688" s="216"/>
    </row>
    <row r="689" spans="1:6" s="145" customFormat="1" ht="15" customHeight="1" x14ac:dyDescent="0.25">
      <c r="A689" s="113"/>
      <c r="B689" s="84" t="s">
        <v>458</v>
      </c>
      <c r="C689" s="85"/>
      <c r="D689" s="86"/>
      <c r="E689" s="87"/>
      <c r="F689" s="217">
        <f>SUM(F652:F688)</f>
        <v>0</v>
      </c>
    </row>
    <row r="690" spans="1:6" s="59" customFormat="1" ht="15" customHeight="1" x14ac:dyDescent="0.25">
      <c r="A690" s="113"/>
      <c r="B690" s="149" t="s">
        <v>215</v>
      </c>
      <c r="C690" s="141"/>
      <c r="D690" s="146"/>
      <c r="E690" s="143"/>
      <c r="F690" s="224"/>
    </row>
    <row r="691" spans="1:6" s="59" customFormat="1" ht="15" customHeight="1" x14ac:dyDescent="0.25">
      <c r="A691" s="78"/>
      <c r="B691" s="173" t="s">
        <v>116</v>
      </c>
      <c r="C691" s="56"/>
      <c r="D691" s="57"/>
      <c r="E691" s="121"/>
      <c r="F691" s="215"/>
    </row>
    <row r="692" spans="1:6" s="59" customFormat="1" ht="15" customHeight="1" x14ac:dyDescent="0.25">
      <c r="A692" s="65">
        <v>11.1</v>
      </c>
      <c r="B692" s="174" t="s">
        <v>87</v>
      </c>
      <c r="C692" s="62"/>
      <c r="D692" s="63"/>
      <c r="E692" s="64"/>
      <c r="F692" s="111"/>
    </row>
    <row r="693" spans="1:6" s="59" customFormat="1" ht="38.25" x14ac:dyDescent="0.25">
      <c r="A693" s="65"/>
      <c r="B693" s="77" t="s">
        <v>176</v>
      </c>
      <c r="C693" s="62"/>
      <c r="D693" s="63"/>
      <c r="E693" s="64"/>
      <c r="F693" s="111"/>
    </row>
    <row r="694" spans="1:6" s="59" customFormat="1" ht="38.25" x14ac:dyDescent="0.25">
      <c r="A694" s="65"/>
      <c r="B694" s="77" t="s">
        <v>177</v>
      </c>
      <c r="C694" s="62"/>
      <c r="D694" s="71">
        <v>0</v>
      </c>
      <c r="E694" s="64"/>
      <c r="F694" s="111"/>
    </row>
    <row r="695" spans="1:6" s="59" customFormat="1" ht="51" x14ac:dyDescent="0.25">
      <c r="A695" s="60"/>
      <c r="B695" s="77" t="s">
        <v>178</v>
      </c>
      <c r="C695" s="62"/>
      <c r="D695" s="71"/>
      <c r="E695" s="64"/>
      <c r="F695" s="111"/>
    </row>
    <row r="696" spans="1:6" s="59" customFormat="1" ht="38.25" x14ac:dyDescent="0.25">
      <c r="A696" s="60"/>
      <c r="B696" s="77" t="s">
        <v>179</v>
      </c>
      <c r="C696" s="62"/>
      <c r="D696" s="71"/>
      <c r="E696" s="64"/>
      <c r="F696" s="111"/>
    </row>
    <row r="697" spans="1:6" s="59" customFormat="1" ht="25.5" x14ac:dyDescent="0.25">
      <c r="A697" s="60"/>
      <c r="B697" s="77" t="s">
        <v>180</v>
      </c>
      <c r="C697" s="62"/>
      <c r="D697" s="71"/>
      <c r="E697" s="64"/>
      <c r="F697" s="111"/>
    </row>
    <row r="698" spans="1:6" s="59" customFormat="1" ht="38.25" x14ac:dyDescent="0.25">
      <c r="A698" s="60"/>
      <c r="B698" s="77" t="s">
        <v>181</v>
      </c>
      <c r="C698" s="62"/>
      <c r="D698" s="71"/>
      <c r="E698" s="64"/>
      <c r="F698" s="111"/>
    </row>
    <row r="699" spans="1:6" s="59" customFormat="1" ht="25.5" x14ac:dyDescent="0.25">
      <c r="A699" s="60"/>
      <c r="B699" s="77" t="s">
        <v>182</v>
      </c>
      <c r="C699" s="62"/>
      <c r="D699" s="71"/>
      <c r="E699" s="64"/>
      <c r="F699" s="111"/>
    </row>
    <row r="700" spans="1:6" s="59" customFormat="1" ht="15" customHeight="1" x14ac:dyDescent="0.25">
      <c r="A700" s="60"/>
      <c r="B700" s="77" t="s">
        <v>183</v>
      </c>
      <c r="C700" s="62"/>
      <c r="D700" s="71"/>
      <c r="E700" s="64"/>
      <c r="F700" s="111"/>
    </row>
    <row r="701" spans="1:6" s="59" customFormat="1" ht="15" customHeight="1" x14ac:dyDescent="0.25">
      <c r="A701" s="60"/>
      <c r="B701" s="77"/>
      <c r="C701" s="62"/>
      <c r="D701" s="71"/>
      <c r="E701" s="64"/>
      <c r="F701" s="111"/>
    </row>
    <row r="702" spans="1:6" s="59" customFormat="1" ht="15" customHeight="1" x14ac:dyDescent="0.25">
      <c r="A702" s="65">
        <v>11.2</v>
      </c>
      <c r="B702" s="66" t="s">
        <v>184</v>
      </c>
      <c r="C702" s="62"/>
      <c r="D702" s="71">
        <v>0</v>
      </c>
      <c r="E702" s="72"/>
      <c r="F702" s="111"/>
    </row>
    <row r="703" spans="1:6" s="59" customFormat="1" ht="25.5" x14ac:dyDescent="0.25">
      <c r="A703" s="76">
        <v>1</v>
      </c>
      <c r="B703" s="77" t="s">
        <v>185</v>
      </c>
      <c r="C703" s="62">
        <v>1</v>
      </c>
      <c r="D703" s="72" t="s">
        <v>27</v>
      </c>
      <c r="E703" s="72"/>
      <c r="F703" s="111">
        <f>C703*E703</f>
        <v>0</v>
      </c>
    </row>
    <row r="704" spans="1:6" s="59" customFormat="1" ht="25.5" x14ac:dyDescent="0.25">
      <c r="A704" s="76">
        <v>2</v>
      </c>
      <c r="B704" s="77" t="s">
        <v>186</v>
      </c>
      <c r="C704" s="62">
        <v>1</v>
      </c>
      <c r="D704" s="72" t="s">
        <v>27</v>
      </c>
      <c r="E704" s="72"/>
      <c r="F704" s="111">
        <f>C704*E704</f>
        <v>0</v>
      </c>
    </row>
    <row r="705" spans="1:6" s="59" customFormat="1" ht="15" customHeight="1" x14ac:dyDescent="0.25">
      <c r="A705" s="60"/>
      <c r="B705" s="77"/>
      <c r="C705" s="62"/>
      <c r="D705" s="71"/>
      <c r="E705" s="64"/>
      <c r="F705" s="111"/>
    </row>
    <row r="706" spans="1:6" s="59" customFormat="1" ht="15" customHeight="1" x14ac:dyDescent="0.25">
      <c r="A706" s="65">
        <v>11.3</v>
      </c>
      <c r="B706" s="66" t="s">
        <v>117</v>
      </c>
      <c r="C706" s="62"/>
      <c r="D706" s="71"/>
      <c r="E706" s="64"/>
      <c r="F706" s="111"/>
    </row>
    <row r="707" spans="1:6" s="59" customFormat="1" ht="25.5" x14ac:dyDescent="0.25">
      <c r="A707" s="65"/>
      <c r="B707" s="77" t="s">
        <v>188</v>
      </c>
      <c r="C707" s="62"/>
      <c r="D707" s="72"/>
      <c r="E707" s="72"/>
      <c r="F707" s="111"/>
    </row>
    <row r="708" spans="1:6" s="59" customFormat="1" ht="12.75" x14ac:dyDescent="0.25">
      <c r="A708" s="76">
        <v>1</v>
      </c>
      <c r="B708" s="77" t="s">
        <v>355</v>
      </c>
      <c r="C708" s="62">
        <v>1</v>
      </c>
      <c r="D708" s="72" t="s">
        <v>1</v>
      </c>
      <c r="E708" s="72"/>
      <c r="F708" s="111">
        <f>C708*E708</f>
        <v>0</v>
      </c>
    </row>
    <row r="709" spans="1:6" s="59" customFormat="1" ht="15" customHeight="1" x14ac:dyDescent="0.25">
      <c r="A709" s="76">
        <v>2</v>
      </c>
      <c r="B709" s="77" t="s">
        <v>189</v>
      </c>
      <c r="C709" s="62">
        <v>1</v>
      </c>
      <c r="D709" s="72" t="s">
        <v>1</v>
      </c>
      <c r="E709" s="72"/>
      <c r="F709" s="111">
        <f>C709*E709</f>
        <v>0</v>
      </c>
    </row>
    <row r="710" spans="1:6" s="59" customFormat="1" ht="15" customHeight="1" x14ac:dyDescent="0.25">
      <c r="A710" s="76">
        <v>3</v>
      </c>
      <c r="B710" s="77" t="s">
        <v>356</v>
      </c>
      <c r="C710" s="62">
        <v>12</v>
      </c>
      <c r="D710" s="72" t="s">
        <v>1</v>
      </c>
      <c r="E710" s="72"/>
      <c r="F710" s="111">
        <f>C710*E710</f>
        <v>0</v>
      </c>
    </row>
    <row r="711" spans="1:6" s="59" customFormat="1" ht="15" customHeight="1" x14ac:dyDescent="0.25">
      <c r="A711" s="76"/>
      <c r="B711" s="77"/>
      <c r="C711" s="62"/>
      <c r="D711" s="72"/>
      <c r="E711" s="72"/>
      <c r="F711" s="111"/>
    </row>
    <row r="712" spans="1:6" s="59" customFormat="1" ht="15" customHeight="1" x14ac:dyDescent="0.25">
      <c r="A712" s="65">
        <v>11.4</v>
      </c>
      <c r="B712" s="66" t="s">
        <v>118</v>
      </c>
      <c r="C712" s="62"/>
      <c r="D712" s="71">
        <v>0</v>
      </c>
      <c r="E712" s="72"/>
      <c r="F712" s="111"/>
    </row>
    <row r="713" spans="1:6" s="59" customFormat="1" ht="38.25" x14ac:dyDescent="0.25">
      <c r="A713" s="65"/>
      <c r="B713" s="77" t="s">
        <v>187</v>
      </c>
      <c r="C713" s="62"/>
      <c r="D713" s="71">
        <v>0</v>
      </c>
      <c r="E713" s="72"/>
      <c r="F713" s="111"/>
    </row>
    <row r="714" spans="1:6" s="59" customFormat="1" ht="15" customHeight="1" x14ac:dyDescent="0.25">
      <c r="A714" s="76">
        <v>1</v>
      </c>
      <c r="B714" s="77" t="s">
        <v>211</v>
      </c>
      <c r="C714" s="62">
        <v>1</v>
      </c>
      <c r="D714" s="72" t="s">
        <v>27</v>
      </c>
      <c r="E714" s="72"/>
      <c r="F714" s="111">
        <f>C714*E714</f>
        <v>0</v>
      </c>
    </row>
    <row r="715" spans="1:6" s="59" customFormat="1" ht="15" customHeight="1" x14ac:dyDescent="0.25">
      <c r="A715" s="76">
        <v>2</v>
      </c>
      <c r="B715" s="77" t="s">
        <v>212</v>
      </c>
      <c r="C715" s="62">
        <v>1</v>
      </c>
      <c r="D715" s="72" t="s">
        <v>27</v>
      </c>
      <c r="E715" s="72"/>
      <c r="F715" s="111">
        <f>C715*E715</f>
        <v>0</v>
      </c>
    </row>
    <row r="716" spans="1:6" s="59" customFormat="1" ht="15" customHeight="1" x14ac:dyDescent="0.25">
      <c r="A716" s="76"/>
      <c r="B716" s="77"/>
      <c r="C716" s="62"/>
      <c r="D716" s="72"/>
      <c r="E716" s="72"/>
      <c r="F716" s="111"/>
    </row>
    <row r="717" spans="1:6" s="59" customFormat="1" ht="15" customHeight="1" x14ac:dyDescent="0.25">
      <c r="A717" s="65">
        <v>11.5</v>
      </c>
      <c r="B717" s="66" t="s">
        <v>119</v>
      </c>
      <c r="C717" s="62"/>
      <c r="D717" s="71"/>
      <c r="E717" s="64"/>
      <c r="F717" s="111"/>
    </row>
    <row r="718" spans="1:6" s="59" customFormat="1" ht="38.25" x14ac:dyDescent="0.25">
      <c r="A718" s="65"/>
      <c r="B718" s="77" t="s">
        <v>190</v>
      </c>
      <c r="C718" s="62"/>
      <c r="D718" s="72"/>
      <c r="E718" s="72"/>
      <c r="F718" s="111"/>
    </row>
    <row r="719" spans="1:6" s="59" customFormat="1" ht="15" customHeight="1" x14ac:dyDescent="0.25">
      <c r="A719" s="175">
        <v>1</v>
      </c>
      <c r="B719" s="176" t="s">
        <v>202</v>
      </c>
      <c r="C719" s="129">
        <v>29</v>
      </c>
      <c r="D719" s="177" t="s">
        <v>1</v>
      </c>
      <c r="E719" s="72"/>
      <c r="F719" s="111">
        <f>C719*E719</f>
        <v>0</v>
      </c>
    </row>
    <row r="720" spans="1:6" s="59" customFormat="1" ht="15" customHeight="1" x14ac:dyDescent="0.25">
      <c r="A720" s="76">
        <v>2</v>
      </c>
      <c r="B720" s="77" t="s">
        <v>357</v>
      </c>
      <c r="C720" s="62">
        <v>80</v>
      </c>
      <c r="D720" s="72" t="s">
        <v>1</v>
      </c>
      <c r="E720" s="72"/>
      <c r="F720" s="111">
        <f>C720*E720</f>
        <v>0</v>
      </c>
    </row>
    <row r="721" spans="1:6" s="59" customFormat="1" ht="25.5" x14ac:dyDescent="0.25">
      <c r="A721" s="76">
        <v>4</v>
      </c>
      <c r="B721" s="70" t="s">
        <v>248</v>
      </c>
      <c r="C721" s="62">
        <v>198</v>
      </c>
      <c r="D721" s="72" t="s">
        <v>1</v>
      </c>
      <c r="E721" s="72"/>
      <c r="F721" s="111">
        <f>C721*E721</f>
        <v>0</v>
      </c>
    </row>
    <row r="722" spans="1:6" s="59" customFormat="1" ht="16.5" customHeight="1" x14ac:dyDescent="0.25">
      <c r="A722" s="76">
        <v>4</v>
      </c>
      <c r="B722" s="70" t="s">
        <v>385</v>
      </c>
      <c r="C722" s="62">
        <v>8</v>
      </c>
      <c r="D722" s="72" t="s">
        <v>1</v>
      </c>
      <c r="E722" s="72"/>
      <c r="F722" s="111">
        <f>C722*E722</f>
        <v>0</v>
      </c>
    </row>
    <row r="723" spans="1:6" s="59" customFormat="1" ht="15" customHeight="1" x14ac:dyDescent="0.25">
      <c r="A723" s="76">
        <v>5</v>
      </c>
      <c r="B723" s="102" t="s">
        <v>386</v>
      </c>
      <c r="C723" s="62">
        <v>14</v>
      </c>
      <c r="D723" s="72" t="s">
        <v>1</v>
      </c>
      <c r="E723" s="72"/>
      <c r="F723" s="111">
        <f>C723*E723</f>
        <v>0</v>
      </c>
    </row>
    <row r="724" spans="1:6" s="59" customFormat="1" ht="15" customHeight="1" x14ac:dyDescent="0.25">
      <c r="A724" s="76">
        <v>6</v>
      </c>
      <c r="B724" s="77" t="s">
        <v>250</v>
      </c>
      <c r="C724" s="62">
        <v>15</v>
      </c>
      <c r="D724" s="72" t="s">
        <v>1</v>
      </c>
      <c r="E724" s="72"/>
      <c r="F724" s="111">
        <f>C724*E724</f>
        <v>0</v>
      </c>
    </row>
    <row r="725" spans="1:6" s="59" customFormat="1" ht="15" customHeight="1" x14ac:dyDescent="0.25">
      <c r="A725" s="76">
        <v>7</v>
      </c>
      <c r="B725" s="77" t="s">
        <v>251</v>
      </c>
      <c r="C725" s="62">
        <v>94</v>
      </c>
      <c r="D725" s="72" t="s">
        <v>1</v>
      </c>
      <c r="E725" s="72"/>
      <c r="F725" s="111">
        <f>C725*E725</f>
        <v>0</v>
      </c>
    </row>
    <row r="726" spans="1:6" s="59" customFormat="1" ht="15" customHeight="1" x14ac:dyDescent="0.25">
      <c r="A726" s="76">
        <v>8</v>
      </c>
      <c r="B726" s="77" t="s">
        <v>387</v>
      </c>
      <c r="C726" s="62">
        <v>18</v>
      </c>
      <c r="D726" s="72" t="s">
        <v>1</v>
      </c>
      <c r="E726" s="72"/>
      <c r="F726" s="111">
        <f>C726*E726</f>
        <v>0</v>
      </c>
    </row>
    <row r="727" spans="1:6" s="59" customFormat="1" ht="15" customHeight="1" x14ac:dyDescent="0.25">
      <c r="A727" s="76">
        <v>9</v>
      </c>
      <c r="B727" s="77" t="s">
        <v>388</v>
      </c>
      <c r="C727" s="62">
        <v>5</v>
      </c>
      <c r="D727" s="72" t="s">
        <v>1</v>
      </c>
      <c r="E727" s="72"/>
      <c r="F727" s="111">
        <f>C727*E727</f>
        <v>0</v>
      </c>
    </row>
    <row r="728" spans="1:6" s="59" customFormat="1" ht="15" customHeight="1" x14ac:dyDescent="0.25">
      <c r="A728" s="76">
        <v>9</v>
      </c>
      <c r="B728" s="77" t="s">
        <v>389</v>
      </c>
      <c r="C728" s="62">
        <v>48</v>
      </c>
      <c r="D728" s="72" t="s">
        <v>1</v>
      </c>
      <c r="E728" s="72"/>
      <c r="F728" s="111">
        <f>C728*E728</f>
        <v>0</v>
      </c>
    </row>
    <row r="729" spans="1:6" s="59" customFormat="1" ht="15" customHeight="1" x14ac:dyDescent="0.25">
      <c r="A729" s="76">
        <v>10</v>
      </c>
      <c r="B729" s="77" t="s">
        <v>390</v>
      </c>
      <c r="C729" s="62">
        <v>26</v>
      </c>
      <c r="D729" s="72" t="s">
        <v>1</v>
      </c>
      <c r="E729" s="72"/>
      <c r="F729" s="111">
        <f>C729*E729</f>
        <v>0</v>
      </c>
    </row>
    <row r="730" spans="1:6" s="59" customFormat="1" ht="15" customHeight="1" x14ac:dyDescent="0.25">
      <c r="A730" s="76">
        <v>11</v>
      </c>
      <c r="B730" s="77" t="s">
        <v>391</v>
      </c>
      <c r="C730" s="62">
        <v>3</v>
      </c>
      <c r="D730" s="72" t="s">
        <v>1</v>
      </c>
      <c r="E730" s="72"/>
      <c r="F730" s="111">
        <f>C730*E730</f>
        <v>0</v>
      </c>
    </row>
    <row r="731" spans="1:6" s="59" customFormat="1" ht="15" customHeight="1" x14ac:dyDescent="0.25">
      <c r="A731" s="76">
        <v>12</v>
      </c>
      <c r="B731" s="77" t="s">
        <v>392</v>
      </c>
      <c r="C731" s="62">
        <v>9</v>
      </c>
      <c r="D731" s="72" t="s">
        <v>1</v>
      </c>
      <c r="E731" s="72"/>
      <c r="F731" s="111">
        <f>C731*E731</f>
        <v>0</v>
      </c>
    </row>
    <row r="732" spans="1:6" s="59" customFormat="1" ht="15" customHeight="1" x14ac:dyDescent="0.25">
      <c r="A732" s="76">
        <v>10</v>
      </c>
      <c r="B732" s="77" t="s">
        <v>252</v>
      </c>
      <c r="C732" s="62">
        <v>5</v>
      </c>
      <c r="D732" s="72" t="s">
        <v>1</v>
      </c>
      <c r="E732" s="72"/>
      <c r="F732" s="111">
        <f>C732*E732</f>
        <v>0</v>
      </c>
    </row>
    <row r="733" spans="1:6" s="59" customFormat="1" ht="15" customHeight="1" x14ac:dyDescent="0.25">
      <c r="A733" s="76">
        <v>11</v>
      </c>
      <c r="B733" s="77" t="s">
        <v>393</v>
      </c>
      <c r="C733" s="62">
        <v>8</v>
      </c>
      <c r="D733" s="72" t="s">
        <v>1</v>
      </c>
      <c r="E733" s="72"/>
      <c r="F733" s="111">
        <f>C733*E733</f>
        <v>0</v>
      </c>
    </row>
    <row r="734" spans="1:6" s="59" customFormat="1" ht="15" customHeight="1" x14ac:dyDescent="0.25">
      <c r="A734" s="76"/>
      <c r="B734" s="77"/>
      <c r="C734" s="62"/>
      <c r="D734" s="72"/>
      <c r="E734" s="72"/>
      <c r="F734" s="111"/>
    </row>
    <row r="735" spans="1:6" s="59" customFormat="1" ht="12.75" x14ac:dyDescent="0.25">
      <c r="A735" s="65">
        <v>11.6</v>
      </c>
      <c r="B735" s="66" t="s">
        <v>441</v>
      </c>
      <c r="C735" s="62"/>
      <c r="D735" s="195"/>
      <c r="E735" s="64"/>
      <c r="F735" s="111"/>
    </row>
    <row r="736" spans="1:6" s="59" customFormat="1" ht="51" x14ac:dyDescent="0.25">
      <c r="A736" s="76">
        <v>1</v>
      </c>
      <c r="B736" s="77" t="s">
        <v>442</v>
      </c>
      <c r="C736" s="62">
        <v>1</v>
      </c>
      <c r="D736" s="195" t="s">
        <v>27</v>
      </c>
      <c r="E736" s="64"/>
      <c r="F736" s="111">
        <f>C736*E736</f>
        <v>0</v>
      </c>
    </row>
    <row r="737" spans="1:6" s="59" customFormat="1" ht="12.75" x14ac:dyDescent="0.25">
      <c r="A737" s="76">
        <v>2</v>
      </c>
      <c r="B737" s="77" t="s">
        <v>443</v>
      </c>
      <c r="C737" s="62">
        <v>10</v>
      </c>
      <c r="D737" s="195" t="s">
        <v>6</v>
      </c>
      <c r="E737" s="64"/>
      <c r="F737" s="111">
        <f>C737*E737</f>
        <v>0</v>
      </c>
    </row>
    <row r="738" spans="1:6" s="59" customFormat="1" ht="12.75" x14ac:dyDescent="0.25">
      <c r="A738" s="76"/>
      <c r="B738" s="196"/>
      <c r="C738" s="62"/>
      <c r="D738" s="195"/>
      <c r="E738" s="64"/>
      <c r="F738" s="111"/>
    </row>
    <row r="739" spans="1:6" s="59" customFormat="1" ht="12.75" x14ac:dyDescent="0.25">
      <c r="A739" s="65">
        <v>11.7</v>
      </c>
      <c r="B739" s="66" t="s">
        <v>445</v>
      </c>
      <c r="C739" s="62"/>
      <c r="D739" s="195"/>
      <c r="E739" s="64"/>
      <c r="F739" s="111"/>
    </row>
    <row r="740" spans="1:6" s="59" customFormat="1" ht="38.25" x14ac:dyDescent="0.25">
      <c r="A740" s="76">
        <v>1</v>
      </c>
      <c r="B740" s="77" t="s">
        <v>446</v>
      </c>
      <c r="C740" s="62">
        <v>1</v>
      </c>
      <c r="D740" s="195" t="s">
        <v>27</v>
      </c>
      <c r="E740" s="64"/>
      <c r="F740" s="111">
        <f>C740*E740</f>
        <v>0</v>
      </c>
    </row>
    <row r="741" spans="1:6" s="59" customFormat="1" ht="12.75" x14ac:dyDescent="0.25">
      <c r="A741" s="76">
        <v>2</v>
      </c>
      <c r="B741" s="77" t="s">
        <v>447</v>
      </c>
      <c r="C741" s="62">
        <v>10</v>
      </c>
      <c r="D741" s="195" t="s">
        <v>6</v>
      </c>
      <c r="E741" s="64"/>
      <c r="F741" s="111">
        <f>C741*E741</f>
        <v>0</v>
      </c>
    </row>
    <row r="742" spans="1:6" s="59" customFormat="1" ht="15" customHeight="1" x14ac:dyDescent="0.25">
      <c r="A742" s="76"/>
      <c r="B742" s="77"/>
      <c r="C742" s="62"/>
      <c r="D742" s="72"/>
      <c r="E742" s="72"/>
      <c r="F742" s="111"/>
    </row>
    <row r="743" spans="1:6" s="59" customFormat="1" ht="12.75" x14ac:dyDescent="0.25">
      <c r="A743" s="65">
        <v>11.8</v>
      </c>
      <c r="B743" s="66" t="s">
        <v>474</v>
      </c>
      <c r="C743" s="62"/>
      <c r="D743" s="195"/>
      <c r="E743" s="64"/>
      <c r="F743" s="111"/>
    </row>
    <row r="744" spans="1:6" s="59" customFormat="1" ht="54" customHeight="1" x14ac:dyDescent="0.25">
      <c r="A744" s="76"/>
      <c r="B744" s="198" t="s">
        <v>475</v>
      </c>
      <c r="C744" s="62"/>
      <c r="D744" s="72"/>
      <c r="E744" s="72"/>
      <c r="F744" s="111"/>
    </row>
    <row r="745" spans="1:6" s="59" customFormat="1" ht="12.75" x14ac:dyDescent="0.25">
      <c r="A745" s="76">
        <v>1</v>
      </c>
      <c r="B745" s="77" t="s">
        <v>444</v>
      </c>
      <c r="C745" s="62">
        <v>65</v>
      </c>
      <c r="D745" s="195" t="s">
        <v>6</v>
      </c>
      <c r="E745" s="64"/>
      <c r="F745" s="111">
        <f>C745*E745</f>
        <v>0</v>
      </c>
    </row>
    <row r="746" spans="1:6" s="59" customFormat="1" ht="12.75" x14ac:dyDescent="0.25">
      <c r="A746" s="76">
        <v>2</v>
      </c>
      <c r="B746" s="77" t="s">
        <v>480</v>
      </c>
      <c r="C746" s="62">
        <v>2</v>
      </c>
      <c r="D746" s="195" t="s">
        <v>6</v>
      </c>
      <c r="E746" s="64"/>
      <c r="F746" s="111">
        <f>C746*E746</f>
        <v>0</v>
      </c>
    </row>
    <row r="747" spans="1:6" s="59" customFormat="1" ht="12.75" x14ac:dyDescent="0.25">
      <c r="A747" s="76">
        <v>3</v>
      </c>
      <c r="B747" s="77" t="s">
        <v>481</v>
      </c>
      <c r="C747" s="62">
        <v>2</v>
      </c>
      <c r="D747" s="195" t="s">
        <v>6</v>
      </c>
      <c r="E747" s="64"/>
      <c r="F747" s="111">
        <f>C747*E747</f>
        <v>0</v>
      </c>
    </row>
    <row r="748" spans="1:6" s="59" customFormat="1" ht="12.75" x14ac:dyDescent="0.25">
      <c r="A748" s="76"/>
      <c r="B748" s="77"/>
      <c r="C748" s="62"/>
      <c r="D748" s="195"/>
      <c r="E748" s="64"/>
      <c r="F748" s="111"/>
    </row>
    <row r="749" spans="1:6" s="59" customFormat="1" ht="12.75" x14ac:dyDescent="0.25">
      <c r="A749" s="65">
        <v>11.9</v>
      </c>
      <c r="B749" s="66" t="s">
        <v>476</v>
      </c>
      <c r="C749" s="62"/>
      <c r="D749" s="195"/>
      <c r="E749" s="64"/>
      <c r="F749" s="111"/>
    </row>
    <row r="750" spans="1:6" s="59" customFormat="1" ht="63.75" x14ac:dyDescent="0.25">
      <c r="A750" s="76"/>
      <c r="B750" s="197" t="s">
        <v>477</v>
      </c>
      <c r="C750" s="62">
        <v>1</v>
      </c>
      <c r="D750" s="72" t="s">
        <v>27</v>
      </c>
      <c r="E750" s="72"/>
      <c r="F750" s="111">
        <f>C750*E750</f>
        <v>0</v>
      </c>
    </row>
    <row r="751" spans="1:6" s="59" customFormat="1" ht="15" customHeight="1" x14ac:dyDescent="0.25">
      <c r="A751" s="76"/>
      <c r="B751" s="77"/>
      <c r="C751" s="62"/>
      <c r="D751" s="72"/>
      <c r="E751" s="72"/>
      <c r="F751" s="111"/>
    </row>
    <row r="752" spans="1:6" s="59" customFormat="1" ht="15" customHeight="1" x14ac:dyDescent="0.25">
      <c r="A752" s="65">
        <v>11.8</v>
      </c>
      <c r="B752" s="66" t="s">
        <v>253</v>
      </c>
      <c r="C752" s="62"/>
      <c r="D752" s="72"/>
      <c r="E752" s="72"/>
      <c r="F752" s="111"/>
    </row>
    <row r="753" spans="1:6" s="59" customFormat="1" ht="38.25" x14ac:dyDescent="0.25">
      <c r="A753" s="65"/>
      <c r="B753" s="77" t="s">
        <v>254</v>
      </c>
      <c r="C753" s="62"/>
      <c r="D753" s="72"/>
      <c r="E753" s="72"/>
      <c r="F753" s="111"/>
    </row>
    <row r="754" spans="1:6" s="59" customFormat="1" ht="15" customHeight="1" x14ac:dyDescent="0.25">
      <c r="A754" s="76">
        <v>1</v>
      </c>
      <c r="B754" s="77" t="s">
        <v>255</v>
      </c>
      <c r="C754" s="62">
        <v>16</v>
      </c>
      <c r="D754" s="72" t="s">
        <v>1</v>
      </c>
      <c r="E754" s="72"/>
      <c r="F754" s="111">
        <f>C754*E754</f>
        <v>0</v>
      </c>
    </row>
    <row r="755" spans="1:6" s="59" customFormat="1" ht="15" customHeight="1" x14ac:dyDescent="0.25">
      <c r="A755" s="76">
        <v>2</v>
      </c>
      <c r="B755" s="77" t="s">
        <v>256</v>
      </c>
      <c r="C755" s="62">
        <v>16</v>
      </c>
      <c r="D755" s="72" t="s">
        <v>1</v>
      </c>
      <c r="E755" s="72"/>
      <c r="F755" s="111">
        <f>C755*E755</f>
        <v>0</v>
      </c>
    </row>
    <row r="756" spans="1:6" s="59" customFormat="1" ht="15" customHeight="1" x14ac:dyDescent="0.25">
      <c r="A756" s="76">
        <v>3</v>
      </c>
      <c r="B756" s="77" t="s">
        <v>257</v>
      </c>
      <c r="C756" s="62">
        <v>8</v>
      </c>
      <c r="D756" s="72" t="s">
        <v>1</v>
      </c>
      <c r="E756" s="72"/>
      <c r="F756" s="111">
        <f>C756*E756</f>
        <v>0</v>
      </c>
    </row>
    <row r="757" spans="1:6" s="59" customFormat="1" ht="15" customHeight="1" x14ac:dyDescent="0.25">
      <c r="A757" s="76"/>
      <c r="B757" s="77"/>
      <c r="C757" s="62"/>
      <c r="D757" s="72"/>
      <c r="E757" s="72"/>
      <c r="F757" s="111"/>
    </row>
    <row r="758" spans="1:6" s="59" customFormat="1" ht="15" customHeight="1" x14ac:dyDescent="0.25">
      <c r="A758" s="76"/>
      <c r="B758" s="77"/>
      <c r="C758" s="62"/>
      <c r="D758" s="72"/>
      <c r="E758" s="72"/>
      <c r="F758" s="111"/>
    </row>
    <row r="759" spans="1:6" s="59" customFormat="1" ht="15" customHeight="1" x14ac:dyDescent="0.25">
      <c r="A759" s="76"/>
      <c r="B759" s="77"/>
      <c r="C759" s="62"/>
      <c r="D759" s="72"/>
      <c r="E759" s="72"/>
      <c r="F759" s="111"/>
    </row>
    <row r="760" spans="1:6" s="59" customFormat="1" ht="15" customHeight="1" x14ac:dyDescent="0.25">
      <c r="A760" s="76"/>
      <c r="B760" s="77"/>
      <c r="C760" s="62"/>
      <c r="D760" s="72"/>
      <c r="E760" s="72"/>
      <c r="F760" s="111"/>
    </row>
    <row r="761" spans="1:6" s="59" customFormat="1" ht="15" customHeight="1" x14ac:dyDescent="0.25">
      <c r="A761" s="76"/>
      <c r="B761" s="77"/>
      <c r="C761" s="62"/>
      <c r="D761" s="72"/>
      <c r="E761" s="72"/>
      <c r="F761" s="111"/>
    </row>
    <row r="762" spans="1:6" s="59" customFormat="1" ht="15" customHeight="1" x14ac:dyDescent="0.25">
      <c r="A762" s="76"/>
      <c r="B762" s="77"/>
      <c r="C762" s="62"/>
      <c r="D762" s="72"/>
      <c r="E762" s="72"/>
      <c r="F762" s="111"/>
    </row>
    <row r="763" spans="1:6" s="59" customFormat="1" ht="15" customHeight="1" x14ac:dyDescent="0.25">
      <c r="A763" s="76"/>
      <c r="B763" s="77"/>
      <c r="C763" s="62"/>
      <c r="D763" s="72"/>
      <c r="E763" s="72"/>
      <c r="F763" s="111"/>
    </row>
    <row r="764" spans="1:6" s="59" customFormat="1" ht="15" customHeight="1" x14ac:dyDescent="0.25">
      <c r="A764" s="76"/>
      <c r="B764" s="77"/>
      <c r="C764" s="62"/>
      <c r="D764" s="72"/>
      <c r="E764" s="72"/>
      <c r="F764" s="111"/>
    </row>
    <row r="765" spans="1:6" s="59" customFormat="1" ht="15" customHeight="1" x14ac:dyDescent="0.25">
      <c r="A765" s="76"/>
      <c r="B765" s="77"/>
      <c r="C765" s="62"/>
      <c r="D765" s="72"/>
      <c r="E765" s="72"/>
      <c r="F765" s="111"/>
    </row>
    <row r="766" spans="1:6" s="59" customFormat="1" ht="15" customHeight="1" x14ac:dyDescent="0.25">
      <c r="A766" s="76"/>
      <c r="B766" s="77"/>
      <c r="C766" s="62"/>
      <c r="D766" s="72"/>
      <c r="E766" s="72"/>
      <c r="F766" s="111"/>
    </row>
    <row r="767" spans="1:6" s="59" customFormat="1" ht="15" customHeight="1" x14ac:dyDescent="0.25">
      <c r="A767" s="76"/>
      <c r="B767" s="77"/>
      <c r="C767" s="62"/>
      <c r="D767" s="72"/>
      <c r="E767" s="72"/>
      <c r="F767" s="111"/>
    </row>
    <row r="768" spans="1:6" s="59" customFormat="1" ht="15" customHeight="1" x14ac:dyDescent="0.25">
      <c r="A768" s="76"/>
      <c r="B768" s="77"/>
      <c r="C768" s="62"/>
      <c r="D768" s="72"/>
      <c r="E768" s="72"/>
      <c r="F768" s="111"/>
    </row>
    <row r="769" spans="1:6" s="59" customFormat="1" ht="15" customHeight="1" x14ac:dyDescent="0.25">
      <c r="A769" s="76"/>
      <c r="B769" s="77"/>
      <c r="C769" s="62"/>
      <c r="D769" s="72"/>
      <c r="E769" s="72"/>
      <c r="F769" s="111"/>
    </row>
    <row r="770" spans="1:6" s="59" customFormat="1" ht="15" customHeight="1" x14ac:dyDescent="0.25">
      <c r="A770" s="65"/>
      <c r="B770" s="178"/>
      <c r="C770" s="62"/>
      <c r="D770" s="72"/>
      <c r="E770" s="72"/>
      <c r="F770" s="226"/>
    </row>
    <row r="771" spans="1:6" s="59" customFormat="1" ht="15" customHeight="1" x14ac:dyDescent="0.25">
      <c r="A771" s="76"/>
      <c r="B771" s="134"/>
      <c r="C771" s="62"/>
      <c r="D771" s="72"/>
      <c r="E771" s="64"/>
      <c r="F771" s="226"/>
    </row>
    <row r="772" spans="1:6" s="59" customFormat="1" ht="15" customHeight="1" x14ac:dyDescent="0.25">
      <c r="A772" s="158"/>
      <c r="B772" s="112" t="s">
        <v>459</v>
      </c>
      <c r="C772" s="159"/>
      <c r="D772" s="160"/>
      <c r="E772" s="161"/>
      <c r="F772" s="216"/>
    </row>
    <row r="773" spans="1:6" s="59" customFormat="1" ht="15" customHeight="1" x14ac:dyDescent="0.25">
      <c r="A773" s="83"/>
      <c r="B773" s="84" t="s">
        <v>68</v>
      </c>
      <c r="C773" s="114"/>
      <c r="D773" s="115"/>
      <c r="E773" s="116"/>
      <c r="F773" s="217">
        <f>SUM(F703:F772)</f>
        <v>0</v>
      </c>
    </row>
    <row r="774" spans="1:6" s="59" customFormat="1" ht="15" customHeight="1" x14ac:dyDescent="0.25">
      <c r="A774" s="117"/>
      <c r="B774" s="50" t="s">
        <v>460</v>
      </c>
      <c r="C774" s="141"/>
      <c r="D774" s="146"/>
      <c r="E774" s="143"/>
      <c r="F774" s="224"/>
    </row>
    <row r="775" spans="1:6" s="59" customFormat="1" ht="15" customHeight="1" x14ac:dyDescent="0.25">
      <c r="A775" s="65"/>
      <c r="B775" s="173" t="s">
        <v>120</v>
      </c>
      <c r="C775" s="62"/>
      <c r="D775" s="71"/>
      <c r="E775" s="64"/>
      <c r="F775" s="111"/>
    </row>
    <row r="776" spans="1:6" s="59" customFormat="1" ht="15" customHeight="1" x14ac:dyDescent="0.25">
      <c r="A776" s="76"/>
      <c r="B776" s="179"/>
      <c r="C776" s="62"/>
      <c r="D776" s="71"/>
      <c r="E776" s="64"/>
      <c r="F776" s="111"/>
    </row>
    <row r="777" spans="1:6" s="59" customFormat="1" ht="15" customHeight="1" x14ac:dyDescent="0.25">
      <c r="A777" s="76"/>
      <c r="B777" s="179"/>
      <c r="C777" s="62"/>
      <c r="D777" s="71"/>
      <c r="E777" s="64"/>
      <c r="F777" s="111"/>
    </row>
    <row r="778" spans="1:6" s="59" customFormat="1" ht="15" customHeight="1" x14ac:dyDescent="0.25">
      <c r="A778" s="76"/>
      <c r="B778" s="179"/>
      <c r="C778" s="62"/>
      <c r="D778" s="71"/>
      <c r="E778" s="64"/>
      <c r="F778" s="111"/>
    </row>
    <row r="779" spans="1:6" s="59" customFormat="1" ht="15" customHeight="1" x14ac:dyDescent="0.25">
      <c r="A779" s="76"/>
      <c r="B779" s="179"/>
      <c r="C779" s="62"/>
      <c r="D779" s="71"/>
      <c r="E779" s="64"/>
      <c r="F779" s="111"/>
    </row>
    <row r="780" spans="1:6" s="59" customFormat="1" ht="15" customHeight="1" x14ac:dyDescent="0.25">
      <c r="A780" s="76"/>
      <c r="B780" s="179"/>
      <c r="C780" s="62"/>
      <c r="D780" s="71"/>
      <c r="E780" s="64"/>
      <c r="F780" s="111"/>
    </row>
    <row r="781" spans="1:6" s="59" customFormat="1" ht="15" customHeight="1" x14ac:dyDescent="0.25">
      <c r="A781" s="76"/>
      <c r="B781" s="179"/>
      <c r="C781" s="62"/>
      <c r="D781" s="71"/>
      <c r="E781" s="64"/>
      <c r="F781" s="111"/>
    </row>
    <row r="782" spans="1:6" s="59" customFormat="1" ht="15" customHeight="1" x14ac:dyDescent="0.25">
      <c r="A782" s="76"/>
      <c r="B782" s="179"/>
      <c r="C782" s="62"/>
      <c r="D782" s="71"/>
      <c r="E782" s="64"/>
      <c r="F782" s="111"/>
    </row>
    <row r="783" spans="1:6" s="59" customFormat="1" ht="15" customHeight="1" x14ac:dyDescent="0.25">
      <c r="A783" s="76"/>
      <c r="B783" s="179"/>
      <c r="C783" s="62"/>
      <c r="D783" s="71"/>
      <c r="E783" s="64"/>
      <c r="F783" s="111"/>
    </row>
    <row r="784" spans="1:6" s="59" customFormat="1" ht="15" customHeight="1" x14ac:dyDescent="0.25">
      <c r="A784" s="76"/>
      <c r="B784" s="179"/>
      <c r="C784" s="62"/>
      <c r="D784" s="71"/>
      <c r="E784" s="64"/>
      <c r="F784" s="111"/>
    </row>
    <row r="785" spans="1:6" s="59" customFormat="1" ht="15" customHeight="1" x14ac:dyDescent="0.25">
      <c r="A785" s="76"/>
      <c r="B785" s="179"/>
      <c r="C785" s="62"/>
      <c r="D785" s="71"/>
      <c r="E785" s="64"/>
      <c r="F785" s="111"/>
    </row>
    <row r="786" spans="1:6" s="59" customFormat="1" ht="15" customHeight="1" x14ac:dyDescent="0.25">
      <c r="A786" s="76"/>
      <c r="B786" s="179"/>
      <c r="C786" s="62"/>
      <c r="D786" s="71"/>
      <c r="E786" s="64"/>
      <c r="F786" s="111"/>
    </row>
    <row r="787" spans="1:6" s="59" customFormat="1" ht="15" customHeight="1" x14ac:dyDescent="0.25">
      <c r="A787" s="76"/>
      <c r="B787" s="179"/>
      <c r="C787" s="62"/>
      <c r="D787" s="71"/>
      <c r="E787" s="64"/>
      <c r="F787" s="111"/>
    </row>
    <row r="788" spans="1:6" s="59" customFormat="1" ht="15" customHeight="1" x14ac:dyDescent="0.25">
      <c r="A788" s="76"/>
      <c r="B788" s="179"/>
      <c r="C788" s="62"/>
      <c r="D788" s="71"/>
      <c r="E788" s="64"/>
      <c r="F788" s="111"/>
    </row>
    <row r="789" spans="1:6" s="59" customFormat="1" ht="15" customHeight="1" x14ac:dyDescent="0.25">
      <c r="A789" s="76"/>
      <c r="B789" s="179"/>
      <c r="C789" s="62"/>
      <c r="D789" s="71"/>
      <c r="E789" s="64"/>
      <c r="F789" s="111"/>
    </row>
    <row r="790" spans="1:6" s="59" customFormat="1" ht="15" customHeight="1" x14ac:dyDescent="0.25">
      <c r="A790" s="76"/>
      <c r="B790" s="179"/>
      <c r="C790" s="62"/>
      <c r="D790" s="71"/>
      <c r="E790" s="64"/>
      <c r="F790" s="111"/>
    </row>
    <row r="791" spans="1:6" s="59" customFormat="1" ht="15" customHeight="1" x14ac:dyDescent="0.25">
      <c r="A791" s="76"/>
      <c r="B791" s="179"/>
      <c r="C791" s="62"/>
      <c r="D791" s="71"/>
      <c r="E791" s="64"/>
      <c r="F791" s="111"/>
    </row>
    <row r="792" spans="1:6" s="59" customFormat="1" ht="15" customHeight="1" x14ac:dyDescent="0.25">
      <c r="A792" s="76"/>
      <c r="B792" s="179"/>
      <c r="C792" s="62"/>
      <c r="D792" s="71"/>
      <c r="E792" s="64"/>
      <c r="F792" s="111"/>
    </row>
    <row r="793" spans="1:6" s="59" customFormat="1" ht="15" customHeight="1" x14ac:dyDescent="0.25">
      <c r="A793" s="76"/>
      <c r="B793" s="179"/>
      <c r="C793" s="62"/>
      <c r="D793" s="71"/>
      <c r="E793" s="64"/>
      <c r="F793" s="111"/>
    </row>
    <row r="794" spans="1:6" s="59" customFormat="1" ht="15" customHeight="1" x14ac:dyDescent="0.25">
      <c r="A794" s="76"/>
      <c r="B794" s="179"/>
      <c r="C794" s="62"/>
      <c r="D794" s="71"/>
      <c r="E794" s="64"/>
      <c r="F794" s="111"/>
    </row>
    <row r="795" spans="1:6" s="59" customFormat="1" ht="15" customHeight="1" x14ac:dyDescent="0.25">
      <c r="A795" s="76"/>
      <c r="B795" s="179"/>
      <c r="C795" s="62"/>
      <c r="D795" s="71"/>
      <c r="E795" s="64"/>
      <c r="F795" s="111"/>
    </row>
    <row r="796" spans="1:6" s="59" customFormat="1" ht="15" customHeight="1" x14ac:dyDescent="0.25">
      <c r="A796" s="76"/>
      <c r="B796" s="179"/>
      <c r="C796" s="62"/>
      <c r="D796" s="71"/>
      <c r="E796" s="64"/>
      <c r="F796" s="111"/>
    </row>
    <row r="797" spans="1:6" s="59" customFormat="1" ht="15" customHeight="1" x14ac:dyDescent="0.25">
      <c r="A797" s="76"/>
      <c r="B797" s="179"/>
      <c r="C797" s="62"/>
      <c r="D797" s="71"/>
      <c r="E797" s="64"/>
      <c r="F797" s="111"/>
    </row>
    <row r="798" spans="1:6" s="59" customFormat="1" ht="15" customHeight="1" x14ac:dyDescent="0.25">
      <c r="A798" s="76"/>
      <c r="B798" s="179"/>
      <c r="C798" s="62"/>
      <c r="D798" s="71"/>
      <c r="E798" s="64"/>
      <c r="F798" s="111"/>
    </row>
    <row r="799" spans="1:6" s="59" customFormat="1" ht="15" customHeight="1" x14ac:dyDescent="0.25">
      <c r="A799" s="76"/>
      <c r="B799" s="179"/>
      <c r="C799" s="62"/>
      <c r="D799" s="71"/>
      <c r="E799" s="64"/>
      <c r="F799" s="111"/>
    </row>
    <row r="800" spans="1:6" s="59" customFormat="1" ht="15" customHeight="1" x14ac:dyDescent="0.25">
      <c r="A800" s="76"/>
      <c r="B800" s="180"/>
      <c r="C800" s="62"/>
      <c r="D800" s="72"/>
      <c r="E800" s="64"/>
      <c r="F800" s="111"/>
    </row>
    <row r="801" spans="1:6" s="59" customFormat="1" ht="15" customHeight="1" x14ac:dyDescent="0.25">
      <c r="A801" s="76"/>
      <c r="B801" s="181"/>
      <c r="C801" s="62"/>
      <c r="D801" s="72"/>
      <c r="E801" s="64"/>
      <c r="F801" s="111"/>
    </row>
    <row r="802" spans="1:6" s="59" customFormat="1" ht="15" customHeight="1" x14ac:dyDescent="0.25">
      <c r="A802" s="65"/>
      <c r="B802" s="180"/>
      <c r="C802" s="62"/>
      <c r="D802" s="72"/>
      <c r="E802" s="64"/>
      <c r="F802" s="111"/>
    </row>
    <row r="803" spans="1:6" s="59" customFormat="1" ht="15" customHeight="1" x14ac:dyDescent="0.25">
      <c r="A803" s="76"/>
      <c r="B803" s="180"/>
      <c r="C803" s="62"/>
      <c r="D803" s="72"/>
      <c r="E803" s="64"/>
      <c r="F803" s="111"/>
    </row>
    <row r="804" spans="1:6" s="59" customFormat="1" ht="15" customHeight="1" x14ac:dyDescent="0.25">
      <c r="A804" s="76"/>
      <c r="B804" s="180"/>
      <c r="C804" s="62"/>
      <c r="D804" s="72"/>
      <c r="E804" s="64"/>
      <c r="F804" s="111"/>
    </row>
    <row r="805" spans="1:6" s="59" customFormat="1" ht="15" customHeight="1" x14ac:dyDescent="0.25">
      <c r="A805" s="76"/>
      <c r="B805" s="77"/>
      <c r="C805" s="62"/>
      <c r="D805" s="72"/>
      <c r="E805" s="64"/>
      <c r="F805" s="111"/>
    </row>
    <row r="806" spans="1:6" s="59" customFormat="1" ht="15" customHeight="1" x14ac:dyDescent="0.25">
      <c r="A806" s="158"/>
      <c r="B806" s="112" t="s">
        <v>461</v>
      </c>
      <c r="C806" s="80"/>
      <c r="D806" s="182">
        <v>0</v>
      </c>
      <c r="E806" s="82"/>
      <c r="F806" s="216"/>
    </row>
    <row r="807" spans="1:6" s="59" customFormat="1" ht="15" customHeight="1" x14ac:dyDescent="0.25">
      <c r="A807" s="113"/>
      <c r="B807" s="84" t="s">
        <v>71</v>
      </c>
      <c r="C807" s="85"/>
      <c r="D807" s="86"/>
      <c r="E807" s="87"/>
      <c r="F807" s="217">
        <f>SUM(F776:F805)</f>
        <v>0</v>
      </c>
    </row>
    <row r="808" spans="1:6" s="59" customFormat="1" ht="15" customHeight="1" x14ac:dyDescent="0.25">
      <c r="A808" s="117"/>
      <c r="B808" s="50" t="s">
        <v>216</v>
      </c>
      <c r="C808" s="141"/>
      <c r="D808" s="146"/>
      <c r="E808" s="143"/>
      <c r="F808" s="224"/>
    </row>
    <row r="809" spans="1:6" s="59" customFormat="1" ht="15" customHeight="1" x14ac:dyDescent="0.25">
      <c r="A809" s="65"/>
      <c r="B809" s="173" t="s">
        <v>495</v>
      </c>
      <c r="C809" s="62"/>
      <c r="D809" s="71"/>
      <c r="E809" s="64"/>
      <c r="F809" s="111"/>
    </row>
    <row r="810" spans="1:6" s="59" customFormat="1" ht="15" customHeight="1" x14ac:dyDescent="0.25">
      <c r="A810" s="76"/>
      <c r="B810" s="179"/>
      <c r="C810" s="62"/>
      <c r="D810" s="71"/>
      <c r="E810" s="64"/>
      <c r="F810" s="111"/>
    </row>
    <row r="811" spans="1:6" s="59" customFormat="1" ht="15" customHeight="1" x14ac:dyDescent="0.25">
      <c r="A811" s="76"/>
      <c r="B811" s="164"/>
      <c r="C811" s="62"/>
      <c r="D811" s="72"/>
      <c r="E811" s="64"/>
      <c r="F811" s="111"/>
    </row>
    <row r="812" spans="1:6" s="59" customFormat="1" ht="15" customHeight="1" x14ac:dyDescent="0.25">
      <c r="A812" s="65"/>
      <c r="B812" s="166"/>
      <c r="C812" s="62"/>
      <c r="D812" s="72"/>
      <c r="E812" s="64"/>
      <c r="F812" s="111"/>
    </row>
    <row r="813" spans="1:6" s="59" customFormat="1" ht="15" customHeight="1" x14ac:dyDescent="0.25">
      <c r="A813" s="76"/>
      <c r="B813" s="166"/>
      <c r="C813" s="62"/>
      <c r="D813" s="72"/>
      <c r="E813" s="64"/>
      <c r="F813" s="111"/>
    </row>
    <row r="814" spans="1:6" s="59" customFormat="1" ht="15" customHeight="1" x14ac:dyDescent="0.25">
      <c r="A814" s="76"/>
      <c r="B814" s="166"/>
      <c r="C814" s="62"/>
      <c r="D814" s="72"/>
      <c r="E814" s="64"/>
      <c r="F814" s="111"/>
    </row>
    <row r="815" spans="1:6" s="59" customFormat="1" ht="15" customHeight="1" x14ac:dyDescent="0.25">
      <c r="A815" s="183"/>
      <c r="B815" s="181"/>
      <c r="C815" s="62"/>
      <c r="D815" s="72"/>
      <c r="E815" s="64"/>
      <c r="F815" s="111"/>
    </row>
    <row r="816" spans="1:6" s="59" customFormat="1" ht="15" customHeight="1" x14ac:dyDescent="0.25">
      <c r="A816" s="76"/>
      <c r="B816" s="181"/>
      <c r="C816" s="62"/>
      <c r="D816" s="72"/>
      <c r="E816" s="64"/>
      <c r="F816" s="111"/>
    </row>
    <row r="817" spans="1:6" s="59" customFormat="1" ht="15" customHeight="1" x14ac:dyDescent="0.25">
      <c r="A817" s="135"/>
      <c r="B817" s="77"/>
      <c r="C817" s="62"/>
      <c r="D817" s="72"/>
      <c r="E817" s="64"/>
      <c r="F817" s="111"/>
    </row>
    <row r="818" spans="1:6" s="59" customFormat="1" ht="15" customHeight="1" x14ac:dyDescent="0.25">
      <c r="A818" s="158"/>
      <c r="B818" s="112" t="s">
        <v>462</v>
      </c>
      <c r="C818" s="80"/>
      <c r="D818" s="182">
        <v>0</v>
      </c>
      <c r="E818" s="82"/>
      <c r="F818" s="216"/>
    </row>
    <row r="819" spans="1:6" s="59" customFormat="1" ht="15" customHeight="1" x14ac:dyDescent="0.25">
      <c r="A819" s="113"/>
      <c r="B819" s="84" t="s">
        <v>72</v>
      </c>
      <c r="C819" s="85"/>
      <c r="D819" s="86"/>
      <c r="E819" s="87"/>
      <c r="F819" s="217">
        <f>SUM(F810:F817)</f>
        <v>0</v>
      </c>
    </row>
    <row r="820" spans="1:6" s="186" customFormat="1" ht="15" customHeight="1" x14ac:dyDescent="0.25">
      <c r="A820" s="184"/>
      <c r="B820" s="189"/>
      <c r="C820" s="185"/>
      <c r="D820" s="187"/>
      <c r="E820" s="188"/>
      <c r="F820" s="203"/>
    </row>
    <row r="821" spans="1:6" s="186" customFormat="1" ht="15" customHeight="1" x14ac:dyDescent="0.25">
      <c r="A821" s="184"/>
      <c r="B821" s="189"/>
      <c r="C821" s="185"/>
      <c r="D821" s="187"/>
      <c r="E821" s="188"/>
      <c r="F821" s="203"/>
    </row>
    <row r="822" spans="1:6" s="186" customFormat="1" ht="15" customHeight="1" x14ac:dyDescent="0.25">
      <c r="A822" s="184"/>
      <c r="B822" s="189" t="s">
        <v>36</v>
      </c>
      <c r="C822" s="185"/>
      <c r="D822" s="187">
        <v>0</v>
      </c>
      <c r="E822" s="209"/>
      <c r="F822" s="209"/>
    </row>
    <row r="823" spans="1:6" s="186" customFormat="1" ht="15" customHeight="1" x14ac:dyDescent="0.25">
      <c r="A823" s="184" t="s">
        <v>36</v>
      </c>
      <c r="B823" s="190" t="s">
        <v>121</v>
      </c>
      <c r="C823" s="191"/>
      <c r="D823" s="192"/>
      <c r="E823" s="210"/>
      <c r="F823" s="210"/>
    </row>
    <row r="824" spans="1:6" ht="15" customHeight="1" x14ac:dyDescent="0.25">
      <c r="A824" s="193"/>
    </row>
    <row r="828" spans="1:6" ht="15" customHeight="1" x14ac:dyDescent="0.25">
      <c r="F828" s="227"/>
    </row>
    <row r="830" spans="1:6" ht="15" customHeight="1" x14ac:dyDescent="0.25">
      <c r="F830" s="228"/>
    </row>
  </sheetData>
  <mergeCells count="3">
    <mergeCell ref="E822:F822"/>
    <mergeCell ref="E823:F823"/>
    <mergeCell ref="B1:E1"/>
  </mergeCells>
  <pageMargins left="0.25" right="0.25" top="0.75" bottom="0.75" header="0.3" footer="0.3"/>
  <pageSetup paperSize="9" orientation="portrait" r:id="rId1"/>
  <headerFooter>
    <oddHeader>&amp;R&amp;"Copperplate Gothic Light,Regular"&amp;7BILL OF QUANTITIES</oddHeader>
    <oddFooter>&amp;L&amp;"Copperplate Gothic Light,Regular"&amp;7&amp;K000000INFRASTRUCTURE UNIT
MALDIVES POLICE SERVICE / FINANCE DEPARTMENT&amp;R&amp;"Copperplate Gothic Light,Regular"&amp;7Page &amp;P</oddFooter>
    <firstFooter>&amp;CPage &amp;P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7"/>
  <sheetViews>
    <sheetView zoomScaleNormal="100" workbookViewId="0">
      <selection activeCell="I10" sqref="I10"/>
    </sheetView>
  </sheetViews>
  <sheetFormatPr defaultRowHeight="15" customHeight="1" x14ac:dyDescent="0.25"/>
  <cols>
    <col min="1" max="1" width="7.140625" style="41" customWidth="1"/>
    <col min="2" max="2" width="48.140625" style="41" customWidth="1"/>
    <col min="3" max="3" width="9.5703125" style="42" customWidth="1"/>
    <col min="4" max="4" width="7.7109375" style="43" customWidth="1"/>
    <col min="5" max="5" width="11.5703125" style="194" customWidth="1"/>
    <col min="6" max="6" width="14.7109375" style="194" customWidth="1"/>
    <col min="7" max="16384" width="9.140625" style="29"/>
  </cols>
  <sheetData>
    <row r="1" spans="1:6" ht="23.25" customHeight="1" x14ac:dyDescent="0.25">
      <c r="A1" s="40"/>
      <c r="B1" s="211" t="s">
        <v>76</v>
      </c>
      <c r="C1" s="211"/>
      <c r="D1" s="211"/>
      <c r="E1" s="211"/>
      <c r="F1" s="212"/>
    </row>
    <row r="2" spans="1:6" ht="6.95" customHeight="1" x14ac:dyDescent="0.25">
      <c r="E2" s="44"/>
      <c r="F2" s="45"/>
    </row>
    <row r="3" spans="1:6" ht="15" customHeight="1" x14ac:dyDescent="0.25">
      <c r="A3" s="46" t="s">
        <v>11</v>
      </c>
      <c r="B3" s="46" t="s">
        <v>8</v>
      </c>
      <c r="C3" s="47" t="s">
        <v>13</v>
      </c>
      <c r="D3" s="46" t="s">
        <v>12</v>
      </c>
      <c r="E3" s="48" t="s">
        <v>14</v>
      </c>
      <c r="F3" s="213" t="s">
        <v>9</v>
      </c>
    </row>
    <row r="4" spans="1:6" ht="15" customHeight="1" x14ac:dyDescent="0.25">
      <c r="A4" s="49"/>
      <c r="B4" s="50" t="s">
        <v>463</v>
      </c>
      <c r="C4" s="51"/>
      <c r="D4" s="52"/>
      <c r="E4" s="53"/>
      <c r="F4" s="214"/>
    </row>
    <row r="5" spans="1:6" s="59" customFormat="1" ht="15" customHeight="1" x14ac:dyDescent="0.25">
      <c r="A5" s="92" t="s">
        <v>397</v>
      </c>
      <c r="B5" s="93" t="s">
        <v>0</v>
      </c>
      <c r="C5" s="94"/>
      <c r="D5" s="95"/>
      <c r="E5" s="96"/>
      <c r="F5" s="219"/>
    </row>
    <row r="6" spans="1:6" s="59" customFormat="1" ht="15" customHeight="1" x14ac:dyDescent="0.25">
      <c r="A6" s="65">
        <v>1.1000000000000001</v>
      </c>
      <c r="B6" s="66" t="s">
        <v>87</v>
      </c>
      <c r="C6" s="62"/>
      <c r="D6" s="97"/>
      <c r="E6" s="98"/>
      <c r="F6" s="220"/>
    </row>
    <row r="7" spans="1:6" s="59" customFormat="1" ht="38.25" x14ac:dyDescent="0.25">
      <c r="A7" s="65"/>
      <c r="B7" s="99" t="s">
        <v>126</v>
      </c>
      <c r="C7" s="62"/>
      <c r="D7" s="63"/>
      <c r="E7" s="72"/>
      <c r="F7" s="111"/>
    </row>
    <row r="8" spans="1:6" s="59" customFormat="1" ht="15" customHeight="1" x14ac:dyDescent="0.25">
      <c r="A8" s="65"/>
      <c r="B8" s="61"/>
      <c r="C8" s="100"/>
      <c r="D8" s="97"/>
      <c r="E8" s="98"/>
      <c r="F8" s="220"/>
    </row>
    <row r="9" spans="1:6" s="59" customFormat="1" ht="15" customHeight="1" x14ac:dyDescent="0.25">
      <c r="A9" s="65">
        <v>1.2</v>
      </c>
      <c r="B9" s="66" t="s">
        <v>84</v>
      </c>
      <c r="C9" s="62"/>
      <c r="D9" s="63"/>
      <c r="E9" s="72"/>
      <c r="F9" s="111"/>
    </row>
    <row r="10" spans="1:6" s="59" customFormat="1" ht="51" x14ac:dyDescent="0.25">
      <c r="A10" s="60"/>
      <c r="B10" s="101" t="s">
        <v>85</v>
      </c>
      <c r="C10" s="62"/>
      <c r="D10" s="63"/>
      <c r="E10" s="72"/>
      <c r="F10" s="111"/>
    </row>
    <row r="11" spans="1:6" s="59" customFormat="1" ht="5.0999999999999996" customHeight="1" x14ac:dyDescent="0.25">
      <c r="A11" s="60"/>
      <c r="B11" s="102"/>
      <c r="C11" s="62"/>
      <c r="D11" s="63"/>
      <c r="E11" s="72"/>
      <c r="F11" s="111"/>
    </row>
    <row r="12" spans="1:6" s="59" customFormat="1" ht="15" customHeight="1" x14ac:dyDescent="0.25">
      <c r="A12" s="76">
        <v>1</v>
      </c>
      <c r="B12" s="102" t="s">
        <v>359</v>
      </c>
      <c r="C12" s="62">
        <v>15.04</v>
      </c>
      <c r="D12" s="72" t="s">
        <v>31</v>
      </c>
      <c r="E12" s="62"/>
      <c r="F12" s="111">
        <f>C12*E12</f>
        <v>0</v>
      </c>
    </row>
    <row r="13" spans="1:6" s="59" customFormat="1" ht="15" customHeight="1" x14ac:dyDescent="0.25">
      <c r="A13" s="76">
        <v>2</v>
      </c>
      <c r="B13" s="102" t="s">
        <v>360</v>
      </c>
      <c r="C13" s="62">
        <v>3.99</v>
      </c>
      <c r="D13" s="72" t="s">
        <v>31</v>
      </c>
      <c r="E13" s="62"/>
      <c r="F13" s="111">
        <f>C13*E13</f>
        <v>0</v>
      </c>
    </row>
    <row r="14" spans="1:6" s="59" customFormat="1" ht="15" customHeight="1" x14ac:dyDescent="0.25">
      <c r="A14" s="76">
        <v>3</v>
      </c>
      <c r="B14" s="102" t="s">
        <v>370</v>
      </c>
      <c r="C14" s="62">
        <v>0.86</v>
      </c>
      <c r="D14" s="72" t="s">
        <v>31</v>
      </c>
      <c r="E14" s="62"/>
      <c r="F14" s="111">
        <f>C14*E14</f>
        <v>0</v>
      </c>
    </row>
    <row r="15" spans="1:6" s="59" customFormat="1" ht="15" customHeight="1" x14ac:dyDescent="0.25">
      <c r="A15" s="76">
        <v>4</v>
      </c>
      <c r="B15" s="102" t="s">
        <v>371</v>
      </c>
      <c r="C15" s="62">
        <v>0.99</v>
      </c>
      <c r="D15" s="72" t="s">
        <v>31</v>
      </c>
      <c r="E15" s="62"/>
      <c r="F15" s="111">
        <f>C15*E15</f>
        <v>0</v>
      </c>
    </row>
    <row r="16" spans="1:6" s="59" customFormat="1" ht="15" customHeight="1" x14ac:dyDescent="0.25">
      <c r="A16" s="76">
        <v>5</v>
      </c>
      <c r="B16" s="102" t="s">
        <v>372</v>
      </c>
      <c r="C16" s="62">
        <v>0.5</v>
      </c>
      <c r="D16" s="72" t="s">
        <v>31</v>
      </c>
      <c r="E16" s="62"/>
      <c r="F16" s="111">
        <f>C16*E16</f>
        <v>0</v>
      </c>
    </row>
    <row r="17" spans="1:6" s="59" customFormat="1" ht="15" customHeight="1" x14ac:dyDescent="0.25">
      <c r="A17" s="76">
        <v>6</v>
      </c>
      <c r="B17" s="102" t="s">
        <v>373</v>
      </c>
      <c r="C17" s="62">
        <v>0.99</v>
      </c>
      <c r="D17" s="72" t="s">
        <v>31</v>
      </c>
      <c r="E17" s="72"/>
      <c r="F17" s="111">
        <f>C17*E17</f>
        <v>0</v>
      </c>
    </row>
    <row r="18" spans="1:6" s="59" customFormat="1" ht="15" customHeight="1" x14ac:dyDescent="0.25">
      <c r="A18" s="76"/>
      <c r="B18" s="102"/>
      <c r="C18" s="62"/>
      <c r="D18" s="72"/>
      <c r="E18" s="72"/>
      <c r="F18" s="111"/>
    </row>
    <row r="19" spans="1:6" s="59" customFormat="1" ht="15" customHeight="1" x14ac:dyDescent="0.25">
      <c r="A19" s="65">
        <v>1.3</v>
      </c>
      <c r="B19" s="66" t="s">
        <v>129</v>
      </c>
      <c r="C19" s="100"/>
      <c r="D19" s="97"/>
      <c r="E19" s="72"/>
      <c r="F19" s="111"/>
    </row>
    <row r="20" spans="1:6" s="59" customFormat="1" ht="25.5" x14ac:dyDescent="0.25">
      <c r="A20" s="60"/>
      <c r="B20" s="77" t="s">
        <v>130</v>
      </c>
      <c r="C20" s="62"/>
      <c r="D20" s="63"/>
      <c r="E20" s="72"/>
      <c r="F20" s="111"/>
    </row>
    <row r="21" spans="1:6" s="59" customFormat="1" ht="5.0999999999999996" customHeight="1" x14ac:dyDescent="0.25">
      <c r="A21" s="60"/>
      <c r="B21" s="77"/>
      <c r="C21" s="62"/>
      <c r="D21" s="63"/>
      <c r="E21" s="72"/>
      <c r="F21" s="111"/>
    </row>
    <row r="22" spans="1:6" s="59" customFormat="1" ht="12.75" x14ac:dyDescent="0.25">
      <c r="A22" s="76"/>
      <c r="B22" s="77" t="s">
        <v>238</v>
      </c>
      <c r="C22" s="62"/>
      <c r="D22" s="72"/>
      <c r="E22" s="72"/>
      <c r="F22" s="111"/>
    </row>
    <row r="23" spans="1:6" s="59" customFormat="1" x14ac:dyDescent="0.25">
      <c r="A23" s="76">
        <v>1</v>
      </c>
      <c r="B23" s="77" t="s">
        <v>361</v>
      </c>
      <c r="C23" s="62">
        <v>25.06</v>
      </c>
      <c r="D23" s="72" t="s">
        <v>448</v>
      </c>
      <c r="E23" s="72"/>
      <c r="F23" s="231">
        <f>C23*E23</f>
        <v>0</v>
      </c>
    </row>
    <row r="24" spans="1:6" s="59" customFormat="1" x14ac:dyDescent="0.25">
      <c r="A24" s="76">
        <v>2</v>
      </c>
      <c r="B24" s="77" t="s">
        <v>362</v>
      </c>
      <c r="C24" s="62">
        <v>12.14</v>
      </c>
      <c r="D24" s="72" t="s">
        <v>448</v>
      </c>
      <c r="E24" s="72"/>
      <c r="F24" s="231">
        <f>C24*E24</f>
        <v>0</v>
      </c>
    </row>
    <row r="25" spans="1:6" s="59" customFormat="1" ht="12.75" x14ac:dyDescent="0.25">
      <c r="A25" s="76"/>
      <c r="B25" s="77"/>
      <c r="C25" s="62"/>
      <c r="D25" s="72"/>
      <c r="E25" s="72"/>
      <c r="F25" s="111"/>
    </row>
    <row r="26" spans="1:6" s="59" customFormat="1" ht="38.25" x14ac:dyDescent="0.25">
      <c r="A26" s="76"/>
      <c r="B26" s="77" t="s">
        <v>158</v>
      </c>
      <c r="C26" s="62"/>
      <c r="D26" s="72"/>
      <c r="E26" s="72"/>
      <c r="F26" s="111"/>
    </row>
    <row r="27" spans="1:6" s="59" customFormat="1" ht="15" customHeight="1" x14ac:dyDescent="0.25">
      <c r="A27" s="104">
        <v>5</v>
      </c>
      <c r="B27" s="77" t="s">
        <v>361</v>
      </c>
      <c r="C27" s="62">
        <v>75.180000000000007</v>
      </c>
      <c r="D27" s="72" t="s">
        <v>448</v>
      </c>
      <c r="E27" s="72"/>
      <c r="F27" s="111">
        <f>C27*E27</f>
        <v>0</v>
      </c>
    </row>
    <row r="28" spans="1:6" s="59" customFormat="1" ht="15" customHeight="1" x14ac:dyDescent="0.25">
      <c r="A28" s="104">
        <v>6</v>
      </c>
      <c r="B28" s="77" t="s">
        <v>362</v>
      </c>
      <c r="C28" s="62">
        <v>44.51</v>
      </c>
      <c r="D28" s="72" t="s">
        <v>448</v>
      </c>
      <c r="E28" s="72"/>
      <c r="F28" s="111">
        <f>C28*E28</f>
        <v>0</v>
      </c>
    </row>
    <row r="29" spans="1:6" s="59" customFormat="1" ht="15" customHeight="1" x14ac:dyDescent="0.25">
      <c r="A29" s="104">
        <v>7</v>
      </c>
      <c r="B29" s="77" t="s">
        <v>363</v>
      </c>
      <c r="C29" s="62">
        <v>100</v>
      </c>
      <c r="D29" s="72" t="s">
        <v>448</v>
      </c>
      <c r="E29" s="72"/>
      <c r="F29" s="111">
        <f>C29*E29</f>
        <v>0</v>
      </c>
    </row>
    <row r="30" spans="1:6" s="59" customFormat="1" ht="15" customHeight="1" x14ac:dyDescent="0.25">
      <c r="A30" s="104"/>
      <c r="B30" s="77"/>
      <c r="C30" s="62"/>
      <c r="D30" s="72"/>
      <c r="E30" s="72"/>
      <c r="F30" s="111"/>
    </row>
    <row r="31" spans="1:6" s="59" customFormat="1" ht="15" customHeight="1" x14ac:dyDescent="0.25">
      <c r="A31" s="104"/>
      <c r="B31" s="77"/>
      <c r="C31" s="62"/>
      <c r="D31" s="72"/>
      <c r="E31" s="72"/>
      <c r="F31" s="111"/>
    </row>
    <row r="32" spans="1:6" s="59" customFormat="1" ht="15" customHeight="1" x14ac:dyDescent="0.25">
      <c r="A32" s="104"/>
      <c r="B32" s="77"/>
      <c r="C32" s="62"/>
      <c r="D32" s="72"/>
      <c r="E32" s="72"/>
      <c r="F32" s="111"/>
    </row>
    <row r="33" spans="1:6" s="59" customFormat="1" ht="15" customHeight="1" x14ac:dyDescent="0.25">
      <c r="A33" s="104"/>
      <c r="B33" s="77"/>
      <c r="C33" s="62"/>
      <c r="D33" s="72"/>
      <c r="E33" s="72"/>
      <c r="F33" s="111"/>
    </row>
    <row r="34" spans="1:6" s="59" customFormat="1" ht="15" customHeight="1" x14ac:dyDescent="0.25">
      <c r="A34" s="104"/>
      <c r="B34" s="77"/>
      <c r="C34" s="62"/>
      <c r="D34" s="72"/>
      <c r="E34" s="72"/>
      <c r="F34" s="111"/>
    </row>
    <row r="35" spans="1:6" s="59" customFormat="1" ht="15" customHeight="1" x14ac:dyDescent="0.25">
      <c r="A35" s="104"/>
      <c r="B35" s="77"/>
      <c r="C35" s="62"/>
      <c r="D35" s="72"/>
      <c r="E35" s="72"/>
      <c r="F35" s="111"/>
    </row>
    <row r="36" spans="1:6" s="59" customFormat="1" ht="15" customHeight="1" x14ac:dyDescent="0.25">
      <c r="A36" s="104"/>
      <c r="B36" s="77"/>
      <c r="C36" s="62"/>
      <c r="D36" s="72"/>
      <c r="E36" s="72"/>
      <c r="F36" s="111"/>
    </row>
    <row r="37" spans="1:6" s="59" customFormat="1" ht="15" customHeight="1" x14ac:dyDescent="0.25">
      <c r="A37" s="104"/>
      <c r="B37" s="77"/>
      <c r="C37" s="62"/>
      <c r="D37" s="72"/>
      <c r="E37" s="72"/>
      <c r="F37" s="111"/>
    </row>
    <row r="38" spans="1:6" s="59" customFormat="1" ht="14.25" customHeight="1" x14ac:dyDescent="0.25">
      <c r="A38" s="76"/>
      <c r="B38" s="77"/>
      <c r="C38" s="62"/>
      <c r="D38" s="72"/>
      <c r="E38" s="72"/>
      <c r="F38" s="111"/>
    </row>
    <row r="39" spans="1:6" s="59" customFormat="1" ht="15" customHeight="1" x14ac:dyDescent="0.25">
      <c r="A39" s="104"/>
      <c r="B39" s="77"/>
      <c r="C39" s="62"/>
      <c r="D39" s="72"/>
      <c r="E39" s="72"/>
      <c r="F39" s="111"/>
    </row>
    <row r="40" spans="1:6" s="59" customFormat="1" ht="15" customHeight="1" x14ac:dyDescent="0.25">
      <c r="A40" s="104"/>
      <c r="B40" s="77"/>
      <c r="C40" s="62"/>
      <c r="D40" s="72"/>
      <c r="E40" s="72"/>
      <c r="F40" s="111"/>
    </row>
    <row r="41" spans="1:6" s="59" customFormat="1" ht="15" customHeight="1" x14ac:dyDescent="0.25">
      <c r="A41" s="104"/>
      <c r="B41" s="107"/>
      <c r="C41" s="108"/>
      <c r="D41" s="109"/>
      <c r="E41" s="110"/>
      <c r="F41" s="111"/>
    </row>
    <row r="42" spans="1:6" s="59" customFormat="1" ht="15" customHeight="1" x14ac:dyDescent="0.25">
      <c r="A42" s="78"/>
      <c r="B42" s="112" t="s">
        <v>398</v>
      </c>
      <c r="C42" s="80"/>
      <c r="D42" s="81"/>
      <c r="E42" s="82"/>
      <c r="F42" s="221"/>
    </row>
    <row r="43" spans="1:6" s="59" customFormat="1" ht="15" customHeight="1" x14ac:dyDescent="0.25">
      <c r="A43" s="113"/>
      <c r="B43" s="84" t="s">
        <v>33</v>
      </c>
      <c r="C43" s="114"/>
      <c r="D43" s="115"/>
      <c r="E43" s="116"/>
      <c r="F43" s="217">
        <f>SUM(F11:F42)</f>
        <v>0</v>
      </c>
    </row>
    <row r="44" spans="1:6" s="59" customFormat="1" ht="15" customHeight="1" x14ac:dyDescent="0.25">
      <c r="A44" s="117"/>
      <c r="B44" s="50" t="s">
        <v>464</v>
      </c>
      <c r="C44" s="118"/>
      <c r="D44" s="119"/>
      <c r="E44" s="120"/>
      <c r="F44" s="222"/>
    </row>
    <row r="45" spans="1:6" s="59" customFormat="1" ht="15" customHeight="1" x14ac:dyDescent="0.25">
      <c r="A45" s="92"/>
      <c r="B45" s="93" t="s">
        <v>35</v>
      </c>
      <c r="C45" s="56"/>
      <c r="D45" s="57"/>
      <c r="E45" s="121"/>
      <c r="F45" s="215"/>
    </row>
    <row r="46" spans="1:6" s="59" customFormat="1" ht="15" customHeight="1" x14ac:dyDescent="0.25">
      <c r="A46" s="65">
        <v>1.1000000000000001</v>
      </c>
      <c r="B46" s="66" t="s">
        <v>87</v>
      </c>
      <c r="C46" s="62"/>
      <c r="D46" s="63"/>
      <c r="E46" s="64"/>
      <c r="F46" s="111"/>
    </row>
    <row r="47" spans="1:6" s="59" customFormat="1" ht="51" x14ac:dyDescent="0.25">
      <c r="A47" s="60"/>
      <c r="B47" s="77" t="s">
        <v>159</v>
      </c>
      <c r="C47" s="62"/>
      <c r="D47" s="63"/>
      <c r="E47" s="64"/>
      <c r="F47" s="111"/>
    </row>
    <row r="48" spans="1:6" s="59" customFormat="1" ht="25.5" x14ac:dyDescent="0.25">
      <c r="A48" s="60"/>
      <c r="B48" s="77" t="s">
        <v>88</v>
      </c>
      <c r="C48" s="62"/>
      <c r="D48" s="63"/>
      <c r="E48" s="64"/>
      <c r="F48" s="111"/>
    </row>
    <row r="49" spans="1:6" s="59" customFormat="1" ht="25.5" x14ac:dyDescent="0.25">
      <c r="A49" s="60"/>
      <c r="B49" s="77" t="s">
        <v>131</v>
      </c>
      <c r="C49" s="62"/>
      <c r="D49" s="63"/>
      <c r="E49" s="64"/>
      <c r="F49" s="111"/>
    </row>
    <row r="50" spans="1:6" s="59" customFormat="1" ht="12.75" x14ac:dyDescent="0.25">
      <c r="A50" s="60"/>
      <c r="B50" s="77"/>
      <c r="C50" s="62"/>
      <c r="D50" s="63"/>
      <c r="E50" s="64"/>
      <c r="F50" s="111"/>
    </row>
    <row r="51" spans="1:6" s="202" customFormat="1" ht="15" customHeight="1" x14ac:dyDescent="0.25">
      <c r="A51" s="65">
        <v>1.2</v>
      </c>
      <c r="B51" s="66" t="s">
        <v>89</v>
      </c>
      <c r="C51" s="199"/>
      <c r="D51" s="200">
        <v>0</v>
      </c>
      <c r="E51" s="201"/>
      <c r="F51" s="230"/>
    </row>
    <row r="52" spans="1:6" s="59" customFormat="1" ht="38.25" x14ac:dyDescent="0.25">
      <c r="A52" s="60"/>
      <c r="B52" s="77" t="s">
        <v>90</v>
      </c>
      <c r="C52" s="62"/>
      <c r="D52" s="71">
        <v>0</v>
      </c>
      <c r="E52" s="64"/>
      <c r="F52" s="111"/>
    </row>
    <row r="53" spans="1:6" s="59" customFormat="1" ht="10.5" customHeight="1" x14ac:dyDescent="0.25">
      <c r="A53" s="60"/>
      <c r="B53" s="77"/>
      <c r="C53" s="62"/>
      <c r="D53" s="71"/>
      <c r="E53" s="64"/>
      <c r="F53" s="111"/>
    </row>
    <row r="54" spans="1:6" s="59" customFormat="1" ht="12.75" x14ac:dyDescent="0.25">
      <c r="A54" s="76">
        <v>1</v>
      </c>
      <c r="B54" s="77" t="s">
        <v>364</v>
      </c>
      <c r="C54" s="62">
        <v>25.06</v>
      </c>
      <c r="D54" s="72" t="s">
        <v>30</v>
      </c>
      <c r="E54" s="72"/>
      <c r="F54" s="111">
        <f>C54*E54</f>
        <v>0</v>
      </c>
    </row>
    <row r="55" spans="1:6" s="59" customFormat="1" ht="12.75" x14ac:dyDescent="0.25">
      <c r="A55" s="76">
        <v>2</v>
      </c>
      <c r="B55" s="77" t="s">
        <v>365</v>
      </c>
      <c r="C55" s="62">
        <v>12.14</v>
      </c>
      <c r="D55" s="72" t="s">
        <v>30</v>
      </c>
      <c r="E55" s="72"/>
      <c r="F55" s="111">
        <f>C55*E55</f>
        <v>0</v>
      </c>
    </row>
    <row r="56" spans="1:6" s="59" customFormat="1" ht="15" customHeight="1" x14ac:dyDescent="0.25">
      <c r="A56" s="60"/>
      <c r="B56" s="77"/>
      <c r="C56" s="62"/>
      <c r="D56" s="71">
        <v>0</v>
      </c>
      <c r="E56" s="72"/>
      <c r="F56" s="111"/>
    </row>
    <row r="57" spans="1:6" s="59" customFormat="1" ht="15" customHeight="1" x14ac:dyDescent="0.25">
      <c r="A57" s="122">
        <v>1.3</v>
      </c>
      <c r="B57" s="69" t="s">
        <v>91</v>
      </c>
      <c r="C57" s="62"/>
      <c r="D57" s="71">
        <v>0</v>
      </c>
      <c r="E57" s="72"/>
      <c r="F57" s="111"/>
    </row>
    <row r="58" spans="1:6" s="59" customFormat="1" ht="15" customHeight="1" x14ac:dyDescent="0.25">
      <c r="A58" s="60" t="s">
        <v>36</v>
      </c>
      <c r="B58" s="77" t="s">
        <v>134</v>
      </c>
      <c r="C58" s="62"/>
      <c r="D58" s="71">
        <v>0</v>
      </c>
      <c r="E58" s="72"/>
      <c r="F58" s="111"/>
    </row>
    <row r="59" spans="1:6" s="59" customFormat="1" ht="25.5" x14ac:dyDescent="0.25">
      <c r="A59" s="60"/>
      <c r="B59" s="77" t="s">
        <v>132</v>
      </c>
      <c r="C59" s="62"/>
      <c r="D59" s="71"/>
      <c r="E59" s="72"/>
      <c r="F59" s="111"/>
    </row>
    <row r="60" spans="1:6" s="59" customFormat="1" ht="15" customHeight="1" x14ac:dyDescent="0.25">
      <c r="A60" s="60"/>
      <c r="B60" s="66"/>
      <c r="C60" s="62"/>
      <c r="D60" s="71"/>
      <c r="E60" s="72"/>
      <c r="F60" s="111"/>
    </row>
    <row r="61" spans="1:6" s="59" customFormat="1" ht="15" customHeight="1" x14ac:dyDescent="0.25">
      <c r="A61" s="76">
        <v>1</v>
      </c>
      <c r="B61" s="77" t="s">
        <v>361</v>
      </c>
      <c r="C61" s="62">
        <v>5.01</v>
      </c>
      <c r="D61" s="72" t="s">
        <v>31</v>
      </c>
      <c r="E61" s="72"/>
      <c r="F61" s="111">
        <f>C61*E61</f>
        <v>0</v>
      </c>
    </row>
    <row r="62" spans="1:6" s="59" customFormat="1" ht="15" customHeight="1" x14ac:dyDescent="0.25">
      <c r="A62" s="76">
        <v>2</v>
      </c>
      <c r="B62" s="77" t="s">
        <v>362</v>
      </c>
      <c r="C62" s="62">
        <v>2.4300000000000002</v>
      </c>
      <c r="D62" s="72" t="s">
        <v>31</v>
      </c>
      <c r="E62" s="72"/>
      <c r="F62" s="111">
        <f>C62*E62</f>
        <v>0</v>
      </c>
    </row>
    <row r="63" spans="1:6" s="59" customFormat="1" ht="15" customHeight="1" x14ac:dyDescent="0.25">
      <c r="A63" s="76">
        <v>3</v>
      </c>
      <c r="B63" s="102" t="s">
        <v>366</v>
      </c>
      <c r="C63" s="62">
        <v>1.6</v>
      </c>
      <c r="D63" s="72" t="s">
        <v>31</v>
      </c>
      <c r="E63" s="72"/>
      <c r="F63" s="111">
        <f>C63*E63</f>
        <v>0</v>
      </c>
    </row>
    <row r="64" spans="1:6" s="59" customFormat="1" ht="15" customHeight="1" x14ac:dyDescent="0.25">
      <c r="A64" s="76">
        <v>4</v>
      </c>
      <c r="B64" s="102" t="s">
        <v>367</v>
      </c>
      <c r="C64" s="62">
        <v>5.28</v>
      </c>
      <c r="D64" s="72" t="s">
        <v>31</v>
      </c>
      <c r="E64" s="72"/>
      <c r="F64" s="111">
        <f>C64*E64</f>
        <v>0</v>
      </c>
    </row>
    <row r="65" spans="1:6" s="59" customFormat="1" ht="15" customHeight="1" x14ac:dyDescent="0.25">
      <c r="A65" s="76">
        <v>5</v>
      </c>
      <c r="B65" s="102" t="s">
        <v>368</v>
      </c>
      <c r="C65" s="62">
        <v>1.57</v>
      </c>
      <c r="D65" s="72" t="s">
        <v>31</v>
      </c>
      <c r="E65" s="72"/>
      <c r="F65" s="111">
        <f>C65*E65</f>
        <v>0</v>
      </c>
    </row>
    <row r="66" spans="1:6" s="59" customFormat="1" ht="15" customHeight="1" x14ac:dyDescent="0.25">
      <c r="A66" s="76">
        <v>6</v>
      </c>
      <c r="B66" s="102" t="s">
        <v>369</v>
      </c>
      <c r="C66" s="62">
        <v>1.54</v>
      </c>
      <c r="D66" s="72" t="s">
        <v>31</v>
      </c>
      <c r="E66" s="72"/>
      <c r="F66" s="111">
        <f>C66*E66</f>
        <v>0</v>
      </c>
    </row>
    <row r="67" spans="1:6" s="59" customFormat="1" ht="15" customHeight="1" x14ac:dyDescent="0.25">
      <c r="A67" s="76">
        <v>8</v>
      </c>
      <c r="B67" s="102" t="s">
        <v>380</v>
      </c>
      <c r="C67" s="62">
        <v>3.18</v>
      </c>
      <c r="D67" s="72" t="s">
        <v>31</v>
      </c>
      <c r="E67" s="72"/>
      <c r="F67" s="111">
        <f>C67*E67</f>
        <v>0</v>
      </c>
    </row>
    <row r="68" spans="1:6" s="59" customFormat="1" ht="15" customHeight="1" x14ac:dyDescent="0.25">
      <c r="A68" s="76">
        <v>9</v>
      </c>
      <c r="B68" s="102" t="s">
        <v>379</v>
      </c>
      <c r="C68" s="62">
        <v>6.16</v>
      </c>
      <c r="D68" s="72" t="s">
        <v>31</v>
      </c>
      <c r="E68" s="72"/>
      <c r="F68" s="111">
        <f>C68*E68</f>
        <v>0</v>
      </c>
    </row>
    <row r="69" spans="1:6" s="59" customFormat="1" ht="15" customHeight="1" x14ac:dyDescent="0.25">
      <c r="A69" s="76"/>
      <c r="B69" s="103"/>
      <c r="C69" s="62"/>
      <c r="D69" s="72"/>
      <c r="E69" s="72"/>
      <c r="F69" s="111"/>
    </row>
    <row r="70" spans="1:6" s="59" customFormat="1" ht="15" customHeight="1" x14ac:dyDescent="0.25">
      <c r="A70" s="65">
        <v>1.4</v>
      </c>
      <c r="B70" s="127" t="s">
        <v>203</v>
      </c>
      <c r="C70" s="62"/>
      <c r="D70" s="72"/>
      <c r="E70" s="64"/>
      <c r="F70" s="111"/>
    </row>
    <row r="71" spans="1:6" s="59" customFormat="1" ht="51" x14ac:dyDescent="0.25">
      <c r="A71" s="76"/>
      <c r="B71" s="128" t="s">
        <v>74</v>
      </c>
      <c r="C71" s="62"/>
      <c r="D71" s="72"/>
      <c r="E71" s="64"/>
      <c r="F71" s="111"/>
    </row>
    <row r="72" spans="1:6" s="59" customFormat="1" ht="15" customHeight="1" x14ac:dyDescent="0.25">
      <c r="A72" s="60"/>
      <c r="B72" s="66"/>
      <c r="C72" s="62"/>
      <c r="D72" s="71"/>
      <c r="E72" s="72"/>
      <c r="F72" s="111"/>
    </row>
    <row r="73" spans="1:6" s="59" customFormat="1" ht="15" customHeight="1" x14ac:dyDescent="0.25">
      <c r="A73" s="76">
        <v>1</v>
      </c>
      <c r="B73" s="77" t="s">
        <v>361</v>
      </c>
      <c r="C73" s="62">
        <v>50.12</v>
      </c>
      <c r="D73" s="72" t="s">
        <v>30</v>
      </c>
      <c r="E73" s="72"/>
      <c r="F73" s="111">
        <f>C73*E73</f>
        <v>0</v>
      </c>
    </row>
    <row r="74" spans="1:6" s="59" customFormat="1" ht="15" customHeight="1" x14ac:dyDescent="0.25">
      <c r="A74" s="76">
        <v>2</v>
      </c>
      <c r="B74" s="77" t="s">
        <v>362</v>
      </c>
      <c r="C74" s="62">
        <v>32.369999999999997</v>
      </c>
      <c r="D74" s="72" t="s">
        <v>30</v>
      </c>
      <c r="E74" s="72"/>
      <c r="F74" s="111">
        <f>C74*E74</f>
        <v>0</v>
      </c>
    </row>
    <row r="75" spans="1:6" s="59" customFormat="1" ht="15" customHeight="1" x14ac:dyDescent="0.25">
      <c r="A75" s="76">
        <v>3</v>
      </c>
      <c r="B75" s="102" t="s">
        <v>366</v>
      </c>
      <c r="C75" s="62">
        <v>4.8</v>
      </c>
      <c r="D75" s="72" t="s">
        <v>30</v>
      </c>
      <c r="E75" s="72"/>
      <c r="F75" s="111">
        <f>C75*E75</f>
        <v>0</v>
      </c>
    </row>
    <row r="76" spans="1:6" s="59" customFormat="1" ht="15" customHeight="1" x14ac:dyDescent="0.25">
      <c r="A76" s="76">
        <v>4</v>
      </c>
      <c r="B76" s="102" t="s">
        <v>367</v>
      </c>
      <c r="C76" s="62">
        <v>61.44</v>
      </c>
      <c r="D76" s="72" t="s">
        <v>30</v>
      </c>
      <c r="E76" s="72"/>
      <c r="F76" s="111">
        <f>C76*E76</f>
        <v>0</v>
      </c>
    </row>
    <row r="77" spans="1:6" s="59" customFormat="1" ht="15" customHeight="1" x14ac:dyDescent="0.25">
      <c r="A77" s="76">
        <v>5</v>
      </c>
      <c r="B77" s="102" t="s">
        <v>368</v>
      </c>
      <c r="C77" s="62">
        <v>18.239999999999998</v>
      </c>
      <c r="D77" s="72" t="s">
        <v>30</v>
      </c>
      <c r="E77" s="72"/>
      <c r="F77" s="111">
        <f>C77*E77</f>
        <v>0</v>
      </c>
    </row>
    <row r="78" spans="1:6" s="59" customFormat="1" ht="15" customHeight="1" x14ac:dyDescent="0.25">
      <c r="A78" s="76">
        <v>6</v>
      </c>
      <c r="B78" s="102" t="s">
        <v>369</v>
      </c>
      <c r="C78" s="62">
        <v>30.72</v>
      </c>
      <c r="D78" s="72" t="s">
        <v>30</v>
      </c>
      <c r="E78" s="72"/>
      <c r="F78" s="111">
        <f>C78*E78</f>
        <v>0</v>
      </c>
    </row>
    <row r="79" spans="1:6" s="59" customFormat="1" ht="15" customHeight="1" x14ac:dyDescent="0.25">
      <c r="A79" s="76">
        <v>8</v>
      </c>
      <c r="B79" s="102" t="s">
        <v>380</v>
      </c>
      <c r="C79" s="62">
        <v>47.75</v>
      </c>
      <c r="D79" s="72" t="s">
        <v>30</v>
      </c>
      <c r="E79" s="72"/>
      <c r="F79" s="111">
        <f>C79*E79</f>
        <v>0</v>
      </c>
    </row>
    <row r="80" spans="1:6" s="59" customFormat="1" ht="15" customHeight="1" x14ac:dyDescent="0.25">
      <c r="A80" s="76">
        <v>9</v>
      </c>
      <c r="B80" s="102" t="s">
        <v>379</v>
      </c>
      <c r="C80" s="62">
        <v>74.78</v>
      </c>
      <c r="D80" s="72" t="s">
        <v>30</v>
      </c>
      <c r="E80" s="72"/>
      <c r="F80" s="111">
        <f>C80*E80</f>
        <v>0</v>
      </c>
    </row>
    <row r="81" spans="1:6" s="59" customFormat="1" ht="15" customHeight="1" x14ac:dyDescent="0.25">
      <c r="A81" s="76"/>
      <c r="B81" s="125"/>
      <c r="C81" s="62"/>
      <c r="D81" s="72"/>
      <c r="E81" s="72"/>
      <c r="F81" s="111"/>
    </row>
    <row r="82" spans="1:6" s="59" customFormat="1" ht="15" customHeight="1" x14ac:dyDescent="0.25">
      <c r="A82" s="65">
        <v>1.5</v>
      </c>
      <c r="B82" s="69" t="s">
        <v>92</v>
      </c>
      <c r="C82" s="62"/>
      <c r="D82" s="71">
        <v>0</v>
      </c>
      <c r="E82" s="64"/>
      <c r="F82" s="111"/>
    </row>
    <row r="83" spans="1:6" s="59" customFormat="1" ht="39" customHeight="1" x14ac:dyDescent="0.25">
      <c r="A83" s="60"/>
      <c r="B83" s="77" t="s">
        <v>204</v>
      </c>
      <c r="C83" s="62"/>
      <c r="D83" s="71">
        <v>0</v>
      </c>
      <c r="E83" s="64"/>
      <c r="F83" s="111"/>
    </row>
    <row r="84" spans="1:6" s="59" customFormat="1" ht="25.5" x14ac:dyDescent="0.25">
      <c r="A84" s="60"/>
      <c r="B84" s="70" t="s">
        <v>206</v>
      </c>
      <c r="C84" s="62"/>
      <c r="D84" s="71">
        <v>0</v>
      </c>
      <c r="E84" s="64"/>
      <c r="F84" s="111"/>
    </row>
    <row r="85" spans="1:6" s="59" customFormat="1" ht="25.5" x14ac:dyDescent="0.25">
      <c r="A85" s="60"/>
      <c r="B85" s="70" t="s">
        <v>205</v>
      </c>
      <c r="C85" s="62"/>
      <c r="D85" s="71"/>
      <c r="E85" s="64"/>
      <c r="F85" s="111"/>
    </row>
    <row r="86" spans="1:6" s="59" customFormat="1" ht="15" customHeight="1" x14ac:dyDescent="0.25">
      <c r="A86" s="60"/>
      <c r="B86" s="70"/>
      <c r="C86" s="62"/>
      <c r="D86" s="71"/>
      <c r="E86" s="64"/>
      <c r="F86" s="111"/>
    </row>
    <row r="87" spans="1:6" s="59" customFormat="1" ht="15" customHeight="1" x14ac:dyDescent="0.25">
      <c r="A87" s="132"/>
      <c r="B87" s="66" t="s">
        <v>4</v>
      </c>
      <c r="C87" s="62"/>
      <c r="D87" s="71"/>
      <c r="E87" s="64"/>
      <c r="F87" s="111"/>
    </row>
    <row r="88" spans="1:6" s="59" customFormat="1" ht="15" customHeight="1" x14ac:dyDescent="0.25">
      <c r="A88" s="76">
        <v>1</v>
      </c>
      <c r="B88" s="77" t="s">
        <v>374</v>
      </c>
      <c r="C88" s="62">
        <v>0.69</v>
      </c>
      <c r="D88" s="72" t="s">
        <v>75</v>
      </c>
      <c r="E88" s="64"/>
      <c r="F88" s="111">
        <f>C88*E88</f>
        <v>0</v>
      </c>
    </row>
    <row r="89" spans="1:6" s="59" customFormat="1" ht="15" customHeight="1" x14ac:dyDescent="0.25">
      <c r="A89" s="76">
        <v>2</v>
      </c>
      <c r="B89" s="77" t="s">
        <v>375</v>
      </c>
      <c r="C89" s="62">
        <v>0.23</v>
      </c>
      <c r="D89" s="72" t="s">
        <v>75</v>
      </c>
      <c r="E89" s="64"/>
      <c r="F89" s="111">
        <f>C89*E89</f>
        <v>0</v>
      </c>
    </row>
    <row r="90" spans="1:6" s="59" customFormat="1" ht="15" customHeight="1" x14ac:dyDescent="0.25">
      <c r="A90" s="76">
        <v>3</v>
      </c>
      <c r="B90" s="77" t="s">
        <v>305</v>
      </c>
      <c r="C90" s="62">
        <v>0.55000000000000004</v>
      </c>
      <c r="D90" s="72" t="s">
        <v>75</v>
      </c>
      <c r="E90" s="64"/>
      <c r="F90" s="111">
        <f>C90*E90</f>
        <v>0</v>
      </c>
    </row>
    <row r="91" spans="1:6" s="59" customFormat="1" ht="15" customHeight="1" x14ac:dyDescent="0.25">
      <c r="A91" s="76">
        <v>4</v>
      </c>
      <c r="B91" s="77" t="s">
        <v>376</v>
      </c>
      <c r="C91" s="62">
        <v>0.2</v>
      </c>
      <c r="D91" s="72" t="s">
        <v>75</v>
      </c>
      <c r="E91" s="64"/>
      <c r="F91" s="111">
        <f>C91*E91</f>
        <v>0</v>
      </c>
    </row>
    <row r="92" spans="1:6" s="59" customFormat="1" ht="15" customHeight="1" x14ac:dyDescent="0.25">
      <c r="A92" s="76">
        <v>5</v>
      </c>
      <c r="B92" s="77" t="s">
        <v>377</v>
      </c>
      <c r="C92" s="62">
        <v>0.28000000000000003</v>
      </c>
      <c r="D92" s="72" t="s">
        <v>75</v>
      </c>
      <c r="E92" s="64"/>
      <c r="F92" s="111">
        <f>C92*E92</f>
        <v>0</v>
      </c>
    </row>
    <row r="93" spans="1:6" s="59" customFormat="1" ht="15" customHeight="1" x14ac:dyDescent="0.25">
      <c r="A93" s="76">
        <v>6</v>
      </c>
      <c r="B93" s="77" t="s">
        <v>378</v>
      </c>
      <c r="C93" s="62">
        <v>0.09</v>
      </c>
      <c r="D93" s="72" t="s">
        <v>75</v>
      </c>
      <c r="E93" s="64"/>
      <c r="F93" s="111">
        <f>C93*E93</f>
        <v>0</v>
      </c>
    </row>
    <row r="94" spans="1:6" s="59" customFormat="1" ht="15" customHeight="1" x14ac:dyDescent="0.25">
      <c r="A94" s="76">
        <v>7</v>
      </c>
      <c r="B94" s="77" t="s">
        <v>381</v>
      </c>
      <c r="C94" s="129">
        <v>0.48</v>
      </c>
      <c r="D94" s="72" t="s">
        <v>75</v>
      </c>
      <c r="E94" s="64"/>
      <c r="F94" s="111">
        <f>C94*E94</f>
        <v>0</v>
      </c>
    </row>
    <row r="95" spans="1:6" s="59" customFormat="1" ht="15" customHeight="1" x14ac:dyDescent="0.25">
      <c r="A95" s="76"/>
      <c r="B95" s="77"/>
      <c r="C95" s="62"/>
      <c r="D95" s="72"/>
      <c r="E95" s="64"/>
      <c r="F95" s="111"/>
    </row>
    <row r="96" spans="1:6" s="59" customFormat="1" ht="15" customHeight="1" x14ac:dyDescent="0.25">
      <c r="A96" s="76"/>
      <c r="B96" s="77"/>
      <c r="C96" s="62"/>
      <c r="D96" s="72"/>
      <c r="E96" s="64"/>
      <c r="F96" s="111"/>
    </row>
    <row r="97" spans="1:6" s="59" customFormat="1" ht="15" customHeight="1" x14ac:dyDescent="0.25">
      <c r="A97" s="76"/>
      <c r="B97" s="77"/>
      <c r="C97" s="62"/>
      <c r="D97" s="72"/>
      <c r="E97" s="64"/>
      <c r="F97" s="111"/>
    </row>
    <row r="98" spans="1:6" s="59" customFormat="1" ht="15" customHeight="1" x14ac:dyDescent="0.25">
      <c r="A98" s="76"/>
      <c r="B98" s="77"/>
      <c r="C98" s="62"/>
      <c r="D98" s="72"/>
      <c r="E98" s="64"/>
      <c r="F98" s="111"/>
    </row>
    <row r="99" spans="1:6" s="59" customFormat="1" ht="15" customHeight="1" x14ac:dyDescent="0.25">
      <c r="A99" s="76"/>
      <c r="B99" s="133"/>
      <c r="C99" s="62"/>
      <c r="D99" s="72"/>
      <c r="E99" s="64"/>
      <c r="F99" s="111"/>
    </row>
    <row r="100" spans="1:6" s="59" customFormat="1" ht="15" customHeight="1" x14ac:dyDescent="0.25">
      <c r="A100" s="76"/>
      <c r="B100" s="77"/>
      <c r="C100" s="129"/>
      <c r="D100" s="72"/>
      <c r="E100" s="64"/>
      <c r="F100" s="111"/>
    </row>
    <row r="101" spans="1:6" s="59" customFormat="1" ht="15" customHeight="1" x14ac:dyDescent="0.25">
      <c r="A101" s="76"/>
      <c r="B101" s="77"/>
      <c r="C101" s="62"/>
      <c r="D101" s="72"/>
      <c r="E101" s="64"/>
      <c r="F101" s="111"/>
    </row>
    <row r="102" spans="1:6" s="59" customFormat="1" ht="15" customHeight="1" x14ac:dyDescent="0.25">
      <c r="A102" s="76"/>
      <c r="B102" s="133"/>
      <c r="C102" s="62"/>
      <c r="D102" s="72"/>
      <c r="E102" s="64"/>
      <c r="F102" s="111"/>
    </row>
    <row r="103" spans="1:6" s="59" customFormat="1" ht="15" customHeight="1" x14ac:dyDescent="0.25">
      <c r="A103" s="76"/>
      <c r="B103" s="77"/>
      <c r="C103" s="62"/>
      <c r="D103" s="72"/>
      <c r="E103" s="64"/>
      <c r="F103" s="111"/>
    </row>
    <row r="104" spans="1:6" s="59" customFormat="1" ht="15" customHeight="1" x14ac:dyDescent="0.25">
      <c r="A104" s="76"/>
      <c r="B104" s="103"/>
      <c r="C104" s="62"/>
      <c r="D104" s="72"/>
      <c r="E104" s="64"/>
      <c r="F104" s="111"/>
    </row>
    <row r="105" spans="1:6" s="59" customFormat="1" ht="15" customHeight="1" x14ac:dyDescent="0.25">
      <c r="A105" s="76"/>
      <c r="B105" s="103"/>
      <c r="C105" s="62"/>
      <c r="D105" s="72"/>
      <c r="E105" s="64"/>
      <c r="F105" s="111"/>
    </row>
    <row r="106" spans="1:6" s="59" customFormat="1" ht="15" customHeight="1" x14ac:dyDescent="0.25">
      <c r="A106" s="76"/>
      <c r="B106" s="103"/>
      <c r="C106" s="62"/>
      <c r="D106" s="72"/>
      <c r="E106" s="64"/>
      <c r="F106" s="111"/>
    </row>
    <row r="107" spans="1:6" s="59" customFormat="1" ht="15" customHeight="1" x14ac:dyDescent="0.25">
      <c r="A107" s="135"/>
      <c r="B107" s="136"/>
      <c r="C107" s="108"/>
      <c r="D107" s="109"/>
      <c r="E107" s="110"/>
      <c r="F107" s="223"/>
    </row>
    <row r="108" spans="1:6" s="59" customFormat="1" ht="15" customHeight="1" x14ac:dyDescent="0.25">
      <c r="A108" s="137"/>
      <c r="B108" s="138" t="s">
        <v>399</v>
      </c>
      <c r="C108" s="139"/>
      <c r="D108" s="90"/>
      <c r="E108" s="91"/>
      <c r="F108" s="218"/>
    </row>
    <row r="109" spans="1:6" s="59" customFormat="1" ht="15" customHeight="1" x14ac:dyDescent="0.25">
      <c r="A109" s="83"/>
      <c r="B109" s="84" t="s">
        <v>400</v>
      </c>
      <c r="C109" s="85"/>
      <c r="D109" s="86"/>
      <c r="E109" s="87"/>
      <c r="F109" s="217">
        <f>SUM(F54:F108)</f>
        <v>0</v>
      </c>
    </row>
    <row r="110" spans="1:6" s="59" customFormat="1" ht="15" customHeight="1" x14ac:dyDescent="0.25">
      <c r="A110" s="140"/>
      <c r="B110" s="50" t="s">
        <v>465</v>
      </c>
      <c r="C110" s="141"/>
      <c r="D110" s="142"/>
      <c r="E110" s="143"/>
      <c r="F110" s="224"/>
    </row>
    <row r="111" spans="1:6" s="59" customFormat="1" ht="15" customHeight="1" x14ac:dyDescent="0.25">
      <c r="A111" s="60"/>
      <c r="B111" s="61" t="s">
        <v>53</v>
      </c>
      <c r="C111" s="62"/>
      <c r="D111" s="72"/>
      <c r="E111" s="64"/>
      <c r="F111" s="111"/>
    </row>
    <row r="112" spans="1:6" s="59" customFormat="1" ht="15" customHeight="1" x14ac:dyDescent="0.25">
      <c r="A112" s="65">
        <v>1.1000000000000001</v>
      </c>
      <c r="B112" s="144" t="s">
        <v>87</v>
      </c>
      <c r="C112" s="62"/>
      <c r="D112" s="72"/>
      <c r="E112" s="64"/>
      <c r="F112" s="111"/>
    </row>
    <row r="113" spans="1:6" s="59" customFormat="1" ht="51.75" customHeight="1" x14ac:dyDescent="0.25">
      <c r="A113" s="60"/>
      <c r="B113" s="77" t="s">
        <v>137</v>
      </c>
      <c r="C113" s="62"/>
      <c r="D113" s="72"/>
      <c r="E113" s="64"/>
      <c r="F113" s="111"/>
    </row>
    <row r="114" spans="1:6" s="59" customFormat="1" ht="38.25" x14ac:dyDescent="0.25">
      <c r="A114" s="60"/>
      <c r="B114" s="77" t="s">
        <v>142</v>
      </c>
      <c r="C114" s="62"/>
      <c r="D114" s="72"/>
      <c r="E114" s="64"/>
      <c r="F114" s="111"/>
    </row>
    <row r="115" spans="1:6" s="59" customFormat="1" ht="15" customHeight="1" x14ac:dyDescent="0.25">
      <c r="A115" s="60"/>
      <c r="B115" s="77"/>
      <c r="C115" s="62"/>
      <c r="D115" s="72"/>
      <c r="E115" s="64"/>
      <c r="F115" s="111"/>
    </row>
    <row r="116" spans="1:6" s="59" customFormat="1" ht="3" customHeight="1" x14ac:dyDescent="0.25">
      <c r="A116" s="60"/>
      <c r="B116" s="77"/>
      <c r="C116" s="62"/>
      <c r="D116" s="72"/>
      <c r="E116" s="64"/>
      <c r="F116" s="111"/>
    </row>
    <row r="117" spans="1:6" s="59" customFormat="1" ht="15" customHeight="1" x14ac:dyDescent="0.25">
      <c r="A117" s="76">
        <v>1</v>
      </c>
      <c r="B117" s="77" t="s">
        <v>489</v>
      </c>
      <c r="C117" s="62">
        <v>285.38</v>
      </c>
      <c r="D117" s="72" t="s">
        <v>448</v>
      </c>
      <c r="E117" s="64"/>
      <c r="F117" s="111">
        <f>C117*E117</f>
        <v>0</v>
      </c>
    </row>
    <row r="118" spans="1:6" s="59" customFormat="1" ht="15" customHeight="1" x14ac:dyDescent="0.25">
      <c r="A118" s="76">
        <v>2</v>
      </c>
      <c r="B118" s="77" t="s">
        <v>490</v>
      </c>
      <c r="C118" s="62">
        <v>179.79</v>
      </c>
      <c r="D118" s="72" t="s">
        <v>448</v>
      </c>
      <c r="E118" s="64"/>
      <c r="F118" s="111">
        <f>C118*E118</f>
        <v>0</v>
      </c>
    </row>
    <row r="119" spans="1:6" s="59" customFormat="1" ht="15" customHeight="1" x14ac:dyDescent="0.25">
      <c r="A119" s="76"/>
      <c r="B119" s="77"/>
      <c r="C119" s="62"/>
      <c r="D119" s="72"/>
      <c r="E119" s="64"/>
      <c r="F119" s="111"/>
    </row>
    <row r="120" spans="1:6" s="59" customFormat="1" ht="15" customHeight="1" x14ac:dyDescent="0.25">
      <c r="A120" s="60"/>
      <c r="B120" s="133"/>
      <c r="C120" s="62"/>
      <c r="D120" s="72"/>
      <c r="E120" s="64"/>
      <c r="F120" s="111"/>
    </row>
    <row r="121" spans="1:6" s="59" customFormat="1" ht="15" customHeight="1" x14ac:dyDescent="0.25">
      <c r="A121" s="65">
        <v>1.2</v>
      </c>
      <c r="B121" s="66" t="s">
        <v>100</v>
      </c>
      <c r="C121" s="62"/>
      <c r="D121" s="72"/>
      <c r="E121" s="64"/>
      <c r="F121" s="111"/>
    </row>
    <row r="122" spans="1:6" s="59" customFormat="1" ht="51" x14ac:dyDescent="0.25">
      <c r="A122" s="60"/>
      <c r="B122" s="128" t="s">
        <v>449</v>
      </c>
      <c r="C122" s="62"/>
      <c r="D122" s="72"/>
      <c r="E122" s="64"/>
      <c r="F122" s="111"/>
    </row>
    <row r="123" spans="1:6" s="59" customFormat="1" ht="15" customHeight="1" x14ac:dyDescent="0.25">
      <c r="A123" s="76">
        <v>1</v>
      </c>
      <c r="B123" s="77" t="s">
        <v>489</v>
      </c>
      <c r="C123" s="62">
        <v>499.41</v>
      </c>
      <c r="D123" s="72" t="s">
        <v>448</v>
      </c>
      <c r="E123" s="72"/>
      <c r="F123" s="111">
        <f>C123*E123</f>
        <v>0</v>
      </c>
    </row>
    <row r="124" spans="1:6" s="59" customFormat="1" ht="15" customHeight="1" x14ac:dyDescent="0.25">
      <c r="A124" s="76">
        <v>2</v>
      </c>
      <c r="B124" s="77" t="s">
        <v>490</v>
      </c>
      <c r="C124" s="62">
        <v>359.58</v>
      </c>
      <c r="D124" s="72" t="s">
        <v>448</v>
      </c>
      <c r="E124" s="72"/>
      <c r="F124" s="111">
        <f>C124*E124</f>
        <v>0</v>
      </c>
    </row>
    <row r="125" spans="1:6" s="59" customFormat="1" ht="15" customHeight="1" x14ac:dyDescent="0.25">
      <c r="A125" s="76"/>
      <c r="B125" s="77"/>
      <c r="C125" s="62"/>
      <c r="D125" s="72"/>
      <c r="E125" s="72"/>
      <c r="F125" s="111"/>
    </row>
    <row r="126" spans="1:6" s="59" customFormat="1" ht="15" customHeight="1" x14ac:dyDescent="0.25">
      <c r="A126" s="76"/>
      <c r="B126" s="77"/>
      <c r="C126" s="62"/>
      <c r="D126" s="72"/>
      <c r="E126" s="72"/>
      <c r="F126" s="111"/>
    </row>
    <row r="127" spans="1:6" s="59" customFormat="1" ht="15" customHeight="1" x14ac:dyDescent="0.25">
      <c r="A127" s="76"/>
      <c r="B127" s="77"/>
      <c r="C127" s="62"/>
      <c r="D127" s="72"/>
      <c r="E127" s="72"/>
      <c r="F127" s="111"/>
    </row>
    <row r="128" spans="1:6" s="59" customFormat="1" ht="15" customHeight="1" x14ac:dyDescent="0.25">
      <c r="A128" s="76"/>
      <c r="B128" s="77"/>
      <c r="C128" s="62"/>
      <c r="D128" s="72"/>
      <c r="E128" s="72"/>
      <c r="F128" s="111"/>
    </row>
    <row r="129" spans="1:6" s="59" customFormat="1" ht="15" customHeight="1" x14ac:dyDescent="0.25">
      <c r="A129" s="76"/>
      <c r="B129" s="77"/>
      <c r="C129" s="62"/>
      <c r="D129" s="72"/>
      <c r="E129" s="64"/>
      <c r="F129" s="111"/>
    </row>
    <row r="130" spans="1:6" s="59" customFormat="1" ht="15" customHeight="1" x14ac:dyDescent="0.25">
      <c r="A130" s="78"/>
      <c r="B130" s="112" t="s">
        <v>401</v>
      </c>
      <c r="C130" s="80"/>
      <c r="D130" s="81"/>
      <c r="E130" s="82"/>
      <c r="F130" s="216"/>
    </row>
    <row r="131" spans="1:6" s="145" customFormat="1" ht="15" customHeight="1" x14ac:dyDescent="0.25">
      <c r="A131" s="83"/>
      <c r="B131" s="84" t="s">
        <v>402</v>
      </c>
      <c r="C131" s="85"/>
      <c r="D131" s="86"/>
      <c r="E131" s="87"/>
      <c r="F131" s="217">
        <f>SUM(F116:F130)</f>
        <v>0</v>
      </c>
    </row>
    <row r="132" spans="1:6" s="59" customFormat="1" ht="15" customHeight="1" x14ac:dyDescent="0.25">
      <c r="A132" s="140"/>
      <c r="B132" s="50" t="s">
        <v>466</v>
      </c>
      <c r="C132" s="141"/>
      <c r="D132" s="146"/>
      <c r="E132" s="143"/>
      <c r="F132" s="224"/>
    </row>
    <row r="133" spans="1:6" s="59" customFormat="1" ht="15" customHeight="1" x14ac:dyDescent="0.25">
      <c r="A133" s="60"/>
      <c r="B133" s="68" t="s">
        <v>64</v>
      </c>
      <c r="C133" s="62"/>
      <c r="D133" s="63"/>
      <c r="E133" s="64"/>
      <c r="F133" s="111"/>
    </row>
    <row r="134" spans="1:6" s="59" customFormat="1" ht="15" customHeight="1" x14ac:dyDescent="0.25">
      <c r="A134" s="65">
        <v>1.1000000000000001</v>
      </c>
      <c r="B134" s="69" t="s">
        <v>87</v>
      </c>
      <c r="C134" s="62"/>
      <c r="D134" s="63"/>
      <c r="E134" s="64"/>
      <c r="F134" s="111"/>
    </row>
    <row r="135" spans="1:6" s="59" customFormat="1" ht="38.25" x14ac:dyDescent="0.25">
      <c r="A135" s="60"/>
      <c r="B135" s="77" t="s">
        <v>148</v>
      </c>
      <c r="C135" s="62"/>
      <c r="D135" s="63"/>
      <c r="E135" s="64"/>
      <c r="F135" s="111"/>
    </row>
    <row r="136" spans="1:6" s="59" customFormat="1" ht="38.25" x14ac:dyDescent="0.25">
      <c r="A136" s="60"/>
      <c r="B136" s="77" t="s">
        <v>149</v>
      </c>
      <c r="C136" s="62"/>
      <c r="D136" s="63"/>
      <c r="E136" s="64"/>
      <c r="F136" s="111"/>
    </row>
    <row r="137" spans="1:6" s="59" customFormat="1" ht="15" customHeight="1" x14ac:dyDescent="0.25">
      <c r="A137" s="60"/>
      <c r="B137" s="154"/>
      <c r="C137" s="62"/>
      <c r="D137" s="63"/>
      <c r="E137" s="64"/>
      <c r="F137" s="111"/>
    </row>
    <row r="138" spans="1:6" s="59" customFormat="1" ht="15" customHeight="1" x14ac:dyDescent="0.25">
      <c r="A138" s="155"/>
      <c r="B138" s="147" t="s">
        <v>332</v>
      </c>
      <c r="C138" s="62"/>
      <c r="D138" s="71"/>
      <c r="E138" s="64"/>
      <c r="F138" s="111"/>
    </row>
    <row r="139" spans="1:6" s="59" customFormat="1" ht="15" customHeight="1" x14ac:dyDescent="0.25">
      <c r="A139" s="76">
        <v>1</v>
      </c>
      <c r="B139" s="77" t="s">
        <v>491</v>
      </c>
      <c r="C139" s="62">
        <v>1</v>
      </c>
      <c r="D139" s="72" t="s">
        <v>1</v>
      </c>
      <c r="E139" s="64"/>
      <c r="F139" s="111">
        <f>C139*E139</f>
        <v>0</v>
      </c>
    </row>
    <row r="140" spans="1:6" s="59" customFormat="1" ht="15" customHeight="1" x14ac:dyDescent="0.25">
      <c r="A140" s="76">
        <v>2</v>
      </c>
      <c r="B140" s="77" t="s">
        <v>492</v>
      </c>
      <c r="C140" s="62">
        <v>1</v>
      </c>
      <c r="D140" s="72" t="s">
        <v>1</v>
      </c>
      <c r="E140" s="64"/>
      <c r="F140" s="111">
        <f>C140*E140</f>
        <v>0</v>
      </c>
    </row>
    <row r="141" spans="1:6" s="59" customFormat="1" ht="15" customHeight="1" x14ac:dyDescent="0.25">
      <c r="A141" s="76"/>
      <c r="B141" s="134"/>
      <c r="C141" s="62"/>
      <c r="D141" s="72"/>
      <c r="E141" s="64"/>
      <c r="F141" s="111"/>
    </row>
    <row r="142" spans="1:6" s="59" customFormat="1" ht="15" customHeight="1" x14ac:dyDescent="0.25">
      <c r="A142" s="76"/>
      <c r="B142" s="134"/>
      <c r="C142" s="62"/>
      <c r="D142" s="72"/>
      <c r="E142" s="64"/>
      <c r="F142" s="111"/>
    </row>
    <row r="143" spans="1:6" s="59" customFormat="1" ht="15" customHeight="1" x14ac:dyDescent="0.25">
      <c r="A143" s="76"/>
      <c r="B143" s="134"/>
      <c r="C143" s="62"/>
      <c r="D143" s="72"/>
      <c r="E143" s="64"/>
      <c r="F143" s="111"/>
    </row>
    <row r="144" spans="1:6" s="59" customFormat="1" ht="15" customHeight="1" x14ac:dyDescent="0.25">
      <c r="A144" s="76"/>
      <c r="B144" s="134"/>
      <c r="C144" s="62"/>
      <c r="D144" s="72"/>
      <c r="E144" s="64"/>
      <c r="F144" s="111"/>
    </row>
    <row r="145" spans="1:6" s="59" customFormat="1" ht="15" customHeight="1" x14ac:dyDescent="0.25">
      <c r="A145" s="76"/>
      <c r="B145" s="134"/>
      <c r="C145" s="62"/>
      <c r="D145" s="72"/>
      <c r="E145" s="64"/>
      <c r="F145" s="111"/>
    </row>
    <row r="146" spans="1:6" s="59" customFormat="1" ht="15" customHeight="1" x14ac:dyDescent="0.25">
      <c r="A146" s="76"/>
      <c r="B146" s="134"/>
      <c r="C146" s="62"/>
      <c r="D146" s="72"/>
      <c r="E146" s="64"/>
      <c r="F146" s="111"/>
    </row>
    <row r="147" spans="1:6" s="59" customFormat="1" ht="15" customHeight="1" x14ac:dyDescent="0.25">
      <c r="A147" s="76"/>
      <c r="B147" s="134"/>
      <c r="C147" s="62"/>
      <c r="D147" s="72"/>
      <c r="E147" s="64"/>
      <c r="F147" s="111"/>
    </row>
    <row r="148" spans="1:6" s="59" customFormat="1" ht="15" customHeight="1" x14ac:dyDescent="0.25">
      <c r="A148" s="76"/>
      <c r="C148" s="62"/>
      <c r="D148" s="72"/>
      <c r="E148" s="64"/>
      <c r="F148" s="111"/>
    </row>
    <row r="149" spans="1:6" s="59" customFormat="1" ht="15" customHeight="1" x14ac:dyDescent="0.25">
      <c r="A149" s="76"/>
      <c r="B149" s="77"/>
      <c r="C149" s="62"/>
      <c r="D149" s="72"/>
      <c r="E149" s="64"/>
      <c r="F149" s="111"/>
    </row>
    <row r="150" spans="1:6" s="59" customFormat="1" ht="15" customHeight="1" x14ac:dyDescent="0.25">
      <c r="A150" s="76"/>
      <c r="B150" s="77"/>
      <c r="C150" s="62"/>
      <c r="D150" s="72"/>
      <c r="E150" s="64"/>
      <c r="F150" s="111"/>
    </row>
    <row r="151" spans="1:6" s="59" customFormat="1" ht="15" customHeight="1" x14ac:dyDescent="0.25">
      <c r="A151" s="135"/>
      <c r="B151" s="77"/>
      <c r="C151" s="62"/>
      <c r="D151" s="72"/>
      <c r="E151" s="64"/>
      <c r="F151" s="111"/>
    </row>
    <row r="152" spans="1:6" s="59" customFormat="1" ht="15" customHeight="1" x14ac:dyDescent="0.25">
      <c r="A152" s="78"/>
      <c r="B152" s="79" t="s">
        <v>403</v>
      </c>
      <c r="C152" s="80"/>
      <c r="D152" s="81"/>
      <c r="E152" s="82"/>
      <c r="F152" s="216"/>
    </row>
    <row r="153" spans="1:6" s="145" customFormat="1" ht="15" customHeight="1" x14ac:dyDescent="0.25">
      <c r="A153" s="83"/>
      <c r="B153" s="84" t="s">
        <v>404</v>
      </c>
      <c r="C153" s="85"/>
      <c r="D153" s="86"/>
      <c r="E153" s="87"/>
      <c r="F153" s="217">
        <f>SUM(F139:F152)</f>
        <v>0</v>
      </c>
    </row>
    <row r="154" spans="1:6" s="59" customFormat="1" ht="15" customHeight="1" x14ac:dyDescent="0.25">
      <c r="A154" s="117"/>
      <c r="B154" s="50" t="s">
        <v>405</v>
      </c>
      <c r="C154" s="141"/>
      <c r="D154" s="146"/>
      <c r="E154" s="143"/>
      <c r="F154" s="224"/>
    </row>
    <row r="155" spans="1:6" s="59" customFormat="1" ht="15" customHeight="1" x14ac:dyDescent="0.25">
      <c r="A155" s="54"/>
      <c r="B155" s="157" t="s">
        <v>67</v>
      </c>
      <c r="C155" s="62"/>
      <c r="D155" s="63"/>
      <c r="E155" s="64"/>
      <c r="F155" s="111"/>
    </row>
    <row r="156" spans="1:6" s="59" customFormat="1" ht="15" customHeight="1" x14ac:dyDescent="0.25">
      <c r="A156" s="122">
        <v>1.1000000000000001</v>
      </c>
      <c r="B156" s="66" t="s">
        <v>87</v>
      </c>
      <c r="C156" s="62"/>
      <c r="D156" s="63"/>
      <c r="E156" s="64"/>
      <c r="F156" s="111"/>
    </row>
    <row r="157" spans="1:6" s="59" customFormat="1" ht="52.5" customHeight="1" x14ac:dyDescent="0.25">
      <c r="A157" s="122"/>
      <c r="B157" s="77" t="s">
        <v>175</v>
      </c>
      <c r="C157" s="62"/>
      <c r="D157" s="63"/>
      <c r="E157" s="64"/>
      <c r="F157" s="111"/>
    </row>
    <row r="158" spans="1:6" s="59" customFormat="1" ht="25.5" x14ac:dyDescent="0.25">
      <c r="A158" s="60"/>
      <c r="B158" s="77" t="s">
        <v>247</v>
      </c>
      <c r="C158" s="62"/>
      <c r="D158" s="71">
        <v>0</v>
      </c>
      <c r="E158" s="64"/>
      <c r="F158" s="111"/>
    </row>
    <row r="159" spans="1:6" s="59" customFormat="1" ht="15" customHeight="1" x14ac:dyDescent="0.25">
      <c r="A159" s="60"/>
      <c r="B159" s="77"/>
      <c r="C159" s="62"/>
      <c r="D159" s="71"/>
      <c r="E159" s="64"/>
      <c r="F159" s="111"/>
    </row>
    <row r="160" spans="1:6" s="59" customFormat="1" ht="15" customHeight="1" x14ac:dyDescent="0.25">
      <c r="A160" s="122">
        <v>1.2</v>
      </c>
      <c r="B160" s="144" t="s">
        <v>114</v>
      </c>
      <c r="C160" s="62"/>
      <c r="D160" s="71">
        <v>0</v>
      </c>
      <c r="E160" s="64"/>
      <c r="F160" s="111"/>
    </row>
    <row r="161" spans="1:6" s="59" customFormat="1" ht="38.25" customHeight="1" x14ac:dyDescent="0.25">
      <c r="A161" s="65"/>
      <c r="B161" s="77" t="s">
        <v>451</v>
      </c>
      <c r="C161" s="62"/>
      <c r="D161" s="72" t="s">
        <v>36</v>
      </c>
      <c r="E161" s="64"/>
      <c r="F161" s="111"/>
    </row>
    <row r="162" spans="1:6" s="59" customFormat="1" ht="9.75" customHeight="1" x14ac:dyDescent="0.25">
      <c r="A162" s="65"/>
      <c r="B162" s="77"/>
      <c r="C162" s="62"/>
      <c r="D162" s="72"/>
      <c r="E162" s="64"/>
      <c r="F162" s="111"/>
    </row>
    <row r="163" spans="1:6" s="59" customFormat="1" ht="15" customHeight="1" x14ac:dyDescent="0.25">
      <c r="A163" s="76">
        <v>1</v>
      </c>
      <c r="B163" s="77" t="s">
        <v>489</v>
      </c>
      <c r="C163" s="62">
        <v>499.41</v>
      </c>
      <c r="D163" s="72" t="s">
        <v>30</v>
      </c>
      <c r="E163" s="72"/>
      <c r="F163" s="111">
        <f>C163*E163</f>
        <v>0</v>
      </c>
    </row>
    <row r="164" spans="1:6" s="59" customFormat="1" ht="15" customHeight="1" x14ac:dyDescent="0.25">
      <c r="A164" s="76">
        <v>2</v>
      </c>
      <c r="B164" s="77" t="s">
        <v>490</v>
      </c>
      <c r="C164" s="62">
        <v>359.58</v>
      </c>
      <c r="D164" s="72" t="s">
        <v>30</v>
      </c>
      <c r="E164" s="72"/>
      <c r="F164" s="111">
        <f>C164*E164</f>
        <v>0</v>
      </c>
    </row>
    <row r="165" spans="1:6" s="59" customFormat="1" ht="15" customHeight="1" x14ac:dyDescent="0.25">
      <c r="A165" s="76"/>
      <c r="B165" s="77"/>
      <c r="C165" s="62"/>
      <c r="D165" s="72"/>
      <c r="E165" s="72"/>
      <c r="F165" s="111"/>
    </row>
    <row r="166" spans="1:6" s="59" customFormat="1" ht="15" customHeight="1" x14ac:dyDescent="0.25">
      <c r="A166" s="76"/>
      <c r="B166" s="77"/>
      <c r="C166" s="62"/>
      <c r="D166" s="72"/>
      <c r="E166" s="72"/>
      <c r="F166" s="111"/>
    </row>
    <row r="167" spans="1:6" s="59" customFormat="1" ht="15" customHeight="1" x14ac:dyDescent="0.25">
      <c r="A167" s="76"/>
      <c r="B167" s="77"/>
      <c r="C167" s="62"/>
      <c r="D167" s="72"/>
      <c r="E167" s="72"/>
      <c r="F167" s="111"/>
    </row>
    <row r="168" spans="1:6" s="59" customFormat="1" ht="15" customHeight="1" x14ac:dyDescent="0.25">
      <c r="A168" s="76"/>
      <c r="B168" s="77"/>
      <c r="C168" s="62"/>
      <c r="D168" s="72"/>
      <c r="E168" s="72"/>
      <c r="F168" s="111"/>
    </row>
    <row r="169" spans="1:6" s="59" customFormat="1" ht="15" customHeight="1" x14ac:dyDescent="0.25">
      <c r="A169" s="76"/>
      <c r="B169" s="77"/>
      <c r="C169" s="62"/>
      <c r="D169" s="72"/>
      <c r="E169" s="72"/>
      <c r="F169" s="111"/>
    </row>
    <row r="170" spans="1:6" s="59" customFormat="1" ht="15" customHeight="1" x14ac:dyDescent="0.25">
      <c r="A170" s="76"/>
      <c r="B170" s="77"/>
      <c r="C170" s="62"/>
      <c r="D170" s="72"/>
      <c r="E170" s="72"/>
      <c r="F170" s="111"/>
    </row>
    <row r="171" spans="1:6" s="59" customFormat="1" ht="15" customHeight="1" x14ac:dyDescent="0.25">
      <c r="A171" s="76"/>
      <c r="B171" s="77"/>
      <c r="C171" s="62"/>
      <c r="D171" s="72"/>
      <c r="E171" s="72"/>
      <c r="F171" s="111"/>
    </row>
    <row r="172" spans="1:6" s="59" customFormat="1" ht="15" customHeight="1" x14ac:dyDescent="0.25">
      <c r="A172" s="76"/>
      <c r="B172" s="77"/>
      <c r="C172" s="62"/>
      <c r="D172" s="72"/>
      <c r="E172" s="72"/>
      <c r="F172" s="111"/>
    </row>
    <row r="173" spans="1:6" s="59" customFormat="1" ht="15" customHeight="1" x14ac:dyDescent="0.25">
      <c r="A173" s="76"/>
      <c r="B173" s="77"/>
      <c r="C173" s="62"/>
      <c r="D173" s="72"/>
      <c r="E173" s="72"/>
      <c r="F173" s="111"/>
    </row>
    <row r="174" spans="1:6" s="59" customFormat="1" ht="15" customHeight="1" x14ac:dyDescent="0.25">
      <c r="A174" s="76"/>
      <c r="B174" s="77"/>
      <c r="C174" s="62"/>
      <c r="D174" s="72"/>
      <c r="E174" s="72"/>
      <c r="F174" s="111"/>
    </row>
    <row r="175" spans="1:6" s="59" customFormat="1" ht="15" customHeight="1" x14ac:dyDescent="0.25">
      <c r="A175" s="76"/>
      <c r="B175" s="77"/>
      <c r="C175" s="62"/>
      <c r="D175" s="72"/>
      <c r="E175" s="72"/>
      <c r="F175" s="111"/>
    </row>
    <row r="176" spans="1:6" s="59" customFormat="1" ht="15" customHeight="1" x14ac:dyDescent="0.25">
      <c r="A176" s="76"/>
      <c r="B176" s="77"/>
      <c r="C176" s="62"/>
      <c r="D176" s="72"/>
      <c r="E176" s="72"/>
      <c r="F176" s="111"/>
    </row>
    <row r="177" spans="1:6" s="59" customFormat="1" ht="15" customHeight="1" x14ac:dyDescent="0.25">
      <c r="A177" s="76"/>
      <c r="B177" s="77"/>
      <c r="C177" s="62"/>
      <c r="D177" s="72"/>
      <c r="E177" s="72"/>
      <c r="F177" s="111"/>
    </row>
    <row r="178" spans="1:6" s="59" customFormat="1" ht="15" customHeight="1" x14ac:dyDescent="0.25">
      <c r="A178" s="76"/>
      <c r="B178" s="77"/>
      <c r="C178" s="62"/>
      <c r="D178" s="72"/>
      <c r="E178" s="72"/>
      <c r="F178" s="111"/>
    </row>
    <row r="179" spans="1:6" s="59" customFormat="1" ht="15" customHeight="1" x14ac:dyDescent="0.25">
      <c r="A179" s="76"/>
      <c r="B179" s="77"/>
      <c r="C179" s="62"/>
      <c r="D179" s="72"/>
      <c r="E179" s="72"/>
      <c r="F179" s="111"/>
    </row>
    <row r="180" spans="1:6" s="59" customFormat="1" ht="15" customHeight="1" x14ac:dyDescent="0.25">
      <c r="A180" s="76"/>
      <c r="B180" s="77"/>
      <c r="C180" s="62"/>
      <c r="D180" s="72"/>
      <c r="E180" s="72"/>
      <c r="F180" s="111"/>
    </row>
    <row r="181" spans="1:6" s="59" customFormat="1" ht="15" customHeight="1" x14ac:dyDescent="0.25">
      <c r="A181" s="76"/>
      <c r="B181" s="77"/>
      <c r="C181" s="62"/>
      <c r="D181" s="72"/>
      <c r="E181" s="72"/>
      <c r="F181" s="111"/>
    </row>
    <row r="182" spans="1:6" s="59" customFormat="1" ht="15" customHeight="1" x14ac:dyDescent="0.25">
      <c r="A182" s="76"/>
      <c r="B182" s="77"/>
      <c r="C182" s="62"/>
      <c r="D182" s="72"/>
      <c r="E182" s="72"/>
      <c r="F182" s="111"/>
    </row>
    <row r="183" spans="1:6" s="59" customFormat="1" ht="15" customHeight="1" x14ac:dyDescent="0.25">
      <c r="A183" s="76"/>
      <c r="B183" s="77"/>
      <c r="C183" s="62"/>
      <c r="D183" s="72"/>
      <c r="E183" s="72"/>
      <c r="F183" s="111"/>
    </row>
    <row r="184" spans="1:6" s="59" customFormat="1" ht="15" customHeight="1" x14ac:dyDescent="0.25">
      <c r="A184" s="76"/>
      <c r="B184" s="64"/>
      <c r="C184" s="62"/>
      <c r="D184" s="72"/>
      <c r="E184" s="64"/>
      <c r="F184" s="111"/>
    </row>
    <row r="185" spans="1:6" s="59" customFormat="1" ht="15" customHeight="1" x14ac:dyDescent="0.25">
      <c r="A185" s="76"/>
      <c r="B185" s="64"/>
      <c r="C185" s="62"/>
      <c r="D185" s="72"/>
      <c r="E185" s="64"/>
      <c r="F185" s="111"/>
    </row>
    <row r="186" spans="1:6" s="59" customFormat="1" ht="15" customHeight="1" x14ac:dyDescent="0.25">
      <c r="A186" s="158"/>
      <c r="B186" s="112" t="s">
        <v>406</v>
      </c>
      <c r="C186" s="159"/>
      <c r="D186" s="160"/>
      <c r="E186" s="161"/>
      <c r="F186" s="216"/>
    </row>
    <row r="187" spans="1:6" s="145" customFormat="1" ht="15" customHeight="1" x14ac:dyDescent="0.25">
      <c r="A187" s="83"/>
      <c r="B187" s="84" t="s">
        <v>407</v>
      </c>
      <c r="C187" s="114"/>
      <c r="D187" s="115"/>
      <c r="E187" s="116"/>
      <c r="F187" s="217">
        <f>SUM(F163:F186)</f>
        <v>0</v>
      </c>
    </row>
    <row r="188" spans="1:6" s="59" customFormat="1" ht="15" customHeight="1" x14ac:dyDescent="0.25">
      <c r="A188" s="113"/>
      <c r="B188" s="149" t="s">
        <v>467</v>
      </c>
      <c r="C188" s="141"/>
      <c r="D188" s="146"/>
      <c r="E188" s="143"/>
      <c r="F188" s="224"/>
    </row>
    <row r="189" spans="1:6" s="59" customFormat="1" ht="15" customHeight="1" x14ac:dyDescent="0.25">
      <c r="A189" s="78"/>
      <c r="B189" s="173" t="s">
        <v>116</v>
      </c>
      <c r="C189" s="56"/>
      <c r="D189" s="57"/>
      <c r="E189" s="121"/>
      <c r="F189" s="215"/>
    </row>
    <row r="190" spans="1:6" s="59" customFormat="1" ht="15" customHeight="1" x14ac:dyDescent="0.25">
      <c r="A190" s="65">
        <v>1.1000000000000001</v>
      </c>
      <c r="B190" s="174" t="s">
        <v>87</v>
      </c>
      <c r="C190" s="62"/>
      <c r="D190" s="63"/>
      <c r="E190" s="64"/>
      <c r="F190" s="111"/>
    </row>
    <row r="191" spans="1:6" s="59" customFormat="1" ht="38.25" x14ac:dyDescent="0.25">
      <c r="A191" s="65"/>
      <c r="B191" s="77" t="s">
        <v>176</v>
      </c>
      <c r="C191" s="62"/>
      <c r="D191" s="63"/>
      <c r="E191" s="64"/>
      <c r="F191" s="111"/>
    </row>
    <row r="192" spans="1:6" s="59" customFormat="1" ht="38.25" x14ac:dyDescent="0.25">
      <c r="A192" s="65"/>
      <c r="B192" s="77" t="s">
        <v>177</v>
      </c>
      <c r="C192" s="62"/>
      <c r="D192" s="71">
        <v>0</v>
      </c>
      <c r="E192" s="64"/>
      <c r="F192" s="111"/>
    </row>
    <row r="193" spans="1:6" s="59" customFormat="1" ht="51" x14ac:dyDescent="0.25">
      <c r="A193" s="60"/>
      <c r="B193" s="77" t="s">
        <v>178</v>
      </c>
      <c r="C193" s="62"/>
      <c r="D193" s="71"/>
      <c r="E193" s="64"/>
      <c r="F193" s="111"/>
    </row>
    <row r="194" spans="1:6" s="59" customFormat="1" ht="38.25" x14ac:dyDescent="0.25">
      <c r="A194" s="60"/>
      <c r="B194" s="77" t="s">
        <v>179</v>
      </c>
      <c r="C194" s="62"/>
      <c r="D194" s="71"/>
      <c r="E194" s="64"/>
      <c r="F194" s="111"/>
    </row>
    <row r="195" spans="1:6" s="59" customFormat="1" ht="25.5" x14ac:dyDescent="0.25">
      <c r="A195" s="60"/>
      <c r="B195" s="77" t="s">
        <v>180</v>
      </c>
      <c r="C195" s="62"/>
      <c r="D195" s="71"/>
      <c r="E195" s="64"/>
      <c r="F195" s="111"/>
    </row>
    <row r="196" spans="1:6" s="59" customFormat="1" ht="38.25" x14ac:dyDescent="0.25">
      <c r="A196" s="60"/>
      <c r="B196" s="77" t="s">
        <v>181</v>
      </c>
      <c r="C196" s="62"/>
      <c r="D196" s="71"/>
      <c r="E196" s="64"/>
      <c r="F196" s="111"/>
    </row>
    <row r="197" spans="1:6" s="59" customFormat="1" ht="25.5" x14ac:dyDescent="0.25">
      <c r="A197" s="60"/>
      <c r="B197" s="77" t="s">
        <v>182</v>
      </c>
      <c r="C197" s="62"/>
      <c r="D197" s="71"/>
      <c r="E197" s="64"/>
      <c r="F197" s="111"/>
    </row>
    <row r="198" spans="1:6" s="59" customFormat="1" ht="15" customHeight="1" x14ac:dyDescent="0.25">
      <c r="A198" s="60"/>
      <c r="B198" s="77" t="s">
        <v>183</v>
      </c>
      <c r="C198" s="62"/>
      <c r="D198" s="71"/>
      <c r="E198" s="64"/>
      <c r="F198" s="111"/>
    </row>
    <row r="199" spans="1:6" s="59" customFormat="1" ht="15" customHeight="1" x14ac:dyDescent="0.25">
      <c r="A199" s="60"/>
      <c r="B199" s="77"/>
      <c r="C199" s="62"/>
      <c r="D199" s="71"/>
      <c r="E199" s="64"/>
      <c r="F199" s="111"/>
    </row>
    <row r="200" spans="1:6" s="59" customFormat="1" ht="15" customHeight="1" x14ac:dyDescent="0.25">
      <c r="A200" s="65">
        <v>1.2</v>
      </c>
      <c r="B200" s="66" t="s">
        <v>184</v>
      </c>
      <c r="C200" s="62"/>
      <c r="D200" s="71">
        <v>0</v>
      </c>
      <c r="E200" s="72"/>
      <c r="F200" s="111"/>
    </row>
    <row r="201" spans="1:6" s="59" customFormat="1" ht="25.5" x14ac:dyDescent="0.25">
      <c r="A201" s="76">
        <v>1</v>
      </c>
      <c r="B201" s="77" t="s">
        <v>185</v>
      </c>
      <c r="C201" s="62"/>
      <c r="D201" s="72"/>
      <c r="E201" s="72"/>
      <c r="F201" s="111"/>
    </row>
    <row r="202" spans="1:6" s="59" customFormat="1" ht="25.5" x14ac:dyDescent="0.25">
      <c r="A202" s="76">
        <v>2</v>
      </c>
      <c r="B202" s="77" t="s">
        <v>186</v>
      </c>
      <c r="C202" s="62"/>
      <c r="D202" s="72"/>
      <c r="E202" s="72"/>
      <c r="F202" s="111"/>
    </row>
    <row r="203" spans="1:6" s="59" customFormat="1" ht="15" customHeight="1" x14ac:dyDescent="0.25">
      <c r="A203" s="60"/>
      <c r="B203" s="77"/>
      <c r="C203" s="62"/>
      <c r="D203" s="71"/>
      <c r="E203" s="64"/>
      <c r="F203" s="111"/>
    </row>
    <row r="204" spans="1:6" s="59" customFormat="1" ht="15" customHeight="1" x14ac:dyDescent="0.25">
      <c r="A204" s="65">
        <v>1.3</v>
      </c>
      <c r="B204" s="66" t="s">
        <v>117</v>
      </c>
      <c r="C204" s="62"/>
      <c r="D204" s="71"/>
      <c r="E204" s="64"/>
      <c r="F204" s="111"/>
    </row>
    <row r="205" spans="1:6" s="59" customFormat="1" ht="25.5" x14ac:dyDescent="0.25">
      <c r="A205" s="65"/>
      <c r="B205" s="77" t="s">
        <v>188</v>
      </c>
      <c r="C205" s="62"/>
      <c r="D205" s="72"/>
      <c r="E205" s="72"/>
      <c r="F205" s="111"/>
    </row>
    <row r="206" spans="1:6" s="59" customFormat="1" ht="15" customHeight="1" x14ac:dyDescent="0.25">
      <c r="A206" s="76">
        <v>1</v>
      </c>
      <c r="B206" s="77" t="s">
        <v>356</v>
      </c>
      <c r="C206" s="62">
        <v>1</v>
      </c>
      <c r="D206" s="72" t="s">
        <v>1</v>
      </c>
      <c r="E206" s="72"/>
      <c r="F206" s="111">
        <f>C206*E206</f>
        <v>0</v>
      </c>
    </row>
    <row r="207" spans="1:6" s="59" customFormat="1" ht="15" customHeight="1" x14ac:dyDescent="0.25">
      <c r="A207" s="76"/>
      <c r="B207" s="77"/>
      <c r="C207" s="62"/>
      <c r="D207" s="72"/>
      <c r="E207" s="72"/>
      <c r="F207" s="111"/>
    </row>
    <row r="208" spans="1:6" s="59" customFormat="1" ht="15" customHeight="1" x14ac:dyDescent="0.25">
      <c r="A208" s="65">
        <v>1.4</v>
      </c>
      <c r="B208" s="66" t="s">
        <v>118</v>
      </c>
      <c r="C208" s="62"/>
      <c r="D208" s="71">
        <v>0</v>
      </c>
      <c r="E208" s="72"/>
      <c r="F208" s="111"/>
    </row>
    <row r="209" spans="1:6" s="59" customFormat="1" ht="38.25" x14ac:dyDescent="0.25">
      <c r="A209" s="65"/>
      <c r="B209" s="77" t="s">
        <v>187</v>
      </c>
      <c r="C209" s="62"/>
      <c r="D209" s="71">
        <v>0</v>
      </c>
      <c r="E209" s="72"/>
      <c r="F209" s="111"/>
    </row>
    <row r="210" spans="1:6" s="59" customFormat="1" ht="15" customHeight="1" x14ac:dyDescent="0.25">
      <c r="A210" s="76">
        <v>1</v>
      </c>
      <c r="B210" s="77" t="s">
        <v>384</v>
      </c>
      <c r="C210" s="62">
        <v>1</v>
      </c>
      <c r="D210" s="72" t="s">
        <v>27</v>
      </c>
      <c r="E210" s="72"/>
      <c r="F210" s="111">
        <f>C210*E210</f>
        <v>0</v>
      </c>
    </row>
    <row r="211" spans="1:6" s="59" customFormat="1" ht="15" customHeight="1" x14ac:dyDescent="0.25">
      <c r="A211" s="76"/>
      <c r="B211" s="77"/>
      <c r="C211" s="62"/>
      <c r="D211" s="72"/>
      <c r="E211" s="72"/>
      <c r="F211" s="111"/>
    </row>
    <row r="212" spans="1:6" s="59" customFormat="1" ht="15" customHeight="1" x14ac:dyDescent="0.25">
      <c r="A212" s="65">
        <v>1.5</v>
      </c>
      <c r="B212" s="66" t="s">
        <v>119</v>
      </c>
      <c r="C212" s="62"/>
      <c r="D212" s="71"/>
      <c r="E212" s="64"/>
      <c r="F212" s="111"/>
    </row>
    <row r="213" spans="1:6" s="59" customFormat="1" ht="39.75" customHeight="1" x14ac:dyDescent="0.25">
      <c r="A213" s="65"/>
      <c r="B213" s="77" t="s">
        <v>190</v>
      </c>
      <c r="C213" s="62"/>
      <c r="D213" s="72"/>
      <c r="E213" s="72"/>
      <c r="F213" s="111"/>
    </row>
    <row r="214" spans="1:6" s="59" customFormat="1" ht="15" customHeight="1" x14ac:dyDescent="0.25">
      <c r="A214" s="76">
        <v>1</v>
      </c>
      <c r="B214" s="102" t="s">
        <v>249</v>
      </c>
      <c r="C214" s="62">
        <v>35</v>
      </c>
      <c r="D214" s="72" t="s">
        <v>1</v>
      </c>
      <c r="E214" s="72"/>
      <c r="F214" s="111">
        <f>C214*E214</f>
        <v>0</v>
      </c>
    </row>
    <row r="215" spans="1:6" s="59" customFormat="1" ht="15" customHeight="1" x14ac:dyDescent="0.25">
      <c r="A215" s="76">
        <v>2</v>
      </c>
      <c r="B215" s="77" t="s">
        <v>383</v>
      </c>
      <c r="C215" s="62">
        <v>4</v>
      </c>
      <c r="D215" s="72" t="s">
        <v>1</v>
      </c>
      <c r="E215" s="72"/>
      <c r="F215" s="111">
        <f>C215*E215</f>
        <v>0</v>
      </c>
    </row>
    <row r="216" spans="1:6" s="59" customFormat="1" ht="15" customHeight="1" x14ac:dyDescent="0.25">
      <c r="A216" s="76"/>
      <c r="B216" s="77"/>
      <c r="C216" s="62"/>
      <c r="D216" s="72"/>
      <c r="E216" s="72"/>
      <c r="F216" s="111"/>
    </row>
    <row r="217" spans="1:6" s="59" customFormat="1" ht="15" customHeight="1" x14ac:dyDescent="0.25">
      <c r="A217" s="76"/>
      <c r="B217" s="77"/>
      <c r="C217" s="62"/>
      <c r="D217" s="72"/>
      <c r="E217" s="72"/>
      <c r="F217" s="111"/>
    </row>
    <row r="218" spans="1:6" s="59" customFormat="1" ht="15" customHeight="1" x14ac:dyDescent="0.25">
      <c r="A218" s="76"/>
      <c r="B218" s="77"/>
      <c r="C218" s="62"/>
      <c r="D218" s="72"/>
      <c r="E218" s="72"/>
      <c r="F218" s="111"/>
    </row>
    <row r="219" spans="1:6" s="59" customFormat="1" ht="15" customHeight="1" x14ac:dyDescent="0.25">
      <c r="A219" s="76"/>
      <c r="B219" s="77"/>
      <c r="C219" s="62"/>
      <c r="D219" s="72"/>
      <c r="E219" s="72"/>
      <c r="F219" s="111"/>
    </row>
    <row r="220" spans="1:6" s="59" customFormat="1" ht="15" customHeight="1" x14ac:dyDescent="0.25">
      <c r="A220" s="76"/>
      <c r="B220" s="77"/>
      <c r="C220" s="62"/>
      <c r="D220" s="72"/>
      <c r="E220" s="72"/>
      <c r="F220" s="111"/>
    </row>
    <row r="221" spans="1:6" s="59" customFormat="1" ht="15" customHeight="1" x14ac:dyDescent="0.25">
      <c r="A221" s="76"/>
      <c r="B221" s="77"/>
      <c r="C221" s="62"/>
      <c r="D221" s="72"/>
      <c r="E221" s="72"/>
      <c r="F221" s="111"/>
    </row>
    <row r="222" spans="1:6" s="59" customFormat="1" ht="15" customHeight="1" x14ac:dyDescent="0.25">
      <c r="A222" s="76"/>
      <c r="B222" s="77"/>
      <c r="C222" s="62"/>
      <c r="D222" s="72"/>
      <c r="E222" s="72"/>
      <c r="F222" s="111"/>
    </row>
    <row r="223" spans="1:6" s="59" customFormat="1" ht="15" customHeight="1" x14ac:dyDescent="0.25">
      <c r="A223" s="76"/>
      <c r="B223" s="77"/>
      <c r="C223" s="62"/>
      <c r="D223" s="72"/>
      <c r="E223" s="72"/>
      <c r="F223" s="111"/>
    </row>
    <row r="224" spans="1:6" s="59" customFormat="1" ht="15" customHeight="1" x14ac:dyDescent="0.25">
      <c r="A224" s="76"/>
      <c r="B224" s="77"/>
      <c r="C224" s="62"/>
      <c r="D224" s="72"/>
      <c r="E224" s="72"/>
      <c r="F224" s="111"/>
    </row>
    <row r="225" spans="1:6" s="59" customFormat="1" ht="15" customHeight="1" x14ac:dyDescent="0.25">
      <c r="A225" s="76"/>
      <c r="B225" s="77"/>
      <c r="C225" s="62"/>
      <c r="D225" s="72"/>
      <c r="E225" s="72"/>
      <c r="F225" s="111"/>
    </row>
    <row r="226" spans="1:6" s="59" customFormat="1" ht="15" customHeight="1" x14ac:dyDescent="0.25">
      <c r="A226" s="76"/>
      <c r="B226" s="77"/>
      <c r="C226" s="62"/>
      <c r="D226" s="72"/>
      <c r="E226" s="72"/>
      <c r="F226" s="111"/>
    </row>
    <row r="227" spans="1:6" s="59" customFormat="1" ht="15" customHeight="1" x14ac:dyDescent="0.25">
      <c r="A227" s="76"/>
      <c r="B227" s="77"/>
      <c r="C227" s="62"/>
      <c r="D227" s="72"/>
      <c r="E227" s="72"/>
      <c r="F227" s="111"/>
    </row>
    <row r="228" spans="1:6" s="59" customFormat="1" ht="15" customHeight="1" x14ac:dyDescent="0.25">
      <c r="A228" s="65"/>
      <c r="B228" s="178"/>
      <c r="C228" s="62"/>
      <c r="D228" s="72"/>
      <c r="E228" s="72"/>
      <c r="F228" s="226"/>
    </row>
    <row r="229" spans="1:6" s="59" customFormat="1" ht="15" customHeight="1" x14ac:dyDescent="0.25">
      <c r="A229" s="76"/>
      <c r="B229" s="134"/>
      <c r="C229" s="62"/>
      <c r="D229" s="72"/>
      <c r="E229" s="64"/>
      <c r="F229" s="226"/>
    </row>
    <row r="230" spans="1:6" s="59" customFormat="1" ht="15" customHeight="1" x14ac:dyDescent="0.25">
      <c r="A230" s="158"/>
      <c r="B230" s="112" t="s">
        <v>408</v>
      </c>
      <c r="C230" s="159"/>
      <c r="D230" s="160"/>
      <c r="E230" s="161"/>
      <c r="F230" s="216"/>
    </row>
    <row r="231" spans="1:6" s="59" customFormat="1" ht="15" customHeight="1" x14ac:dyDescent="0.25">
      <c r="A231" s="83"/>
      <c r="B231" s="84" t="s">
        <v>409</v>
      </c>
      <c r="C231" s="114"/>
      <c r="D231" s="115"/>
      <c r="E231" s="116"/>
      <c r="F231" s="217">
        <f>SUM(F206:F230)</f>
        <v>0</v>
      </c>
    </row>
    <row r="232" spans="1:6" ht="20.25" customHeight="1" thickBot="1" x14ac:dyDescent="0.25">
      <c r="A232" s="237"/>
      <c r="B232" s="238" t="s">
        <v>410</v>
      </c>
      <c r="C232" s="238"/>
      <c r="D232" s="238"/>
      <c r="E232" s="238"/>
      <c r="F232" s="236">
        <f>F43+F109+F131+F153+F187+F231</f>
        <v>0</v>
      </c>
    </row>
    <row r="233" spans="1:6" ht="15" customHeight="1" thickTop="1" x14ac:dyDescent="0.25"/>
    <row r="235" spans="1:6" ht="15" customHeight="1" x14ac:dyDescent="0.25">
      <c r="F235" s="227"/>
    </row>
    <row r="237" spans="1:6" ht="15" customHeight="1" x14ac:dyDescent="0.25">
      <c r="F237" s="228"/>
    </row>
  </sheetData>
  <mergeCells count="2">
    <mergeCell ref="B232:E232"/>
    <mergeCell ref="B1:E1"/>
  </mergeCells>
  <pageMargins left="0.25" right="0.25" top="0.75" bottom="0.75" header="0.3" footer="0.3"/>
  <pageSetup paperSize="9" orientation="portrait" r:id="rId1"/>
  <headerFooter>
    <oddHeader>&amp;R&amp;"Copperplate Gothic Light,Regular"&amp;7BILL OF QUANTITIES</oddHeader>
    <oddFooter>&amp;L&amp;"Copperplate Gothic Light,Regular"&amp;7&amp;K000000INFRASTRUCTURE UNIT
MALDIVES POLICE SERVICE / FINANCE DEPARTMENT&amp;R&amp;"Copperplate Gothic Light,Regular"&amp;7Page &amp;P</oddFooter>
    <firstFooter>&amp;CPage &amp;P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SHEET</vt:lpstr>
      <vt:lpstr>SUMMARY</vt:lpstr>
      <vt:lpstr>BOQ</vt:lpstr>
      <vt:lpstr>BOUNDARY WALL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HUSSAIN HAMEEM</cp:lastModifiedBy>
  <cp:lastPrinted>2013-09-30T22:17:04Z</cp:lastPrinted>
  <dcterms:created xsi:type="dcterms:W3CDTF">2009-10-23T12:30:50Z</dcterms:created>
  <dcterms:modified xsi:type="dcterms:W3CDTF">2015-07-13T06:39:24Z</dcterms:modified>
</cp:coreProperties>
</file>