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20730" windowHeight="11760" tabRatio="702" activeTab="1"/>
  </bookViews>
  <sheets>
    <sheet name="Summary " sheetId="45" r:id="rId1"/>
    <sheet name="BoQ " sheetId="43" r:id="rId2"/>
  </sheets>
  <definedNames>
    <definedName name="_xlnm.Print_Area" localSheetId="1">'BoQ '!$A$2:$F$788</definedName>
    <definedName name="_xlnm.Print_Area" localSheetId="0">'Summary '!$A$1:$C$34</definedName>
    <definedName name="_xlnm.Print_Titles" localSheetId="1">'BoQ '!$2:$2</definedName>
  </definedNames>
  <calcPr calcId="124519"/>
</workbook>
</file>

<file path=xl/calcChain.xml><?xml version="1.0" encoding="utf-8"?>
<calcChain xmlns="http://schemas.openxmlformats.org/spreadsheetml/2006/main">
  <c r="C35" i="45"/>
  <c r="F152" i="43"/>
  <c r="F322"/>
  <c r="F600" l="1"/>
  <c r="F616" l="1"/>
  <c r="B12" i="45" l="1"/>
  <c r="F324" i="43"/>
  <c r="F314"/>
  <c r="F311"/>
  <c r="F312"/>
  <c r="F310"/>
  <c r="F309" l="1"/>
  <c r="F321"/>
  <c r="F358"/>
  <c r="F313"/>
  <c r="F320"/>
  <c r="F323"/>
  <c r="F319"/>
  <c r="F307"/>
  <c r="F306"/>
  <c r="F167" l="1"/>
  <c r="F318"/>
  <c r="F151" l="1"/>
  <c r="F150"/>
  <c r="F577" l="1"/>
  <c r="F83" l="1"/>
  <c r="F460" l="1"/>
  <c r="F147" l="1"/>
  <c r="F142"/>
  <c r="F608"/>
  <c r="F593"/>
  <c r="F138" l="1"/>
  <c r="F137"/>
  <c r="F291"/>
  <c r="F180" l="1"/>
  <c r="F190" l="1"/>
  <c r="F181"/>
  <c r="F192" l="1"/>
  <c r="F195" l="1"/>
  <c r="F196"/>
  <c r="F191"/>
  <c r="F317"/>
  <c r="F787" l="1"/>
  <c r="C20" i="45" s="1"/>
  <c r="D787" i="43"/>
  <c r="F722"/>
  <c r="D722"/>
  <c r="F634"/>
  <c r="F630"/>
  <c r="F619"/>
  <c r="F601"/>
  <c r="F599"/>
  <c r="F598"/>
  <c r="F595"/>
  <c r="F594"/>
  <c r="F557"/>
  <c r="D543"/>
  <c r="D498"/>
  <c r="D494"/>
  <c r="D453"/>
  <c r="D446"/>
  <c r="D444"/>
  <c r="F308"/>
  <c r="D301"/>
  <c r="F217"/>
  <c r="F216"/>
  <c r="F215"/>
  <c r="D134"/>
  <c r="D132"/>
  <c r="D131"/>
  <c r="D130"/>
  <c r="D128"/>
  <c r="D120"/>
  <c r="D119"/>
  <c r="D118"/>
  <c r="F73"/>
  <c r="F24"/>
  <c r="F21"/>
  <c r="C19" i="45" l="1"/>
  <c r="F64" i="43"/>
  <c r="C8" i="45" s="1"/>
  <c r="F344" i="43" l="1"/>
  <c r="C12" i="45" s="1"/>
  <c r="F605" i="43" l="1"/>
  <c r="F571"/>
  <c r="F572"/>
  <c r="F574"/>
  <c r="F575"/>
  <c r="F576"/>
  <c r="F563" l="1"/>
  <c r="F570"/>
  <c r="F562"/>
  <c r="F573"/>
  <c r="F564" l="1"/>
  <c r="F558"/>
  <c r="F579" l="1"/>
  <c r="C17" i="45" s="1"/>
  <c r="F126" i="43" l="1"/>
  <c r="F410" l="1"/>
  <c r="F413"/>
  <c r="F414"/>
  <c r="F415"/>
  <c r="F416"/>
  <c r="F409"/>
  <c r="F438" l="1"/>
  <c r="C14" i="45" s="1"/>
  <c r="F141" i="43" l="1"/>
  <c r="F146"/>
  <c r="F161" l="1"/>
  <c r="F160"/>
  <c r="F162"/>
  <c r="F159" l="1"/>
  <c r="F143" l="1"/>
  <c r="F77" l="1"/>
  <c r="F135"/>
  <c r="F136" l="1"/>
  <c r="F121"/>
  <c r="F179"/>
  <c r="F607"/>
  <c r="F456" l="1"/>
  <c r="F125"/>
  <c r="F80"/>
  <c r="F464"/>
  <c r="F270" l="1"/>
  <c r="F109"/>
  <c r="C9" i="45" s="1"/>
  <c r="F457" i="43"/>
  <c r="F282"/>
  <c r="F606" l="1"/>
  <c r="F609"/>
  <c r="F610"/>
  <c r="F611"/>
  <c r="F612"/>
  <c r="F613"/>
  <c r="F614"/>
  <c r="F615"/>
  <c r="F659" l="1"/>
  <c r="C18" i="45" s="1"/>
  <c r="F455" i="43" l="1"/>
  <c r="F506" l="1"/>
  <c r="F357"/>
  <c r="F274"/>
  <c r="F507"/>
  <c r="F394" l="1"/>
  <c r="C13" i="45" s="1"/>
  <c r="F487" i="43"/>
  <c r="C15" i="45" s="1"/>
  <c r="F271" i="43"/>
  <c r="F187"/>
  <c r="F283" l="1"/>
  <c r="F501"/>
  <c r="F505"/>
  <c r="F286"/>
  <c r="F165" l="1"/>
  <c r="F170"/>
  <c r="F171"/>
  <c r="F166" l="1"/>
  <c r="F174"/>
  <c r="F175"/>
  <c r="F185" l="1"/>
  <c r="F184" l="1"/>
  <c r="F186" l="1"/>
  <c r="F257" l="1"/>
  <c r="F295" l="1"/>
  <c r="C11" i="45" s="1"/>
  <c r="F537" i="43"/>
  <c r="C16" i="45" s="1"/>
  <c r="C10" l="1"/>
  <c r="C34" s="1"/>
</calcChain>
</file>

<file path=xl/sharedStrings.xml><?xml version="1.0" encoding="utf-8"?>
<sst xmlns="http://schemas.openxmlformats.org/spreadsheetml/2006/main" count="520" uniqueCount="346">
  <si>
    <t xml:space="preserve"> </t>
  </si>
  <si>
    <t>Item</t>
  </si>
  <si>
    <t>Description</t>
  </si>
  <si>
    <t>Qty</t>
  </si>
  <si>
    <t>Unit</t>
  </si>
  <si>
    <t>nos</t>
  </si>
  <si>
    <t>m²</t>
  </si>
  <si>
    <t>m</t>
  </si>
  <si>
    <t>item</t>
  </si>
  <si>
    <t>EXCAVATION</t>
  </si>
  <si>
    <t>LEAN CONCRETE</t>
  </si>
  <si>
    <t>DAMP PROOF MEMBRANE</t>
  </si>
  <si>
    <t>REINFORCED CONCRETE</t>
  </si>
  <si>
    <t>Ground Floor</t>
  </si>
  <si>
    <t>PRELIMINARIES</t>
  </si>
  <si>
    <t>FORMWORK</t>
  </si>
  <si>
    <t>REINFORCEMENT</t>
  </si>
  <si>
    <t>SUMMARY OF BILL OF QUANTITIES</t>
  </si>
  <si>
    <t>NO</t>
  </si>
  <si>
    <t>BILL</t>
  </si>
  <si>
    <t>BILL No: 01</t>
  </si>
  <si>
    <t>GENERAL NOTES</t>
  </si>
  <si>
    <t xml:space="preserve">Abbreviations </t>
  </si>
  <si>
    <t>m - metre</t>
  </si>
  <si>
    <t>Nos - numbers</t>
  </si>
  <si>
    <t>m³ - cubic metre</t>
  </si>
  <si>
    <t>m² - square metre</t>
  </si>
  <si>
    <t>kg - kilogram</t>
  </si>
  <si>
    <t>incl - including</t>
  </si>
  <si>
    <t>mm - millimetre</t>
  </si>
  <si>
    <t>dia - diametre</t>
  </si>
  <si>
    <t>SS - Staiinless Steel</t>
  </si>
  <si>
    <t>GI - Galvinised Iron</t>
  </si>
  <si>
    <t>SITE MANAGEMENT COSTS</t>
  </si>
  <si>
    <t>SITE ESTABLISHMENT</t>
  </si>
  <si>
    <t>Allow for mobilization and demobilization</t>
  </si>
  <si>
    <t>SITE CLEARING AND DEMOLITION</t>
  </si>
  <si>
    <t>Demolition of any existing buildings and removal of those material from the site. Removing and clearing any shrubs or trees from the site.</t>
  </si>
  <si>
    <t>CLEANING UPON COMPLETION</t>
  </si>
  <si>
    <t>Cleaning the site upon completion of all works</t>
  </si>
  <si>
    <t>BILL No: 01 - PRELIMINARIES</t>
  </si>
  <si>
    <t>TOTAL OF BILL No: 01 - Carried over to summary</t>
  </si>
  <si>
    <t>BILL No: 02</t>
  </si>
  <si>
    <t>GENERAL</t>
  </si>
  <si>
    <t>(a) Rates shall include for: provision to place in position; casting of all required items and finishing after removal of formwork and  additional concrete required to conform to structural and excavated tolerances.</t>
  </si>
  <si>
    <t>(b) Rates shall include supply of all formwork item including form oil, timber, plywood, nails etc.</t>
  </si>
  <si>
    <t xml:space="preserve"> Excavation quantities are measured to the faces of concrete members. Rates shall include for all additional excavation required to place the formwork/shuttering and dewatering the trenches and others</t>
  </si>
  <si>
    <t>m³</t>
  </si>
  <si>
    <t xml:space="preserve">Note: Quantity is measured to the edges of concrete members. </t>
  </si>
  <si>
    <t>In-situ reinforced concrete to:</t>
  </si>
  <si>
    <t>Nos</t>
  </si>
  <si>
    <t>WATER PROOFING</t>
  </si>
  <si>
    <t>MASONRY AND PLASTERING</t>
  </si>
  <si>
    <t>CEMENT BLOCK WORK</t>
  </si>
  <si>
    <t>PLASTERING</t>
  </si>
  <si>
    <t>TOTAL OF BILL No: 02 - Carried over to summary</t>
  </si>
  <si>
    <t>BILL No: 03</t>
  </si>
  <si>
    <t>TOTAL OF BILL No: 03 - Carried over to summary</t>
  </si>
  <si>
    <t>BILL No: 04</t>
  </si>
  <si>
    <t>TOTAL OF BILL No: 04 - Carried over to summary</t>
  </si>
  <si>
    <t>BILL No: 05</t>
  </si>
  <si>
    <t>TOTAL OF BILL No: 05 - Carried over to summary</t>
  </si>
  <si>
    <t>BILL No: 06</t>
  </si>
  <si>
    <t>DOORS AND WINDOWS</t>
  </si>
  <si>
    <t>FLOORING</t>
  </si>
  <si>
    <t>WALL FINISHES</t>
  </si>
  <si>
    <t>PAINTING</t>
  </si>
  <si>
    <t>1 way switch (1 gang)</t>
  </si>
  <si>
    <t>WC Complete</t>
  </si>
  <si>
    <t>Wash Basin</t>
  </si>
  <si>
    <t>Towel bar single rod</t>
  </si>
  <si>
    <t>Soap holder</t>
  </si>
  <si>
    <t>Floor drain</t>
  </si>
  <si>
    <t>Cement board ceiling</t>
  </si>
  <si>
    <t>1 way switch (4 gang)</t>
  </si>
  <si>
    <t>Inspection Chamber</t>
  </si>
  <si>
    <t>Exterior Walls</t>
  </si>
  <si>
    <t>Interior Walls</t>
  </si>
  <si>
    <t>CEILING WORKS</t>
  </si>
  <si>
    <t>(a) Rates shall include for all fixing, cutting, trimmings, nails, screws and other fixings according to manufacturers' instructions.</t>
  </si>
  <si>
    <t>(c) Rates shall include for all labour in framing, notching and fitting around projections, pipes, light fittings, hatches, grilles and similar complete with cleats, packers, wedges and timber beeding etc. similar and all nails and screws</t>
  </si>
  <si>
    <t>SUSPENDED CEILING</t>
  </si>
  <si>
    <t xml:space="preserve"> (a) Rates shall include for locks, latches, closures, push plates, pull handles, bolts, kick plates, hinges and all door &amp; window hardware. These materials should brass and of superior quality.</t>
  </si>
  <si>
    <t>(b) Rates shall include for door frames, mullions, transoms, trims, glazing, tinting, timber panels, boarding, framing, lining, fastenings and all fixings</t>
  </si>
  <si>
    <t>(c) Rates shall include for painting timber doors</t>
  </si>
  <si>
    <t>(d) All doors shall be in accordance with drawings (doors and windows schedule) and specifications</t>
  </si>
  <si>
    <t>(e) All measurements shall be checked on site by the contractor before fabrication.</t>
  </si>
  <si>
    <t>(f) All aluminium doors and windows shall have 80 micron white powder coated frames unless otherwise specified.</t>
  </si>
  <si>
    <t>HYDRAULICS &amp; DRAINAGE</t>
  </si>
  <si>
    <t>Preamble notes</t>
  </si>
  <si>
    <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</si>
  <si>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(b) All pipe work and fittings shall be high pressure PVC</t>
  </si>
  <si>
    <t xml:space="preserve">External plumbing </t>
  </si>
  <si>
    <t>Connection to Main sewer line</t>
  </si>
  <si>
    <t>All pipe works under groundfloor screed/slab to be laid for Waste water, sewage, fresh water and well water connection.</t>
  </si>
  <si>
    <t>Sanitary Fixtures &amp; Accessories</t>
  </si>
  <si>
    <t xml:space="preserve">Pumps </t>
  </si>
  <si>
    <t>Note: (a) Rates shall include for: the provision, erection and removal of scaffolding, preparation, rubbing down between coats and similar work, the</t>
  </si>
  <si>
    <t xml:space="preserve"> protection and/or masking floors, fittings and similar work, removing and replacing door window furniture</t>
  </si>
  <si>
    <t>(b) All painting work shall be carried in accordance with the Specifications</t>
  </si>
  <si>
    <t>WALLS AND CONCRETE SURFACES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</si>
  <si>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</si>
  <si>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</si>
  <si>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electrical conduits, fittings, equipment and similar items shall include for: all fixings to various building surfaces</t>
  </si>
  <si>
    <t>(d) Light end and switch end of wiring together measured as one point</t>
  </si>
  <si>
    <t>(e) A point wiring for power points is measured as one point for each socket outlet; other end of wire is not included in the quantity.</t>
  </si>
  <si>
    <t xml:space="preserve">(f) Rates shall include for supply and complete installation </t>
  </si>
  <si>
    <t>(g) Three phase power supply.</t>
  </si>
  <si>
    <t>(h) The loading for air conditioning shall be according to a specialists details.</t>
  </si>
  <si>
    <t>Complete installation, including for all connections, earthing, painting, testing and similar of:</t>
  </si>
  <si>
    <t>Distribution Boards</t>
  </si>
  <si>
    <t>ELECTRICAL WIRING</t>
  </si>
  <si>
    <t>TOTAL OF BILL No: 06 - Carried over to summary</t>
  </si>
  <si>
    <t>TOTAL OF BILL No: 07 - Carried over to summary</t>
  </si>
  <si>
    <t>TOTAL OF BILL No: 08 - Carried over to summary</t>
  </si>
  <si>
    <t>BILL No: 09</t>
  </si>
  <si>
    <t>TOTAL OF BILL No: 09 - Carried over to summary</t>
  </si>
  <si>
    <t>BILL No: 10</t>
  </si>
  <si>
    <t>TOTAL OF BILL No: 10 - Carried over to summary</t>
  </si>
  <si>
    <t>BILL No: 11</t>
  </si>
  <si>
    <t>TOTAL OF BILL No: 11 - Carried over to summary</t>
  </si>
  <si>
    <t>TOTAL OF BILL No: 12 - Carried over to summary</t>
  </si>
  <si>
    <t>Allow for all on and off site management costs including costs of foreman and assistants, temporary services, telephone, fax, hoardings, fences and similar items.</t>
  </si>
  <si>
    <t>GROUND WORKS</t>
  </si>
  <si>
    <t>Rates shall include for; leveling, grading, trimming, compacting to faces of excavation, keep sides plumb, backfilling, consolidating and dispoding surplus soil</t>
  </si>
  <si>
    <t>FILLING</t>
  </si>
  <si>
    <t>BILL No: 02 - GROUND WORKS</t>
  </si>
  <si>
    <t>CONCRETE WORK</t>
  </si>
  <si>
    <t>(c) Mix ratio for  reinforced concrete shall be 1:2:3 or as specified by the structural engineer and lean concrete shall be 1:2:4 by volume</t>
  </si>
  <si>
    <t>(b) Rates for reinforcement shall include for: cleaning, fabrication, placing, the provision for all necessary temporary fixings and supports including tie wire and chair supports, laps and wastage</t>
  </si>
  <si>
    <t>3.4.1</t>
  </si>
  <si>
    <t>Works Below Ground Floor</t>
  </si>
  <si>
    <t>3.4.2</t>
  </si>
  <si>
    <t>3.4.3</t>
  </si>
  <si>
    <t>3.4.4</t>
  </si>
  <si>
    <t>Roof</t>
  </si>
  <si>
    <t xml:space="preserve">(a) Rates shall include for: cleaning out cavities, forming rebated reveals and pointing and cleaning down reveals where necessary; and blocks, cutting or leaving holes and openings as recesses, building in pipes, conduits, sleeves and similar as required for all trades; leaving surfaces rough or raking out joints for plastering and flashing, bedding  frames, temporary supports to openings. Providing approved quality mesh at joints between structaral members and masonry in the exterior walls.                  </t>
  </si>
  <si>
    <t>4.2.1</t>
  </si>
  <si>
    <t>4.2.1.1</t>
  </si>
  <si>
    <t>Below Ground floor</t>
  </si>
  <si>
    <t>Ground  floor</t>
  </si>
  <si>
    <t>4.2.2.1</t>
  </si>
  <si>
    <t>4.3.1</t>
  </si>
  <si>
    <t>4.3.2</t>
  </si>
  <si>
    <t>4.4.1</t>
  </si>
  <si>
    <t>BILL No: 04 - MASONRY AND PLASTERING</t>
  </si>
  <si>
    <t xml:space="preserve">(d) The Contractor shall submit samples of ceiling boards, all sections for framing and all other accessories for approval of Consultant before procurement </t>
  </si>
  <si>
    <t>6.2.1</t>
  </si>
  <si>
    <t>BILL N0: 06 - CEILINGWORKS</t>
  </si>
  <si>
    <t>BILL N0: 07</t>
  </si>
  <si>
    <t xml:space="preserve">(g) The Contractor shall submit samples for aluminium frames, timber, door &amp; window hardware, glass, shutter samples, sealants for doors &amp; windows, accessories and similar for approval of Consultant before procurement </t>
  </si>
  <si>
    <t>DOOR UNITS</t>
  </si>
  <si>
    <t>WINDOWS &amp; FIXED GLASS PANELS</t>
  </si>
  <si>
    <t>BILL N0: 07 - DOORS AND WINDOWS</t>
  </si>
  <si>
    <t>BILL N0: 08</t>
  </si>
  <si>
    <t>FINISHES &amp; PAVING</t>
  </si>
  <si>
    <t>Note:(a) Rates shall include for: fixing, bedding for tiles &amp; paving, grouting, pointing, finishing and any other similar works to ensure the required finish.</t>
  </si>
  <si>
    <t>(b) All tiles used be of Whitehorse brand or similar as given in Technical Specifications</t>
  </si>
  <si>
    <t>(c) Contractor shall submit samples of all tiles for approval of consultant prior to procurement</t>
  </si>
  <si>
    <t>(d) Where there may be any descripancies between the drawings and bill of quantities, details given in the drawings shall precede</t>
  </si>
  <si>
    <t>(e) All items are for supply and complete installation</t>
  </si>
  <si>
    <t>(f) All tiles shall be fixed using a proper tiling adhesive approved by the Engineer</t>
  </si>
  <si>
    <t>FLOOR FINISHES AND TILING</t>
  </si>
  <si>
    <t>8.2.1</t>
  </si>
  <si>
    <t>8.3.1</t>
  </si>
  <si>
    <t>SKIRTING TILE</t>
  </si>
  <si>
    <t>8.4.1</t>
  </si>
  <si>
    <t>600mm x 100mm High Homogenous skirting tile</t>
  </si>
  <si>
    <t>BILL No: 08 - FINISHES &amp; PAVING</t>
  </si>
  <si>
    <t>(c) The colour and type of paint will be selected by the architect/client.</t>
  </si>
  <si>
    <t>(d) The brand of paint used shall be SKK or Sigma</t>
  </si>
  <si>
    <t>9.2.1</t>
  </si>
  <si>
    <t>9.2.2</t>
  </si>
  <si>
    <t>BILL No: 09 - PAINTING</t>
  </si>
  <si>
    <t>ELECTRICAL, IT &amp; HVAC INSTALLATIONS</t>
  </si>
  <si>
    <t>(j) The Contractor shall provide shop drawings for approval before proceeding with any works</t>
  </si>
  <si>
    <t>(k) All electrical wires, cables, fittings, fixtures, accessories &amp; similar shall be approved by the Consultant</t>
  </si>
  <si>
    <t>ELECTRICAL BOARDS &amp; PANELS</t>
  </si>
  <si>
    <t>Electrical wiring with copper conductor cable in conduits in walls and concrete  as per government regulations.</t>
  </si>
  <si>
    <t xml:space="preserve">Wiring to fans &amp; light </t>
  </si>
  <si>
    <t>points</t>
  </si>
  <si>
    <t>Wiring to power points</t>
  </si>
  <si>
    <t>Wiring to distribution boards</t>
  </si>
  <si>
    <t>LIGHTING, POWER POINTS &amp; FANS</t>
  </si>
  <si>
    <t>Supply and fixing of:</t>
  </si>
  <si>
    <t>Fixing of the following items as shown in the drawings. The quantities given are provisional</t>
  </si>
  <si>
    <t>BILL No: 10 ELECTRICAL, IT &amp; HVAC INSTALLATIONS</t>
  </si>
  <si>
    <t>HYDRAULICS</t>
  </si>
  <si>
    <t>(c) Rates shall include for supply and fixing of all pipes</t>
  </si>
  <si>
    <t>11.1.1</t>
  </si>
  <si>
    <t>Internal Plumbing - Cold Water</t>
  </si>
  <si>
    <t>Internal plumbing to all toilets and kitchen incl. supply and laying of pipes.</t>
  </si>
  <si>
    <t>11.1.4</t>
  </si>
  <si>
    <t>11.1.5</t>
  </si>
  <si>
    <t>Supply and installation of appropriate capacity Water pump complete including pump stand, connecting to pipe work and electricity as specified. A common water pump and a standby pump for ground water</t>
  </si>
  <si>
    <t>DRAINAGE</t>
  </si>
  <si>
    <t>11.2.1</t>
  </si>
  <si>
    <t>(a) Rates shall include for excavation, maintaining faces of drain pipe trenches and pits, backfilling, disposal of surplus soil, bends, junctions, reducers, expansion joints and all joints and other incidental materials.</t>
  </si>
  <si>
    <t>(b) All pipework shall be PVC</t>
  </si>
  <si>
    <t>11.2.2</t>
  </si>
  <si>
    <t>Rainwater Discharge Pipe</t>
  </si>
  <si>
    <t>100mm Ø Rainwater discharge pipe from Terrace, rates shall include for supply and installation of piping from terrace through the ducting and connection to exterior drain system and any associated civil works.</t>
  </si>
  <si>
    <t>11.2.3</t>
  </si>
  <si>
    <t>(a) Installation of an inspection chamber for sewage, waste water and drainage.</t>
  </si>
  <si>
    <t>BILL No: 11 - HYDRAULICS AND DRAINAGE</t>
  </si>
  <si>
    <t>TOTAL OF BILL No: 13 - Carried over to summary</t>
  </si>
  <si>
    <t>ADDITION</t>
  </si>
  <si>
    <t>Include in this part, items, that the contractor need to include, in addition, to the items mentioned in the bills.</t>
  </si>
  <si>
    <t>OMMISION</t>
  </si>
  <si>
    <t>Include in this part, items, that the contratctor need to exclude from any of the bills.</t>
  </si>
  <si>
    <t>Damp proof membrane to bottom of concrete elements as per specification</t>
  </si>
  <si>
    <t xml:space="preserve">BILL No: 03 - CONCRETE WORK </t>
  </si>
  <si>
    <t>Polythene sheet over backfilling to receive ground slab.</t>
  </si>
  <si>
    <t>MWSC Inspection chamber, 650mm x 650mm</t>
  </si>
  <si>
    <t>(a) Rates shall include for in situ concrete, formwork and reinforcement</t>
  </si>
  <si>
    <t>Back filling of excavated area including compaction as per specification from previously excavated material</t>
  </si>
  <si>
    <t>Polythene sheet damp proof membrane over lean concrete and to sides of raft foundation</t>
  </si>
  <si>
    <t xml:space="preserve">(b) Rates shall include for timber priming </t>
  </si>
  <si>
    <t>(c) Reinforcing bars shall be high strength deformed bars.</t>
  </si>
  <si>
    <t>3.5.1</t>
  </si>
  <si>
    <t>3.5.2</t>
  </si>
  <si>
    <t>3.5.3</t>
  </si>
  <si>
    <t>3.5.4</t>
  </si>
  <si>
    <t>3.6.1</t>
  </si>
  <si>
    <t>6mm Dia. bars in ground slab</t>
  </si>
  <si>
    <t>6mm Dia. bars in columns</t>
  </si>
  <si>
    <t>16mm Dia. bars in columns</t>
  </si>
  <si>
    <t>3.6.2</t>
  </si>
  <si>
    <t>3.6.3</t>
  </si>
  <si>
    <t>3.6.4</t>
  </si>
  <si>
    <t>12mm Dia. bars in roof beams</t>
  </si>
  <si>
    <t>6mm Dia. bars in roof beams</t>
  </si>
  <si>
    <t>12mm Dia. bars in columns</t>
  </si>
  <si>
    <t>2 x 13 amp Socket Outlet</t>
  </si>
  <si>
    <t xml:space="preserve">Wash basin Tap </t>
  </si>
  <si>
    <t>Head Shower</t>
  </si>
  <si>
    <t>Solid blockwalls, with 300mm x 150mm x 100mm thick solid concrete blocks laid on and including 1:5 cement mortar, compression gap filler, PVC mesh as specified.</t>
  </si>
  <si>
    <t>(b) 100mm Thick solid blocks shall be used for exterior and  interior masonry wall</t>
  </si>
  <si>
    <t xml:space="preserve">25mm Thick cement plastering (made up of 2 layers, 1st layer being 12mm thick and second layer 13mm thick) on external surfaces of  walls and concrete column surfaces with 1:4 cement mortar first coat and 1:4 cement mortar mix </t>
  </si>
  <si>
    <t xml:space="preserve">Below ground level </t>
  </si>
  <si>
    <t>65mm Thick cement sand screed on concrete floor with 1:5 mortar mix with a rough finish for general areas and RC staircase</t>
  </si>
  <si>
    <t>16mm Dia. bars in  roof beams</t>
  </si>
  <si>
    <t>kgs</t>
  </si>
  <si>
    <t>(c) For plastering and screeding works manufactured sand shall be used</t>
  </si>
  <si>
    <t>Emulsion paint finish on cement plastered walls and concrete column, sides and soffits of beam and soffits of slab surfaces as specified. Exterior walls should be applied with exterior weather proof paint.</t>
  </si>
  <si>
    <t>(g) The Contractor shall submit all tiles, paving stones and all finishing materials before procurement for approval.</t>
  </si>
  <si>
    <t>F1 - 1100mm x 1100mm x 300mm</t>
  </si>
  <si>
    <t>F2 - 900mm x 900mm x 300mm</t>
  </si>
  <si>
    <t>F3 - 750mm x 750mm x 300mm</t>
  </si>
  <si>
    <t>TB - 200mm x 300mm</t>
  </si>
  <si>
    <t>Column C1, 200mm x 200mm</t>
  </si>
  <si>
    <t>Column C2, 200mm x 200mm</t>
  </si>
  <si>
    <t>Roof Beam RB1, 200mm x 350mm deep</t>
  </si>
  <si>
    <t>Roof Beam RB2, 200mm x 350mm deep</t>
  </si>
  <si>
    <t>16mm Dia. bars in tie beams</t>
  </si>
  <si>
    <t>6mm Dia. bars in tie beams</t>
  </si>
  <si>
    <t>Fish Filleting platform</t>
  </si>
  <si>
    <t>Solid Timber Door, D1 - (750mm x 2000mm)</t>
  </si>
  <si>
    <t>Solid Timber Door, D2 - (750mm x 2000mm)</t>
  </si>
  <si>
    <t>Aluminium Window, W1 - (1025mm x 950mm)</t>
  </si>
  <si>
    <t>Aluminium Window, V1 - (600mm x 1050mm)</t>
  </si>
  <si>
    <t>Aluminium Window, V2 - (600mm x 1050mm)</t>
  </si>
  <si>
    <t>Aluminium Service Door - (800mm x 400mm)</t>
  </si>
  <si>
    <t>25mm x 300mm Timber Fascia board</t>
  </si>
  <si>
    <t>75mm Dia RWDP</t>
  </si>
  <si>
    <t>75mm x 200mm Timber Ridge Rafter</t>
  </si>
  <si>
    <t>75mm x 200mm Timber Hip Rafter</t>
  </si>
  <si>
    <t>75mm x 200mm Timber Rafter</t>
  </si>
  <si>
    <t>50mm x 50mm Timber Battens</t>
  </si>
  <si>
    <t>50mm x 100mm Timber joists</t>
  </si>
  <si>
    <t>Ceiling fan, 1200mm dia</t>
  </si>
  <si>
    <t>2 x 36W Flourescent Lamps with diffuser/LED</t>
  </si>
  <si>
    <t>1 x 60W Incandescent Lamps in recessed decorative luminaire</t>
  </si>
  <si>
    <t>Ceiling fan / Light dimmer switch</t>
  </si>
  <si>
    <t>1 x 13 amp Socket Outlet (weatherproof)</t>
  </si>
  <si>
    <t>Faucet / Tap</t>
  </si>
  <si>
    <t>Hand Shower</t>
  </si>
  <si>
    <t>Mirror</t>
  </si>
  <si>
    <t>Excavation for Pad foundations and foundation beams  starting from formation level. Thickness of layer of excavation is from 0.00m level to -0.750m level and disposal of excavated material from site as directed by the Consultant.</t>
  </si>
  <si>
    <t>50mm thick lean concrete to bottom of  foundations</t>
  </si>
  <si>
    <t>RC Slab 100mm thick, including making of gutters as shown in the drawings</t>
  </si>
  <si>
    <t>Other Concrete works</t>
  </si>
  <si>
    <t>Fish filleting platform as shown in the drawings</t>
  </si>
  <si>
    <t>Fish display platform as shown in the drawings</t>
  </si>
  <si>
    <t>12mm Dia. bars in pad footings</t>
  </si>
  <si>
    <t>10mm Dia. bars in fish display platform</t>
  </si>
  <si>
    <t>10mm Dia. bars in fish filleting platform</t>
  </si>
  <si>
    <t>Rates shall include for dressing around and sealing all penetrations. Water proofing material must be approved by the engineer/consultant</t>
  </si>
  <si>
    <t>Application of 2 coats of Conmix Moya Shield RBE or similar to all structural concrete in accordance with the drawings, technical specifications and manufacturers instructions.</t>
  </si>
  <si>
    <t>Addition of Conmix Mega Add WL3 or similar to all sub structure concrete  in accordance with the drawings, technical specifications and manufacturers instructions.</t>
  </si>
  <si>
    <t>Addition of Conmix Mega Flow P or similar to all super structure concrete in accordance with the drawings, technical specifications and manufacturers instructions.</t>
  </si>
  <si>
    <t>ROOFING WORKS</t>
  </si>
  <si>
    <t xml:space="preserve">(a) Rates shall include for fair edges, dressing over angle fillets, turning into grooves, all other labours, circular edges, nails, screws and other fixing and laps.  </t>
  </si>
  <si>
    <t>(b) Rates shall include for: the provision, erection and removal of scaffolding, preparation, the protection and/or masking floors, fittings and similar work.</t>
  </si>
  <si>
    <t>(c) Rates shall include for supply and complete installation.</t>
  </si>
  <si>
    <t>ROOF COVERING</t>
  </si>
  <si>
    <t>Lysaght Roofing</t>
  </si>
  <si>
    <t>50mm Thick glass woll insulation with double sided aluminium foil</t>
  </si>
  <si>
    <t>PVC mesh netting</t>
  </si>
  <si>
    <t>ROOF STRUCTURE</t>
  </si>
  <si>
    <t>Lysaght hip flashing, 400mm wide</t>
  </si>
  <si>
    <t>Lysaght ridge flashing, 400mm wide</t>
  </si>
  <si>
    <t>9mm Thick plywood sloping ceiling</t>
  </si>
  <si>
    <t>Lysaght Gutter, 200mm wide</t>
  </si>
  <si>
    <t>75mm x 100mm Timber Wall plate</t>
  </si>
  <si>
    <t>12mm Dia GI bolt, 300mm long</t>
  </si>
  <si>
    <t>12mm Thick cement board ceiling with timber framing in accordance with the drawings and specifications.</t>
  </si>
  <si>
    <t xml:space="preserve">12mm thick cement board </t>
  </si>
  <si>
    <t>second coat as specified including PVC wire mesh at joints of concrete surfaces and masonry walls.</t>
  </si>
  <si>
    <t>(a) Rates shall include for addition of Conmix Mega Flow MP or similar to all external plaster and wet area plaster.</t>
  </si>
  <si>
    <r>
      <t>(i) For electrical wiring, 1.5mm</t>
    </r>
    <r>
      <rPr>
        <vertAlign val="superscript"/>
        <sz val="10"/>
        <rFont val="Arial"/>
        <family val="2"/>
      </rPr>
      <t>2</t>
    </r>
    <r>
      <rPr>
        <sz val="10"/>
        <rFont val="Arial"/>
        <family val="2"/>
      </rPr>
      <t xml:space="preserve"> wire shall be used for light fixtures &amp; fans. 2.5mm</t>
    </r>
    <r>
      <rPr>
        <vertAlign val="superscript"/>
        <sz val="10"/>
        <rFont val="Arial"/>
        <family val="2"/>
      </rPr>
      <t>2</t>
    </r>
    <r>
      <rPr>
        <sz val="10"/>
        <rFont val="Arial"/>
        <family val="2"/>
      </rPr>
      <t xml:space="preserve"> wire shall be used for circuit wiring </t>
    </r>
  </si>
  <si>
    <t>BILL No: 12 - ADDITION</t>
  </si>
  <si>
    <t>BILL No: 13</t>
  </si>
  <si>
    <t>BILL No: 13 - OMMISION</t>
  </si>
  <si>
    <t>Fish Market</t>
  </si>
  <si>
    <t>Toilet areas</t>
  </si>
  <si>
    <t>Fish Filleting and display platforms</t>
  </si>
  <si>
    <t>Toilets</t>
  </si>
  <si>
    <t>BILL No: 05 - ROOFING WORKS</t>
  </si>
  <si>
    <t xml:space="preserve">Rates shall include for application of Conmix Moya Proof HF or similar water proofing on RC slab before screeding in all all wet areas </t>
  </si>
  <si>
    <t>(h) Conmix C500 tile adhesive or similar for tiling</t>
  </si>
  <si>
    <t>300mm x 300mm Non-Skid Ceramic tiles on floor as per detailed drawings</t>
  </si>
  <si>
    <t>300mm x 600mm  Ceramic tiles on toilet walls as per detailed drawings</t>
  </si>
  <si>
    <t>Acrylic Emulsion paint finish (total paint system shall be used, sealer, primer and top coat)</t>
  </si>
  <si>
    <t>Interior Walls &amp; Ceilings</t>
  </si>
  <si>
    <t xml:space="preserve">Interior walls </t>
  </si>
  <si>
    <t>Sloping Plywood ceiling</t>
  </si>
  <si>
    <t>Connection to mains</t>
  </si>
  <si>
    <t>Display platform</t>
  </si>
  <si>
    <t>11.1.2</t>
  </si>
  <si>
    <t>Waste water and sewage connection from all the toilets and display flatforms including the necessary catch pits and manholes as necessary. Rates shall include for supply and laying of pipes including clean-outs as necessary</t>
  </si>
  <si>
    <t xml:space="preserve">Fresh water connection to all toilets, fish filleting platform, &amp; fish display flatform. </t>
  </si>
  <si>
    <t>Proposed Single Storey Fish Market at H. Dh Kulhudhufushi</t>
  </si>
  <si>
    <t>PVC Grill on floor</t>
  </si>
  <si>
    <t>Sanitary fixtures complete including brackets, stop valves, fittings etc. All sanitary fittings shall be as specified</t>
  </si>
  <si>
    <t>(d) All sanitary fixtures used shall be approved by the Engineer on submission of samples.</t>
  </si>
  <si>
    <t>Wash Basin with RC counter top</t>
  </si>
  <si>
    <t>Timber Truss, TR1, rates shall include for fabrication, hoisting and fixing in place as shown is detailed drawing, including all plate connections, 12mm dia. bolts (measured separately) and similar.</t>
  </si>
  <si>
    <t>75mm x 200mm Timber Support Members, rates shall include for all 3mm &amp; 12mm thick MS plate connections and 12mm dia. Bolts (measured separately) and similar as shown in the drawings</t>
  </si>
  <si>
    <t>1400mm dia. Water well as shown in the drawings, rates shall include for formwork and reinforcement</t>
  </si>
  <si>
    <t>TOTAL</t>
  </si>
  <si>
    <t>GST @ 6%</t>
  </si>
  <si>
    <t>GRAND TOTAL</t>
  </si>
  <si>
    <t>AMOUNT (MVR)</t>
  </si>
  <si>
    <t>Rate (MVR)</t>
  </si>
  <si>
    <t>Amount (MVR)</t>
  </si>
</sst>
</file>

<file path=xl/styles.xml><?xml version="1.0" encoding="utf-8"?>
<styleSheet xmlns="http://schemas.openxmlformats.org/spreadsheetml/2006/main">
  <numFmts count="11">
    <numFmt numFmtId="44" formatCode="_(&quot;$&quot;* #,##0.00_);_(&quot;$&quot;* \(#,##0.00\);_(&quot;$&quot;* &quot;-&quot;??_);_(@_)"/>
    <numFmt numFmtId="43" formatCode="_(* #,##0.00_);_(* \(#,##0.00\);_(* &quot;-&quot;??_);_(@_)"/>
    <numFmt numFmtId="164" formatCode="_-* #,##0.00_-;\-* #,##0.00_-;_-* &quot;-&quot;??_-;_-@_-"/>
    <numFmt numFmtId="165" formatCode="0.0"/>
    <numFmt numFmtId="166" formatCode="_(* #,##0.000_);_(* \(#,##0.000\);_(* &quot;-&quot;??_);_(@_)"/>
    <numFmt numFmtId="167" formatCode="_(* #,##0_);_(* \(#,##0\);_(* &quot;-&quot;??_);_(@_)"/>
    <numFmt numFmtId="168" formatCode="_(* #,##0.00_);_(* \(#,##0.00\);_(* \-??_);_(@_)"/>
    <numFmt numFmtId="169" formatCode="\(0\)"/>
    <numFmt numFmtId="170" formatCode="_(\$* #,##0.00_);_(\$* \(#,##0.00\);_(\$* \-??_);_(@_)"/>
    <numFmt numFmtId="171" formatCode="_(* #,##0_);_(* \(#,##0\);_(* &quot;&quot;??_);_(@_)"/>
    <numFmt numFmtId="172" formatCode="_(* #,##0.000_);_(* \(#,##0.000\);_(* &quot;-&quot;???_);_(@_)"/>
  </numFmts>
  <fonts count="2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sz val="10"/>
      <name val="Arial"/>
      <family val="2"/>
    </font>
    <font>
      <sz val="10"/>
      <name val="Arial"/>
      <family val="2"/>
    </font>
    <font>
      <b/>
      <sz val="12"/>
      <name val="Lucida Sans Unicode"/>
      <family val="2"/>
    </font>
    <font>
      <sz val="10"/>
      <name val="Lucida Sans Unicode"/>
      <family val="2"/>
    </font>
    <font>
      <b/>
      <sz val="13"/>
      <name val="Lucida Sans Unicode"/>
      <family val="2"/>
    </font>
    <font>
      <sz val="12"/>
      <name val="Lucida Sans Unicode"/>
      <family val="2"/>
    </font>
    <font>
      <b/>
      <sz val="10"/>
      <name val="Lucida Sans Unicode"/>
      <family val="2"/>
    </font>
    <font>
      <b/>
      <u/>
      <sz val="10"/>
      <name val="Arial"/>
      <family val="2"/>
    </font>
    <font>
      <vertAlign val="superscript"/>
      <sz val="10"/>
      <name val="Arial"/>
      <family val="2"/>
    </font>
    <font>
      <sz val="10"/>
      <color rgb="FF000000"/>
      <name val="Arial"/>
      <family val="2"/>
    </font>
    <font>
      <sz val="9"/>
      <color theme="1"/>
      <name val="Comic Sans MS"/>
      <family val="4"/>
    </font>
    <font>
      <i/>
      <sz val="10"/>
      <name val="Arial"/>
      <family val="2"/>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9"/>
        <bgColor indexed="26"/>
      </patternFill>
    </fill>
    <fill>
      <patternFill patternType="solid">
        <fgColor theme="0" tint="-0.14999847407452621"/>
        <bgColor indexed="64"/>
      </patternFill>
    </fill>
    <fill>
      <patternFill patternType="solid">
        <fgColor indexed="65"/>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hair">
        <color indexed="64"/>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top/>
      <bottom style="thin">
        <color indexed="8"/>
      </bottom>
      <diagonal/>
    </border>
    <border>
      <left style="thin">
        <color indexed="64"/>
      </left>
      <right style="thin">
        <color indexed="64"/>
      </right>
      <top style="hair">
        <color indexed="64"/>
      </top>
      <bottom style="hair">
        <color indexed="64"/>
      </bottom>
      <diagonal/>
    </border>
    <border>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right/>
      <top style="hair">
        <color indexed="64"/>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right/>
      <top style="thin">
        <color indexed="8"/>
      </top>
      <bottom/>
      <diagonal/>
    </border>
    <border>
      <left/>
      <right/>
      <top style="thin">
        <color indexed="8"/>
      </top>
      <bottom style="thin">
        <color indexed="8"/>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1">
    <xf numFmtId="0" fontId="0" fillId="0" borderId="0"/>
    <xf numFmtId="164" fontId="6" fillId="0" borderId="0" applyFont="0" applyFill="0" applyBorder="0" applyAlignment="0" applyProtection="0"/>
    <xf numFmtId="164" fontId="9" fillId="0" borderId="0" applyFont="0" applyFill="0" applyBorder="0" applyAlignment="0" applyProtection="0"/>
    <xf numFmtId="0" fontId="8" fillId="0" borderId="0"/>
    <xf numFmtId="43" fontId="6" fillId="0" borderId="0" applyFont="0" applyFill="0" applyBorder="0" applyAlignment="0" applyProtection="0"/>
    <xf numFmtId="43" fontId="10" fillId="0" borderId="0" applyFont="0" applyFill="0" applyBorder="0" applyAlignment="0" applyProtection="0"/>
    <xf numFmtId="0" fontId="6" fillId="0" borderId="0"/>
    <xf numFmtId="43" fontId="6" fillId="0" borderId="0" applyFont="0" applyFill="0" applyBorder="0" applyAlignment="0" applyProtection="0"/>
    <xf numFmtId="44" fontId="6" fillId="0" borderId="0" applyFont="0" applyFill="0" applyBorder="0" applyAlignment="0" applyProtection="0"/>
    <xf numFmtId="43" fontId="6" fillId="0" borderId="0" applyFont="0" applyFill="0" applyBorder="0" applyAlignment="0" applyProtection="0"/>
    <xf numFmtId="0" fontId="5" fillId="0" borderId="0"/>
    <xf numFmtId="0" fontId="5" fillId="0" borderId="0"/>
    <xf numFmtId="0" fontId="5" fillId="0" borderId="0"/>
    <xf numFmtId="0" fontId="5" fillId="0" borderId="0"/>
    <xf numFmtId="43" fontId="5" fillId="0" borderId="0" applyFont="0" applyFill="0" applyBorder="0" applyAlignment="0" applyProtection="0"/>
    <xf numFmtId="43" fontId="5" fillId="0" borderId="0" applyFont="0" applyFill="0" applyBorder="0" applyAlignment="0" applyProtection="0"/>
    <xf numFmtId="168" fontId="6" fillId="0" borderId="0" applyFill="0" applyBorder="0" applyAlignment="0" applyProtection="0"/>
    <xf numFmtId="9" fontId="6" fillId="0" borderId="0" applyFill="0" applyBorder="0" applyAlignment="0" applyProtection="0"/>
    <xf numFmtId="168" fontId="6" fillId="0" borderId="0" applyFill="0" applyBorder="0" applyAlignment="0" applyProtection="0"/>
    <xf numFmtId="170" fontId="6" fillId="0" borderId="0" applyFill="0" applyBorder="0" applyAlignment="0" applyProtection="0"/>
    <xf numFmtId="0" fontId="4" fillId="0" borderId="0"/>
    <xf numFmtId="0" fontId="3" fillId="0" borderId="0"/>
    <xf numFmtId="164" fontId="6" fillId="0" borderId="0" applyFont="0" applyFill="0" applyBorder="0" applyAlignment="0" applyProtection="0"/>
    <xf numFmtId="164" fontId="6" fillId="0" borderId="0" applyFont="0" applyFill="0" applyBorder="0" applyAlignment="0" applyProtection="0"/>
    <xf numFmtId="44" fontId="6" fillId="0" borderId="0" applyFont="0" applyFill="0" applyBorder="0" applyAlignment="0" applyProtection="0"/>
    <xf numFmtId="0" fontId="2" fillId="0" borderId="0"/>
    <xf numFmtId="43" fontId="2"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cellStyleXfs>
  <cellXfs count="354">
    <xf numFmtId="0" fontId="0" fillId="0" borderId="0" xfId="0"/>
    <xf numFmtId="0" fontId="6" fillId="0" borderId="0" xfId="6"/>
    <xf numFmtId="0" fontId="11" fillId="0" borderId="0" xfId="6" applyFont="1" applyAlignment="1">
      <alignment horizontal="center"/>
    </xf>
    <xf numFmtId="0" fontId="12" fillId="0" borderId="0" xfId="6" applyFont="1"/>
    <xf numFmtId="4" fontId="6" fillId="0" borderId="0" xfId="6" applyNumberFormat="1" applyFont="1" applyAlignment="1">
      <alignment vertical="center"/>
    </xf>
    <xf numFmtId="0" fontId="6" fillId="0" borderId="0" xfId="6" applyFont="1" applyAlignment="1">
      <alignment vertical="center"/>
    </xf>
    <xf numFmtId="1" fontId="14" fillId="4" borderId="11" xfId="16" applyNumberFormat="1" applyFont="1" applyFill="1" applyBorder="1" applyAlignment="1" applyProtection="1">
      <alignment horizontal="center" vertical="center"/>
    </xf>
    <xf numFmtId="168" fontId="14" fillId="4" borderId="0" xfId="16" applyFont="1" applyFill="1" applyBorder="1" applyAlignment="1" applyProtection="1">
      <alignment horizontal="left" vertical="center" wrapText="1"/>
    </xf>
    <xf numFmtId="168" fontId="14" fillId="4" borderId="11" xfId="16" applyFont="1" applyFill="1" applyBorder="1" applyAlignment="1" applyProtection="1">
      <alignment vertical="center"/>
    </xf>
    <xf numFmtId="10" fontId="0" fillId="0" borderId="0" xfId="17" applyNumberFormat="1" applyFont="1" applyFill="1" applyBorder="1" applyAlignment="1" applyProtection="1">
      <alignment vertical="center"/>
    </xf>
    <xf numFmtId="168" fontId="14" fillId="4" borderId="11" xfId="16" applyFont="1" applyFill="1" applyBorder="1" applyAlignment="1" applyProtection="1">
      <alignment horizontal="right" vertical="center"/>
    </xf>
    <xf numFmtId="168" fontId="14" fillId="4" borderId="0" xfId="16" applyFont="1" applyFill="1" applyBorder="1" applyAlignment="1" applyProtection="1">
      <alignment horizontal="justify" vertical="center" wrapText="1"/>
    </xf>
    <xf numFmtId="168" fontId="14" fillId="4" borderId="0" xfId="16" applyFont="1" applyFill="1" applyBorder="1" applyAlignment="1" applyProtection="1">
      <alignment vertical="center" wrapText="1"/>
    </xf>
    <xf numFmtId="10" fontId="6" fillId="0" borderId="0" xfId="6" applyNumberFormat="1" applyFont="1" applyAlignment="1">
      <alignment vertical="center"/>
    </xf>
    <xf numFmtId="165" fontId="15" fillId="4" borderId="11" xfId="16" applyNumberFormat="1" applyFont="1" applyFill="1" applyBorder="1" applyAlignment="1" applyProtection="1">
      <alignment horizontal="center" vertical="center"/>
    </xf>
    <xf numFmtId="168" fontId="15" fillId="4" borderId="11" xfId="16" applyFont="1" applyFill="1" applyBorder="1" applyAlignment="1" applyProtection="1">
      <alignment horizontal="right" vertical="center"/>
    </xf>
    <xf numFmtId="168" fontId="15" fillId="4" borderId="0" xfId="16" applyFont="1" applyFill="1" applyBorder="1" applyAlignment="1" applyProtection="1">
      <alignment vertical="center" wrapText="1"/>
    </xf>
    <xf numFmtId="165" fontId="15" fillId="4" borderId="12" xfId="16" applyNumberFormat="1" applyFont="1" applyFill="1" applyBorder="1" applyAlignment="1" applyProtection="1">
      <alignment horizontal="center" vertical="center"/>
    </xf>
    <xf numFmtId="168" fontId="15" fillId="4" borderId="13" xfId="16" applyFont="1" applyFill="1" applyBorder="1" applyAlignment="1" applyProtection="1">
      <alignment vertical="center" wrapText="1"/>
    </xf>
    <xf numFmtId="168" fontId="12" fillId="4" borderId="12" xfId="16" applyFont="1" applyFill="1" applyBorder="1" applyAlignment="1" applyProtection="1">
      <alignment horizontal="center" vertical="center"/>
    </xf>
    <xf numFmtId="168" fontId="6" fillId="0" borderId="0" xfId="6" applyNumberFormat="1" applyFont="1" applyAlignment="1">
      <alignment vertical="center"/>
    </xf>
    <xf numFmtId="168" fontId="0" fillId="0" borderId="0" xfId="16" applyFont="1" applyFill="1" applyBorder="1" applyAlignment="1" applyProtection="1">
      <alignment vertical="center"/>
    </xf>
    <xf numFmtId="168" fontId="6" fillId="0" borderId="0" xfId="6" applyNumberFormat="1"/>
    <xf numFmtId="0" fontId="6" fillId="0" borderId="0" xfId="6" applyFont="1" applyFill="1" applyBorder="1"/>
    <xf numFmtId="43" fontId="6" fillId="0" borderId="0" xfId="6" applyNumberFormat="1"/>
    <xf numFmtId="0" fontId="6" fillId="3" borderId="0" xfId="6" applyFont="1" applyFill="1"/>
    <xf numFmtId="0" fontId="6" fillId="3" borderId="0" xfId="6" applyFont="1" applyFill="1" applyBorder="1" applyAlignment="1">
      <alignment wrapText="1"/>
    </xf>
    <xf numFmtId="0" fontId="6" fillId="3" borderId="0" xfId="6" applyFont="1" applyFill="1" applyBorder="1" applyAlignment="1"/>
    <xf numFmtId="0" fontId="7" fillId="5" borderId="1" xfId="6" applyFont="1" applyFill="1" applyBorder="1" applyAlignment="1">
      <alignment horizontal="center"/>
    </xf>
    <xf numFmtId="0" fontId="7" fillId="5" borderId="1" xfId="6" applyFont="1" applyFill="1" applyBorder="1" applyAlignment="1">
      <alignment horizontal="center" wrapText="1"/>
    </xf>
    <xf numFmtId="43" fontId="7" fillId="5" borderId="1" xfId="8" applyNumberFormat="1" applyFont="1" applyFill="1" applyBorder="1" applyAlignment="1">
      <alignment horizontal="center"/>
    </xf>
    <xf numFmtId="4" fontId="7" fillId="5" borderId="1" xfId="6" applyNumberFormat="1" applyFont="1" applyFill="1" applyBorder="1" applyAlignment="1">
      <alignment horizontal="center"/>
    </xf>
    <xf numFmtId="4" fontId="7" fillId="3" borderId="0" xfId="6" applyNumberFormat="1" applyFont="1" applyFill="1" applyBorder="1" applyAlignment="1">
      <alignment horizontal="centerContinuous"/>
    </xf>
    <xf numFmtId="0" fontId="7" fillId="3" borderId="5" xfId="6" applyFont="1" applyFill="1" applyBorder="1" applyAlignment="1">
      <alignment horizontal="center"/>
    </xf>
    <xf numFmtId="0" fontId="7" fillId="3" borderId="9" xfId="6" applyFont="1" applyFill="1" applyBorder="1" applyAlignment="1">
      <alignment horizontal="center" wrapText="1"/>
    </xf>
    <xf numFmtId="0" fontId="7" fillId="3" borderId="9" xfId="6" applyFont="1" applyFill="1" applyBorder="1" applyAlignment="1">
      <alignment horizontal="center"/>
    </xf>
    <xf numFmtId="43" fontId="7" fillId="3" borderId="9" xfId="8" applyNumberFormat="1" applyFont="1" applyFill="1" applyBorder="1" applyAlignment="1">
      <alignment horizontal="center"/>
    </xf>
    <xf numFmtId="4" fontId="7" fillId="3" borderId="15" xfId="6" applyNumberFormat="1" applyFont="1" applyFill="1" applyBorder="1" applyAlignment="1">
      <alignment horizontal="center"/>
    </xf>
    <xf numFmtId="43" fontId="7" fillId="3" borderId="9" xfId="7" quotePrefix="1" applyFont="1" applyFill="1" applyBorder="1" applyAlignment="1">
      <alignment horizontal="center" wrapText="1"/>
    </xf>
    <xf numFmtId="0" fontId="7" fillId="3" borderId="3" xfId="6" applyFont="1" applyFill="1" applyBorder="1" applyAlignment="1">
      <alignment horizontal="center"/>
    </xf>
    <xf numFmtId="43" fontId="16" fillId="3" borderId="3" xfId="7" applyFont="1" applyFill="1" applyBorder="1" applyAlignment="1">
      <alignment horizontal="center" wrapText="1"/>
    </xf>
    <xf numFmtId="43" fontId="7" fillId="3" borderId="3" xfId="8" applyNumberFormat="1" applyFont="1" applyFill="1" applyBorder="1" applyAlignment="1">
      <alignment horizontal="center"/>
    </xf>
    <xf numFmtId="4" fontId="7" fillId="3" borderId="3" xfId="6" applyNumberFormat="1" applyFont="1" applyFill="1" applyBorder="1" applyAlignment="1">
      <alignment horizontal="center"/>
    </xf>
    <xf numFmtId="0" fontId="7" fillId="3" borderId="16" xfId="6" applyFont="1" applyFill="1" applyBorder="1" applyAlignment="1">
      <alignment horizontal="center"/>
    </xf>
    <xf numFmtId="43" fontId="16" fillId="3" borderId="16" xfId="7" applyFont="1" applyFill="1" applyBorder="1" applyAlignment="1">
      <alignment horizontal="center" wrapText="1"/>
    </xf>
    <xf numFmtId="43" fontId="7" fillId="3" borderId="16" xfId="8" applyNumberFormat="1" applyFont="1" applyFill="1" applyBorder="1" applyAlignment="1">
      <alignment horizontal="center"/>
    </xf>
    <xf numFmtId="4" fontId="7" fillId="3" borderId="16" xfId="6" applyNumberFormat="1" applyFont="1" applyFill="1" applyBorder="1" applyAlignment="1">
      <alignment horizontal="center"/>
    </xf>
    <xf numFmtId="165" fontId="7" fillId="3" borderId="14" xfId="7" applyNumberFormat="1" applyFont="1" applyFill="1" applyBorder="1" applyAlignment="1">
      <alignment horizontal="right"/>
    </xf>
    <xf numFmtId="43" fontId="16" fillId="3" borderId="14" xfId="7" applyFont="1" applyFill="1" applyBorder="1" applyAlignment="1">
      <alignment horizontal="justify" wrapText="1"/>
    </xf>
    <xf numFmtId="0" fontId="7" fillId="3" borderId="14" xfId="6" applyFont="1" applyFill="1" applyBorder="1" applyAlignment="1">
      <alignment horizontal="center"/>
    </xf>
    <xf numFmtId="43" fontId="7" fillId="3" borderId="14" xfId="8" applyNumberFormat="1" applyFont="1" applyFill="1" applyBorder="1" applyAlignment="1">
      <alignment horizontal="center"/>
    </xf>
    <xf numFmtId="4" fontId="7" fillId="3" borderId="14" xfId="6" applyNumberFormat="1" applyFont="1" applyFill="1" applyBorder="1" applyAlignment="1">
      <alignment horizontal="center"/>
    </xf>
    <xf numFmtId="169" fontId="6" fillId="3" borderId="14" xfId="7" applyNumberFormat="1" applyFont="1" applyFill="1" applyBorder="1" applyAlignment="1">
      <alignment horizontal="right"/>
    </xf>
    <xf numFmtId="43" fontId="6" fillId="3" borderId="14" xfId="7" applyFont="1" applyFill="1" applyBorder="1" applyAlignment="1">
      <alignment horizontal="left" wrapText="1"/>
    </xf>
    <xf numFmtId="0" fontId="6" fillId="3" borderId="14" xfId="6" applyFont="1" applyFill="1" applyBorder="1" applyAlignment="1">
      <alignment horizontal="center"/>
    </xf>
    <xf numFmtId="166" fontId="6" fillId="3" borderId="14" xfId="8" applyNumberFormat="1" applyFont="1" applyFill="1" applyBorder="1" applyAlignment="1">
      <alignment horizontal="right"/>
    </xf>
    <xf numFmtId="43" fontId="6" fillId="3" borderId="14" xfId="8" applyNumberFormat="1" applyFont="1" applyFill="1" applyBorder="1" applyAlignment="1">
      <alignment horizontal="right"/>
    </xf>
    <xf numFmtId="4" fontId="6" fillId="3" borderId="14" xfId="6" applyNumberFormat="1" applyFont="1" applyFill="1" applyBorder="1" applyAlignment="1">
      <alignment horizontal="right"/>
    </xf>
    <xf numFmtId="2" fontId="7" fillId="3" borderId="14" xfId="7" applyNumberFormat="1" applyFont="1" applyFill="1" applyBorder="1" applyAlignment="1">
      <alignment horizontal="right"/>
    </xf>
    <xf numFmtId="0" fontId="7" fillId="3" borderId="17" xfId="6" applyFont="1" applyFill="1" applyBorder="1" applyAlignment="1">
      <alignment horizontal="center"/>
    </xf>
    <xf numFmtId="43" fontId="6" fillId="3" borderId="17" xfId="7" applyFont="1" applyFill="1" applyBorder="1" applyAlignment="1">
      <alignment horizontal="left" wrapText="1"/>
    </xf>
    <xf numFmtId="43" fontId="7" fillId="3" borderId="17" xfId="8" applyNumberFormat="1" applyFont="1" applyFill="1" applyBorder="1" applyAlignment="1">
      <alignment horizontal="center"/>
    </xf>
    <xf numFmtId="4" fontId="7" fillId="3" borderId="17" xfId="6" applyNumberFormat="1" applyFont="1" applyFill="1" applyBorder="1" applyAlignment="1">
      <alignment horizontal="center"/>
    </xf>
    <xf numFmtId="165" fontId="6" fillId="3" borderId="18" xfId="7" applyNumberFormat="1" applyFont="1" applyFill="1" applyBorder="1" applyAlignment="1">
      <alignment horizontal="right"/>
    </xf>
    <xf numFmtId="43" fontId="7" fillId="3" borderId="19" xfId="7" quotePrefix="1" applyFont="1" applyFill="1" applyBorder="1" applyAlignment="1">
      <alignment wrapText="1"/>
    </xf>
    <xf numFmtId="43" fontId="6" fillId="3" borderId="19" xfId="7" applyFont="1" applyFill="1" applyBorder="1" applyAlignment="1"/>
    <xf numFmtId="167" fontId="6" fillId="3" borderId="19" xfId="7" applyNumberFormat="1" applyFont="1" applyFill="1" applyBorder="1" applyAlignment="1"/>
    <xf numFmtId="43" fontId="6" fillId="3" borderId="19" xfId="8" applyNumberFormat="1" applyFont="1" applyFill="1" applyBorder="1" applyAlignment="1"/>
    <xf numFmtId="43" fontId="7" fillId="3" borderId="20" xfId="8" applyNumberFormat="1" applyFont="1" applyFill="1" applyBorder="1" applyAlignment="1">
      <alignment horizontal="center"/>
    </xf>
    <xf numFmtId="165" fontId="7" fillId="3" borderId="21" xfId="7" applyNumberFormat="1" applyFont="1" applyFill="1" applyBorder="1" applyAlignment="1">
      <alignment horizontal="right"/>
    </xf>
    <xf numFmtId="167" fontId="7" fillId="3" borderId="22" xfId="7" applyNumberFormat="1" applyFont="1" applyFill="1" applyBorder="1" applyAlignment="1"/>
    <xf numFmtId="43" fontId="7" fillId="3" borderId="22" xfId="8" applyNumberFormat="1" applyFont="1" applyFill="1" applyBorder="1" applyAlignment="1"/>
    <xf numFmtId="40" fontId="7" fillId="3" borderId="8" xfId="7" applyNumberFormat="1" applyFont="1" applyFill="1" applyBorder="1" applyAlignment="1"/>
    <xf numFmtId="165" fontId="7" fillId="3" borderId="5" xfId="7" applyNumberFormat="1" applyFont="1" applyFill="1" applyBorder="1" applyAlignment="1">
      <alignment horizontal="right"/>
    </xf>
    <xf numFmtId="43" fontId="7" fillId="3" borderId="9" xfId="7" applyFont="1" applyFill="1" applyBorder="1" applyAlignment="1">
      <alignment horizontal="right"/>
    </xf>
    <xf numFmtId="167" fontId="7" fillId="3" borderId="9" xfId="7" applyNumberFormat="1" applyFont="1" applyFill="1" applyBorder="1" applyAlignment="1">
      <alignment horizontal="center"/>
    </xf>
    <xf numFmtId="40" fontId="7" fillId="3" borderId="15" xfId="7" applyNumberFormat="1" applyFont="1" applyFill="1" applyBorder="1" applyAlignment="1">
      <alignment horizontal="center"/>
    </xf>
    <xf numFmtId="43" fontId="6" fillId="3" borderId="0" xfId="7" applyFont="1" applyFill="1"/>
    <xf numFmtId="165" fontId="7" fillId="3" borderId="18" xfId="7" applyNumberFormat="1" applyFont="1" applyFill="1" applyBorder="1" applyAlignment="1">
      <alignment horizontal="right"/>
    </xf>
    <xf numFmtId="43" fontId="16" fillId="3" borderId="23" xfId="7" applyFont="1" applyFill="1" applyBorder="1" applyAlignment="1">
      <alignment horizontal="center" wrapText="1"/>
    </xf>
    <xf numFmtId="43" fontId="7" fillId="3" borderId="19" xfId="7" applyFont="1" applyFill="1" applyBorder="1" applyAlignment="1">
      <alignment horizontal="right"/>
    </xf>
    <xf numFmtId="167" fontId="7" fillId="3" borderId="23" xfId="7" applyNumberFormat="1" applyFont="1" applyFill="1" applyBorder="1" applyAlignment="1"/>
    <xf numFmtId="43" fontId="7" fillId="3" borderId="23" xfId="8" applyNumberFormat="1" applyFont="1" applyFill="1" applyBorder="1" applyAlignment="1"/>
    <xf numFmtId="40" fontId="7" fillId="3" borderId="20" xfId="7" applyNumberFormat="1" applyFont="1" applyFill="1" applyBorder="1" applyAlignment="1"/>
    <xf numFmtId="43" fontId="6" fillId="3" borderId="0" xfId="7" applyFont="1" applyFill="1" applyAlignment="1"/>
    <xf numFmtId="165" fontId="7" fillId="3" borderId="16" xfId="7" applyNumberFormat="1" applyFont="1" applyFill="1" applyBorder="1" applyAlignment="1">
      <alignment horizontal="right"/>
    </xf>
    <xf numFmtId="43" fontId="7" fillId="3" borderId="16" xfId="7" applyFont="1" applyFill="1" applyBorder="1" applyAlignment="1">
      <alignment horizontal="right"/>
    </xf>
    <xf numFmtId="167" fontId="7" fillId="3" borderId="16" xfId="7" applyNumberFormat="1" applyFont="1" applyFill="1" applyBorder="1" applyAlignment="1"/>
    <xf numFmtId="43" fontId="7" fillId="3" borderId="16" xfId="8" applyNumberFormat="1" applyFont="1" applyFill="1" applyBorder="1" applyAlignment="1"/>
    <xf numFmtId="40" fontId="7" fillId="3" borderId="16" xfId="7" applyNumberFormat="1" applyFont="1" applyFill="1" applyBorder="1" applyAlignment="1"/>
    <xf numFmtId="43" fontId="6" fillId="3" borderId="14" xfId="7" applyFont="1" applyFill="1" applyBorder="1" applyAlignment="1">
      <alignment horizontal="right"/>
    </xf>
    <xf numFmtId="167" fontId="7" fillId="3" borderId="14" xfId="7" applyNumberFormat="1" applyFont="1" applyFill="1" applyBorder="1" applyAlignment="1">
      <alignment horizontal="center"/>
    </xf>
    <xf numFmtId="40" fontId="7" fillId="3" borderId="14" xfId="7" applyNumberFormat="1" applyFont="1" applyFill="1" applyBorder="1" applyAlignment="1">
      <alignment horizontal="center"/>
    </xf>
    <xf numFmtId="165" fontId="6" fillId="3" borderId="14" xfId="7" applyNumberFormat="1" applyFont="1" applyFill="1" applyBorder="1" applyAlignment="1">
      <alignment horizontal="right"/>
    </xf>
    <xf numFmtId="43" fontId="6" fillId="3" borderId="14" xfId="7" applyFont="1" applyFill="1" applyBorder="1" applyAlignment="1">
      <alignment horizontal="justify" wrapText="1"/>
    </xf>
    <xf numFmtId="167" fontId="6" fillId="3" borderId="14" xfId="7" applyNumberFormat="1" applyFont="1" applyFill="1" applyBorder="1" applyAlignment="1">
      <alignment horizontal="center"/>
    </xf>
    <xf numFmtId="40" fontId="6" fillId="3" borderId="14" xfId="7" applyNumberFormat="1" applyFont="1" applyFill="1" applyBorder="1" applyAlignment="1">
      <alignment horizontal="right"/>
    </xf>
    <xf numFmtId="43" fontId="6" fillId="3" borderId="14" xfId="8" applyNumberFormat="1" applyFont="1" applyFill="1" applyBorder="1" applyAlignment="1"/>
    <xf numFmtId="40" fontId="6" fillId="3" borderId="14" xfId="7" applyNumberFormat="1" applyFont="1" applyFill="1" applyBorder="1" applyAlignment="1"/>
    <xf numFmtId="167" fontId="6" fillId="3" borderId="14" xfId="7" applyNumberFormat="1" applyFont="1" applyFill="1" applyBorder="1" applyAlignment="1"/>
    <xf numFmtId="169" fontId="6" fillId="3" borderId="14" xfId="7" applyNumberFormat="1" applyFont="1" applyFill="1" applyBorder="1" applyAlignment="1">
      <alignment horizontal="right" vertical="top"/>
    </xf>
    <xf numFmtId="43" fontId="6" fillId="3" borderId="14" xfId="7" applyFont="1" applyFill="1" applyBorder="1" applyAlignment="1">
      <alignment horizontal="center"/>
    </xf>
    <xf numFmtId="43" fontId="6" fillId="3" borderId="0" xfId="7" applyFont="1" applyFill="1" applyAlignment="1">
      <alignment vertical="center"/>
    </xf>
    <xf numFmtId="43" fontId="6" fillId="3" borderId="14" xfId="9" applyFont="1" applyFill="1" applyBorder="1" applyAlignment="1">
      <alignment horizontal="left" wrapText="1"/>
    </xf>
    <xf numFmtId="169" fontId="6" fillId="3" borderId="24" xfId="7" applyNumberFormat="1" applyFont="1" applyFill="1" applyBorder="1" applyAlignment="1">
      <alignment horizontal="right"/>
    </xf>
    <xf numFmtId="43" fontId="6" fillId="3" borderId="24" xfId="7" applyFont="1" applyFill="1" applyBorder="1" applyAlignment="1">
      <alignment horizontal="justify" wrapText="1"/>
    </xf>
    <xf numFmtId="0" fontId="6" fillId="3" borderId="24" xfId="6" applyFont="1" applyFill="1" applyBorder="1" applyAlignment="1">
      <alignment horizontal="center"/>
    </xf>
    <xf numFmtId="43" fontId="6" fillId="3" borderId="24" xfId="7" applyFont="1" applyFill="1" applyBorder="1" applyAlignment="1">
      <alignment horizontal="center"/>
    </xf>
    <xf numFmtId="43" fontId="6" fillId="3" borderId="24" xfId="8" applyNumberFormat="1" applyFont="1" applyFill="1" applyBorder="1" applyAlignment="1"/>
    <xf numFmtId="43" fontId="6" fillId="3" borderId="24" xfId="8" applyNumberFormat="1" applyFont="1" applyFill="1" applyBorder="1" applyAlignment="1">
      <alignment horizontal="right"/>
    </xf>
    <xf numFmtId="169" fontId="6" fillId="3" borderId="17" xfId="7" applyNumberFormat="1" applyFont="1" applyFill="1" applyBorder="1" applyAlignment="1">
      <alignment horizontal="right"/>
    </xf>
    <xf numFmtId="43" fontId="6" fillId="3" borderId="17" xfId="7" applyFont="1" applyFill="1" applyBorder="1" applyAlignment="1">
      <alignment horizontal="justify" wrapText="1"/>
    </xf>
    <xf numFmtId="0" fontId="6" fillId="3" borderId="17" xfId="6" applyFont="1" applyFill="1" applyBorder="1" applyAlignment="1">
      <alignment horizontal="center"/>
    </xf>
    <xf numFmtId="43" fontId="6" fillId="3" borderId="17" xfId="7" applyFont="1" applyFill="1" applyBorder="1" applyAlignment="1">
      <alignment horizontal="center"/>
    </xf>
    <xf numFmtId="43" fontId="6" fillId="3" borderId="17" xfId="8" applyNumberFormat="1" applyFont="1" applyFill="1" applyBorder="1" applyAlignment="1"/>
    <xf numFmtId="43" fontId="6" fillId="3" borderId="17" xfId="8" applyNumberFormat="1" applyFont="1" applyFill="1" applyBorder="1" applyAlignment="1">
      <alignment horizontal="right"/>
    </xf>
    <xf numFmtId="165" fontId="7" fillId="3" borderId="10" xfId="7" applyNumberFormat="1" applyFont="1" applyFill="1" applyBorder="1" applyAlignment="1">
      <alignment horizontal="right"/>
    </xf>
    <xf numFmtId="43" fontId="7" fillId="3" borderId="0" xfId="7" quotePrefix="1" applyFont="1" applyFill="1" applyBorder="1" applyAlignment="1">
      <alignment wrapText="1"/>
    </xf>
    <xf numFmtId="167" fontId="7" fillId="3" borderId="0" xfId="7" applyNumberFormat="1" applyFont="1" applyFill="1" applyBorder="1" applyAlignment="1"/>
    <xf numFmtId="43" fontId="7" fillId="3" borderId="0" xfId="8" applyNumberFormat="1" applyFont="1" applyFill="1" applyBorder="1" applyAlignment="1"/>
    <xf numFmtId="43" fontId="6" fillId="3" borderId="10" xfId="7" applyFont="1" applyFill="1" applyBorder="1"/>
    <xf numFmtId="43" fontId="7" fillId="3" borderId="22" xfId="7" quotePrefix="1" applyFont="1" applyFill="1" applyBorder="1" applyAlignment="1">
      <alignment wrapText="1"/>
    </xf>
    <xf numFmtId="43" fontId="7" fillId="3" borderId="22" xfId="7" applyFont="1" applyFill="1" applyBorder="1" applyAlignment="1"/>
    <xf numFmtId="40" fontId="7" fillId="3" borderId="8" xfId="7" applyNumberFormat="1" applyFont="1" applyFill="1" applyBorder="1" applyAlignment="1">
      <alignment vertical="top"/>
    </xf>
    <xf numFmtId="43" fontId="7" fillId="3" borderId="10" xfId="7" applyFont="1" applyFill="1" applyBorder="1"/>
    <xf numFmtId="43" fontId="7" fillId="3" borderId="0" xfId="7" applyFont="1" applyFill="1"/>
    <xf numFmtId="43" fontId="6" fillId="3" borderId="19" xfId="7" applyFont="1" applyFill="1" applyBorder="1" applyAlignment="1">
      <alignment horizontal="right"/>
    </xf>
    <xf numFmtId="167" fontId="6" fillId="3" borderId="23" xfId="7" applyNumberFormat="1" applyFont="1" applyFill="1" applyBorder="1" applyAlignment="1">
      <alignment horizontal="center"/>
    </xf>
    <xf numFmtId="43" fontId="6" fillId="3" borderId="23" xfId="8" applyNumberFormat="1" applyFont="1" applyFill="1" applyBorder="1" applyAlignment="1">
      <alignment horizontal="center"/>
    </xf>
    <xf numFmtId="40" fontId="6" fillId="3" borderId="23" xfId="7" applyNumberFormat="1" applyFont="1" applyFill="1" applyBorder="1" applyAlignment="1">
      <alignment horizontal="center"/>
    </xf>
    <xf numFmtId="165" fontId="7" fillId="3" borderId="25" xfId="7" applyNumberFormat="1" applyFont="1" applyFill="1" applyBorder="1" applyAlignment="1">
      <alignment horizontal="right"/>
    </xf>
    <xf numFmtId="43" fontId="6" fillId="3" borderId="6" xfId="7" applyFont="1" applyFill="1" applyBorder="1" applyAlignment="1">
      <alignment horizontal="right"/>
    </xf>
    <xf numFmtId="167" fontId="6" fillId="3" borderId="16" xfId="7" applyNumberFormat="1" applyFont="1" applyFill="1" applyBorder="1" applyAlignment="1">
      <alignment horizontal="center"/>
    </xf>
    <xf numFmtId="43" fontId="6" fillId="3" borderId="16" xfId="8" applyNumberFormat="1" applyFont="1" applyFill="1" applyBorder="1" applyAlignment="1">
      <alignment horizontal="center"/>
    </xf>
    <xf numFmtId="40" fontId="6" fillId="3" borderId="16" xfId="7" applyNumberFormat="1" applyFont="1" applyFill="1" applyBorder="1" applyAlignment="1">
      <alignment horizontal="center"/>
    </xf>
    <xf numFmtId="165" fontId="7" fillId="3" borderId="26" xfId="7" applyNumberFormat="1" applyFont="1" applyFill="1" applyBorder="1" applyAlignment="1">
      <alignment horizontal="right"/>
    </xf>
    <xf numFmtId="43" fontId="6" fillId="3" borderId="27" xfId="7" applyFont="1" applyFill="1" applyBorder="1" applyAlignment="1">
      <alignment horizontal="right"/>
    </xf>
    <xf numFmtId="43" fontId="6" fillId="3" borderId="14" xfId="8" applyNumberFormat="1" applyFont="1" applyFill="1" applyBorder="1" applyAlignment="1">
      <alignment horizontal="center"/>
    </xf>
    <xf numFmtId="40" fontId="6" fillId="3" borderId="14" xfId="7" applyNumberFormat="1" applyFont="1" applyFill="1" applyBorder="1" applyAlignment="1">
      <alignment horizontal="center"/>
    </xf>
    <xf numFmtId="165" fontId="6" fillId="3" borderId="26" xfId="7" applyNumberFormat="1" applyFont="1" applyFill="1" applyBorder="1" applyAlignment="1">
      <alignment horizontal="right"/>
    </xf>
    <xf numFmtId="171" fontId="6" fillId="3" borderId="14" xfId="7" applyNumberFormat="1" applyFont="1" applyFill="1" applyBorder="1" applyAlignment="1">
      <alignment horizontal="center"/>
    </xf>
    <xf numFmtId="169" fontId="6" fillId="3" borderId="26" xfId="7" applyNumberFormat="1" applyFont="1" applyFill="1" applyBorder="1" applyAlignment="1">
      <alignment horizontal="right" vertical="top"/>
    </xf>
    <xf numFmtId="169" fontId="6" fillId="3" borderId="26" xfId="7" applyNumberFormat="1" applyFont="1" applyFill="1" applyBorder="1" applyAlignment="1">
      <alignment horizontal="right"/>
    </xf>
    <xf numFmtId="43" fontId="6" fillId="3" borderId="14" xfId="8" applyNumberFormat="1" applyFont="1" applyFill="1" applyBorder="1" applyAlignment="1" applyProtection="1">
      <alignment horizontal="right"/>
    </xf>
    <xf numFmtId="43" fontId="16" fillId="3" borderId="14" xfId="7" applyFont="1" applyFill="1" applyBorder="1" applyAlignment="1">
      <alignment horizontal="left" wrapText="1"/>
    </xf>
    <xf numFmtId="165" fontId="7" fillId="3" borderId="26" xfId="7" quotePrefix="1" applyNumberFormat="1" applyFont="1" applyFill="1" applyBorder="1" applyAlignment="1">
      <alignment horizontal="right"/>
    </xf>
    <xf numFmtId="43" fontId="6" fillId="3" borderId="14" xfId="7" applyFont="1" applyFill="1" applyBorder="1" applyAlignment="1"/>
    <xf numFmtId="43" fontId="6" fillId="3" borderId="14" xfId="7" quotePrefix="1" applyFont="1" applyFill="1" applyBorder="1" applyAlignment="1">
      <alignment horizontal="justify" wrapText="1"/>
    </xf>
    <xf numFmtId="43" fontId="6" fillId="3" borderId="14" xfId="7" applyFont="1" applyFill="1" applyBorder="1" applyAlignment="1">
      <alignment horizontal="left"/>
    </xf>
    <xf numFmtId="43" fontId="6" fillId="3" borderId="0" xfId="7" applyFont="1" applyFill="1" applyAlignment="1">
      <alignment vertical="top"/>
    </xf>
    <xf numFmtId="43" fontId="6" fillId="3" borderId="16" xfId="7" applyFont="1" applyFill="1" applyBorder="1" applyAlignment="1">
      <alignment horizontal="left" wrapText="1"/>
    </xf>
    <xf numFmtId="43" fontId="6" fillId="3" borderId="16" xfId="8" applyNumberFormat="1" applyFont="1" applyFill="1" applyBorder="1" applyAlignment="1">
      <alignment horizontal="right"/>
    </xf>
    <xf numFmtId="43" fontId="6" fillId="3" borderId="14" xfId="7" quotePrefix="1" applyFont="1" applyFill="1" applyBorder="1" applyAlignment="1">
      <alignment horizontal="left" wrapText="1"/>
    </xf>
    <xf numFmtId="43" fontId="6" fillId="3" borderId="16" xfId="7" applyFont="1" applyFill="1" applyBorder="1" applyAlignment="1">
      <alignment horizontal="center"/>
    </xf>
    <xf numFmtId="43" fontId="6" fillId="3" borderId="16" xfId="8" applyNumberFormat="1" applyFont="1" applyFill="1" applyBorder="1" applyAlignment="1"/>
    <xf numFmtId="40" fontId="6" fillId="3" borderId="16" xfId="7" applyNumberFormat="1" applyFont="1" applyFill="1" applyBorder="1" applyAlignment="1"/>
    <xf numFmtId="43" fontId="6" fillId="3" borderId="17" xfId="7" applyFont="1" applyFill="1" applyBorder="1" applyAlignment="1">
      <alignment horizontal="right"/>
    </xf>
    <xf numFmtId="169" fontId="6" fillId="3" borderId="16" xfId="7" applyNumberFormat="1" applyFont="1" applyFill="1" applyBorder="1" applyAlignment="1">
      <alignment horizontal="right"/>
    </xf>
    <xf numFmtId="165" fontId="7" fillId="3" borderId="14" xfId="7" quotePrefix="1" applyNumberFormat="1" applyFont="1" applyFill="1" applyBorder="1" applyAlignment="1">
      <alignment horizontal="right"/>
    </xf>
    <xf numFmtId="167" fontId="6" fillId="3" borderId="27" xfId="7" applyNumberFormat="1" applyFont="1" applyFill="1" applyBorder="1" applyAlignment="1">
      <alignment horizontal="right"/>
    </xf>
    <xf numFmtId="43" fontId="6" fillId="3" borderId="16" xfId="7" applyFont="1" applyFill="1" applyBorder="1" applyAlignment="1">
      <alignment horizontal="right"/>
    </xf>
    <xf numFmtId="169" fontId="6" fillId="3" borderId="24" xfId="7" applyNumberFormat="1" applyFont="1" applyFill="1" applyBorder="1" applyAlignment="1">
      <alignment horizontal="right" vertical="top"/>
    </xf>
    <xf numFmtId="167" fontId="6" fillId="3" borderId="29" xfId="7" applyNumberFormat="1" applyFont="1" applyFill="1" applyBorder="1" applyAlignment="1">
      <alignment horizontal="right"/>
    </xf>
    <xf numFmtId="43" fontId="7" fillId="3" borderId="19" xfId="7" applyFont="1" applyFill="1" applyBorder="1" applyAlignment="1"/>
    <xf numFmtId="167" fontId="7" fillId="3" borderId="19" xfId="7" applyNumberFormat="1" applyFont="1" applyFill="1" applyBorder="1" applyAlignment="1"/>
    <xf numFmtId="43" fontId="7" fillId="3" borderId="19" xfId="8" applyNumberFormat="1" applyFont="1" applyFill="1" applyBorder="1" applyAlignment="1"/>
    <xf numFmtId="165" fontId="6" fillId="3" borderId="5" xfId="7" applyNumberFormat="1" applyFont="1" applyFill="1" applyBorder="1" applyAlignment="1">
      <alignment horizontal="right"/>
    </xf>
    <xf numFmtId="43" fontId="6" fillId="3" borderId="9" xfId="7" applyFont="1" applyFill="1" applyBorder="1" applyAlignment="1">
      <alignment horizontal="right"/>
    </xf>
    <xf numFmtId="43" fontId="6" fillId="3" borderId="9" xfId="7" applyFont="1" applyFill="1" applyBorder="1" applyAlignment="1">
      <alignment horizontal="center"/>
    </xf>
    <xf numFmtId="43" fontId="6" fillId="3" borderId="9" xfId="8" applyNumberFormat="1" applyFont="1" applyFill="1" applyBorder="1" applyAlignment="1"/>
    <xf numFmtId="40" fontId="6" fillId="3" borderId="15" xfId="7" applyNumberFormat="1" applyFont="1" applyFill="1" applyBorder="1" applyAlignment="1"/>
    <xf numFmtId="165" fontId="6" fillId="3" borderId="23" xfId="7" applyNumberFormat="1" applyFont="1" applyFill="1" applyBorder="1" applyAlignment="1">
      <alignment horizontal="right"/>
    </xf>
    <xf numFmtId="43" fontId="6" fillId="3" borderId="23" xfId="7" applyFont="1" applyFill="1" applyBorder="1" applyAlignment="1">
      <alignment horizontal="right"/>
    </xf>
    <xf numFmtId="43" fontId="6" fillId="3" borderId="23" xfId="7" applyFont="1" applyFill="1" applyBorder="1" applyAlignment="1">
      <alignment horizontal="center"/>
    </xf>
    <xf numFmtId="43" fontId="6" fillId="3" borderId="23" xfId="8" applyNumberFormat="1" applyFont="1" applyFill="1" applyBorder="1" applyAlignment="1"/>
    <xf numFmtId="40" fontId="6" fillId="3" borderId="23" xfId="7" applyNumberFormat="1" applyFont="1" applyFill="1" applyBorder="1" applyAlignment="1"/>
    <xf numFmtId="165" fontId="6" fillId="3" borderId="16" xfId="7" applyNumberFormat="1" applyFont="1" applyFill="1" applyBorder="1" applyAlignment="1">
      <alignment horizontal="right"/>
    </xf>
    <xf numFmtId="43" fontId="16" fillId="3" borderId="14" xfId="7" applyFont="1" applyFill="1" applyBorder="1" applyAlignment="1">
      <alignment wrapText="1"/>
    </xf>
    <xf numFmtId="0" fontId="6" fillId="3" borderId="14" xfId="7" applyNumberFormat="1" applyFont="1" applyFill="1" applyBorder="1" applyAlignment="1" applyProtection="1">
      <alignment horizontal="left" wrapText="1"/>
      <protection locked="0"/>
    </xf>
    <xf numFmtId="165" fontId="6" fillId="3" borderId="14" xfId="7" applyNumberFormat="1" applyFont="1" applyFill="1" applyBorder="1" applyAlignment="1">
      <alignment horizontal="right" vertical="top"/>
    </xf>
    <xf numFmtId="0" fontId="6" fillId="3" borderId="14" xfId="6" applyFont="1" applyFill="1" applyBorder="1" applyAlignment="1">
      <alignment horizontal="right"/>
    </xf>
    <xf numFmtId="0" fontId="6" fillId="3" borderId="14" xfId="6" applyFont="1" applyFill="1" applyBorder="1" applyAlignment="1"/>
    <xf numFmtId="43" fontId="6" fillId="3" borderId="16" xfId="7" applyFont="1" applyFill="1" applyBorder="1" applyAlignment="1">
      <alignment horizontal="justify" wrapText="1"/>
    </xf>
    <xf numFmtId="165" fontId="6" fillId="3" borderId="2" xfId="7" applyNumberFormat="1" applyFont="1" applyFill="1" applyBorder="1" applyAlignment="1">
      <alignment horizontal="right"/>
    </xf>
    <xf numFmtId="43" fontId="6" fillId="3" borderId="2" xfId="7" quotePrefix="1" applyFont="1" applyFill="1" applyBorder="1" applyAlignment="1">
      <alignment horizontal="left" wrapText="1"/>
    </xf>
    <xf numFmtId="43" fontId="6" fillId="3" borderId="2" xfId="7" applyFont="1" applyFill="1" applyBorder="1" applyAlignment="1">
      <alignment horizontal="right"/>
    </xf>
    <xf numFmtId="43" fontId="6" fillId="3" borderId="2" xfId="7" applyFont="1" applyFill="1" applyBorder="1" applyAlignment="1">
      <alignment horizontal="center"/>
    </xf>
    <xf numFmtId="43" fontId="6" fillId="3" borderId="2" xfId="8" applyNumberFormat="1" applyFont="1" applyFill="1" applyBorder="1" applyAlignment="1"/>
    <xf numFmtId="40" fontId="6" fillId="3" borderId="2" xfId="7" applyNumberFormat="1" applyFont="1" applyFill="1" applyBorder="1" applyAlignment="1"/>
    <xf numFmtId="167" fontId="6" fillId="3" borderId="9" xfId="7" applyNumberFormat="1" applyFont="1" applyFill="1" applyBorder="1" applyAlignment="1"/>
    <xf numFmtId="167" fontId="6" fillId="3" borderId="23" xfId="7" applyNumberFormat="1" applyFont="1" applyFill="1" applyBorder="1" applyAlignment="1"/>
    <xf numFmtId="43" fontId="16" fillId="3" borderId="2" xfId="7" applyFont="1" applyFill="1" applyBorder="1" applyAlignment="1">
      <alignment horizontal="center" wrapText="1"/>
    </xf>
    <xf numFmtId="167" fontId="6" fillId="3" borderId="2" xfId="7" applyNumberFormat="1" applyFont="1" applyFill="1" applyBorder="1" applyAlignment="1"/>
    <xf numFmtId="43" fontId="16" fillId="3" borderId="16" xfId="7" applyFont="1" applyFill="1" applyBorder="1" applyAlignment="1">
      <alignment horizontal="left" wrapText="1"/>
    </xf>
    <xf numFmtId="167" fontId="6" fillId="3" borderId="16" xfId="7" applyNumberFormat="1" applyFont="1" applyFill="1" applyBorder="1" applyAlignment="1"/>
    <xf numFmtId="167" fontId="6" fillId="3" borderId="14" xfId="7" applyNumberFormat="1" applyFont="1" applyFill="1" applyBorder="1" applyAlignment="1">
      <alignment horizontal="right"/>
    </xf>
    <xf numFmtId="43" fontId="6" fillId="3" borderId="14" xfId="7" applyNumberFormat="1" applyFont="1" applyFill="1" applyBorder="1" applyAlignment="1">
      <alignment horizontal="right"/>
    </xf>
    <xf numFmtId="43" fontId="7" fillId="3" borderId="20" xfId="7" applyNumberFormat="1" applyFont="1" applyFill="1" applyBorder="1" applyAlignment="1"/>
    <xf numFmtId="43" fontId="7" fillId="3" borderId="9" xfId="7" applyFont="1" applyFill="1" applyBorder="1" applyAlignment="1">
      <alignment horizontal="center" wrapText="1"/>
    </xf>
    <xf numFmtId="165" fontId="7" fillId="3" borderId="23" xfId="7" applyNumberFormat="1" applyFont="1" applyFill="1" applyBorder="1" applyAlignment="1">
      <alignment horizontal="right"/>
    </xf>
    <xf numFmtId="167" fontId="7" fillId="3" borderId="23" xfId="7" applyNumberFormat="1" applyFont="1" applyFill="1" applyBorder="1" applyAlignment="1">
      <alignment horizontal="center"/>
    </xf>
    <xf numFmtId="43" fontId="7" fillId="3" borderId="23" xfId="8" applyNumberFormat="1" applyFont="1" applyFill="1" applyBorder="1" applyAlignment="1">
      <alignment horizontal="center"/>
    </xf>
    <xf numFmtId="40" fontId="7" fillId="3" borderId="23" xfId="7" applyNumberFormat="1" applyFont="1" applyFill="1" applyBorder="1" applyAlignment="1">
      <alignment horizontal="center"/>
    </xf>
    <xf numFmtId="165" fontId="7" fillId="3" borderId="2" xfId="7" applyNumberFormat="1" applyFont="1" applyFill="1" applyBorder="1" applyAlignment="1">
      <alignment horizontal="right"/>
    </xf>
    <xf numFmtId="167" fontId="7" fillId="3" borderId="2" xfId="7" applyNumberFormat="1" applyFont="1" applyFill="1" applyBorder="1" applyAlignment="1">
      <alignment horizontal="center"/>
    </xf>
    <xf numFmtId="43" fontId="7" fillId="3" borderId="2" xfId="8" applyNumberFormat="1" applyFont="1" applyFill="1" applyBorder="1" applyAlignment="1">
      <alignment horizontal="center"/>
    </xf>
    <xf numFmtId="40" fontId="7" fillId="3" borderId="2" xfId="7" applyNumberFormat="1" applyFont="1" applyFill="1" applyBorder="1" applyAlignment="1">
      <alignment horizontal="center"/>
    </xf>
    <xf numFmtId="167" fontId="7" fillId="3" borderId="16" xfId="7" applyNumberFormat="1" applyFont="1" applyFill="1" applyBorder="1" applyAlignment="1">
      <alignment horizontal="center"/>
    </xf>
    <xf numFmtId="40" fontId="7" fillId="3" borderId="16" xfId="7" applyNumberFormat="1" applyFont="1" applyFill="1" applyBorder="1" applyAlignment="1">
      <alignment horizontal="center"/>
    </xf>
    <xf numFmtId="169" fontId="6" fillId="3" borderId="2" xfId="7" applyNumberFormat="1" applyFont="1" applyFill="1" applyBorder="1" applyAlignment="1">
      <alignment horizontal="right"/>
    </xf>
    <xf numFmtId="43" fontId="6" fillId="3" borderId="2" xfId="7" applyFont="1" applyFill="1" applyBorder="1" applyAlignment="1">
      <alignment horizontal="left" wrapText="1"/>
    </xf>
    <xf numFmtId="43" fontId="6" fillId="3" borderId="2" xfId="8" applyNumberFormat="1" applyFont="1" applyFill="1" applyBorder="1" applyAlignment="1">
      <alignment horizontal="center"/>
    </xf>
    <xf numFmtId="167" fontId="6" fillId="3" borderId="24" xfId="7" applyNumberFormat="1" applyFont="1" applyFill="1" applyBorder="1" applyAlignment="1">
      <alignment horizontal="right"/>
    </xf>
    <xf numFmtId="1" fontId="6" fillId="3" borderId="17" xfId="6" applyNumberFormat="1" applyFont="1" applyFill="1" applyBorder="1" applyAlignment="1">
      <alignment horizontal="right"/>
    </xf>
    <xf numFmtId="43" fontId="6" fillId="3" borderId="17" xfId="8" applyNumberFormat="1" applyFont="1" applyFill="1" applyBorder="1" applyAlignment="1">
      <alignment horizontal="center"/>
    </xf>
    <xf numFmtId="43" fontId="7" fillId="3" borderId="19" xfId="7" applyFont="1" applyFill="1" applyBorder="1" applyAlignment="1">
      <alignment wrapText="1"/>
    </xf>
    <xf numFmtId="43" fontId="6" fillId="3" borderId="14" xfId="7" applyFont="1" applyFill="1" applyBorder="1" applyAlignment="1">
      <alignment wrapText="1"/>
    </xf>
    <xf numFmtId="43" fontId="6" fillId="3" borderId="0" xfId="7" applyFont="1" applyFill="1" applyBorder="1" applyAlignment="1"/>
    <xf numFmtId="43" fontId="6" fillId="3" borderId="14" xfId="7" applyFont="1" applyFill="1" applyBorder="1" applyAlignment="1">
      <alignment horizontal="justify"/>
    </xf>
    <xf numFmtId="169" fontId="6" fillId="3" borderId="4" xfId="7" applyNumberFormat="1" applyFont="1" applyFill="1" applyBorder="1" applyAlignment="1">
      <alignment horizontal="right"/>
    </xf>
    <xf numFmtId="43" fontId="6" fillId="3" borderId="4" xfId="7" applyFont="1" applyFill="1" applyBorder="1" applyAlignment="1">
      <alignment horizontal="justify" wrapText="1"/>
    </xf>
    <xf numFmtId="43" fontId="6" fillId="3" borderId="4" xfId="7" applyFont="1" applyFill="1" applyBorder="1" applyAlignment="1">
      <alignment horizontal="right"/>
    </xf>
    <xf numFmtId="43" fontId="6" fillId="3" borderId="4" xfId="7" applyFont="1" applyFill="1" applyBorder="1" applyAlignment="1">
      <alignment horizontal="center"/>
    </xf>
    <xf numFmtId="43" fontId="6" fillId="3" borderId="4" xfId="8" applyNumberFormat="1" applyFont="1" applyFill="1" applyBorder="1" applyAlignment="1"/>
    <xf numFmtId="165" fontId="6" fillId="3" borderId="21" xfId="7" applyNumberFormat="1" applyFont="1" applyFill="1" applyBorder="1" applyAlignment="1">
      <alignment horizontal="right"/>
    </xf>
    <xf numFmtId="167" fontId="6" fillId="3" borderId="22" xfId="7" applyNumberFormat="1" applyFont="1" applyFill="1" applyBorder="1" applyAlignment="1"/>
    <xf numFmtId="43" fontId="6" fillId="3" borderId="22" xfId="8" applyNumberFormat="1" applyFont="1" applyFill="1" applyBorder="1" applyAlignment="1"/>
    <xf numFmtId="165" fontId="6" fillId="3" borderId="23" xfId="9" applyNumberFormat="1" applyFont="1" applyFill="1" applyBorder="1" applyAlignment="1">
      <alignment horizontal="right"/>
    </xf>
    <xf numFmtId="43" fontId="16" fillId="3" borderId="23" xfId="9" applyFont="1" applyFill="1" applyBorder="1" applyAlignment="1">
      <alignment horizontal="centerContinuous" wrapText="1"/>
    </xf>
    <xf numFmtId="43" fontId="6" fillId="3" borderId="23" xfId="9" applyFont="1" applyFill="1" applyBorder="1" applyAlignment="1">
      <alignment horizontal="right"/>
    </xf>
    <xf numFmtId="167" fontId="6" fillId="3" borderId="23" xfId="9" applyNumberFormat="1" applyFont="1" applyFill="1" applyBorder="1" applyAlignment="1"/>
    <xf numFmtId="43" fontId="6" fillId="3" borderId="7" xfId="9" applyFont="1" applyFill="1" applyBorder="1"/>
    <xf numFmtId="43" fontId="6" fillId="3" borderId="0" xfId="9" applyFont="1" applyFill="1"/>
    <xf numFmtId="165" fontId="6" fillId="3" borderId="2" xfId="9" applyNumberFormat="1" applyFont="1" applyFill="1" applyBorder="1" applyAlignment="1">
      <alignment horizontal="right"/>
    </xf>
    <xf numFmtId="43" fontId="16" fillId="3" borderId="2" xfId="9" applyFont="1" applyFill="1" applyBorder="1" applyAlignment="1">
      <alignment horizontal="centerContinuous" wrapText="1"/>
    </xf>
    <xf numFmtId="43" fontId="6" fillId="3" borderId="2" xfId="9" applyFont="1" applyFill="1" applyBorder="1" applyAlignment="1">
      <alignment horizontal="right"/>
    </xf>
    <xf numFmtId="167" fontId="6" fillId="3" borderId="2" xfId="9" applyNumberFormat="1" applyFont="1" applyFill="1" applyBorder="1" applyAlignment="1"/>
    <xf numFmtId="165" fontId="7" fillId="3" borderId="16" xfId="9" applyNumberFormat="1" applyFont="1" applyFill="1" applyBorder="1" applyAlignment="1">
      <alignment horizontal="right"/>
    </xf>
    <xf numFmtId="43" fontId="16" fillId="3" borderId="16" xfId="9" applyFont="1" applyFill="1" applyBorder="1" applyAlignment="1">
      <alignment horizontal="justify" wrapText="1"/>
    </xf>
    <xf numFmtId="43" fontId="6" fillId="3" borderId="16" xfId="9" applyFont="1" applyFill="1" applyBorder="1" applyAlignment="1">
      <alignment horizontal="right"/>
    </xf>
    <xf numFmtId="167" fontId="6" fillId="3" borderId="16" xfId="9" applyNumberFormat="1" applyFont="1" applyFill="1" applyBorder="1" applyAlignment="1"/>
    <xf numFmtId="165" fontId="6" fillId="3" borderId="14" xfId="9" applyNumberFormat="1" applyFont="1" applyFill="1" applyBorder="1" applyAlignment="1">
      <alignment horizontal="right"/>
    </xf>
    <xf numFmtId="43" fontId="6" fillId="3" borderId="14" xfId="9" applyFont="1" applyFill="1" applyBorder="1" applyAlignment="1">
      <alignment horizontal="justify" wrapText="1"/>
    </xf>
    <xf numFmtId="43" fontId="6" fillId="3" borderId="14" xfId="9" applyFont="1" applyFill="1" applyBorder="1" applyAlignment="1">
      <alignment horizontal="right"/>
    </xf>
    <xf numFmtId="171" fontId="6" fillId="3" borderId="14" xfId="9" applyNumberFormat="1" applyFont="1" applyFill="1" applyBorder="1" applyAlignment="1">
      <alignment horizontal="center"/>
    </xf>
    <xf numFmtId="165" fontId="7" fillId="3" borderId="14" xfId="9" applyNumberFormat="1" applyFont="1" applyFill="1" applyBorder="1" applyAlignment="1">
      <alignment horizontal="right"/>
    </xf>
    <xf numFmtId="43" fontId="16" fillId="3" borderId="14" xfId="9" applyFont="1" applyFill="1" applyBorder="1" applyAlignment="1">
      <alignment horizontal="justify" wrapText="1"/>
    </xf>
    <xf numFmtId="43" fontId="6" fillId="3" borderId="0" xfId="9" applyFont="1" applyFill="1" applyAlignment="1"/>
    <xf numFmtId="43" fontId="6" fillId="3" borderId="14" xfId="9" applyFont="1" applyFill="1" applyBorder="1" applyAlignment="1"/>
    <xf numFmtId="43" fontId="6" fillId="3" borderId="0" xfId="9" applyFont="1" applyFill="1" applyAlignment="1">
      <alignment vertical="center"/>
    </xf>
    <xf numFmtId="169" fontId="6" fillId="3" borderId="14" xfId="9" applyNumberFormat="1" applyFont="1" applyFill="1" applyBorder="1" applyAlignment="1">
      <alignment horizontal="right" vertical="top"/>
    </xf>
    <xf numFmtId="169" fontId="6" fillId="3" borderId="14" xfId="9" applyNumberFormat="1" applyFont="1" applyFill="1" applyBorder="1" applyAlignment="1">
      <alignment horizontal="right"/>
    </xf>
    <xf numFmtId="43" fontId="6" fillId="3" borderId="0" xfId="9" applyFont="1" applyFill="1" applyBorder="1" applyAlignment="1"/>
    <xf numFmtId="43" fontId="6" fillId="3" borderId="22" xfId="9" applyFont="1" applyFill="1" applyBorder="1" applyAlignment="1"/>
    <xf numFmtId="169" fontId="6" fillId="3" borderId="17" xfId="9" applyNumberFormat="1" applyFont="1" applyFill="1" applyBorder="1" applyAlignment="1">
      <alignment horizontal="right"/>
    </xf>
    <xf numFmtId="43" fontId="6" fillId="3" borderId="17" xfId="9" applyFont="1" applyFill="1" applyBorder="1" applyAlignment="1">
      <alignment horizontal="justify" wrapText="1"/>
    </xf>
    <xf numFmtId="43" fontId="6" fillId="3" borderId="28" xfId="9" applyFont="1" applyFill="1" applyBorder="1" applyAlignment="1">
      <alignment horizontal="justify" wrapText="1"/>
    </xf>
    <xf numFmtId="169" fontId="6" fillId="3" borderId="24" xfId="9" applyNumberFormat="1" applyFont="1" applyFill="1" applyBorder="1" applyAlignment="1">
      <alignment horizontal="right"/>
    </xf>
    <xf numFmtId="43" fontId="6" fillId="3" borderId="17" xfId="9" applyFont="1" applyFill="1" applyBorder="1" applyAlignment="1">
      <alignment horizontal="right"/>
    </xf>
    <xf numFmtId="43" fontId="6" fillId="3" borderId="17" xfId="9" applyFont="1" applyFill="1" applyBorder="1" applyAlignment="1">
      <alignment horizontal="center"/>
    </xf>
    <xf numFmtId="43" fontId="6" fillId="3" borderId="17" xfId="9" applyFont="1" applyFill="1" applyBorder="1" applyAlignment="1"/>
    <xf numFmtId="43" fontId="7" fillId="3" borderId="19" xfId="7" quotePrefix="1" applyFont="1" applyFill="1" applyBorder="1" applyAlignment="1">
      <alignment horizontal="left"/>
    </xf>
    <xf numFmtId="171" fontId="6" fillId="3" borderId="19" xfId="7" applyNumberFormat="1" applyFont="1" applyFill="1" applyBorder="1" applyAlignment="1">
      <alignment horizontal="center"/>
    </xf>
    <xf numFmtId="43" fontId="6" fillId="0" borderId="0" xfId="9" applyFont="1"/>
    <xf numFmtId="165" fontId="7" fillId="2" borderId="28" xfId="9" applyNumberFormat="1" applyFont="1" applyFill="1" applyBorder="1" applyAlignment="1">
      <alignment horizontal="right"/>
    </xf>
    <xf numFmtId="43" fontId="16" fillId="2" borderId="28" xfId="9" applyFont="1" applyFill="1" applyBorder="1" applyAlignment="1">
      <alignment horizontal="center" wrapText="1"/>
    </xf>
    <xf numFmtId="43" fontId="7" fillId="2" borderId="28" xfId="9" applyFont="1" applyFill="1" applyBorder="1" applyAlignment="1">
      <alignment horizontal="right"/>
    </xf>
    <xf numFmtId="171" fontId="6" fillId="2" borderId="28" xfId="9" applyNumberFormat="1" applyFont="1" applyFill="1" applyBorder="1" applyAlignment="1">
      <alignment horizontal="center"/>
    </xf>
    <xf numFmtId="43" fontId="6" fillId="2" borderId="28" xfId="8" applyNumberFormat="1" applyFont="1" applyFill="1" applyBorder="1" applyAlignment="1"/>
    <xf numFmtId="43" fontId="6" fillId="0" borderId="28" xfId="9" applyFont="1" applyBorder="1"/>
    <xf numFmtId="165" fontId="7" fillId="2" borderId="14" xfId="9" applyNumberFormat="1" applyFont="1" applyFill="1" applyBorder="1" applyAlignment="1">
      <alignment horizontal="right"/>
    </xf>
    <xf numFmtId="43" fontId="16" fillId="2" borderId="14" xfId="9" applyFont="1" applyFill="1" applyBorder="1" applyAlignment="1">
      <alignment horizontal="center" wrapText="1"/>
    </xf>
    <xf numFmtId="43" fontId="7" fillId="2" borderId="14" xfId="9" applyFont="1" applyFill="1" applyBorder="1" applyAlignment="1">
      <alignment horizontal="right"/>
    </xf>
    <xf numFmtId="171" fontId="6" fillId="2" borderId="14" xfId="9" applyNumberFormat="1" applyFont="1" applyFill="1" applyBorder="1" applyAlignment="1">
      <alignment horizontal="center"/>
    </xf>
    <xf numFmtId="43" fontId="6" fillId="2" borderId="14" xfId="8" applyNumberFormat="1" applyFont="1" applyFill="1" applyBorder="1" applyAlignment="1"/>
    <xf numFmtId="43" fontId="6" fillId="0" borderId="14" xfId="9" applyFont="1" applyBorder="1"/>
    <xf numFmtId="43" fontId="16" fillId="2" borderId="14" xfId="9" applyFont="1" applyFill="1" applyBorder="1" applyAlignment="1">
      <alignment horizontal="left" wrapText="1"/>
    </xf>
    <xf numFmtId="165" fontId="6" fillId="2" borderId="14" xfId="9" applyNumberFormat="1" applyFont="1" applyFill="1" applyBorder="1" applyAlignment="1">
      <alignment horizontal="right"/>
    </xf>
    <xf numFmtId="43" fontId="16" fillId="6" borderId="14" xfId="9" applyFont="1" applyFill="1" applyBorder="1" applyAlignment="1">
      <alignment horizontal="justify" wrapText="1"/>
    </xf>
    <xf numFmtId="43" fontId="6" fillId="6" borderId="14" xfId="9" applyFont="1" applyFill="1" applyBorder="1" applyAlignment="1">
      <alignment horizontal="right"/>
    </xf>
    <xf numFmtId="0" fontId="18" fillId="0" borderId="14" xfId="6" applyFont="1" applyBorder="1" applyAlignment="1">
      <alignment horizontal="justify" wrapText="1"/>
    </xf>
    <xf numFmtId="169" fontId="6" fillId="0" borderId="14" xfId="9" applyNumberFormat="1" applyFont="1" applyBorder="1" applyAlignment="1">
      <alignment horizontal="right"/>
    </xf>
    <xf numFmtId="43" fontId="6" fillId="6" borderId="14" xfId="9" applyFont="1" applyFill="1" applyBorder="1" applyAlignment="1">
      <alignment horizontal="justify" wrapText="1"/>
    </xf>
    <xf numFmtId="43" fontId="6" fillId="6" borderId="14" xfId="9" applyFont="1" applyFill="1" applyBorder="1" applyAlignment="1">
      <alignment wrapText="1"/>
    </xf>
    <xf numFmtId="43" fontId="6" fillId="0" borderId="14" xfId="9" applyFont="1" applyBorder="1" applyAlignment="1">
      <alignment vertical="top"/>
    </xf>
    <xf numFmtId="43" fontId="6" fillId="0" borderId="0" xfId="9" applyFont="1" applyAlignment="1">
      <alignment vertical="top"/>
    </xf>
    <xf numFmtId="43" fontId="6" fillId="2" borderId="14" xfId="9" applyFont="1" applyFill="1" applyBorder="1" applyAlignment="1">
      <alignment horizontal="justify" wrapText="1"/>
    </xf>
    <xf numFmtId="167" fontId="6" fillId="6" borderId="14" xfId="9" applyNumberFormat="1" applyFont="1" applyFill="1" applyBorder="1" applyAlignment="1">
      <alignment horizontal="right"/>
    </xf>
    <xf numFmtId="43" fontId="6" fillId="0" borderId="0" xfId="9" applyFont="1" applyAlignment="1"/>
    <xf numFmtId="169" fontId="6" fillId="0" borderId="14" xfId="9" applyNumberFormat="1" applyFont="1" applyBorder="1" applyAlignment="1">
      <alignment horizontal="right" vertical="top"/>
    </xf>
    <xf numFmtId="0" fontId="19" fillId="0" borderId="14" xfId="6" applyFont="1" applyBorder="1" applyAlignment="1">
      <alignment horizontal="center"/>
    </xf>
    <xf numFmtId="165" fontId="19" fillId="0" borderId="14" xfId="6" applyNumberFormat="1" applyFont="1" applyBorder="1" applyAlignment="1">
      <alignment horizontal="right"/>
    </xf>
    <xf numFmtId="167" fontId="6" fillId="3" borderId="14" xfId="9" applyNumberFormat="1" applyFont="1" applyFill="1" applyBorder="1" applyAlignment="1">
      <alignment horizontal="right"/>
    </xf>
    <xf numFmtId="2" fontId="6" fillId="0" borderId="0" xfId="9" applyNumberFormat="1" applyFont="1" applyAlignment="1"/>
    <xf numFmtId="169" fontId="6" fillId="3" borderId="16" xfId="9" applyNumberFormat="1" applyFont="1" applyFill="1" applyBorder="1" applyAlignment="1">
      <alignment horizontal="right"/>
    </xf>
    <xf numFmtId="167" fontId="6" fillId="3" borderId="16" xfId="9" applyNumberFormat="1" applyFont="1" applyFill="1" applyBorder="1" applyAlignment="1">
      <alignment horizontal="right"/>
    </xf>
    <xf numFmtId="171" fontId="6" fillId="3" borderId="16" xfId="9" applyNumberFormat="1" applyFont="1" applyFill="1" applyBorder="1" applyAlignment="1">
      <alignment horizontal="center"/>
    </xf>
    <xf numFmtId="167" fontId="6" fillId="0" borderId="14" xfId="9" applyNumberFormat="1" applyFont="1" applyFill="1" applyBorder="1" applyAlignment="1">
      <alignment horizontal="right"/>
    </xf>
    <xf numFmtId="40" fontId="6" fillId="0" borderId="14" xfId="9" applyNumberFormat="1" applyFont="1" applyBorder="1" applyAlignment="1"/>
    <xf numFmtId="43" fontId="16" fillId="6" borderId="14" xfId="9" applyFont="1" applyFill="1" applyBorder="1" applyAlignment="1">
      <alignment horizontal="left" wrapText="1"/>
    </xf>
    <xf numFmtId="43" fontId="6" fillId="6" borderId="14" xfId="9" applyFont="1" applyFill="1" applyBorder="1" applyAlignment="1">
      <alignment horizontal="left" wrapText="1"/>
    </xf>
    <xf numFmtId="171" fontId="6" fillId="2" borderId="14" xfId="9" applyNumberFormat="1" applyFont="1" applyFill="1" applyBorder="1" applyAlignment="1">
      <alignment horizontal="right"/>
    </xf>
    <xf numFmtId="43" fontId="6" fillId="6" borderId="24" xfId="9" applyFont="1" applyFill="1" applyBorder="1" applyAlignment="1">
      <alignment horizontal="left" wrapText="1"/>
    </xf>
    <xf numFmtId="167" fontId="6" fillId="6" borderId="24" xfId="9" applyNumberFormat="1" applyFont="1" applyFill="1" applyBorder="1" applyAlignment="1">
      <alignment horizontal="right"/>
    </xf>
    <xf numFmtId="171" fontId="6" fillId="2" borderId="24" xfId="9" applyNumberFormat="1" applyFont="1" applyFill="1" applyBorder="1" applyAlignment="1">
      <alignment horizontal="right"/>
    </xf>
    <xf numFmtId="43" fontId="6" fillId="2" borderId="24" xfId="8" applyNumberFormat="1" applyFont="1" applyFill="1" applyBorder="1" applyAlignment="1"/>
    <xf numFmtId="165" fontId="6" fillId="2" borderId="17" xfId="9" applyNumberFormat="1" applyFont="1" applyFill="1" applyBorder="1" applyAlignment="1">
      <alignment horizontal="right"/>
    </xf>
    <xf numFmtId="43" fontId="6" fillId="6" borderId="17" xfId="9" applyFont="1" applyFill="1" applyBorder="1" applyAlignment="1">
      <alignment horizontal="justify" wrapText="1"/>
    </xf>
    <xf numFmtId="167" fontId="6" fillId="6" borderId="17" xfId="9" applyNumberFormat="1" applyFont="1" applyFill="1" applyBorder="1" applyAlignment="1">
      <alignment horizontal="right"/>
    </xf>
    <xf numFmtId="171" fontId="6" fillId="2" borderId="17" xfId="9" applyNumberFormat="1" applyFont="1" applyFill="1" applyBorder="1" applyAlignment="1">
      <alignment horizontal="center"/>
    </xf>
    <xf numFmtId="43" fontId="6" fillId="2" borderId="17" xfId="8" applyNumberFormat="1" applyFont="1" applyFill="1" applyBorder="1" applyAlignment="1"/>
    <xf numFmtId="43" fontId="7" fillId="0" borderId="0" xfId="9" applyFont="1"/>
    <xf numFmtId="43" fontId="16" fillId="3" borderId="23" xfId="7" applyFont="1" applyFill="1" applyBorder="1" applyAlignment="1">
      <alignment horizontal="centerContinuous" wrapText="1"/>
    </xf>
    <xf numFmtId="43" fontId="6" fillId="3" borderId="2" xfId="7" applyFont="1" applyFill="1" applyBorder="1" applyAlignment="1">
      <alignment horizontal="justify" wrapText="1"/>
    </xf>
    <xf numFmtId="43" fontId="16" fillId="3" borderId="2" xfId="7" applyFont="1" applyFill="1" applyBorder="1" applyAlignment="1">
      <alignment horizontal="centerContinuous" wrapText="1"/>
    </xf>
    <xf numFmtId="43" fontId="20" fillId="3" borderId="2" xfId="7" applyFont="1" applyFill="1" applyBorder="1" applyAlignment="1">
      <alignment horizontal="justify" wrapText="1"/>
    </xf>
    <xf numFmtId="40" fontId="6" fillId="3" borderId="4" xfId="7" applyNumberFormat="1" applyFont="1" applyFill="1" applyBorder="1" applyAlignment="1"/>
    <xf numFmtId="43" fontId="6" fillId="3" borderId="20" xfId="7" applyNumberFormat="1" applyFont="1" applyFill="1" applyBorder="1" applyAlignment="1"/>
    <xf numFmtId="0" fontId="6" fillId="3" borderId="0" xfId="6" applyFont="1" applyFill="1" applyBorder="1" applyAlignment="1">
      <alignment horizontal="right"/>
    </xf>
    <xf numFmtId="43" fontId="6" fillId="3" borderId="0" xfId="8" applyNumberFormat="1" applyFont="1" applyFill="1" applyBorder="1" applyAlignment="1"/>
    <xf numFmtId="168" fontId="11" fillId="4" borderId="31" xfId="16" applyFont="1" applyFill="1" applyBorder="1" applyAlignment="1" applyProtection="1">
      <alignment horizontal="center" vertical="center" wrapText="1"/>
    </xf>
    <xf numFmtId="168" fontId="11" fillId="4" borderId="30" xfId="16" applyFont="1" applyFill="1" applyBorder="1" applyAlignment="1" applyProtection="1">
      <alignment vertical="center" wrapText="1"/>
    </xf>
    <xf numFmtId="165" fontId="14" fillId="4" borderId="32" xfId="16" applyNumberFormat="1" applyFont="1" applyFill="1" applyBorder="1" applyAlignment="1" applyProtection="1">
      <alignment horizontal="center" vertical="center"/>
    </xf>
    <xf numFmtId="168" fontId="11" fillId="4" borderId="33" xfId="16" applyFont="1" applyFill="1" applyBorder="1" applyAlignment="1" applyProtection="1">
      <alignment horizontal="center" vertical="center" wrapText="1"/>
    </xf>
    <xf numFmtId="168" fontId="14" fillId="4" borderId="32" xfId="16" applyFont="1" applyFill="1" applyBorder="1" applyAlignment="1" applyProtection="1">
      <alignment vertical="center"/>
    </xf>
    <xf numFmtId="165" fontId="15" fillId="0" borderId="31" xfId="16" applyNumberFormat="1" applyFont="1" applyFill="1" applyBorder="1" applyAlignment="1" applyProtection="1">
      <alignment horizontal="right" vertical="center"/>
    </xf>
    <xf numFmtId="168" fontId="11" fillId="0" borderId="34" xfId="16" applyFont="1" applyFill="1" applyBorder="1" applyAlignment="1" applyProtection="1">
      <alignment horizontal="left" vertical="center" wrapText="1"/>
    </xf>
    <xf numFmtId="168" fontId="11" fillId="0" borderId="30" xfId="16" applyFont="1" applyFill="1" applyBorder="1" applyAlignment="1" applyProtection="1">
      <alignment horizontal="right" vertical="center"/>
    </xf>
    <xf numFmtId="165" fontId="7" fillId="3" borderId="35" xfId="7" applyNumberFormat="1" applyFont="1" applyFill="1" applyBorder="1" applyAlignment="1">
      <alignment horizontal="right"/>
    </xf>
    <xf numFmtId="43" fontId="7" fillId="3" borderId="36" xfId="7" quotePrefix="1" applyFont="1" applyFill="1" applyBorder="1" applyAlignment="1">
      <alignment wrapText="1"/>
    </xf>
    <xf numFmtId="43" fontId="7" fillId="3" borderId="36" xfId="7" applyFont="1" applyFill="1" applyBorder="1" applyAlignment="1"/>
    <xf numFmtId="167" fontId="7" fillId="3" borderId="36" xfId="7" applyNumberFormat="1" applyFont="1" applyFill="1" applyBorder="1" applyAlignment="1"/>
    <xf numFmtId="43" fontId="7" fillId="3" borderId="36" xfId="8" applyNumberFormat="1" applyFont="1" applyFill="1" applyBorder="1" applyAlignment="1"/>
    <xf numFmtId="43" fontId="7" fillId="3" borderId="37" xfId="7" applyNumberFormat="1" applyFont="1" applyFill="1" applyBorder="1" applyAlignment="1"/>
    <xf numFmtId="43" fontId="6" fillId="3" borderId="24" xfId="7" applyFont="1" applyFill="1" applyBorder="1" applyAlignment="1">
      <alignment horizontal="right"/>
    </xf>
    <xf numFmtId="168" fontId="12" fillId="4" borderId="0" xfId="16" applyFont="1" applyFill="1" applyBorder="1" applyAlignment="1" applyProtection="1">
      <alignment vertical="center" wrapText="1"/>
    </xf>
    <xf numFmtId="166" fontId="6" fillId="3" borderId="0" xfId="7" applyNumberFormat="1" applyFont="1" applyFill="1" applyAlignment="1"/>
    <xf numFmtId="164" fontId="6" fillId="3" borderId="27" xfId="1" applyFont="1" applyFill="1" applyBorder="1" applyAlignment="1">
      <alignment horizontal="right"/>
    </xf>
    <xf numFmtId="43" fontId="7" fillId="3" borderId="19" xfId="7" quotePrefix="1" applyFont="1" applyFill="1" applyBorder="1" applyAlignment="1">
      <alignment horizontal="left" wrapText="1"/>
    </xf>
    <xf numFmtId="43" fontId="0" fillId="3" borderId="14" xfId="7" applyFont="1" applyFill="1" applyBorder="1" applyAlignment="1">
      <alignment horizontal="center"/>
    </xf>
    <xf numFmtId="169" fontId="6" fillId="0" borderId="17" xfId="9" applyNumberFormat="1" applyFont="1" applyBorder="1" applyAlignment="1">
      <alignment horizontal="right" vertical="top"/>
    </xf>
    <xf numFmtId="167" fontId="6" fillId="3" borderId="17" xfId="9" applyNumberFormat="1" applyFont="1" applyFill="1" applyBorder="1" applyAlignment="1">
      <alignment horizontal="right"/>
    </xf>
    <xf numFmtId="171" fontId="6" fillId="3" borderId="17" xfId="9" applyNumberFormat="1" applyFont="1" applyFill="1" applyBorder="1" applyAlignment="1">
      <alignment horizontal="center"/>
    </xf>
    <xf numFmtId="169" fontId="6" fillId="0" borderId="28" xfId="9" applyNumberFormat="1" applyFont="1" applyBorder="1" applyAlignment="1">
      <alignment horizontal="right"/>
    </xf>
    <xf numFmtId="167" fontId="6" fillId="0" borderId="28" xfId="9" applyNumberFormat="1" applyFont="1" applyFill="1" applyBorder="1" applyAlignment="1">
      <alignment horizontal="right"/>
    </xf>
    <xf numFmtId="40" fontId="6" fillId="0" borderId="28" xfId="9" applyNumberFormat="1" applyFont="1" applyBorder="1" applyAlignment="1"/>
    <xf numFmtId="172" fontId="6" fillId="3" borderId="0" xfId="6" applyNumberFormat="1" applyFont="1" applyFill="1"/>
    <xf numFmtId="43" fontId="6" fillId="3" borderId="16" xfId="9" applyNumberFormat="1" applyFont="1" applyFill="1" applyBorder="1" applyAlignment="1">
      <alignment horizontal="right"/>
    </xf>
    <xf numFmtId="43" fontId="7" fillId="3" borderId="14" xfId="6" applyNumberFormat="1" applyFont="1" applyFill="1" applyBorder="1" applyAlignment="1">
      <alignment horizontal="center"/>
    </xf>
    <xf numFmtId="0" fontId="11" fillId="0" borderId="0" xfId="6" applyFont="1" applyBorder="1" applyAlignment="1">
      <alignment horizontal="center" wrapText="1"/>
    </xf>
    <xf numFmtId="168" fontId="13" fillId="4" borderId="30" xfId="16" applyFont="1" applyFill="1" applyBorder="1" applyAlignment="1" applyProtection="1">
      <alignment horizontal="center" vertical="center"/>
    </xf>
    <xf numFmtId="43" fontId="7" fillId="3" borderId="22" xfId="7" quotePrefix="1" applyFont="1" applyFill="1" applyBorder="1" applyAlignment="1">
      <alignment horizontal="left" wrapText="1"/>
    </xf>
    <xf numFmtId="43" fontId="7" fillId="3" borderId="22" xfId="7" quotePrefix="1" applyFont="1" applyFill="1" applyBorder="1" applyAlignment="1">
      <alignment wrapText="1"/>
    </xf>
    <xf numFmtId="43" fontId="7" fillId="3" borderId="19" xfId="7" quotePrefix="1" applyFont="1" applyFill="1" applyBorder="1" applyAlignment="1">
      <alignment horizontal="left" wrapText="1"/>
    </xf>
  </cellXfs>
  <cellStyles count="31">
    <cellStyle name="Comma" xfId="1" builtinId="3"/>
    <cellStyle name="Comma 2" xfId="2"/>
    <cellStyle name="Comma 2 2" xfId="7"/>
    <cellStyle name="Comma 2 3" xfId="9"/>
    <cellStyle name="Comma 2 4" xfId="18"/>
    <cellStyle name="Comma 3" xfId="4"/>
    <cellStyle name="Comma 3 2" xfId="15"/>
    <cellStyle name="Comma 3 3" xfId="26"/>
    <cellStyle name="Comma 3 3 2" xfId="30"/>
    <cellStyle name="Comma 4" xfId="5"/>
    <cellStyle name="Comma 4 2" xfId="14"/>
    <cellStyle name="Comma 4 2 2" xfId="28"/>
    <cellStyle name="Comma 5" xfId="16"/>
    <cellStyle name="Comma 5 2" xfId="22"/>
    <cellStyle name="Comma 5 2 2" xfId="23"/>
    <cellStyle name="Currency 2" xfId="8"/>
    <cellStyle name="Currency 2 2" xfId="19"/>
    <cellStyle name="Currency 2 3" xfId="24"/>
    <cellStyle name="Normal" xfId="0" builtinId="0"/>
    <cellStyle name="Normal 2" xfId="3"/>
    <cellStyle name="Normal 2 2" xfId="6"/>
    <cellStyle name="Normal 3" xfId="10"/>
    <cellStyle name="Normal 3 2" xfId="25"/>
    <cellStyle name="Normal 3 2 2" xfId="29"/>
    <cellStyle name="Normal 4" xfId="11"/>
    <cellStyle name="Normal 4 2" xfId="27"/>
    <cellStyle name="Normal 5" xfId="12"/>
    <cellStyle name="Normal 6" xfId="13"/>
    <cellStyle name="Normal 6 2" xfId="20"/>
    <cellStyle name="Normal 6 3" xfId="21"/>
    <cellStyle name="Percent 2" xfId="17"/>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19050</xdr:colOff>
      <xdr:row>0</xdr:row>
      <xdr:rowOff>0</xdr:rowOff>
    </xdr:from>
    <xdr:to>
      <xdr:col>6</xdr:col>
      <xdr:colOff>0</xdr:colOff>
      <xdr:row>0</xdr:row>
      <xdr:rowOff>0</xdr:rowOff>
    </xdr:to>
    <xdr:sp macro="" textlink="">
      <xdr:nvSpPr>
        <xdr:cNvPr id="2" name="Line 2">
          <a:extLst>
            <a:ext uri="{FF2B5EF4-FFF2-40B4-BE49-F238E27FC236}">
              <a16:creationId xmlns:a16="http://schemas.microsoft.com/office/drawing/2014/main" xmlns="" id="{00000000-0008-0000-0100-000002000000}"/>
            </a:ext>
          </a:extLst>
        </xdr:cNvPr>
        <xdr:cNvSpPr>
          <a:spLocks noChangeShapeType="1"/>
        </xdr:cNvSpPr>
      </xdr:nvSpPr>
      <xdr:spPr bwMode="auto">
        <a:xfrm>
          <a:off x="19050" y="0"/>
          <a:ext cx="7010400"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6</xdr:col>
      <xdr:colOff>0</xdr:colOff>
      <xdr:row>0</xdr:row>
      <xdr:rowOff>0</xdr:rowOff>
    </xdr:to>
    <xdr:sp macro="" textlink="">
      <xdr:nvSpPr>
        <xdr:cNvPr id="3" name="Line 3">
          <a:extLst>
            <a:ext uri="{FF2B5EF4-FFF2-40B4-BE49-F238E27FC236}">
              <a16:creationId xmlns:a16="http://schemas.microsoft.com/office/drawing/2014/main" xmlns="" id="{00000000-0008-0000-0100-000003000000}"/>
            </a:ext>
          </a:extLst>
        </xdr:cNvPr>
        <xdr:cNvSpPr>
          <a:spLocks noChangeShapeType="1"/>
        </xdr:cNvSpPr>
      </xdr:nvSpPr>
      <xdr:spPr bwMode="auto">
        <a:xfrm>
          <a:off x="19050" y="0"/>
          <a:ext cx="7010400"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6</xdr:col>
      <xdr:colOff>0</xdr:colOff>
      <xdr:row>0</xdr:row>
      <xdr:rowOff>0</xdr:rowOff>
    </xdr:to>
    <xdr:sp macro="" textlink="">
      <xdr:nvSpPr>
        <xdr:cNvPr id="4" name="Line 4">
          <a:extLst>
            <a:ext uri="{FF2B5EF4-FFF2-40B4-BE49-F238E27FC236}">
              <a16:creationId xmlns:a16="http://schemas.microsoft.com/office/drawing/2014/main" xmlns="" id="{00000000-0008-0000-0100-000004000000}"/>
            </a:ext>
          </a:extLst>
        </xdr:cNvPr>
        <xdr:cNvSpPr>
          <a:spLocks noChangeShapeType="1"/>
        </xdr:cNvSpPr>
      </xdr:nvSpPr>
      <xdr:spPr bwMode="auto">
        <a:xfrm>
          <a:off x="19050" y="0"/>
          <a:ext cx="7010400"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6</xdr:col>
      <xdr:colOff>0</xdr:colOff>
      <xdr:row>0</xdr:row>
      <xdr:rowOff>0</xdr:rowOff>
    </xdr:to>
    <xdr:sp macro="" textlink="">
      <xdr:nvSpPr>
        <xdr:cNvPr id="5" name="Line 5">
          <a:extLst>
            <a:ext uri="{FF2B5EF4-FFF2-40B4-BE49-F238E27FC236}">
              <a16:creationId xmlns:a16="http://schemas.microsoft.com/office/drawing/2014/main" xmlns="" id="{00000000-0008-0000-0100-000005000000}"/>
            </a:ext>
          </a:extLst>
        </xdr:cNvPr>
        <xdr:cNvSpPr>
          <a:spLocks noChangeShapeType="1"/>
        </xdr:cNvSpPr>
      </xdr:nvSpPr>
      <xdr:spPr bwMode="auto">
        <a:xfrm>
          <a:off x="19050" y="0"/>
          <a:ext cx="7010400" cy="0"/>
        </a:xfrm>
        <a:prstGeom prst="line">
          <a:avLst/>
        </a:prstGeom>
        <a:noFill/>
        <a:ln w="9525">
          <a:solidFill>
            <a:srgbClr val="000000"/>
          </a:solidFill>
          <a:round/>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2:F42"/>
  <sheetViews>
    <sheetView showGridLines="0" workbookViewId="0">
      <selection activeCell="D36" sqref="D36"/>
    </sheetView>
  </sheetViews>
  <sheetFormatPr defaultColWidth="8.85546875" defaultRowHeight="12.75"/>
  <cols>
    <col min="1" max="1" width="8.85546875" style="1"/>
    <col min="2" max="2" width="55.85546875" style="1" customWidth="1"/>
    <col min="3" max="3" width="23.28515625" style="1" bestFit="1" customWidth="1"/>
    <col min="4" max="4" width="9" style="1" bestFit="1" customWidth="1"/>
    <col min="5" max="5" width="14.28515625" style="1" bestFit="1" customWidth="1"/>
    <col min="6" max="6" width="14" style="1" customWidth="1"/>
    <col min="7" max="16384" width="8.85546875" style="1"/>
  </cols>
  <sheetData>
    <row r="2" spans="1:5" ht="34.5" customHeight="1">
      <c r="A2" s="349" t="s">
        <v>332</v>
      </c>
      <c r="B2" s="349"/>
      <c r="C2" s="349"/>
    </row>
    <row r="3" spans="1:5" ht="16.5">
      <c r="A3" s="2"/>
      <c r="B3" s="2"/>
      <c r="C3" s="2"/>
    </row>
    <row r="4" spans="1:5">
      <c r="A4" s="3"/>
      <c r="B4" s="3"/>
      <c r="C4" s="3"/>
    </row>
    <row r="5" spans="1:5" s="5" customFormat="1" ht="23.25" customHeight="1">
      <c r="A5" s="350" t="s">
        <v>17</v>
      </c>
      <c r="B5" s="350"/>
      <c r="C5" s="350"/>
      <c r="D5" s="4"/>
    </row>
    <row r="6" spans="1:5" s="5" customFormat="1" ht="18" customHeight="1">
      <c r="A6" s="320" t="s">
        <v>18</v>
      </c>
      <c r="B6" s="320" t="s">
        <v>19</v>
      </c>
      <c r="C6" s="321" t="s">
        <v>343</v>
      </c>
      <c r="D6" s="4"/>
    </row>
    <row r="7" spans="1:5" s="5" customFormat="1" ht="18" customHeight="1">
      <c r="A7" s="322"/>
      <c r="B7" s="323"/>
      <c r="C7" s="324"/>
      <c r="D7" s="4"/>
    </row>
    <row r="8" spans="1:5" s="5" customFormat="1" ht="19.5" customHeight="1">
      <c r="A8" s="6">
        <v>1</v>
      </c>
      <c r="B8" s="7" t="s">
        <v>14</v>
      </c>
      <c r="C8" s="8">
        <f>'BoQ '!F64</f>
        <v>0</v>
      </c>
      <c r="D8" s="4"/>
      <c r="E8" s="9"/>
    </row>
    <row r="9" spans="1:5" s="5" customFormat="1" ht="19.5" customHeight="1">
      <c r="A9" s="6">
        <v>2</v>
      </c>
      <c r="B9" s="7" t="s">
        <v>123</v>
      </c>
      <c r="C9" s="10">
        <f>'BoQ '!F109</f>
        <v>0</v>
      </c>
      <c r="D9" s="4"/>
      <c r="E9" s="9"/>
    </row>
    <row r="10" spans="1:5" s="5" customFormat="1" ht="19.5" customHeight="1">
      <c r="A10" s="6">
        <v>3</v>
      </c>
      <c r="B10" s="11" t="s">
        <v>127</v>
      </c>
      <c r="C10" s="10">
        <f>'BoQ '!F257</f>
        <v>0</v>
      </c>
      <c r="D10" s="4"/>
      <c r="E10" s="9"/>
    </row>
    <row r="11" spans="1:5" s="5" customFormat="1" ht="19.5" customHeight="1">
      <c r="A11" s="6">
        <v>4</v>
      </c>
      <c r="B11" s="11" t="s">
        <v>52</v>
      </c>
      <c r="C11" s="10">
        <f>'BoQ '!F295</f>
        <v>0</v>
      </c>
      <c r="D11" s="4"/>
      <c r="E11" s="9"/>
    </row>
    <row r="12" spans="1:5" s="5" customFormat="1" ht="19.5" customHeight="1">
      <c r="A12" s="6">
        <v>5</v>
      </c>
      <c r="B12" s="11" t="str">
        <f>'BoQ '!B298</f>
        <v>ROOFING WORKS</v>
      </c>
      <c r="C12" s="10">
        <f>'BoQ '!F344</f>
        <v>0</v>
      </c>
      <c r="D12" s="4"/>
      <c r="E12" s="9"/>
    </row>
    <row r="13" spans="1:5" s="5" customFormat="1" ht="19.5" customHeight="1">
      <c r="A13" s="6">
        <v>6</v>
      </c>
      <c r="B13" s="11" t="s">
        <v>78</v>
      </c>
      <c r="C13" s="10">
        <f>'BoQ '!F394</f>
        <v>0</v>
      </c>
      <c r="D13" s="4"/>
      <c r="E13" s="9"/>
    </row>
    <row r="14" spans="1:5" s="5" customFormat="1" ht="19.5" customHeight="1">
      <c r="A14" s="6">
        <v>7</v>
      </c>
      <c r="B14" s="11" t="s">
        <v>63</v>
      </c>
      <c r="C14" s="10">
        <f>'BoQ '!F438</f>
        <v>0</v>
      </c>
      <c r="D14" s="4"/>
      <c r="E14" s="9"/>
    </row>
    <row r="15" spans="1:5" s="5" customFormat="1" ht="19.5" customHeight="1">
      <c r="A15" s="6">
        <v>8</v>
      </c>
      <c r="B15" s="11" t="s">
        <v>155</v>
      </c>
      <c r="C15" s="10">
        <f>'BoQ '!F487</f>
        <v>0</v>
      </c>
      <c r="D15" s="4"/>
      <c r="E15" s="9"/>
    </row>
    <row r="16" spans="1:5" s="5" customFormat="1" ht="19.5" customHeight="1">
      <c r="A16" s="6">
        <v>9</v>
      </c>
      <c r="B16" s="11" t="s">
        <v>66</v>
      </c>
      <c r="C16" s="10">
        <f>'BoQ '!F537</f>
        <v>0</v>
      </c>
      <c r="D16" s="4"/>
      <c r="E16" s="9"/>
    </row>
    <row r="17" spans="1:5" s="5" customFormat="1" ht="19.5" customHeight="1">
      <c r="A17" s="6">
        <v>10</v>
      </c>
      <c r="B17" s="11" t="s">
        <v>174</v>
      </c>
      <c r="C17" s="10">
        <f>'BoQ '!F579</f>
        <v>0</v>
      </c>
      <c r="D17" s="4"/>
      <c r="E17" s="9"/>
    </row>
    <row r="18" spans="1:5" s="5" customFormat="1" ht="19.5" customHeight="1">
      <c r="A18" s="6">
        <v>11</v>
      </c>
      <c r="B18" s="11" t="s">
        <v>88</v>
      </c>
      <c r="C18" s="10">
        <f>'BoQ '!F659</f>
        <v>0</v>
      </c>
      <c r="D18" s="4"/>
      <c r="E18" s="9"/>
    </row>
    <row r="19" spans="1:5" s="5" customFormat="1" ht="19.5" customHeight="1">
      <c r="A19" s="6">
        <v>12</v>
      </c>
      <c r="B19" s="11" t="s">
        <v>206</v>
      </c>
      <c r="C19" s="10">
        <f>'BoQ '!F722</f>
        <v>0</v>
      </c>
      <c r="D19" s="4"/>
      <c r="E19" s="9"/>
    </row>
    <row r="20" spans="1:5" s="5" customFormat="1" ht="19.5" customHeight="1">
      <c r="A20" s="6">
        <v>13</v>
      </c>
      <c r="B20" s="11" t="s">
        <v>208</v>
      </c>
      <c r="C20" s="10">
        <f>'BoQ '!F787</f>
        <v>0</v>
      </c>
      <c r="D20" s="4"/>
      <c r="E20" s="9"/>
    </row>
    <row r="21" spans="1:5" s="5" customFormat="1" ht="19.5" customHeight="1">
      <c r="A21" s="6"/>
      <c r="B21" s="12"/>
      <c r="C21" s="10"/>
      <c r="D21" s="4"/>
      <c r="E21" s="9"/>
    </row>
    <row r="22" spans="1:5" s="5" customFormat="1" ht="18" customHeight="1">
      <c r="A22" s="6"/>
      <c r="B22" s="12"/>
      <c r="C22" s="10"/>
      <c r="D22" s="4"/>
    </row>
    <row r="23" spans="1:5" s="5" customFormat="1" ht="18" customHeight="1">
      <c r="A23" s="6"/>
      <c r="B23" s="12"/>
      <c r="C23" s="10"/>
      <c r="D23" s="4"/>
      <c r="E23" s="13"/>
    </row>
    <row r="24" spans="1:5" s="5" customFormat="1" ht="18" customHeight="1">
      <c r="A24" s="14"/>
      <c r="B24" s="12"/>
      <c r="C24" s="10"/>
      <c r="D24" s="4"/>
    </row>
    <row r="25" spans="1:5" s="5" customFormat="1" ht="18" customHeight="1">
      <c r="A25" s="14"/>
      <c r="B25" s="12"/>
      <c r="C25" s="15"/>
      <c r="D25" s="4"/>
    </row>
    <row r="26" spans="1:5" s="5" customFormat="1">
      <c r="A26" s="14"/>
      <c r="B26" s="335"/>
      <c r="C26" s="15"/>
      <c r="D26" s="4"/>
    </row>
    <row r="27" spans="1:5" s="5" customFormat="1" ht="16.5">
      <c r="A27" s="14"/>
      <c r="B27" s="12"/>
      <c r="C27" s="15"/>
      <c r="D27" s="4"/>
    </row>
    <row r="28" spans="1:5" s="5" customFormat="1">
      <c r="A28" s="14"/>
      <c r="C28" s="15"/>
      <c r="D28" s="4"/>
    </row>
    <row r="29" spans="1:5" s="5" customFormat="1" ht="18" customHeight="1">
      <c r="A29" s="14"/>
      <c r="B29" s="16"/>
      <c r="C29" s="15"/>
      <c r="D29" s="4"/>
    </row>
    <row r="30" spans="1:5" s="5" customFormat="1" ht="18" customHeight="1">
      <c r="A30" s="14"/>
      <c r="B30" s="16"/>
      <c r="C30" s="15"/>
      <c r="D30" s="4"/>
    </row>
    <row r="31" spans="1:5" s="5" customFormat="1" ht="18" customHeight="1">
      <c r="A31" s="14"/>
      <c r="B31" s="16"/>
      <c r="C31" s="15"/>
      <c r="D31" s="4"/>
    </row>
    <row r="32" spans="1:5" s="5" customFormat="1" ht="18" customHeight="1">
      <c r="A32" s="14"/>
      <c r="B32" s="16"/>
      <c r="C32" s="15"/>
      <c r="D32" s="4"/>
    </row>
    <row r="33" spans="1:6" s="5" customFormat="1" ht="18" customHeight="1">
      <c r="A33" s="17" t="s">
        <v>0</v>
      </c>
      <c r="B33" s="18" t="s">
        <v>0</v>
      </c>
      <c r="C33" s="19"/>
      <c r="D33" s="4"/>
      <c r="E33" s="20"/>
    </row>
    <row r="34" spans="1:6" s="5" customFormat="1" ht="23.25" customHeight="1">
      <c r="A34" s="325"/>
      <c r="B34" s="326" t="s">
        <v>340</v>
      </c>
      <c r="C34" s="327">
        <f>SUM(C8:C20)</f>
        <v>0</v>
      </c>
      <c r="D34" s="4"/>
      <c r="E34" s="20"/>
      <c r="F34" s="21"/>
    </row>
    <row r="35" spans="1:6" s="5" customFormat="1" ht="23.25" customHeight="1">
      <c r="A35" s="325"/>
      <c r="B35" s="326" t="s">
        <v>341</v>
      </c>
      <c r="C35" s="327">
        <f>C34*6%</f>
        <v>0</v>
      </c>
      <c r="D35" s="4"/>
      <c r="E35" s="20"/>
      <c r="F35" s="21"/>
    </row>
    <row r="36" spans="1:6" s="5" customFormat="1" ht="23.25" customHeight="1">
      <c r="A36" s="325"/>
      <c r="B36" s="326" t="s">
        <v>342</v>
      </c>
      <c r="C36" s="327"/>
      <c r="D36" s="4"/>
      <c r="E36" s="20"/>
      <c r="F36" s="21"/>
    </row>
    <row r="38" spans="1:6">
      <c r="B38" s="23"/>
      <c r="D38" s="24"/>
      <c r="E38" s="22"/>
    </row>
    <row r="39" spans="1:6">
      <c r="B39" s="23"/>
      <c r="C39" s="22"/>
    </row>
    <row r="42" spans="1:6">
      <c r="E42" s="24"/>
    </row>
  </sheetData>
  <mergeCells count="2">
    <mergeCell ref="A2:C2"/>
    <mergeCell ref="A5:C5"/>
  </mergeCells>
  <printOptions horizontalCentered="1"/>
  <pageMargins left="0.4" right="0.4" top="0.98425196850393704" bottom="0.74803149606299202" header="0.511811023622047" footer="0.39370078740157499"/>
  <pageSetup paperSize="9" orientation="portrait" horizontalDpi="4294967292" verticalDpi="4294967292" r:id="rId1"/>
  <headerFooter alignWithMargins="0">
    <oddHeader>&amp;RSummary of Bill of Quanitites</oddHeader>
    <oddFooter>&amp;C&amp;K000000Page 1 of 17</oddFooter>
  </headerFooter>
</worksheet>
</file>

<file path=xl/worksheets/sheet2.xml><?xml version="1.0" encoding="utf-8"?>
<worksheet xmlns="http://schemas.openxmlformats.org/spreadsheetml/2006/main" xmlns:r="http://schemas.openxmlformats.org/officeDocument/2006/relationships">
  <dimension ref="A2:M788"/>
  <sheetViews>
    <sheetView showGridLines="0" tabSelected="1" zoomScale="91" zoomScaleNormal="80" workbookViewId="0">
      <selection activeCell="C20" sqref="C20"/>
    </sheetView>
  </sheetViews>
  <sheetFormatPr defaultColWidth="9.140625" defaultRowHeight="12.75"/>
  <cols>
    <col min="1" max="1" width="7.7109375" style="27" customWidth="1"/>
    <col min="2" max="2" width="52.140625" style="26" bestFit="1" customWidth="1"/>
    <col min="3" max="3" width="10.5703125" style="318" bestFit="1" customWidth="1"/>
    <col min="4" max="4" width="7.28515625" style="27" customWidth="1"/>
    <col min="5" max="5" width="13.85546875" style="319" bestFit="1" customWidth="1"/>
    <col min="6" max="6" width="14.42578125" style="27" customWidth="1"/>
    <col min="7" max="7" width="17.5703125" style="25" customWidth="1"/>
    <col min="8" max="8" width="15" style="25" bestFit="1" customWidth="1"/>
    <col min="9" max="9" width="21.5703125" style="25" customWidth="1"/>
    <col min="10" max="16384" width="9.140625" style="25"/>
  </cols>
  <sheetData>
    <row r="2" spans="1:7">
      <c r="A2" s="28" t="s">
        <v>1</v>
      </c>
      <c r="B2" s="29" t="s">
        <v>2</v>
      </c>
      <c r="C2" s="28" t="s">
        <v>3</v>
      </c>
      <c r="D2" s="28" t="s">
        <v>4</v>
      </c>
      <c r="E2" s="30" t="s">
        <v>344</v>
      </c>
      <c r="F2" s="31" t="s">
        <v>345</v>
      </c>
      <c r="G2" s="32"/>
    </row>
    <row r="3" spans="1:7">
      <c r="A3" s="33"/>
      <c r="B3" s="34"/>
      <c r="C3" s="35"/>
      <c r="D3" s="35"/>
      <c r="E3" s="36"/>
      <c r="F3" s="37"/>
      <c r="G3" s="32"/>
    </row>
    <row r="4" spans="1:7">
      <c r="A4" s="33"/>
      <c r="B4" s="38" t="s">
        <v>20</v>
      </c>
      <c r="C4" s="35"/>
      <c r="D4" s="35"/>
      <c r="E4" s="36"/>
      <c r="F4" s="37"/>
      <c r="G4" s="32"/>
    </row>
    <row r="5" spans="1:7">
      <c r="A5" s="39"/>
      <c r="B5" s="40" t="s">
        <v>14</v>
      </c>
      <c r="C5" s="39"/>
      <c r="D5" s="39"/>
      <c r="E5" s="41"/>
      <c r="F5" s="42"/>
      <c r="G5" s="32"/>
    </row>
    <row r="6" spans="1:7">
      <c r="A6" s="43"/>
      <c r="B6" s="44"/>
      <c r="C6" s="43"/>
      <c r="D6" s="43"/>
      <c r="E6" s="45"/>
      <c r="F6" s="46"/>
      <c r="G6" s="32"/>
    </row>
    <row r="7" spans="1:7">
      <c r="A7" s="47">
        <v>1.1000000000000001</v>
      </c>
      <c r="B7" s="48" t="s">
        <v>21</v>
      </c>
      <c r="C7" s="49"/>
      <c r="D7" s="49"/>
      <c r="E7" s="50"/>
      <c r="F7" s="51"/>
      <c r="G7" s="32"/>
    </row>
    <row r="8" spans="1:7">
      <c r="A8" s="52">
        <v>1</v>
      </c>
      <c r="B8" s="48" t="s">
        <v>22</v>
      </c>
      <c r="C8" s="49"/>
      <c r="D8" s="49"/>
      <c r="E8" s="50"/>
      <c r="F8" s="51"/>
      <c r="G8" s="32"/>
    </row>
    <row r="9" spans="1:7">
      <c r="A9" s="49"/>
      <c r="B9" s="53" t="s">
        <v>23</v>
      </c>
      <c r="C9" s="49"/>
      <c r="D9" s="49"/>
      <c r="E9" s="50"/>
      <c r="F9" s="51"/>
      <c r="G9" s="32"/>
    </row>
    <row r="10" spans="1:7">
      <c r="A10" s="49"/>
      <c r="B10" s="53" t="s">
        <v>24</v>
      </c>
      <c r="C10" s="49"/>
      <c r="D10" s="49"/>
      <c r="E10" s="50"/>
      <c r="F10" s="51"/>
      <c r="G10" s="32"/>
    </row>
    <row r="11" spans="1:7">
      <c r="A11" s="49"/>
      <c r="B11" s="53" t="s">
        <v>25</v>
      </c>
      <c r="C11" s="49"/>
      <c r="D11" s="49"/>
      <c r="E11" s="50"/>
      <c r="F11" s="51"/>
      <c r="G11" s="32"/>
    </row>
    <row r="12" spans="1:7">
      <c r="A12" s="49"/>
      <c r="B12" s="53" t="s">
        <v>26</v>
      </c>
      <c r="C12" s="49"/>
      <c r="D12" s="49"/>
      <c r="E12" s="50"/>
      <c r="F12" s="51"/>
      <c r="G12" s="32"/>
    </row>
    <row r="13" spans="1:7">
      <c r="A13" s="49"/>
      <c r="B13" s="53" t="s">
        <v>27</v>
      </c>
      <c r="C13" s="49"/>
      <c r="D13" s="49"/>
      <c r="E13" s="50"/>
      <c r="F13" s="51"/>
      <c r="G13" s="32"/>
    </row>
    <row r="14" spans="1:7">
      <c r="A14" s="49"/>
      <c r="B14" s="53" t="s">
        <v>28</v>
      </c>
      <c r="C14" s="49"/>
      <c r="D14" s="49"/>
      <c r="E14" s="50"/>
      <c r="F14" s="51"/>
      <c r="G14" s="32"/>
    </row>
    <row r="15" spans="1:7">
      <c r="A15" s="49"/>
      <c r="B15" s="53" t="s">
        <v>29</v>
      </c>
      <c r="C15" s="49"/>
      <c r="D15" s="49"/>
      <c r="E15" s="50"/>
      <c r="F15" s="51"/>
      <c r="G15" s="32"/>
    </row>
    <row r="16" spans="1:7">
      <c r="A16" s="49"/>
      <c r="B16" s="53" t="s">
        <v>30</v>
      </c>
      <c r="C16" s="49"/>
      <c r="D16" s="49"/>
      <c r="E16" s="50"/>
      <c r="F16" s="51"/>
      <c r="G16" s="32"/>
    </row>
    <row r="17" spans="1:8">
      <c r="A17" s="49"/>
      <c r="B17" s="53" t="s">
        <v>31</v>
      </c>
      <c r="C17" s="49"/>
      <c r="D17" s="49"/>
      <c r="E17" s="50"/>
      <c r="F17" s="51"/>
      <c r="G17" s="32"/>
    </row>
    <row r="18" spans="1:8">
      <c r="A18" s="49"/>
      <c r="B18" s="53" t="s">
        <v>32</v>
      </c>
      <c r="C18" s="49"/>
      <c r="D18" s="49"/>
      <c r="E18" s="50"/>
      <c r="F18" s="51"/>
      <c r="G18" s="32"/>
    </row>
    <row r="19" spans="1:8">
      <c r="A19" s="49"/>
      <c r="B19" s="53"/>
      <c r="C19" s="348">
        <v>0</v>
      </c>
      <c r="D19" s="49"/>
      <c r="E19" s="50"/>
      <c r="F19" s="51"/>
      <c r="G19" s="32"/>
    </row>
    <row r="20" spans="1:8">
      <c r="A20" s="47">
        <v>1.2</v>
      </c>
      <c r="B20" s="48" t="s">
        <v>33</v>
      </c>
      <c r="C20" s="49"/>
      <c r="D20" s="49"/>
      <c r="E20" s="50"/>
      <c r="F20" s="51"/>
      <c r="G20" s="32"/>
    </row>
    <row r="21" spans="1:8" ht="38.25">
      <c r="A21" s="52"/>
      <c r="B21" s="53" t="s">
        <v>122</v>
      </c>
      <c r="C21" s="54">
        <v>1</v>
      </c>
      <c r="D21" s="54" t="s">
        <v>1</v>
      </c>
      <c r="E21" s="55"/>
      <c r="F21" s="56">
        <f>ROUNDUP(C21*E21,2)</f>
        <v>0</v>
      </c>
      <c r="G21" s="32"/>
      <c r="H21" s="346"/>
    </row>
    <row r="22" spans="1:8">
      <c r="A22" s="52"/>
      <c r="B22" s="53"/>
      <c r="C22" s="54"/>
      <c r="D22" s="54"/>
      <c r="E22" s="56"/>
      <c r="F22" s="57"/>
      <c r="G22" s="32"/>
      <c r="H22" s="346"/>
    </row>
    <row r="23" spans="1:8">
      <c r="A23" s="47">
        <v>1.3</v>
      </c>
      <c r="B23" s="48" t="s">
        <v>34</v>
      </c>
      <c r="C23" s="54"/>
      <c r="D23" s="49"/>
      <c r="E23" s="56"/>
      <c r="F23" s="57"/>
      <c r="G23" s="32"/>
      <c r="H23" s="346"/>
    </row>
    <row r="24" spans="1:8">
      <c r="A24" s="52"/>
      <c r="B24" s="53" t="s">
        <v>35</v>
      </c>
      <c r="C24" s="54">
        <v>1</v>
      </c>
      <c r="D24" s="54" t="s">
        <v>1</v>
      </c>
      <c r="E24" s="56"/>
      <c r="F24" s="56">
        <f>ROUNDUP(C24*E24,2)</f>
        <v>0</v>
      </c>
      <c r="G24" s="32"/>
      <c r="H24" s="346"/>
    </row>
    <row r="25" spans="1:8">
      <c r="A25" s="52"/>
      <c r="B25" s="53"/>
      <c r="C25" s="54"/>
      <c r="D25" s="54"/>
      <c r="E25" s="56"/>
      <c r="F25" s="57"/>
      <c r="G25" s="32"/>
      <c r="H25" s="346"/>
    </row>
    <row r="26" spans="1:8">
      <c r="A26" s="47"/>
      <c r="B26" s="48"/>
      <c r="C26" s="54"/>
      <c r="D26" s="49"/>
      <c r="E26" s="56"/>
      <c r="F26" s="57"/>
      <c r="G26" s="32"/>
      <c r="H26" s="346"/>
    </row>
    <row r="27" spans="1:8">
      <c r="A27" s="52"/>
      <c r="B27" s="53"/>
      <c r="C27" s="54"/>
      <c r="D27" s="54"/>
      <c r="E27" s="56"/>
      <c r="F27" s="56"/>
      <c r="G27" s="32"/>
      <c r="H27" s="346"/>
    </row>
    <row r="28" spans="1:8">
      <c r="A28" s="52"/>
      <c r="B28" s="53"/>
      <c r="C28" s="54"/>
      <c r="D28" s="54"/>
      <c r="E28" s="56"/>
      <c r="F28" s="57"/>
      <c r="G28" s="32"/>
      <c r="H28" s="346"/>
    </row>
    <row r="29" spans="1:8">
      <c r="A29" s="47"/>
      <c r="B29" s="48"/>
      <c r="C29" s="54"/>
      <c r="D29" s="54"/>
      <c r="E29" s="56"/>
      <c r="F29" s="57"/>
      <c r="G29" s="32"/>
      <c r="H29" s="346"/>
    </row>
    <row r="30" spans="1:8">
      <c r="A30" s="52"/>
      <c r="B30" s="53"/>
      <c r="C30" s="54"/>
      <c r="D30" s="54"/>
      <c r="E30" s="56"/>
      <c r="F30" s="56"/>
      <c r="G30" s="32"/>
      <c r="H30" s="346"/>
    </row>
    <row r="31" spans="1:8">
      <c r="A31" s="52"/>
      <c r="B31" s="53"/>
      <c r="C31" s="54"/>
      <c r="D31" s="54"/>
      <c r="E31" s="56"/>
      <c r="F31" s="57"/>
      <c r="G31" s="32"/>
      <c r="H31" s="346"/>
    </row>
    <row r="32" spans="1:8">
      <c r="A32" s="47"/>
      <c r="B32" s="48"/>
      <c r="C32" s="54"/>
      <c r="D32" s="49"/>
      <c r="E32" s="56"/>
      <c r="F32" s="57"/>
      <c r="G32" s="32"/>
      <c r="H32" s="346"/>
    </row>
    <row r="33" spans="1:8">
      <c r="A33" s="52"/>
      <c r="B33" s="53"/>
      <c r="C33" s="54"/>
      <c r="D33" s="54"/>
      <c r="E33" s="56"/>
      <c r="F33" s="56"/>
      <c r="G33" s="32"/>
      <c r="H33" s="346"/>
    </row>
    <row r="34" spans="1:8">
      <c r="A34" s="52"/>
      <c r="B34" s="53"/>
      <c r="C34" s="54"/>
      <c r="D34" s="54"/>
      <c r="E34" s="56"/>
      <c r="F34" s="56"/>
      <c r="G34" s="32"/>
      <c r="H34" s="346"/>
    </row>
    <row r="35" spans="1:8" ht="15" customHeight="1">
      <c r="A35" s="47"/>
      <c r="B35" s="48"/>
      <c r="C35" s="49"/>
      <c r="D35" s="49"/>
      <c r="E35" s="50"/>
      <c r="F35" s="51"/>
      <c r="G35" s="32"/>
      <c r="H35" s="346"/>
    </row>
    <row r="36" spans="1:8">
      <c r="A36" s="52"/>
      <c r="B36" s="53"/>
      <c r="C36" s="54"/>
      <c r="D36" s="54"/>
      <c r="E36" s="56"/>
      <c r="F36" s="56"/>
      <c r="G36" s="32"/>
      <c r="H36" s="346"/>
    </row>
    <row r="37" spans="1:8">
      <c r="A37" s="52"/>
      <c r="B37" s="53"/>
      <c r="C37" s="54"/>
      <c r="D37" s="54"/>
      <c r="E37" s="56"/>
      <c r="F37" s="56"/>
      <c r="G37" s="32"/>
      <c r="H37" s="346"/>
    </row>
    <row r="38" spans="1:8">
      <c r="A38" s="47"/>
      <c r="B38" s="48"/>
      <c r="C38" s="54"/>
      <c r="D38" s="49"/>
      <c r="E38" s="56"/>
      <c r="F38" s="57"/>
      <c r="G38" s="32"/>
      <c r="H38" s="346"/>
    </row>
    <row r="39" spans="1:8">
      <c r="A39" s="47"/>
      <c r="B39" s="48"/>
      <c r="C39" s="54"/>
      <c r="D39" s="49"/>
      <c r="E39" s="56"/>
      <c r="F39" s="57"/>
      <c r="G39" s="32"/>
      <c r="H39" s="346"/>
    </row>
    <row r="40" spans="1:8">
      <c r="A40" s="47"/>
      <c r="B40" s="48"/>
      <c r="C40" s="54"/>
      <c r="D40" s="49"/>
      <c r="E40" s="56"/>
      <c r="F40" s="57"/>
      <c r="G40" s="32"/>
      <c r="H40" s="346"/>
    </row>
    <row r="41" spans="1:8">
      <c r="A41" s="47"/>
      <c r="B41" s="48"/>
      <c r="C41" s="54"/>
      <c r="D41" s="49"/>
      <c r="E41" s="56"/>
      <c r="F41" s="57"/>
      <c r="G41" s="32"/>
      <c r="H41" s="346"/>
    </row>
    <row r="42" spans="1:8">
      <c r="A42" s="47"/>
      <c r="B42" s="48"/>
      <c r="C42" s="54"/>
      <c r="D42" s="49"/>
      <c r="E42" s="56"/>
      <c r="F42" s="57"/>
      <c r="G42" s="32"/>
      <c r="H42" s="346"/>
    </row>
    <row r="43" spans="1:8">
      <c r="A43" s="47"/>
      <c r="B43" s="48"/>
      <c r="C43" s="54"/>
      <c r="D43" s="49"/>
      <c r="E43" s="56"/>
      <c r="F43" s="57"/>
      <c r="G43" s="32"/>
      <c r="H43" s="346"/>
    </row>
    <row r="44" spans="1:8">
      <c r="A44" s="47"/>
      <c r="B44" s="48"/>
      <c r="C44" s="54"/>
      <c r="D44" s="49"/>
      <c r="E44" s="56"/>
      <c r="F44" s="57"/>
      <c r="G44" s="32"/>
      <c r="H44" s="346"/>
    </row>
    <row r="45" spans="1:8">
      <c r="A45" s="47"/>
      <c r="B45" s="48"/>
      <c r="C45" s="54"/>
      <c r="D45" s="49"/>
      <c r="E45" s="56"/>
      <c r="F45" s="57"/>
      <c r="G45" s="32"/>
      <c r="H45" s="346"/>
    </row>
    <row r="46" spans="1:8">
      <c r="A46" s="47"/>
      <c r="B46" s="48"/>
      <c r="C46" s="54"/>
      <c r="D46" s="49"/>
      <c r="E46" s="56"/>
      <c r="F46" s="57"/>
      <c r="G46" s="32"/>
      <c r="H46" s="346"/>
    </row>
    <row r="47" spans="1:8">
      <c r="A47" s="47"/>
      <c r="B47" s="48"/>
      <c r="C47" s="54"/>
      <c r="D47" s="49"/>
      <c r="E47" s="56"/>
      <c r="F47" s="57"/>
      <c r="G47" s="32"/>
      <c r="H47" s="346"/>
    </row>
    <row r="48" spans="1:8">
      <c r="A48" s="47"/>
      <c r="B48" s="48"/>
      <c r="C48" s="54"/>
      <c r="D48" s="49"/>
      <c r="E48" s="56"/>
      <c r="F48" s="57"/>
      <c r="G48" s="32"/>
      <c r="H48" s="346"/>
    </row>
    <row r="49" spans="1:8">
      <c r="A49" s="47"/>
      <c r="B49" s="48"/>
      <c r="C49" s="54"/>
      <c r="D49" s="49"/>
      <c r="E49" s="56"/>
      <c r="F49" s="57"/>
      <c r="G49" s="32"/>
      <c r="H49" s="346"/>
    </row>
    <row r="50" spans="1:8">
      <c r="A50" s="47"/>
      <c r="B50" s="48"/>
      <c r="C50" s="54"/>
      <c r="D50" s="49"/>
      <c r="E50" s="56"/>
      <c r="F50" s="57"/>
      <c r="G50" s="32"/>
      <c r="H50" s="346"/>
    </row>
    <row r="51" spans="1:8">
      <c r="A51" s="47"/>
      <c r="B51" s="48"/>
      <c r="C51" s="54"/>
      <c r="D51" s="49"/>
      <c r="E51" s="56"/>
      <c r="F51" s="57"/>
      <c r="G51" s="32"/>
      <c r="H51" s="346"/>
    </row>
    <row r="52" spans="1:8">
      <c r="A52" s="47"/>
      <c r="B52" s="48"/>
      <c r="C52" s="54"/>
      <c r="D52" s="49"/>
      <c r="E52" s="56"/>
      <c r="F52" s="57"/>
      <c r="G52" s="32"/>
      <c r="H52" s="346"/>
    </row>
    <row r="53" spans="1:8">
      <c r="A53" s="47"/>
      <c r="B53" s="48"/>
      <c r="C53" s="54"/>
      <c r="D53" s="49"/>
      <c r="E53" s="56"/>
      <c r="F53" s="57"/>
      <c r="G53" s="32"/>
      <c r="H53" s="346"/>
    </row>
    <row r="54" spans="1:8">
      <c r="A54" s="47"/>
      <c r="B54" s="48"/>
      <c r="C54" s="54"/>
      <c r="D54" s="49"/>
      <c r="E54" s="56"/>
      <c r="F54" s="57"/>
      <c r="G54" s="32"/>
      <c r="H54" s="346"/>
    </row>
    <row r="55" spans="1:8">
      <c r="A55" s="52"/>
      <c r="B55" s="53"/>
      <c r="C55" s="54"/>
      <c r="D55" s="54"/>
      <c r="E55" s="56"/>
      <c r="F55" s="56"/>
      <c r="G55" s="32"/>
      <c r="H55" s="346"/>
    </row>
    <row r="56" spans="1:8" ht="13.5" customHeight="1">
      <c r="A56" s="52"/>
      <c r="B56" s="53"/>
      <c r="C56" s="54"/>
      <c r="D56" s="54"/>
      <c r="E56" s="56"/>
      <c r="F56" s="56"/>
      <c r="G56" s="32"/>
      <c r="H56" s="346"/>
    </row>
    <row r="57" spans="1:8" ht="13.5" customHeight="1">
      <c r="A57" s="52"/>
      <c r="B57" s="53"/>
      <c r="C57" s="54"/>
      <c r="D57" s="54"/>
      <c r="E57" s="56"/>
      <c r="F57" s="56"/>
      <c r="G57" s="32"/>
      <c r="H57" s="346"/>
    </row>
    <row r="58" spans="1:8">
      <c r="A58" s="58"/>
      <c r="B58" s="48"/>
      <c r="C58" s="54"/>
      <c r="D58" s="49"/>
      <c r="E58" s="56"/>
      <c r="F58" s="57"/>
      <c r="G58" s="32"/>
      <c r="H58" s="346"/>
    </row>
    <row r="59" spans="1:8">
      <c r="A59" s="58"/>
      <c r="B59" s="48"/>
      <c r="C59" s="54"/>
      <c r="D59" s="49"/>
      <c r="E59" s="56"/>
      <c r="F59" s="57"/>
      <c r="G59" s="32"/>
      <c r="H59" s="346"/>
    </row>
    <row r="60" spans="1:8">
      <c r="A60" s="52"/>
      <c r="B60" s="53"/>
      <c r="C60" s="54"/>
      <c r="D60" s="54"/>
      <c r="E60" s="56"/>
      <c r="F60" s="56"/>
      <c r="G60" s="32"/>
      <c r="H60" s="346"/>
    </row>
    <row r="61" spans="1:8">
      <c r="A61" s="52"/>
      <c r="B61" s="53"/>
      <c r="C61" s="54"/>
      <c r="D61" s="54"/>
      <c r="E61" s="56"/>
      <c r="F61" s="56"/>
      <c r="G61" s="32"/>
      <c r="H61" s="346"/>
    </row>
    <row r="62" spans="1:8">
      <c r="A62" s="52"/>
      <c r="B62" s="53"/>
      <c r="C62" s="54"/>
      <c r="D62" s="54"/>
      <c r="E62" s="56"/>
      <c r="F62" s="56"/>
      <c r="G62" s="32"/>
      <c r="H62" s="346"/>
    </row>
    <row r="63" spans="1:8" ht="15" customHeight="1">
      <c r="A63" s="59"/>
      <c r="B63" s="60"/>
      <c r="C63" s="59"/>
      <c r="D63" s="59"/>
      <c r="E63" s="61"/>
      <c r="F63" s="62"/>
      <c r="G63" s="32"/>
      <c r="H63" s="346"/>
    </row>
    <row r="64" spans="1:8" ht="15" customHeight="1">
      <c r="A64" s="63"/>
      <c r="B64" s="64" t="s">
        <v>40</v>
      </c>
      <c r="C64" s="65"/>
      <c r="D64" s="66"/>
      <c r="E64" s="67"/>
      <c r="F64" s="68">
        <f>SUM(F21:F56)</f>
        <v>0</v>
      </c>
      <c r="G64" s="32"/>
      <c r="H64" s="346"/>
    </row>
    <row r="65" spans="1:8" ht="15" customHeight="1">
      <c r="A65" s="69"/>
      <c r="B65" s="352" t="s">
        <v>41</v>
      </c>
      <c r="C65" s="352"/>
      <c r="D65" s="70"/>
      <c r="E65" s="71"/>
      <c r="F65" s="72"/>
      <c r="G65" s="32"/>
      <c r="H65" s="346"/>
    </row>
    <row r="66" spans="1:8" s="77" customFormat="1" ht="15" customHeight="1">
      <c r="A66" s="73"/>
      <c r="B66" s="38" t="s">
        <v>42</v>
      </c>
      <c r="C66" s="74"/>
      <c r="D66" s="75"/>
      <c r="E66" s="36"/>
      <c r="F66" s="76"/>
      <c r="H66" s="346"/>
    </row>
    <row r="67" spans="1:8" s="84" customFormat="1" ht="15" customHeight="1">
      <c r="A67" s="78"/>
      <c r="B67" s="79" t="s">
        <v>123</v>
      </c>
      <c r="C67" s="80"/>
      <c r="D67" s="81"/>
      <c r="E67" s="82"/>
      <c r="F67" s="83"/>
      <c r="H67" s="346"/>
    </row>
    <row r="68" spans="1:8" s="84" customFormat="1" ht="15" customHeight="1">
      <c r="A68" s="85"/>
      <c r="B68" s="44"/>
      <c r="C68" s="86"/>
      <c r="D68" s="87"/>
      <c r="E68" s="88"/>
      <c r="F68" s="89"/>
      <c r="H68" s="346"/>
    </row>
    <row r="69" spans="1:8" s="77" customFormat="1">
      <c r="A69" s="47">
        <v>2</v>
      </c>
      <c r="B69" s="48" t="s">
        <v>43</v>
      </c>
      <c r="C69" s="90"/>
      <c r="D69" s="91"/>
      <c r="E69" s="50"/>
      <c r="F69" s="92"/>
      <c r="H69" s="346"/>
    </row>
    <row r="70" spans="1:8" s="77" customFormat="1" ht="38.25">
      <c r="A70" s="93"/>
      <c r="B70" s="94" t="s">
        <v>124</v>
      </c>
      <c r="C70" s="90"/>
      <c r="D70" s="95"/>
      <c r="E70" s="50"/>
      <c r="F70" s="96"/>
      <c r="H70" s="346"/>
    </row>
    <row r="71" spans="1:8" s="77" customFormat="1">
      <c r="A71" s="93"/>
      <c r="B71" s="94"/>
      <c r="C71" s="90"/>
      <c r="D71" s="91"/>
      <c r="E71" s="50"/>
      <c r="F71" s="92"/>
      <c r="H71" s="346"/>
    </row>
    <row r="72" spans="1:8" s="77" customFormat="1">
      <c r="A72" s="47">
        <v>2.1</v>
      </c>
      <c r="B72" s="48" t="s">
        <v>36</v>
      </c>
      <c r="C72" s="90"/>
      <c r="D72" s="91"/>
      <c r="E72" s="50"/>
      <c r="F72" s="92"/>
      <c r="H72" s="346"/>
    </row>
    <row r="73" spans="1:8" s="77" customFormat="1" ht="38.25">
      <c r="A73" s="93"/>
      <c r="B73" s="94" t="s">
        <v>37</v>
      </c>
      <c r="C73" s="54">
        <v>1</v>
      </c>
      <c r="D73" s="95" t="s">
        <v>1</v>
      </c>
      <c r="E73" s="97"/>
      <c r="F73" s="56">
        <f>ROUNDUP(C73*E73,2)</f>
        <v>0</v>
      </c>
      <c r="H73" s="346"/>
    </row>
    <row r="74" spans="1:8" s="77" customFormat="1">
      <c r="A74" s="93"/>
      <c r="B74" s="94"/>
      <c r="C74" s="90"/>
      <c r="D74" s="91"/>
      <c r="E74" s="97"/>
      <c r="F74" s="98"/>
      <c r="H74" s="346"/>
    </row>
    <row r="75" spans="1:8" s="77" customFormat="1">
      <c r="A75" s="47">
        <v>2.2000000000000002</v>
      </c>
      <c r="B75" s="48" t="s">
        <v>9</v>
      </c>
      <c r="C75" s="90"/>
      <c r="D75" s="99"/>
      <c r="E75" s="97"/>
      <c r="F75" s="98"/>
      <c r="H75" s="346"/>
    </row>
    <row r="76" spans="1:8" s="77" customFormat="1" ht="51">
      <c r="A76" s="93"/>
      <c r="B76" s="94" t="s">
        <v>46</v>
      </c>
      <c r="C76" s="90"/>
      <c r="D76" s="95"/>
      <c r="E76" s="97"/>
      <c r="F76" s="98"/>
      <c r="H76" s="346"/>
    </row>
    <row r="77" spans="1:8" s="102" customFormat="1" ht="63.75">
      <c r="A77" s="100">
        <v>1</v>
      </c>
      <c r="B77" s="94" t="s">
        <v>278</v>
      </c>
      <c r="C77" s="90">
        <v>43</v>
      </c>
      <c r="D77" s="101" t="s">
        <v>47</v>
      </c>
      <c r="E77" s="97"/>
      <c r="F77" s="56">
        <f>ROUNDUP(C77*E77,2)</f>
        <v>0</v>
      </c>
      <c r="H77" s="346"/>
    </row>
    <row r="78" spans="1:8" s="77" customFormat="1">
      <c r="A78" s="52"/>
      <c r="B78" s="53"/>
      <c r="C78" s="90"/>
      <c r="D78" s="101"/>
      <c r="E78" s="97"/>
      <c r="F78" s="98"/>
      <c r="H78" s="346"/>
    </row>
    <row r="79" spans="1:8" ht="15" customHeight="1">
      <c r="A79" s="47">
        <v>2.2999999999999998</v>
      </c>
      <c r="B79" s="48" t="s">
        <v>125</v>
      </c>
      <c r="C79" s="54"/>
      <c r="D79" s="49"/>
      <c r="E79" s="56"/>
      <c r="F79" s="57"/>
      <c r="G79" s="32"/>
      <c r="H79" s="346"/>
    </row>
    <row r="80" spans="1:8" ht="25.5">
      <c r="A80" s="100">
        <v>1</v>
      </c>
      <c r="B80" s="103" t="s">
        <v>215</v>
      </c>
      <c r="C80" s="101">
        <v>16.499999999999996</v>
      </c>
      <c r="D80" s="101" t="s">
        <v>47</v>
      </c>
      <c r="E80" s="56"/>
      <c r="F80" s="56">
        <f>ROUNDUP(C80*E80,2)</f>
        <v>0</v>
      </c>
      <c r="G80" s="32"/>
      <c r="H80" s="346"/>
    </row>
    <row r="81" spans="1:8" s="77" customFormat="1" ht="15" customHeight="1">
      <c r="A81" s="52"/>
      <c r="B81" s="53"/>
      <c r="C81" s="90"/>
      <c r="D81" s="101"/>
      <c r="E81" s="97"/>
      <c r="F81" s="98"/>
      <c r="H81" s="346"/>
    </row>
    <row r="82" spans="1:8" s="77" customFormat="1" ht="15" customHeight="1">
      <c r="A82" s="47">
        <v>2.4</v>
      </c>
      <c r="B82" s="48" t="s">
        <v>38</v>
      </c>
      <c r="C82" s="90"/>
      <c r="D82" s="101"/>
      <c r="E82" s="97"/>
      <c r="F82" s="98"/>
      <c r="H82" s="346"/>
    </row>
    <row r="83" spans="1:8" s="77" customFormat="1">
      <c r="A83" s="52"/>
      <c r="B83" s="94" t="s">
        <v>39</v>
      </c>
      <c r="C83" s="54">
        <v>1</v>
      </c>
      <c r="D83" s="101" t="s">
        <v>1</v>
      </c>
      <c r="E83" s="97"/>
      <c r="F83" s="56">
        <f>ROUNDUP(C83*E83,2)</f>
        <v>0</v>
      </c>
      <c r="H83" s="346"/>
    </row>
    <row r="84" spans="1:8" s="77" customFormat="1" ht="15" customHeight="1">
      <c r="A84" s="52"/>
      <c r="B84" s="94"/>
      <c r="C84" s="90"/>
      <c r="D84" s="101"/>
      <c r="E84" s="97"/>
      <c r="F84" s="98"/>
      <c r="H84" s="346"/>
    </row>
    <row r="85" spans="1:8" s="77" customFormat="1" ht="15" customHeight="1">
      <c r="A85" s="47"/>
      <c r="B85" s="48"/>
      <c r="C85" s="90"/>
      <c r="D85" s="101"/>
      <c r="E85" s="97"/>
      <c r="F85" s="98"/>
      <c r="H85" s="346"/>
    </row>
    <row r="86" spans="1:8" s="77" customFormat="1" ht="15" customHeight="1">
      <c r="A86" s="52"/>
      <c r="B86" s="94"/>
      <c r="C86" s="54"/>
      <c r="D86" s="101"/>
      <c r="E86" s="97"/>
      <c r="F86" s="56"/>
      <c r="H86" s="346"/>
    </row>
    <row r="87" spans="1:8" s="77" customFormat="1" ht="15" customHeight="1">
      <c r="A87" s="104"/>
      <c r="B87" s="105"/>
      <c r="C87" s="106"/>
      <c r="D87" s="107"/>
      <c r="E87" s="108"/>
      <c r="F87" s="109"/>
      <c r="H87" s="346"/>
    </row>
    <row r="88" spans="1:8" s="77" customFormat="1" ht="15" customHeight="1">
      <c r="A88" s="104"/>
      <c r="B88" s="105"/>
      <c r="C88" s="106"/>
      <c r="D88" s="107"/>
      <c r="E88" s="108"/>
      <c r="F88" s="109"/>
      <c r="H88" s="346"/>
    </row>
    <row r="89" spans="1:8" s="77" customFormat="1" ht="15" customHeight="1">
      <c r="A89" s="104"/>
      <c r="B89" s="105"/>
      <c r="C89" s="106"/>
      <c r="D89" s="107"/>
      <c r="E89" s="108"/>
      <c r="F89" s="109"/>
      <c r="H89" s="346"/>
    </row>
    <row r="90" spans="1:8" s="77" customFormat="1" ht="15" customHeight="1">
      <c r="A90" s="104"/>
      <c r="B90" s="105"/>
      <c r="C90" s="106"/>
      <c r="D90" s="107"/>
      <c r="E90" s="108"/>
      <c r="F90" s="109"/>
      <c r="H90" s="346"/>
    </row>
    <row r="91" spans="1:8" s="77" customFormat="1" ht="15" customHeight="1">
      <c r="A91" s="104"/>
      <c r="B91" s="105"/>
      <c r="C91" s="106"/>
      <c r="D91" s="107"/>
      <c r="E91" s="108"/>
      <c r="F91" s="109"/>
      <c r="H91" s="346"/>
    </row>
    <row r="92" spans="1:8" s="77" customFormat="1" ht="15" customHeight="1">
      <c r="A92" s="104"/>
      <c r="B92" s="105"/>
      <c r="C92" s="106"/>
      <c r="D92" s="107"/>
      <c r="E92" s="108"/>
      <c r="F92" s="109"/>
      <c r="H92" s="346"/>
    </row>
    <row r="93" spans="1:8" s="77" customFormat="1" ht="15" customHeight="1">
      <c r="A93" s="104"/>
      <c r="B93" s="105"/>
      <c r="C93" s="106"/>
      <c r="D93" s="107"/>
      <c r="E93" s="108"/>
      <c r="F93" s="109"/>
      <c r="H93" s="346"/>
    </row>
    <row r="94" spans="1:8" s="77" customFormat="1" ht="15" customHeight="1">
      <c r="A94" s="104"/>
      <c r="B94" s="105"/>
      <c r="C94" s="106"/>
      <c r="D94" s="107"/>
      <c r="E94" s="108"/>
      <c r="F94" s="109"/>
      <c r="H94" s="346"/>
    </row>
    <row r="95" spans="1:8" s="77" customFormat="1" ht="15" customHeight="1">
      <c r="A95" s="104"/>
      <c r="B95" s="105"/>
      <c r="C95" s="106"/>
      <c r="D95" s="107"/>
      <c r="E95" s="108"/>
      <c r="F95" s="109"/>
      <c r="H95" s="346"/>
    </row>
    <row r="96" spans="1:8" s="77" customFormat="1" ht="15" customHeight="1">
      <c r="A96" s="104"/>
      <c r="B96" s="105"/>
      <c r="C96" s="106"/>
      <c r="D96" s="107"/>
      <c r="E96" s="108"/>
      <c r="F96" s="109"/>
      <c r="H96" s="346"/>
    </row>
    <row r="97" spans="1:8" s="77" customFormat="1" ht="15" customHeight="1">
      <c r="A97" s="104"/>
      <c r="B97" s="105"/>
      <c r="C97" s="106"/>
      <c r="D97" s="107"/>
      <c r="E97" s="108"/>
      <c r="F97" s="109"/>
      <c r="H97" s="346"/>
    </row>
    <row r="98" spans="1:8" s="77" customFormat="1" ht="15" customHeight="1">
      <c r="A98" s="104"/>
      <c r="B98" s="105"/>
      <c r="C98" s="106"/>
      <c r="D98" s="107"/>
      <c r="E98" s="108"/>
      <c r="F98" s="109"/>
      <c r="H98" s="346"/>
    </row>
    <row r="99" spans="1:8" s="77" customFormat="1" ht="15" customHeight="1">
      <c r="A99" s="104"/>
      <c r="B99" s="105"/>
      <c r="C99" s="106"/>
      <c r="D99" s="107"/>
      <c r="E99" s="108"/>
      <c r="F99" s="109"/>
      <c r="H99" s="346"/>
    </row>
    <row r="100" spans="1:8" s="77" customFormat="1" ht="15" customHeight="1">
      <c r="A100" s="104"/>
      <c r="B100" s="105"/>
      <c r="C100" s="106"/>
      <c r="D100" s="107"/>
      <c r="E100" s="108"/>
      <c r="F100" s="109"/>
      <c r="H100" s="346"/>
    </row>
    <row r="101" spans="1:8" s="77" customFormat="1" ht="15" customHeight="1">
      <c r="A101" s="104"/>
      <c r="B101" s="105"/>
      <c r="C101" s="106"/>
      <c r="D101" s="107"/>
      <c r="E101" s="108"/>
      <c r="F101" s="109"/>
      <c r="H101" s="346"/>
    </row>
    <row r="102" spans="1:8" s="77" customFormat="1" ht="15" customHeight="1">
      <c r="A102" s="104"/>
      <c r="B102" s="105"/>
      <c r="C102" s="106"/>
      <c r="D102" s="107"/>
      <c r="E102" s="108"/>
      <c r="F102" s="109"/>
      <c r="H102" s="346"/>
    </row>
    <row r="103" spans="1:8" s="77" customFormat="1" ht="15" customHeight="1">
      <c r="A103" s="104"/>
      <c r="B103" s="105"/>
      <c r="C103" s="106"/>
      <c r="D103" s="107"/>
      <c r="E103" s="108"/>
      <c r="F103" s="109"/>
      <c r="H103" s="346"/>
    </row>
    <row r="104" spans="1:8" s="77" customFormat="1" ht="15" customHeight="1">
      <c r="A104" s="104"/>
      <c r="B104" s="105"/>
      <c r="C104" s="106"/>
      <c r="D104" s="107"/>
      <c r="E104" s="108"/>
      <c r="F104" s="109"/>
      <c r="H104" s="346"/>
    </row>
    <row r="105" spans="1:8" s="77" customFormat="1" ht="15" customHeight="1">
      <c r="A105" s="104"/>
      <c r="B105" s="105"/>
      <c r="C105" s="106"/>
      <c r="D105" s="107"/>
      <c r="E105" s="108"/>
      <c r="F105" s="109"/>
      <c r="H105" s="346"/>
    </row>
    <row r="106" spans="1:8" s="77" customFormat="1" ht="15" customHeight="1">
      <c r="A106" s="104"/>
      <c r="B106" s="105"/>
      <c r="C106" s="106"/>
      <c r="D106" s="107"/>
      <c r="E106" s="108"/>
      <c r="F106" s="109"/>
      <c r="H106" s="346"/>
    </row>
    <row r="107" spans="1:8" s="77" customFormat="1" ht="15" customHeight="1">
      <c r="A107" s="104"/>
      <c r="B107" s="105"/>
      <c r="C107" s="106"/>
      <c r="D107" s="107"/>
      <c r="E107" s="108"/>
      <c r="F107" s="109"/>
      <c r="H107" s="346"/>
    </row>
    <row r="108" spans="1:8" s="77" customFormat="1" ht="15" customHeight="1">
      <c r="A108" s="110"/>
      <c r="B108" s="111"/>
      <c r="C108" s="112"/>
      <c r="D108" s="113"/>
      <c r="E108" s="114"/>
      <c r="F108" s="115"/>
      <c r="H108" s="346"/>
    </row>
    <row r="109" spans="1:8" s="77" customFormat="1" ht="15" customHeight="1">
      <c r="A109" s="116"/>
      <c r="B109" s="117" t="s">
        <v>126</v>
      </c>
      <c r="C109" s="117"/>
      <c r="D109" s="118"/>
      <c r="E109" s="119"/>
      <c r="F109" s="68">
        <f>SUM(F73:F87)</f>
        <v>0</v>
      </c>
      <c r="G109" s="120"/>
      <c r="H109" s="346"/>
    </row>
    <row r="110" spans="1:8" s="125" customFormat="1" ht="15" customHeight="1">
      <c r="A110" s="69"/>
      <c r="B110" s="121" t="s">
        <v>55</v>
      </c>
      <c r="C110" s="122"/>
      <c r="D110" s="70"/>
      <c r="E110" s="71"/>
      <c r="F110" s="123"/>
      <c r="G110" s="124"/>
      <c r="H110" s="346"/>
    </row>
    <row r="111" spans="1:8" s="77" customFormat="1" ht="15" customHeight="1">
      <c r="A111" s="73"/>
      <c r="B111" s="38" t="s">
        <v>56</v>
      </c>
      <c r="C111" s="74"/>
      <c r="D111" s="75"/>
      <c r="E111" s="36"/>
      <c r="F111" s="76"/>
      <c r="G111" s="120"/>
      <c r="H111" s="346"/>
    </row>
    <row r="112" spans="1:8" s="77" customFormat="1">
      <c r="A112" s="78"/>
      <c r="B112" s="79" t="s">
        <v>127</v>
      </c>
      <c r="C112" s="126"/>
      <c r="D112" s="127"/>
      <c r="E112" s="128"/>
      <c r="F112" s="129"/>
      <c r="G112" s="120"/>
      <c r="H112" s="346"/>
    </row>
    <row r="113" spans="1:8" s="77" customFormat="1">
      <c r="A113" s="130"/>
      <c r="B113" s="44"/>
      <c r="C113" s="131"/>
      <c r="D113" s="132"/>
      <c r="E113" s="133"/>
      <c r="F113" s="134"/>
      <c r="H113" s="346"/>
    </row>
    <row r="114" spans="1:8" s="77" customFormat="1">
      <c r="A114" s="135">
        <v>3.1</v>
      </c>
      <c r="B114" s="48" t="s">
        <v>43</v>
      </c>
      <c r="C114" s="136"/>
      <c r="D114" s="95"/>
      <c r="E114" s="137"/>
      <c r="F114" s="138"/>
      <c r="H114" s="346"/>
    </row>
    <row r="115" spans="1:8" s="77" customFormat="1" ht="51.75" customHeight="1">
      <c r="A115" s="139"/>
      <c r="B115" s="94" t="s">
        <v>44</v>
      </c>
      <c r="C115" s="136"/>
      <c r="D115" s="95"/>
      <c r="E115" s="137"/>
      <c r="F115" s="138"/>
      <c r="H115" s="346"/>
    </row>
    <row r="116" spans="1:8" s="77" customFormat="1" ht="27.75" customHeight="1">
      <c r="A116" s="139"/>
      <c r="B116" s="94" t="s">
        <v>45</v>
      </c>
      <c r="C116" s="136"/>
      <c r="D116" s="95"/>
      <c r="E116" s="137"/>
      <c r="F116" s="138"/>
      <c r="H116" s="346"/>
    </row>
    <row r="117" spans="1:8" s="77" customFormat="1" ht="38.25">
      <c r="A117" s="139"/>
      <c r="B117" s="94" t="s">
        <v>128</v>
      </c>
      <c r="C117" s="136"/>
      <c r="D117" s="95"/>
      <c r="E117" s="137"/>
      <c r="F117" s="138"/>
      <c r="H117" s="346"/>
    </row>
    <row r="118" spans="1:8" s="77" customFormat="1">
      <c r="A118" s="139"/>
      <c r="B118" s="94"/>
      <c r="C118" s="136"/>
      <c r="D118" s="140">
        <f>G118</f>
        <v>0</v>
      </c>
      <c r="E118" s="137"/>
      <c r="F118" s="138"/>
      <c r="H118" s="346"/>
    </row>
    <row r="119" spans="1:8" s="77" customFormat="1">
      <c r="A119" s="135">
        <v>3.2</v>
      </c>
      <c r="B119" s="48" t="s">
        <v>10</v>
      </c>
      <c r="C119" s="136"/>
      <c r="D119" s="140">
        <f>G119</f>
        <v>0</v>
      </c>
      <c r="E119" s="137"/>
      <c r="F119" s="138"/>
      <c r="H119" s="346"/>
    </row>
    <row r="120" spans="1:8" s="77" customFormat="1" ht="25.5">
      <c r="A120" s="139"/>
      <c r="B120" s="94" t="s">
        <v>48</v>
      </c>
      <c r="C120" s="136"/>
      <c r="D120" s="140">
        <f>G120</f>
        <v>0</v>
      </c>
      <c r="E120" s="137"/>
      <c r="F120" s="138"/>
      <c r="H120" s="346"/>
    </row>
    <row r="121" spans="1:8" s="84" customFormat="1">
      <c r="A121" s="141">
        <v>1</v>
      </c>
      <c r="B121" s="94" t="s">
        <v>279</v>
      </c>
      <c r="C121" s="136">
        <v>3.8000000000000003</v>
      </c>
      <c r="D121" s="101" t="s">
        <v>47</v>
      </c>
      <c r="E121" s="137"/>
      <c r="F121" s="56">
        <f>ROUNDUP(C121*E121,2)</f>
        <v>0</v>
      </c>
      <c r="H121" s="346"/>
    </row>
    <row r="122" spans="1:8" s="77" customFormat="1">
      <c r="A122" s="142"/>
      <c r="B122" s="94"/>
      <c r="C122" s="136"/>
      <c r="D122" s="101"/>
      <c r="E122" s="137"/>
      <c r="F122" s="96"/>
      <c r="H122" s="346"/>
    </row>
    <row r="123" spans="1:8" s="77" customFormat="1">
      <c r="A123" s="135">
        <v>3.3</v>
      </c>
      <c r="B123" s="48" t="s">
        <v>11</v>
      </c>
      <c r="C123" s="136"/>
      <c r="D123" s="101"/>
      <c r="E123" s="137"/>
      <c r="F123" s="96"/>
      <c r="H123" s="346"/>
    </row>
    <row r="124" spans="1:8" s="77" customFormat="1" ht="25.5">
      <c r="A124" s="142"/>
      <c r="B124" s="53" t="s">
        <v>210</v>
      </c>
      <c r="C124" s="136"/>
      <c r="D124" s="101"/>
      <c r="E124" s="137"/>
      <c r="F124" s="96"/>
      <c r="H124" s="346"/>
    </row>
    <row r="125" spans="1:8" s="77" customFormat="1" ht="25.5">
      <c r="A125" s="141">
        <v>1</v>
      </c>
      <c r="B125" s="53" t="s">
        <v>216</v>
      </c>
      <c r="C125" s="136">
        <v>75.099999999999994</v>
      </c>
      <c r="D125" s="101" t="s">
        <v>6</v>
      </c>
      <c r="E125" s="143"/>
      <c r="F125" s="56">
        <f t="shared" ref="F125:F126" si="0">ROUNDUP(C125*E125,2)</f>
        <v>0</v>
      </c>
      <c r="H125" s="346"/>
    </row>
    <row r="126" spans="1:8" s="77" customFormat="1" ht="14.25" customHeight="1">
      <c r="A126" s="141">
        <v>2</v>
      </c>
      <c r="B126" s="53" t="s">
        <v>212</v>
      </c>
      <c r="C126" s="136">
        <v>385</v>
      </c>
      <c r="D126" s="101" t="s">
        <v>6</v>
      </c>
      <c r="E126" s="97"/>
      <c r="F126" s="56">
        <f t="shared" si="0"/>
        <v>0</v>
      </c>
      <c r="H126" s="346"/>
    </row>
    <row r="127" spans="1:8" s="77" customFormat="1">
      <c r="A127" s="139"/>
      <c r="B127" s="53"/>
      <c r="C127" s="136"/>
      <c r="D127" s="140"/>
      <c r="E127" s="97"/>
      <c r="F127" s="96"/>
      <c r="H127" s="346"/>
    </row>
    <row r="128" spans="1:8" s="77" customFormat="1">
      <c r="A128" s="135">
        <v>3.4</v>
      </c>
      <c r="B128" s="144" t="s">
        <v>12</v>
      </c>
      <c r="C128" s="136"/>
      <c r="D128" s="140">
        <f>G128</f>
        <v>0</v>
      </c>
      <c r="E128" s="97"/>
      <c r="F128" s="96"/>
      <c r="H128" s="346"/>
    </row>
    <row r="129" spans="1:8" s="77" customFormat="1" ht="25.5">
      <c r="A129" s="145"/>
      <c r="B129" s="94" t="s">
        <v>214</v>
      </c>
      <c r="C129" s="136"/>
      <c r="D129" s="140"/>
      <c r="E129" s="97"/>
      <c r="F129" s="96"/>
      <c r="H129" s="346"/>
    </row>
    <row r="130" spans="1:8" s="77" customFormat="1" ht="51">
      <c r="A130" s="93"/>
      <c r="B130" s="94" t="s">
        <v>129</v>
      </c>
      <c r="C130" s="90"/>
      <c r="D130" s="140">
        <f>G130</f>
        <v>0</v>
      </c>
      <c r="E130" s="137"/>
      <c r="F130" s="138"/>
      <c r="H130" s="346"/>
    </row>
    <row r="131" spans="1:8" s="77" customFormat="1">
      <c r="A131" s="93"/>
      <c r="B131" s="53" t="s">
        <v>218</v>
      </c>
      <c r="C131" s="90"/>
      <c r="D131" s="140">
        <f>G131</f>
        <v>0</v>
      </c>
      <c r="E131" s="137"/>
      <c r="F131" s="138"/>
      <c r="H131" s="346"/>
    </row>
    <row r="132" spans="1:8" s="77" customFormat="1">
      <c r="A132" s="139" t="s">
        <v>0</v>
      </c>
      <c r="B132" s="147" t="s">
        <v>49</v>
      </c>
      <c r="C132" s="136"/>
      <c r="D132" s="140">
        <f>G132</f>
        <v>0</v>
      </c>
      <c r="E132" s="97"/>
      <c r="F132" s="96"/>
      <c r="H132" s="346"/>
    </row>
    <row r="133" spans="1:8" s="77" customFormat="1">
      <c r="A133" s="139"/>
      <c r="B133" s="147"/>
      <c r="C133" s="136"/>
      <c r="D133" s="140"/>
      <c r="E133" s="97"/>
      <c r="F133" s="96"/>
      <c r="H133" s="346"/>
    </row>
    <row r="134" spans="1:8" s="77" customFormat="1" ht="15" customHeight="1">
      <c r="A134" s="145" t="s">
        <v>130</v>
      </c>
      <c r="B134" s="48" t="s">
        <v>131</v>
      </c>
      <c r="C134" s="136"/>
      <c r="D134" s="140">
        <f>G134</f>
        <v>0</v>
      </c>
      <c r="E134" s="97"/>
      <c r="F134" s="96"/>
      <c r="H134" s="346"/>
    </row>
    <row r="135" spans="1:8" s="77" customFormat="1" ht="15.75" customHeight="1">
      <c r="A135" s="142">
        <v>1</v>
      </c>
      <c r="B135" s="53" t="s">
        <v>246</v>
      </c>
      <c r="C135" s="136">
        <v>1.1000000000000001</v>
      </c>
      <c r="D135" s="101" t="s">
        <v>47</v>
      </c>
      <c r="E135" s="143"/>
      <c r="F135" s="56">
        <f>ROUNDUP(C135*E135,2)</f>
        <v>0</v>
      </c>
      <c r="H135" s="346"/>
    </row>
    <row r="136" spans="1:8" s="77" customFormat="1" ht="15.75" customHeight="1">
      <c r="A136" s="142">
        <v>2</v>
      </c>
      <c r="B136" s="53" t="s">
        <v>247</v>
      </c>
      <c r="C136" s="136">
        <v>3.2</v>
      </c>
      <c r="D136" s="101" t="s">
        <v>47</v>
      </c>
      <c r="E136" s="143"/>
      <c r="F136" s="56">
        <f t="shared" ref="F136:F138" si="1">ROUNDUP(C136*E136,2)</f>
        <v>0</v>
      </c>
      <c r="H136" s="346"/>
    </row>
    <row r="137" spans="1:8" s="77" customFormat="1" ht="15.75" customHeight="1">
      <c r="A137" s="142">
        <v>3</v>
      </c>
      <c r="B137" s="53" t="s">
        <v>248</v>
      </c>
      <c r="C137" s="136">
        <v>4.8</v>
      </c>
      <c r="D137" s="101" t="s">
        <v>47</v>
      </c>
      <c r="E137" s="143"/>
      <c r="F137" s="56">
        <f t="shared" si="1"/>
        <v>0</v>
      </c>
      <c r="H137" s="346"/>
    </row>
    <row r="138" spans="1:8" s="77" customFormat="1" ht="15.75" customHeight="1">
      <c r="A138" s="142">
        <v>4</v>
      </c>
      <c r="B138" s="53" t="s">
        <v>249</v>
      </c>
      <c r="C138" s="136">
        <v>13.6</v>
      </c>
      <c r="D138" s="101" t="s">
        <v>47</v>
      </c>
      <c r="E138" s="143"/>
      <c r="F138" s="56">
        <f t="shared" si="1"/>
        <v>0</v>
      </c>
      <c r="H138" s="346"/>
    </row>
    <row r="139" spans="1:8" s="77" customFormat="1" ht="15" customHeight="1">
      <c r="A139" s="142"/>
      <c r="B139" s="53"/>
      <c r="C139" s="136"/>
      <c r="D139" s="101"/>
      <c r="E139" s="143"/>
      <c r="F139" s="56"/>
      <c r="H139" s="346"/>
    </row>
    <row r="140" spans="1:8" s="149" customFormat="1" ht="15" customHeight="1">
      <c r="A140" s="145" t="s">
        <v>132</v>
      </c>
      <c r="B140" s="48" t="s">
        <v>13</v>
      </c>
      <c r="C140" s="136"/>
      <c r="D140" s="101"/>
      <c r="E140" s="97"/>
      <c r="F140" s="137"/>
      <c r="H140" s="346"/>
    </row>
    <row r="141" spans="1:8" s="149" customFormat="1" ht="15" customHeight="1">
      <c r="A141" s="142">
        <v>1</v>
      </c>
      <c r="B141" s="53" t="s">
        <v>250</v>
      </c>
      <c r="C141" s="136">
        <v>2.9</v>
      </c>
      <c r="D141" s="101" t="s">
        <v>47</v>
      </c>
      <c r="E141" s="143"/>
      <c r="F141" s="56">
        <f>ROUNDUP(C141*E141,2)</f>
        <v>0</v>
      </c>
      <c r="H141" s="346"/>
    </row>
    <row r="142" spans="1:8" s="149" customFormat="1" ht="15" customHeight="1">
      <c r="A142" s="142">
        <v>2</v>
      </c>
      <c r="B142" s="53" t="s">
        <v>251</v>
      </c>
      <c r="C142" s="136">
        <v>3.8000000000000003</v>
      </c>
      <c r="D142" s="101" t="s">
        <v>47</v>
      </c>
      <c r="E142" s="143"/>
      <c r="F142" s="56">
        <f t="shared" ref="F142:F143" si="2">ROUNDUP(C142*E142,2)</f>
        <v>0</v>
      </c>
      <c r="H142" s="346"/>
    </row>
    <row r="143" spans="1:8" s="77" customFormat="1" ht="25.5">
      <c r="A143" s="141">
        <v>3</v>
      </c>
      <c r="B143" s="53" t="s">
        <v>280</v>
      </c>
      <c r="C143" s="53">
        <v>38.5</v>
      </c>
      <c r="D143" s="101" t="s">
        <v>47</v>
      </c>
      <c r="E143" s="143"/>
      <c r="F143" s="56">
        <f t="shared" si="2"/>
        <v>0</v>
      </c>
      <c r="H143" s="346"/>
    </row>
    <row r="144" spans="1:8" s="77" customFormat="1" ht="15" customHeight="1">
      <c r="A144" s="142"/>
      <c r="B144" s="53"/>
      <c r="C144" s="136"/>
      <c r="D144" s="101"/>
      <c r="E144" s="143"/>
      <c r="F144" s="56"/>
      <c r="H144" s="346"/>
    </row>
    <row r="145" spans="1:8" s="84" customFormat="1" ht="15" customHeight="1">
      <c r="A145" s="135" t="s">
        <v>133</v>
      </c>
      <c r="B145" s="48" t="s">
        <v>135</v>
      </c>
      <c r="C145" s="136"/>
      <c r="D145" s="101"/>
      <c r="E145" s="97"/>
      <c r="F145" s="98"/>
      <c r="H145" s="346"/>
    </row>
    <row r="146" spans="1:8" s="84" customFormat="1" ht="15" customHeight="1">
      <c r="A146" s="142">
        <v>1</v>
      </c>
      <c r="B146" s="53" t="s">
        <v>252</v>
      </c>
      <c r="C146" s="136">
        <v>10.5</v>
      </c>
      <c r="D146" s="101" t="s">
        <v>47</v>
      </c>
      <c r="E146" s="143"/>
      <c r="F146" s="56">
        <f t="shared" ref="F146" si="3">ROUNDUP(C146*E146,2)</f>
        <v>0</v>
      </c>
      <c r="H146" s="346"/>
    </row>
    <row r="147" spans="1:8" s="84" customFormat="1" ht="15" customHeight="1">
      <c r="A147" s="142">
        <v>2</v>
      </c>
      <c r="B147" s="53" t="s">
        <v>253</v>
      </c>
      <c r="C147" s="136">
        <v>1.3</v>
      </c>
      <c r="D147" s="101" t="s">
        <v>47</v>
      </c>
      <c r="E147" s="143"/>
      <c r="F147" s="56">
        <f t="shared" ref="F147" si="4">ROUNDUP(C147*E147,2)</f>
        <v>0</v>
      </c>
      <c r="H147" s="346"/>
    </row>
    <row r="148" spans="1:8" s="84" customFormat="1" ht="15" customHeight="1">
      <c r="A148" s="142"/>
      <c r="B148" s="53"/>
      <c r="C148" s="136"/>
      <c r="D148" s="101"/>
      <c r="E148" s="143"/>
      <c r="F148" s="56"/>
      <c r="H148" s="346"/>
    </row>
    <row r="149" spans="1:8" s="84" customFormat="1" ht="15" customHeight="1">
      <c r="A149" s="135" t="s">
        <v>134</v>
      </c>
      <c r="B149" s="48" t="s">
        <v>281</v>
      </c>
      <c r="C149" s="136"/>
      <c r="D149" s="101"/>
      <c r="E149" s="97"/>
      <c r="F149" s="98"/>
      <c r="H149" s="346"/>
    </row>
    <row r="150" spans="1:8" s="84" customFormat="1" ht="15" customHeight="1">
      <c r="A150" s="142">
        <v>1</v>
      </c>
      <c r="B150" s="53" t="s">
        <v>283</v>
      </c>
      <c r="C150" s="136">
        <v>14.299999999999999</v>
      </c>
      <c r="D150" s="101" t="s">
        <v>47</v>
      </c>
      <c r="E150" s="143"/>
      <c r="F150" s="56">
        <f t="shared" ref="F150:F151" si="5">ROUNDUP(C150*E150,2)</f>
        <v>0</v>
      </c>
      <c r="H150" s="346"/>
    </row>
    <row r="151" spans="1:8" s="84" customFormat="1" ht="15" customHeight="1">
      <c r="A151" s="142">
        <v>2</v>
      </c>
      <c r="B151" s="53" t="s">
        <v>282</v>
      </c>
      <c r="C151" s="136">
        <v>7.6</v>
      </c>
      <c r="D151" s="101" t="s">
        <v>47</v>
      </c>
      <c r="E151" s="143"/>
      <c r="F151" s="56">
        <f t="shared" si="5"/>
        <v>0</v>
      </c>
      <c r="H151" s="346"/>
    </row>
    <row r="152" spans="1:8" s="84" customFormat="1" ht="25.5">
      <c r="A152" s="141">
        <v>3</v>
      </c>
      <c r="B152" s="53" t="s">
        <v>339</v>
      </c>
      <c r="C152" s="136">
        <v>1</v>
      </c>
      <c r="D152" s="101" t="s">
        <v>8</v>
      </c>
      <c r="E152" s="143"/>
      <c r="F152" s="56">
        <f t="shared" ref="F152" si="6">ROUNDUP(C152*E152,2)</f>
        <v>0</v>
      </c>
      <c r="H152" s="346"/>
    </row>
    <row r="153" spans="1:8" s="84" customFormat="1" ht="15" customHeight="1">
      <c r="A153" s="142"/>
      <c r="B153" s="53"/>
      <c r="C153" s="136"/>
      <c r="D153" s="101"/>
      <c r="E153" s="143"/>
      <c r="F153" s="56"/>
      <c r="H153" s="346"/>
    </row>
    <row r="154" spans="1:8" s="84" customFormat="1" ht="15" customHeight="1">
      <c r="A154" s="142"/>
      <c r="B154" s="53"/>
      <c r="C154" s="136"/>
      <c r="D154" s="101"/>
      <c r="E154" s="143"/>
      <c r="F154" s="56"/>
      <c r="H154" s="346"/>
    </row>
    <row r="155" spans="1:8" s="84" customFormat="1" ht="15" customHeight="1">
      <c r="A155" s="142"/>
      <c r="B155" s="53"/>
      <c r="C155" s="136"/>
      <c r="D155" s="101"/>
      <c r="E155" s="143"/>
      <c r="F155" s="56"/>
      <c r="H155" s="346"/>
    </row>
    <row r="156" spans="1:8" s="84" customFormat="1" ht="15" customHeight="1">
      <c r="A156" s="142"/>
      <c r="B156" s="53"/>
      <c r="C156" s="136"/>
      <c r="D156" s="101"/>
      <c r="E156" s="143"/>
      <c r="F156" s="56"/>
      <c r="H156" s="346"/>
    </row>
    <row r="157" spans="1:8" s="84" customFormat="1" ht="15" customHeight="1">
      <c r="A157" s="47">
        <v>3.5</v>
      </c>
      <c r="B157" s="144" t="s">
        <v>15</v>
      </c>
      <c r="C157" s="136"/>
      <c r="D157" s="101"/>
      <c r="E157" s="143"/>
      <c r="F157" s="56"/>
      <c r="H157" s="346"/>
    </row>
    <row r="158" spans="1:8" s="84" customFormat="1" ht="15" customHeight="1">
      <c r="A158" s="135" t="s">
        <v>219</v>
      </c>
      <c r="B158" s="48" t="s">
        <v>131</v>
      </c>
      <c r="C158" s="136"/>
      <c r="D158" s="101"/>
      <c r="E158" s="143"/>
      <c r="F158" s="56"/>
      <c r="H158" s="346"/>
    </row>
    <row r="159" spans="1:8" s="84" customFormat="1" ht="15" customHeight="1">
      <c r="A159" s="142">
        <v>1</v>
      </c>
      <c r="B159" s="53" t="s">
        <v>246</v>
      </c>
      <c r="C159" s="136">
        <v>4</v>
      </c>
      <c r="D159" s="101" t="s">
        <v>6</v>
      </c>
      <c r="E159" s="143"/>
      <c r="F159" s="56">
        <f t="shared" ref="F159:F162" si="7">ROUNDUP(C159*E159,2)</f>
        <v>0</v>
      </c>
      <c r="H159" s="346"/>
    </row>
    <row r="160" spans="1:8" s="84" customFormat="1" ht="15" customHeight="1">
      <c r="A160" s="142">
        <v>2</v>
      </c>
      <c r="B160" s="53" t="s">
        <v>247</v>
      </c>
      <c r="C160" s="136">
        <v>14.1</v>
      </c>
      <c r="D160" s="101" t="s">
        <v>6</v>
      </c>
      <c r="E160" s="143"/>
      <c r="F160" s="56">
        <f t="shared" si="7"/>
        <v>0</v>
      </c>
      <c r="H160" s="346"/>
    </row>
    <row r="161" spans="1:8" s="84" customFormat="1" ht="15" customHeight="1">
      <c r="A161" s="142">
        <v>3</v>
      </c>
      <c r="B161" s="53" t="s">
        <v>248</v>
      </c>
      <c r="C161" s="136">
        <v>25.2</v>
      </c>
      <c r="D161" s="101" t="s">
        <v>6</v>
      </c>
      <c r="E161" s="143"/>
      <c r="F161" s="56">
        <f t="shared" si="7"/>
        <v>0</v>
      </c>
      <c r="H161" s="346"/>
    </row>
    <row r="162" spans="1:8" s="84" customFormat="1" ht="15" customHeight="1">
      <c r="A162" s="142">
        <v>4</v>
      </c>
      <c r="B162" s="53" t="s">
        <v>249</v>
      </c>
      <c r="C162" s="136">
        <v>135.4</v>
      </c>
      <c r="D162" s="101" t="s">
        <v>6</v>
      </c>
      <c r="E162" s="143"/>
      <c r="F162" s="56">
        <f t="shared" si="7"/>
        <v>0</v>
      </c>
      <c r="H162" s="346"/>
    </row>
    <row r="163" spans="1:8" s="84" customFormat="1" ht="15" customHeight="1">
      <c r="A163" s="142"/>
      <c r="B163" s="148"/>
      <c r="C163" s="136"/>
      <c r="D163" s="101"/>
      <c r="E163" s="143"/>
      <c r="F163" s="56"/>
      <c r="H163" s="346"/>
    </row>
    <row r="164" spans="1:8" s="84" customFormat="1" ht="15" customHeight="1">
      <c r="A164" s="145" t="s">
        <v>220</v>
      </c>
      <c r="B164" s="48" t="s">
        <v>13</v>
      </c>
      <c r="C164" s="136"/>
      <c r="D164" s="101"/>
      <c r="E164" s="143"/>
      <c r="F164" s="56"/>
      <c r="H164" s="346"/>
    </row>
    <row r="165" spans="1:8" s="84" customFormat="1" ht="15" customHeight="1">
      <c r="A165" s="142">
        <v>1</v>
      </c>
      <c r="B165" s="53" t="s">
        <v>250</v>
      </c>
      <c r="C165" s="136">
        <v>57</v>
      </c>
      <c r="D165" s="101" t="s">
        <v>6</v>
      </c>
      <c r="E165" s="143"/>
      <c r="F165" s="56">
        <f t="shared" ref="F165:F167" si="8">ROUNDUP(C165*E165,2)</f>
        <v>0</v>
      </c>
      <c r="H165" s="346"/>
    </row>
    <row r="166" spans="1:8" s="84" customFormat="1" ht="15" customHeight="1">
      <c r="A166" s="142">
        <v>2</v>
      </c>
      <c r="B166" s="53" t="s">
        <v>251</v>
      </c>
      <c r="C166" s="136">
        <v>75</v>
      </c>
      <c r="D166" s="101" t="s">
        <v>6</v>
      </c>
      <c r="E166" s="143"/>
      <c r="F166" s="56">
        <f t="shared" si="8"/>
        <v>0</v>
      </c>
      <c r="H166" s="346"/>
    </row>
    <row r="167" spans="1:8" s="84" customFormat="1" ht="25.5">
      <c r="A167" s="141">
        <v>3</v>
      </c>
      <c r="B167" s="53" t="s">
        <v>280</v>
      </c>
      <c r="C167" s="136">
        <v>1</v>
      </c>
      <c r="D167" s="101" t="s">
        <v>8</v>
      </c>
      <c r="E167" s="143"/>
      <c r="F167" s="56">
        <f t="shared" si="8"/>
        <v>0</v>
      </c>
      <c r="H167" s="346"/>
    </row>
    <row r="168" spans="1:8" s="84" customFormat="1" ht="15" customHeight="1">
      <c r="A168" s="142"/>
      <c r="B168" s="53"/>
      <c r="C168" s="136"/>
      <c r="D168" s="101"/>
      <c r="E168" s="143"/>
      <c r="F168" s="56"/>
      <c r="H168" s="346"/>
    </row>
    <row r="169" spans="1:8" s="84" customFormat="1" ht="15" customHeight="1">
      <c r="A169" s="145" t="s">
        <v>221</v>
      </c>
      <c r="B169" s="48" t="s">
        <v>135</v>
      </c>
      <c r="C169" s="136"/>
      <c r="D169" s="101"/>
      <c r="E169" s="143"/>
      <c r="F169" s="56"/>
      <c r="H169" s="346"/>
    </row>
    <row r="170" spans="1:8" s="84" customFormat="1" ht="15" customHeight="1">
      <c r="A170" s="142">
        <v>1</v>
      </c>
      <c r="B170" s="53" t="s">
        <v>252</v>
      </c>
      <c r="C170" s="136">
        <v>57</v>
      </c>
      <c r="D170" s="101" t="s">
        <v>6</v>
      </c>
      <c r="E170" s="143"/>
      <c r="F170" s="56">
        <f t="shared" ref="F170:F171" si="9">ROUNDUP(C170*E170,2)</f>
        <v>0</v>
      </c>
      <c r="H170" s="346"/>
    </row>
    <row r="171" spans="1:8" s="84" customFormat="1" ht="15" customHeight="1">
      <c r="A171" s="142">
        <v>2</v>
      </c>
      <c r="B171" s="53" t="s">
        <v>253</v>
      </c>
      <c r="C171" s="136">
        <v>75</v>
      </c>
      <c r="D171" s="101" t="s">
        <v>6</v>
      </c>
      <c r="E171" s="143"/>
      <c r="F171" s="56">
        <f t="shared" si="9"/>
        <v>0</v>
      </c>
      <c r="H171" s="346"/>
    </row>
    <row r="172" spans="1:8" s="84" customFormat="1" ht="15" customHeight="1">
      <c r="A172" s="142"/>
      <c r="B172" s="53"/>
      <c r="C172" s="136"/>
      <c r="D172" s="101"/>
      <c r="E172" s="143"/>
      <c r="F172" s="56"/>
      <c r="H172" s="346"/>
    </row>
    <row r="173" spans="1:8" s="84" customFormat="1" ht="15" customHeight="1">
      <c r="A173" s="145" t="s">
        <v>222</v>
      </c>
      <c r="B173" s="48" t="s">
        <v>281</v>
      </c>
      <c r="C173" s="136"/>
      <c r="D173" s="101"/>
      <c r="E173" s="143"/>
      <c r="F173" s="56"/>
      <c r="H173" s="346"/>
    </row>
    <row r="174" spans="1:8" s="84" customFormat="1" ht="15" customHeight="1">
      <c r="A174" s="142">
        <v>1</v>
      </c>
      <c r="B174" s="53" t="s">
        <v>283</v>
      </c>
      <c r="C174" s="136">
        <v>177.5</v>
      </c>
      <c r="D174" s="101" t="s">
        <v>6</v>
      </c>
      <c r="E174" s="143"/>
      <c r="F174" s="56">
        <f t="shared" ref="F174:F175" si="10">ROUNDUP(C174*E174,2)</f>
        <v>0</v>
      </c>
      <c r="H174" s="346"/>
    </row>
    <row r="175" spans="1:8" s="84" customFormat="1" ht="15" customHeight="1">
      <c r="A175" s="142">
        <v>2</v>
      </c>
      <c r="B175" s="53" t="s">
        <v>282</v>
      </c>
      <c r="C175" s="136">
        <v>97.399999999999991</v>
      </c>
      <c r="D175" s="101" t="s">
        <v>6</v>
      </c>
      <c r="E175" s="143"/>
      <c r="F175" s="56">
        <f t="shared" si="10"/>
        <v>0</v>
      </c>
      <c r="H175" s="346"/>
    </row>
    <row r="176" spans="1:8" s="84" customFormat="1" ht="15" customHeight="1">
      <c r="A176" s="142"/>
      <c r="B176" s="53"/>
      <c r="C176" s="136"/>
      <c r="D176" s="101"/>
      <c r="E176" s="143"/>
      <c r="F176" s="56"/>
      <c r="H176" s="346"/>
    </row>
    <row r="177" spans="1:8" s="84" customFormat="1" ht="15" customHeight="1">
      <c r="A177" s="47">
        <v>3.6</v>
      </c>
      <c r="B177" s="144" t="s">
        <v>16</v>
      </c>
      <c r="C177" s="136"/>
      <c r="D177" s="101"/>
      <c r="E177" s="143"/>
      <c r="F177" s="56"/>
      <c r="H177" s="346"/>
    </row>
    <row r="178" spans="1:8" s="84" customFormat="1" ht="15" customHeight="1">
      <c r="A178" s="135" t="s">
        <v>223</v>
      </c>
      <c r="B178" s="48" t="s">
        <v>131</v>
      </c>
      <c r="C178" s="136"/>
      <c r="D178" s="101"/>
      <c r="E178" s="143"/>
      <c r="F178" s="56"/>
      <c r="G178" s="336"/>
      <c r="H178" s="346"/>
    </row>
    <row r="179" spans="1:8" s="84" customFormat="1" ht="15" customHeight="1">
      <c r="A179" s="142">
        <v>1</v>
      </c>
      <c r="B179" s="53" t="s">
        <v>284</v>
      </c>
      <c r="C179" s="337">
        <v>396</v>
      </c>
      <c r="D179" s="273" t="s">
        <v>242</v>
      </c>
      <c r="E179" s="143"/>
      <c r="F179" s="56">
        <f t="shared" ref="F179:F181" si="11">ROUNDUP(C179*E179,2)</f>
        <v>0</v>
      </c>
      <c r="H179" s="346"/>
    </row>
    <row r="180" spans="1:8" s="84" customFormat="1" ht="15" customHeight="1">
      <c r="A180" s="142">
        <v>2</v>
      </c>
      <c r="B180" s="53" t="s">
        <v>254</v>
      </c>
      <c r="C180" s="337">
        <v>1425</v>
      </c>
      <c r="D180" s="273" t="s">
        <v>242</v>
      </c>
      <c r="E180" s="143"/>
      <c r="F180" s="56">
        <f t="shared" si="11"/>
        <v>0</v>
      </c>
      <c r="H180" s="346"/>
    </row>
    <row r="181" spans="1:8" s="84" customFormat="1" ht="15" customHeight="1">
      <c r="A181" s="142">
        <v>3</v>
      </c>
      <c r="B181" s="53" t="s">
        <v>255</v>
      </c>
      <c r="C181" s="337">
        <v>268</v>
      </c>
      <c r="D181" s="273" t="s">
        <v>242</v>
      </c>
      <c r="E181" s="143"/>
      <c r="F181" s="56">
        <f t="shared" si="11"/>
        <v>0</v>
      </c>
      <c r="H181" s="346"/>
    </row>
    <row r="182" spans="1:8" s="84" customFormat="1" ht="15" customHeight="1">
      <c r="A182" s="142"/>
      <c r="B182" s="53"/>
      <c r="C182" s="337"/>
      <c r="D182" s="273"/>
      <c r="E182" s="143"/>
      <c r="F182" s="56"/>
      <c r="H182" s="346"/>
    </row>
    <row r="183" spans="1:8" s="84" customFormat="1" ht="15" customHeight="1">
      <c r="A183" s="135" t="s">
        <v>227</v>
      </c>
      <c r="B183" s="48" t="s">
        <v>13</v>
      </c>
      <c r="C183" s="136"/>
      <c r="D183" s="101"/>
      <c r="E183" s="143"/>
      <c r="F183" s="56"/>
      <c r="H183" s="346"/>
    </row>
    <row r="184" spans="1:8" s="84" customFormat="1" ht="15" customHeight="1">
      <c r="A184" s="142">
        <v>1</v>
      </c>
      <c r="B184" s="53" t="s">
        <v>226</v>
      </c>
      <c r="C184" s="337">
        <v>711</v>
      </c>
      <c r="D184" s="273" t="s">
        <v>242</v>
      </c>
      <c r="E184" s="143"/>
      <c r="F184" s="56">
        <f t="shared" ref="F184:F187" si="12">ROUNDUP(C184*E184,2)</f>
        <v>0</v>
      </c>
      <c r="H184" s="346"/>
    </row>
    <row r="185" spans="1:8" s="84" customFormat="1" ht="15" customHeight="1">
      <c r="A185" s="142">
        <v>2</v>
      </c>
      <c r="B185" s="53" t="s">
        <v>232</v>
      </c>
      <c r="C185" s="337">
        <v>304</v>
      </c>
      <c r="D185" s="273" t="s">
        <v>242</v>
      </c>
      <c r="E185" s="143"/>
      <c r="F185" s="56">
        <f t="shared" ref="F185" si="13">ROUNDUP(C185*E185,2)</f>
        <v>0</v>
      </c>
      <c r="H185" s="346"/>
    </row>
    <row r="186" spans="1:8" s="84" customFormat="1" ht="15" customHeight="1">
      <c r="A186" s="142">
        <v>3</v>
      </c>
      <c r="B186" s="53" t="s">
        <v>225</v>
      </c>
      <c r="C186" s="337">
        <v>243</v>
      </c>
      <c r="D186" s="273" t="s">
        <v>242</v>
      </c>
      <c r="E186" s="143"/>
      <c r="F186" s="56">
        <f t="shared" si="12"/>
        <v>0</v>
      </c>
      <c r="H186" s="346"/>
    </row>
    <row r="187" spans="1:8" s="84" customFormat="1" ht="15" customHeight="1">
      <c r="A187" s="142">
        <v>4</v>
      </c>
      <c r="B187" s="53" t="s">
        <v>224</v>
      </c>
      <c r="C187" s="337">
        <v>2491</v>
      </c>
      <c r="D187" s="273" t="s">
        <v>242</v>
      </c>
      <c r="E187" s="143"/>
      <c r="F187" s="56">
        <f t="shared" si="12"/>
        <v>0</v>
      </c>
      <c r="H187" s="346"/>
    </row>
    <row r="188" spans="1:8" s="84" customFormat="1" ht="15" customHeight="1">
      <c r="A188" s="142"/>
      <c r="B188" s="53"/>
      <c r="C188" s="337"/>
      <c r="D188" s="101"/>
      <c r="E188" s="143"/>
      <c r="F188" s="56"/>
      <c r="H188" s="346"/>
    </row>
    <row r="189" spans="1:8" s="84" customFormat="1" ht="15" customHeight="1">
      <c r="A189" s="135" t="s">
        <v>228</v>
      </c>
      <c r="B189" s="48" t="s">
        <v>135</v>
      </c>
      <c r="C189" s="337"/>
      <c r="D189" s="101"/>
      <c r="E189" s="143"/>
      <c r="F189" s="56"/>
      <c r="H189" s="346"/>
    </row>
    <row r="190" spans="1:8" s="84" customFormat="1" ht="15" customHeight="1">
      <c r="A190" s="142">
        <v>1</v>
      </c>
      <c r="B190" s="53" t="s">
        <v>241</v>
      </c>
      <c r="C190" s="337">
        <v>110</v>
      </c>
      <c r="D190" s="273" t="s">
        <v>242</v>
      </c>
      <c r="E190" s="143"/>
      <c r="F190" s="56">
        <f t="shared" ref="F190:F192" si="14">ROUNDUP(C190*E190,2)</f>
        <v>0</v>
      </c>
      <c r="H190" s="346"/>
    </row>
    <row r="191" spans="1:8" s="84" customFormat="1" ht="15" customHeight="1">
      <c r="A191" s="142">
        <v>2</v>
      </c>
      <c r="B191" s="53" t="s">
        <v>230</v>
      </c>
      <c r="C191" s="337">
        <v>529</v>
      </c>
      <c r="D191" s="273" t="s">
        <v>242</v>
      </c>
      <c r="E191" s="143"/>
      <c r="F191" s="56">
        <f t="shared" si="14"/>
        <v>0</v>
      </c>
      <c r="H191" s="346"/>
    </row>
    <row r="192" spans="1:8" s="84" customFormat="1" ht="15" customHeight="1">
      <c r="A192" s="142">
        <v>3</v>
      </c>
      <c r="B192" s="53" t="s">
        <v>231</v>
      </c>
      <c r="C192" s="337">
        <v>242</v>
      </c>
      <c r="D192" s="273" t="s">
        <v>242</v>
      </c>
      <c r="E192" s="143"/>
      <c r="F192" s="56">
        <f t="shared" si="14"/>
        <v>0</v>
      </c>
      <c r="H192" s="346"/>
    </row>
    <row r="193" spans="1:8" s="84" customFormat="1" ht="15" customHeight="1">
      <c r="A193" s="142"/>
      <c r="B193" s="53"/>
      <c r="C193" s="337"/>
      <c r="D193" s="244"/>
      <c r="E193" s="143"/>
      <c r="F193" s="56"/>
      <c r="H193" s="346"/>
    </row>
    <row r="194" spans="1:8" s="84" customFormat="1" ht="15" customHeight="1">
      <c r="A194" s="135" t="s">
        <v>229</v>
      </c>
      <c r="B194" s="48" t="s">
        <v>281</v>
      </c>
      <c r="C194" s="337"/>
      <c r="D194" s="273"/>
      <c r="E194" s="143"/>
      <c r="F194" s="56"/>
      <c r="H194" s="346"/>
    </row>
    <row r="195" spans="1:8" s="84" customFormat="1" ht="15" customHeight="1">
      <c r="A195" s="142">
        <v>1</v>
      </c>
      <c r="B195" s="53" t="s">
        <v>285</v>
      </c>
      <c r="C195" s="337">
        <v>1970</v>
      </c>
      <c r="D195" s="273" t="s">
        <v>242</v>
      </c>
      <c r="E195" s="143"/>
      <c r="F195" s="56">
        <f t="shared" ref="F195:F196" si="15">ROUNDUP(C195*E195,2)</f>
        <v>0</v>
      </c>
      <c r="H195" s="346"/>
    </row>
    <row r="196" spans="1:8" s="84" customFormat="1" ht="15" customHeight="1">
      <c r="A196" s="142">
        <v>2</v>
      </c>
      <c r="B196" s="53" t="s">
        <v>286</v>
      </c>
      <c r="C196" s="337">
        <v>1015</v>
      </c>
      <c r="D196" s="273" t="s">
        <v>242</v>
      </c>
      <c r="E196" s="143"/>
      <c r="F196" s="56">
        <f t="shared" si="15"/>
        <v>0</v>
      </c>
      <c r="H196" s="346"/>
    </row>
    <row r="197" spans="1:8" s="84" customFormat="1" ht="15" customHeight="1">
      <c r="A197" s="142"/>
      <c r="B197" s="53"/>
      <c r="C197" s="337"/>
      <c r="D197" s="273"/>
      <c r="E197" s="143"/>
      <c r="F197" s="56"/>
      <c r="H197" s="346"/>
    </row>
    <row r="198" spans="1:8" s="84" customFormat="1" ht="15" customHeight="1">
      <c r="A198" s="142"/>
      <c r="B198" s="53"/>
      <c r="C198" s="337"/>
      <c r="D198" s="273"/>
      <c r="E198" s="143"/>
      <c r="F198" s="56"/>
      <c r="H198" s="346"/>
    </row>
    <row r="199" spans="1:8" s="84" customFormat="1" ht="15" customHeight="1">
      <c r="A199" s="142"/>
      <c r="B199" s="53"/>
      <c r="C199" s="337"/>
      <c r="D199" s="273"/>
      <c r="E199" s="143"/>
      <c r="F199" s="56"/>
      <c r="H199" s="346"/>
    </row>
    <row r="200" spans="1:8" s="84" customFormat="1" ht="15" customHeight="1">
      <c r="A200" s="142"/>
      <c r="B200" s="53"/>
      <c r="C200" s="337"/>
      <c r="D200" s="273"/>
      <c r="E200" s="143"/>
      <c r="F200" s="56"/>
      <c r="H200" s="346"/>
    </row>
    <row r="201" spans="1:8" s="84" customFormat="1" ht="15" customHeight="1">
      <c r="A201" s="142"/>
      <c r="B201" s="53"/>
      <c r="C201" s="337"/>
      <c r="D201" s="273"/>
      <c r="E201" s="143"/>
      <c r="F201" s="56"/>
      <c r="H201" s="346"/>
    </row>
    <row r="202" spans="1:8" s="84" customFormat="1" ht="15" customHeight="1">
      <c r="A202" s="142"/>
      <c r="B202" s="53"/>
      <c r="C202" s="337"/>
      <c r="D202" s="273"/>
      <c r="E202" s="143"/>
      <c r="F202" s="56"/>
      <c r="H202" s="346"/>
    </row>
    <row r="203" spans="1:8" s="84" customFormat="1" ht="15" customHeight="1">
      <c r="A203" s="142"/>
      <c r="B203" s="53"/>
      <c r="C203" s="337"/>
      <c r="D203" s="273"/>
      <c r="E203" s="143"/>
      <c r="F203" s="56"/>
      <c r="H203" s="346"/>
    </row>
    <row r="204" spans="1:8" s="84" customFormat="1" ht="15" customHeight="1">
      <c r="A204" s="142"/>
      <c r="B204" s="53"/>
      <c r="C204" s="337"/>
      <c r="D204" s="273"/>
      <c r="E204" s="143"/>
      <c r="F204" s="56"/>
      <c r="H204" s="346"/>
    </row>
    <row r="205" spans="1:8" s="84" customFormat="1" ht="15" customHeight="1">
      <c r="A205" s="142"/>
      <c r="B205" s="53"/>
      <c r="C205" s="337"/>
      <c r="D205" s="273"/>
      <c r="E205" s="143"/>
      <c r="F205" s="56"/>
      <c r="H205" s="346"/>
    </row>
    <row r="206" spans="1:8" s="84" customFormat="1" ht="15" customHeight="1">
      <c r="A206" s="142"/>
      <c r="B206" s="53"/>
      <c r="C206" s="337"/>
      <c r="D206" s="273"/>
      <c r="E206" s="143"/>
      <c r="F206" s="56"/>
      <c r="H206" s="346"/>
    </row>
    <row r="207" spans="1:8" s="84" customFormat="1" ht="15" customHeight="1">
      <c r="A207" s="142"/>
      <c r="B207" s="53"/>
      <c r="C207" s="337"/>
      <c r="D207" s="273"/>
      <c r="E207" s="143"/>
      <c r="F207" s="56"/>
      <c r="H207" s="346"/>
    </row>
    <row r="208" spans="1:8" s="84" customFormat="1" ht="15" customHeight="1">
      <c r="A208" s="142"/>
      <c r="B208" s="53"/>
      <c r="C208" s="337"/>
      <c r="D208" s="273"/>
      <c r="E208" s="143"/>
      <c r="F208" s="56"/>
      <c r="H208" s="346"/>
    </row>
    <row r="209" spans="1:8" s="84" customFormat="1" ht="15" customHeight="1">
      <c r="A209" s="142"/>
      <c r="B209" s="53"/>
      <c r="C209" s="337"/>
      <c r="D209" s="273"/>
      <c r="E209" s="143"/>
      <c r="F209" s="56"/>
      <c r="H209" s="346"/>
    </row>
    <row r="210" spans="1:8" s="84" customFormat="1" ht="15" customHeight="1">
      <c r="A210" s="142"/>
      <c r="B210" s="53"/>
      <c r="C210" s="337"/>
      <c r="D210" s="273"/>
      <c r="E210" s="143"/>
      <c r="F210" s="56"/>
      <c r="H210" s="346"/>
    </row>
    <row r="211" spans="1:8" s="84" customFormat="1" ht="15" customHeight="1">
      <c r="A211" s="142"/>
      <c r="B211" s="53"/>
      <c r="C211" s="337"/>
      <c r="D211" s="273"/>
      <c r="E211" s="143"/>
      <c r="F211" s="56"/>
      <c r="H211" s="346"/>
    </row>
    <row r="212" spans="1:8" s="84" customFormat="1" ht="15" customHeight="1">
      <c r="A212" s="142"/>
      <c r="B212" s="53"/>
      <c r="C212" s="337"/>
      <c r="D212" s="273"/>
      <c r="E212" s="143"/>
      <c r="F212" s="56"/>
      <c r="H212" s="346"/>
    </row>
    <row r="213" spans="1:8" s="84" customFormat="1" ht="15" customHeight="1">
      <c r="A213" s="47">
        <v>3.8</v>
      </c>
      <c r="B213" s="144" t="s">
        <v>51</v>
      </c>
      <c r="C213" s="90"/>
      <c r="D213" s="101"/>
      <c r="E213" s="97"/>
      <c r="F213" s="56"/>
      <c r="H213" s="346"/>
    </row>
    <row r="214" spans="1:8" s="84" customFormat="1" ht="38.25">
      <c r="A214" s="157"/>
      <c r="B214" s="150" t="s">
        <v>287</v>
      </c>
      <c r="C214" s="160"/>
      <c r="D214" s="153"/>
      <c r="E214" s="154"/>
      <c r="F214" s="151"/>
      <c r="H214" s="346"/>
    </row>
    <row r="215" spans="1:8" s="84" customFormat="1" ht="38.25">
      <c r="A215" s="100">
        <v>1</v>
      </c>
      <c r="B215" s="94" t="s">
        <v>290</v>
      </c>
      <c r="C215" s="159">
        <v>1</v>
      </c>
      <c r="D215" s="101" t="s">
        <v>8</v>
      </c>
      <c r="E215" s="97"/>
      <c r="F215" s="56">
        <f t="shared" ref="F215:F217" si="16">ROUNDUP(C215*E215,2)</f>
        <v>0</v>
      </c>
      <c r="H215" s="346"/>
    </row>
    <row r="216" spans="1:8" s="84" customFormat="1" ht="38.25">
      <c r="A216" s="100">
        <v>2</v>
      </c>
      <c r="B216" s="94" t="s">
        <v>289</v>
      </c>
      <c r="C216" s="159">
        <v>1</v>
      </c>
      <c r="D216" s="101" t="s">
        <v>8</v>
      </c>
      <c r="E216" s="97"/>
      <c r="F216" s="56">
        <f t="shared" si="16"/>
        <v>0</v>
      </c>
      <c r="H216" s="346"/>
    </row>
    <row r="217" spans="1:8" s="84" customFormat="1" ht="51">
      <c r="A217" s="100">
        <v>3</v>
      </c>
      <c r="B217" s="94" t="s">
        <v>288</v>
      </c>
      <c r="C217" s="159">
        <v>1</v>
      </c>
      <c r="D217" s="101" t="s">
        <v>8</v>
      </c>
      <c r="E217" s="97"/>
      <c r="F217" s="56">
        <f t="shared" si="16"/>
        <v>0</v>
      </c>
      <c r="H217" s="346"/>
    </row>
    <row r="218" spans="1:8" s="84" customFormat="1">
      <c r="A218" s="100"/>
      <c r="B218" s="94"/>
      <c r="C218" s="159"/>
      <c r="D218" s="101"/>
      <c r="E218" s="97"/>
      <c r="F218" s="56"/>
      <c r="H218" s="346"/>
    </row>
    <row r="219" spans="1:8" s="84" customFormat="1" ht="15" customHeight="1">
      <c r="A219" s="161"/>
      <c r="B219" s="105"/>
      <c r="C219" s="162"/>
      <c r="D219" s="107"/>
      <c r="E219" s="108"/>
      <c r="F219" s="109"/>
      <c r="H219" s="346"/>
    </row>
    <row r="220" spans="1:8" s="84" customFormat="1" ht="15" customHeight="1">
      <c r="A220" s="161"/>
      <c r="B220" s="105"/>
      <c r="C220" s="162"/>
      <c r="D220" s="107"/>
      <c r="E220" s="108"/>
      <c r="F220" s="109"/>
      <c r="H220" s="346"/>
    </row>
    <row r="221" spans="1:8" s="84" customFormat="1" ht="15" customHeight="1">
      <c r="A221" s="161"/>
      <c r="B221" s="105"/>
      <c r="C221" s="162"/>
      <c r="D221" s="107"/>
      <c r="E221" s="108"/>
      <c r="F221" s="109"/>
      <c r="H221" s="346"/>
    </row>
    <row r="222" spans="1:8" s="84" customFormat="1" ht="15" customHeight="1">
      <c r="A222" s="161"/>
      <c r="B222" s="105"/>
      <c r="C222" s="162"/>
      <c r="D222" s="107"/>
      <c r="E222" s="108"/>
      <c r="F222" s="109"/>
      <c r="H222" s="346"/>
    </row>
    <row r="223" spans="1:8" s="84" customFormat="1" ht="15" customHeight="1">
      <c r="A223" s="161"/>
      <c r="B223" s="105"/>
      <c r="C223" s="162"/>
      <c r="D223" s="107"/>
      <c r="E223" s="108"/>
      <c r="F223" s="109"/>
      <c r="H223" s="346"/>
    </row>
    <row r="224" spans="1:8" s="84" customFormat="1" ht="15" customHeight="1">
      <c r="A224" s="161"/>
      <c r="B224" s="105"/>
      <c r="C224" s="162"/>
      <c r="D224" s="107"/>
      <c r="E224" s="108"/>
      <c r="F224" s="109"/>
      <c r="H224" s="346"/>
    </row>
    <row r="225" spans="1:8" s="84" customFormat="1" ht="15" customHeight="1">
      <c r="A225" s="161"/>
      <c r="B225" s="105"/>
      <c r="C225" s="162"/>
      <c r="D225" s="107"/>
      <c r="E225" s="108"/>
      <c r="F225" s="109"/>
      <c r="H225" s="346"/>
    </row>
    <row r="226" spans="1:8" s="84" customFormat="1" ht="15" customHeight="1">
      <c r="A226" s="161"/>
      <c r="B226" s="105"/>
      <c r="C226" s="162"/>
      <c r="D226" s="107"/>
      <c r="E226" s="108"/>
      <c r="F226" s="109"/>
      <c r="H226" s="346"/>
    </row>
    <row r="227" spans="1:8" s="84" customFormat="1" ht="15" customHeight="1">
      <c r="A227" s="161"/>
      <c r="B227" s="105"/>
      <c r="C227" s="162"/>
      <c r="D227" s="107"/>
      <c r="E227" s="108"/>
      <c r="F227" s="109"/>
      <c r="H227" s="346"/>
    </row>
    <row r="228" spans="1:8" s="84" customFormat="1" ht="15" customHeight="1">
      <c r="A228" s="161"/>
      <c r="B228" s="105"/>
      <c r="C228" s="162"/>
      <c r="D228" s="107"/>
      <c r="E228" s="108"/>
      <c r="F228" s="109"/>
      <c r="H228" s="346"/>
    </row>
    <row r="229" spans="1:8" s="84" customFormat="1" ht="15" customHeight="1">
      <c r="A229" s="161"/>
      <c r="B229" s="105"/>
      <c r="C229" s="162"/>
      <c r="D229" s="107"/>
      <c r="E229" s="108"/>
      <c r="F229" s="109"/>
      <c r="H229" s="346"/>
    </row>
    <row r="230" spans="1:8" s="84" customFormat="1" ht="15" customHeight="1">
      <c r="A230" s="161"/>
      <c r="B230" s="105"/>
      <c r="C230" s="162"/>
      <c r="D230" s="107"/>
      <c r="E230" s="108"/>
      <c r="F230" s="109"/>
      <c r="H230" s="346"/>
    </row>
    <row r="231" spans="1:8" s="84" customFormat="1" ht="15" customHeight="1">
      <c r="A231" s="161"/>
      <c r="B231" s="105"/>
      <c r="C231" s="162"/>
      <c r="D231" s="107"/>
      <c r="E231" s="108"/>
      <c r="F231" s="109"/>
      <c r="H231" s="346"/>
    </row>
    <row r="232" spans="1:8" s="84" customFormat="1" ht="15" customHeight="1">
      <c r="A232" s="161"/>
      <c r="B232" s="105"/>
      <c r="C232" s="162"/>
      <c r="D232" s="107"/>
      <c r="E232" s="108"/>
      <c r="F232" s="109"/>
      <c r="H232" s="346"/>
    </row>
    <row r="233" spans="1:8" s="84" customFormat="1" ht="15" customHeight="1">
      <c r="A233" s="161"/>
      <c r="B233" s="105"/>
      <c r="C233" s="162"/>
      <c r="D233" s="107"/>
      <c r="E233" s="108"/>
      <c r="F233" s="109"/>
      <c r="H233" s="346"/>
    </row>
    <row r="234" spans="1:8" s="84" customFormat="1" ht="15" customHeight="1">
      <c r="A234" s="161"/>
      <c r="B234" s="105"/>
      <c r="C234" s="162"/>
      <c r="D234" s="107"/>
      <c r="E234" s="108"/>
      <c r="F234" s="109"/>
      <c r="H234" s="346"/>
    </row>
    <row r="235" spans="1:8" s="84" customFormat="1" ht="15" customHeight="1">
      <c r="A235" s="161"/>
      <c r="B235" s="105"/>
      <c r="C235" s="162"/>
      <c r="D235" s="107"/>
      <c r="E235" s="108"/>
      <c r="F235" s="109"/>
      <c r="H235" s="346"/>
    </row>
    <row r="236" spans="1:8" s="84" customFormat="1" ht="15" customHeight="1">
      <c r="A236" s="161"/>
      <c r="B236" s="105"/>
      <c r="C236" s="162"/>
      <c r="D236" s="107"/>
      <c r="E236" s="108"/>
      <c r="F236" s="109"/>
      <c r="H236" s="346"/>
    </row>
    <row r="237" spans="1:8" s="84" customFormat="1" ht="15" customHeight="1">
      <c r="A237" s="161"/>
      <c r="B237" s="105"/>
      <c r="C237" s="162"/>
      <c r="D237" s="107"/>
      <c r="E237" s="108"/>
      <c r="F237" s="109"/>
      <c r="H237" s="346"/>
    </row>
    <row r="238" spans="1:8" s="84" customFormat="1" ht="15" customHeight="1">
      <c r="A238" s="161"/>
      <c r="B238" s="105"/>
      <c r="C238" s="162"/>
      <c r="D238" s="107"/>
      <c r="E238" s="108"/>
      <c r="F238" s="109"/>
      <c r="H238" s="346"/>
    </row>
    <row r="239" spans="1:8" s="84" customFormat="1" ht="15" customHeight="1">
      <c r="A239" s="161"/>
      <c r="B239" s="105"/>
      <c r="C239" s="162"/>
      <c r="D239" s="107"/>
      <c r="E239" s="108"/>
      <c r="F239" s="109"/>
      <c r="H239" s="346"/>
    </row>
    <row r="240" spans="1:8" s="84" customFormat="1" ht="15" customHeight="1">
      <c r="A240" s="161"/>
      <c r="B240" s="105"/>
      <c r="C240" s="162"/>
      <c r="D240" s="107"/>
      <c r="E240" s="108"/>
      <c r="F240" s="109"/>
      <c r="H240" s="346"/>
    </row>
    <row r="241" spans="1:8" s="84" customFormat="1" ht="15" customHeight="1">
      <c r="A241" s="161"/>
      <c r="B241" s="105"/>
      <c r="C241" s="162"/>
      <c r="D241" s="107"/>
      <c r="E241" s="108"/>
      <c r="F241" s="109"/>
      <c r="H241" s="346"/>
    </row>
    <row r="242" spans="1:8" s="84" customFormat="1" ht="15" customHeight="1">
      <c r="A242" s="161"/>
      <c r="B242" s="105"/>
      <c r="C242" s="162"/>
      <c r="D242" s="107"/>
      <c r="E242" s="108"/>
      <c r="F242" s="109"/>
      <c r="H242" s="346"/>
    </row>
    <row r="243" spans="1:8" s="84" customFormat="1" ht="15" customHeight="1">
      <c r="A243" s="161"/>
      <c r="B243" s="105"/>
      <c r="C243" s="162"/>
      <c r="D243" s="107"/>
      <c r="E243" s="108"/>
      <c r="F243" s="109"/>
      <c r="H243" s="346"/>
    </row>
    <row r="244" spans="1:8" s="84" customFormat="1" ht="15" customHeight="1">
      <c r="A244" s="161"/>
      <c r="B244" s="105"/>
      <c r="C244" s="162"/>
      <c r="D244" s="107"/>
      <c r="E244" s="108"/>
      <c r="F244" s="109"/>
      <c r="H244" s="346"/>
    </row>
    <row r="245" spans="1:8" s="84" customFormat="1" ht="15" customHeight="1">
      <c r="A245" s="161"/>
      <c r="B245" s="105"/>
      <c r="C245" s="162"/>
      <c r="D245" s="107"/>
      <c r="E245" s="108"/>
      <c r="F245" s="109"/>
      <c r="H245" s="346"/>
    </row>
    <row r="246" spans="1:8" s="84" customFormat="1" ht="15" customHeight="1">
      <c r="A246" s="161"/>
      <c r="B246" s="105"/>
      <c r="C246" s="162"/>
      <c r="D246" s="107"/>
      <c r="E246" s="108"/>
      <c r="F246" s="109"/>
      <c r="H246" s="346"/>
    </row>
    <row r="247" spans="1:8" s="84" customFormat="1" ht="15" customHeight="1">
      <c r="A247" s="161"/>
      <c r="B247" s="105"/>
      <c r="C247" s="162"/>
      <c r="D247" s="107"/>
      <c r="E247" s="108"/>
      <c r="F247" s="109"/>
      <c r="H247" s="346"/>
    </row>
    <row r="248" spans="1:8" s="84" customFormat="1" ht="15" customHeight="1">
      <c r="A248" s="161"/>
      <c r="B248" s="105"/>
      <c r="C248" s="162"/>
      <c r="D248" s="107"/>
      <c r="E248" s="108"/>
      <c r="F248" s="109"/>
      <c r="H248" s="346"/>
    </row>
    <row r="249" spans="1:8" s="84" customFormat="1" ht="15" customHeight="1">
      <c r="A249" s="161"/>
      <c r="B249" s="105"/>
      <c r="C249" s="162"/>
      <c r="D249" s="107"/>
      <c r="E249" s="108"/>
      <c r="F249" s="109"/>
      <c r="H249" s="346"/>
    </row>
    <row r="250" spans="1:8" s="84" customFormat="1" ht="15" customHeight="1">
      <c r="A250" s="161"/>
      <c r="B250" s="105"/>
      <c r="C250" s="162"/>
      <c r="D250" s="107"/>
      <c r="E250" s="108"/>
      <c r="F250" s="109"/>
      <c r="H250" s="346"/>
    </row>
    <row r="251" spans="1:8" s="84" customFormat="1" ht="15" customHeight="1">
      <c r="A251" s="161"/>
      <c r="B251" s="105"/>
      <c r="C251" s="162"/>
      <c r="D251" s="107"/>
      <c r="E251" s="108"/>
      <c r="F251" s="109"/>
      <c r="H251" s="346"/>
    </row>
    <row r="252" spans="1:8" s="84" customFormat="1" ht="15" customHeight="1">
      <c r="A252" s="161"/>
      <c r="B252" s="105"/>
      <c r="C252" s="162"/>
      <c r="D252" s="107"/>
      <c r="E252" s="108"/>
      <c r="F252" s="109"/>
      <c r="H252" s="346"/>
    </row>
    <row r="253" spans="1:8" s="84" customFormat="1" ht="15" customHeight="1">
      <c r="A253" s="161"/>
      <c r="B253" s="105"/>
      <c r="C253" s="162"/>
      <c r="D253" s="107"/>
      <c r="E253" s="108"/>
      <c r="F253" s="109"/>
      <c r="H253" s="346"/>
    </row>
    <row r="254" spans="1:8" s="84" customFormat="1" ht="15" customHeight="1">
      <c r="A254" s="161"/>
      <c r="B254" s="105"/>
      <c r="C254" s="162"/>
      <c r="D254" s="107"/>
      <c r="E254" s="108"/>
      <c r="F254" s="109"/>
      <c r="H254" s="346"/>
    </row>
    <row r="255" spans="1:8" s="84" customFormat="1" ht="15" customHeight="1">
      <c r="A255" s="161"/>
      <c r="B255" s="105"/>
      <c r="C255" s="162"/>
      <c r="D255" s="107"/>
      <c r="E255" s="108"/>
      <c r="F255" s="109"/>
      <c r="H255" s="346"/>
    </row>
    <row r="256" spans="1:8" s="84" customFormat="1" ht="15" customHeight="1">
      <c r="A256" s="161"/>
      <c r="B256" s="105"/>
      <c r="C256" s="162"/>
      <c r="D256" s="107"/>
      <c r="E256" s="108"/>
      <c r="F256" s="109"/>
      <c r="H256" s="346"/>
    </row>
    <row r="257" spans="1:8" s="77" customFormat="1" ht="15" customHeight="1">
      <c r="A257" s="78"/>
      <c r="B257" s="64" t="s">
        <v>211</v>
      </c>
      <c r="C257" s="163"/>
      <c r="D257" s="164"/>
      <c r="E257" s="165"/>
      <c r="F257" s="68">
        <f>SUM(F120:F251)</f>
        <v>0</v>
      </c>
      <c r="H257" s="346"/>
    </row>
    <row r="258" spans="1:8" s="77" customFormat="1" ht="15" customHeight="1">
      <c r="A258" s="69"/>
      <c r="B258" s="352" t="s">
        <v>57</v>
      </c>
      <c r="C258" s="352"/>
      <c r="D258" s="70"/>
      <c r="E258" s="71"/>
      <c r="F258" s="72"/>
      <c r="H258" s="346"/>
    </row>
    <row r="259" spans="1:8" s="77" customFormat="1" ht="15" customHeight="1">
      <c r="A259" s="166"/>
      <c r="B259" s="38" t="s">
        <v>58</v>
      </c>
      <c r="C259" s="167"/>
      <c r="D259" s="168"/>
      <c r="E259" s="169"/>
      <c r="F259" s="170"/>
      <c r="H259" s="346"/>
    </row>
    <row r="260" spans="1:8" s="77" customFormat="1" ht="15" customHeight="1">
      <c r="A260" s="171"/>
      <c r="B260" s="79" t="s">
        <v>52</v>
      </c>
      <c r="C260" s="172"/>
      <c r="D260" s="173"/>
      <c r="E260" s="174"/>
      <c r="F260" s="175"/>
      <c r="H260" s="346"/>
    </row>
    <row r="261" spans="1:8" s="77" customFormat="1" ht="15" customHeight="1">
      <c r="A261" s="176"/>
      <c r="B261" s="44"/>
      <c r="C261" s="160"/>
      <c r="D261" s="153"/>
      <c r="E261" s="154"/>
      <c r="F261" s="155"/>
      <c r="H261" s="346"/>
    </row>
    <row r="262" spans="1:8" s="77" customFormat="1">
      <c r="A262" s="47">
        <v>4.0999999999999996</v>
      </c>
      <c r="B262" s="177" t="s">
        <v>43</v>
      </c>
      <c r="C262" s="90"/>
      <c r="D262" s="101"/>
      <c r="E262" s="97"/>
      <c r="F262" s="98"/>
      <c r="H262" s="346"/>
    </row>
    <row r="263" spans="1:8" s="149" customFormat="1" ht="114.75">
      <c r="A263" s="93"/>
      <c r="B263" s="178" t="s">
        <v>136</v>
      </c>
      <c r="C263" s="90"/>
      <c r="D263" s="101"/>
      <c r="E263" s="97"/>
      <c r="F263" s="98"/>
      <c r="H263" s="346"/>
    </row>
    <row r="264" spans="1:8" s="149" customFormat="1" ht="25.5">
      <c r="A264" s="93"/>
      <c r="B264" s="178" t="s">
        <v>237</v>
      </c>
      <c r="C264" s="90"/>
      <c r="D264" s="101"/>
      <c r="E264" s="97"/>
      <c r="F264" s="98"/>
      <c r="H264" s="346"/>
    </row>
    <row r="265" spans="1:8" s="149" customFormat="1" ht="25.5">
      <c r="A265" s="93"/>
      <c r="B265" s="178" t="s">
        <v>243</v>
      </c>
      <c r="C265" s="90"/>
      <c r="D265" s="101"/>
      <c r="E265" s="97"/>
      <c r="F265" s="98"/>
      <c r="H265" s="346"/>
    </row>
    <row r="266" spans="1:8" s="149" customFormat="1">
      <c r="A266" s="93"/>
      <c r="B266" s="178"/>
      <c r="C266" s="90"/>
      <c r="D266" s="101"/>
      <c r="E266" s="97"/>
      <c r="F266" s="98"/>
      <c r="H266" s="346"/>
    </row>
    <row r="267" spans="1:8" s="77" customFormat="1">
      <c r="A267" s="47">
        <v>4.2</v>
      </c>
      <c r="B267" s="48" t="s">
        <v>53</v>
      </c>
      <c r="C267" s="90"/>
      <c r="D267" s="101"/>
      <c r="E267" s="97"/>
      <c r="F267" s="98"/>
      <c r="H267" s="346"/>
    </row>
    <row r="268" spans="1:8" s="77" customFormat="1" ht="38.25">
      <c r="A268" s="179" t="s">
        <v>137</v>
      </c>
      <c r="B268" s="94" t="s">
        <v>236</v>
      </c>
      <c r="C268" s="180"/>
      <c r="D268" s="181"/>
      <c r="E268" s="97"/>
      <c r="F268" s="96"/>
      <c r="H268" s="346"/>
    </row>
    <row r="269" spans="1:8" s="84" customFormat="1" ht="15" customHeight="1">
      <c r="A269" s="93" t="s">
        <v>138</v>
      </c>
      <c r="B269" s="48" t="s">
        <v>76</v>
      </c>
      <c r="C269" s="180"/>
      <c r="D269" s="181"/>
      <c r="E269" s="97"/>
      <c r="F269" s="96"/>
      <c r="H269" s="346"/>
    </row>
    <row r="270" spans="1:8" s="84" customFormat="1" ht="15" customHeight="1">
      <c r="A270" s="52">
        <v>1</v>
      </c>
      <c r="B270" s="94" t="s">
        <v>139</v>
      </c>
      <c r="C270" s="90">
        <v>3.6</v>
      </c>
      <c r="D270" s="101" t="s">
        <v>6</v>
      </c>
      <c r="E270" s="97"/>
      <c r="F270" s="56">
        <f t="shared" ref="F270:F271" si="17">ROUNDUP(C270*E270,2)</f>
        <v>0</v>
      </c>
      <c r="H270" s="346"/>
    </row>
    <row r="271" spans="1:8" s="84" customFormat="1" ht="15" customHeight="1">
      <c r="A271" s="52">
        <v>2</v>
      </c>
      <c r="B271" s="94" t="s">
        <v>140</v>
      </c>
      <c r="C271" s="90">
        <v>82</v>
      </c>
      <c r="D271" s="101" t="s">
        <v>6</v>
      </c>
      <c r="E271" s="97"/>
      <c r="F271" s="56">
        <f t="shared" si="17"/>
        <v>0</v>
      </c>
      <c r="H271" s="346"/>
    </row>
    <row r="272" spans="1:8" s="84" customFormat="1" ht="15" customHeight="1">
      <c r="A272" s="52"/>
      <c r="B272" s="94"/>
      <c r="C272" s="90"/>
      <c r="D272" s="101"/>
      <c r="E272" s="97"/>
      <c r="F272" s="96"/>
      <c r="H272" s="346"/>
    </row>
    <row r="273" spans="1:8" s="84" customFormat="1" ht="15" customHeight="1">
      <c r="A273" s="93" t="s">
        <v>141</v>
      </c>
      <c r="B273" s="48" t="s">
        <v>77</v>
      </c>
      <c r="C273" s="90"/>
      <c r="D273" s="101"/>
      <c r="E273" s="97"/>
      <c r="F273" s="96"/>
      <c r="H273" s="346"/>
    </row>
    <row r="274" spans="1:8" s="84" customFormat="1" ht="15" customHeight="1">
      <c r="A274" s="52">
        <v>1</v>
      </c>
      <c r="B274" s="94" t="s">
        <v>140</v>
      </c>
      <c r="C274" s="90">
        <v>41.300000000000004</v>
      </c>
      <c r="D274" s="101" t="s">
        <v>6</v>
      </c>
      <c r="E274" s="97"/>
      <c r="F274" s="56">
        <f t="shared" ref="F274" si="18">ROUNDUP(C274*E274,2)</f>
        <v>0</v>
      </c>
      <c r="H274" s="346"/>
    </row>
    <row r="275" spans="1:8" s="77" customFormat="1" ht="15" customHeight="1">
      <c r="A275" s="104"/>
      <c r="B275" s="105"/>
      <c r="C275" s="334"/>
      <c r="D275" s="107"/>
      <c r="E275" s="108"/>
      <c r="F275" s="109"/>
      <c r="H275" s="346"/>
    </row>
    <row r="276" spans="1:8" s="84" customFormat="1" ht="14.25" customHeight="1">
      <c r="A276" s="47">
        <v>4.3</v>
      </c>
      <c r="B276" s="177" t="s">
        <v>54</v>
      </c>
      <c r="C276" s="90"/>
      <c r="D276" s="101"/>
      <c r="E276" s="97"/>
      <c r="F276" s="98"/>
      <c r="H276" s="346"/>
    </row>
    <row r="277" spans="1:8" s="77" customFormat="1" ht="25.5">
      <c r="A277" s="47"/>
      <c r="B277" s="94" t="s">
        <v>309</v>
      </c>
      <c r="C277" s="90"/>
      <c r="D277" s="101"/>
      <c r="E277" s="97"/>
      <c r="F277" s="98"/>
      <c r="H277" s="346"/>
    </row>
    <row r="278" spans="1:8" s="77" customFormat="1" ht="51">
      <c r="A278" s="47"/>
      <c r="B278" s="94" t="s">
        <v>238</v>
      </c>
      <c r="C278" s="90"/>
      <c r="D278" s="101"/>
      <c r="E278" s="97"/>
      <c r="F278" s="98"/>
      <c r="H278" s="346"/>
    </row>
    <row r="279" spans="1:8" s="77" customFormat="1" ht="25.5">
      <c r="A279" s="47"/>
      <c r="B279" s="53" t="s">
        <v>308</v>
      </c>
      <c r="C279" s="90"/>
      <c r="D279" s="101"/>
      <c r="E279" s="97"/>
      <c r="F279" s="98"/>
      <c r="H279" s="346"/>
    </row>
    <row r="280" spans="1:8" s="77" customFormat="1">
      <c r="A280" s="47"/>
      <c r="B280" s="53"/>
      <c r="C280" s="90"/>
      <c r="D280" s="101"/>
      <c r="E280" s="97"/>
      <c r="F280" s="98"/>
      <c r="H280" s="346"/>
    </row>
    <row r="281" spans="1:8" s="77" customFormat="1">
      <c r="A281" s="93" t="s">
        <v>142</v>
      </c>
      <c r="B281" s="48" t="s">
        <v>76</v>
      </c>
      <c r="C281" s="90"/>
      <c r="D281" s="101"/>
      <c r="E281" s="97"/>
      <c r="F281" s="98"/>
      <c r="H281" s="346"/>
    </row>
    <row r="282" spans="1:8" s="77" customFormat="1" ht="15" customHeight="1">
      <c r="A282" s="52">
        <v>1</v>
      </c>
      <c r="B282" s="53" t="s">
        <v>239</v>
      </c>
      <c r="C282" s="90">
        <v>7.1</v>
      </c>
      <c r="D282" s="101" t="s">
        <v>6</v>
      </c>
      <c r="E282" s="97"/>
      <c r="F282" s="56">
        <f t="shared" ref="F282:F283" si="19">ROUNDUP(C282*E282,2)</f>
        <v>0</v>
      </c>
      <c r="H282" s="346"/>
    </row>
    <row r="283" spans="1:8" s="84" customFormat="1" ht="15" customHeight="1">
      <c r="A283" s="52">
        <v>2</v>
      </c>
      <c r="B283" s="94" t="s">
        <v>140</v>
      </c>
      <c r="C283" s="90">
        <v>212.1</v>
      </c>
      <c r="D283" s="101" t="s">
        <v>6</v>
      </c>
      <c r="E283" s="97"/>
      <c r="F283" s="56">
        <f t="shared" si="19"/>
        <v>0</v>
      </c>
      <c r="H283" s="346"/>
    </row>
    <row r="284" spans="1:8" s="84" customFormat="1" ht="15" customHeight="1">
      <c r="A284" s="52"/>
      <c r="B284" s="94"/>
      <c r="C284" s="90"/>
      <c r="D284" s="101"/>
      <c r="E284" s="97"/>
      <c r="F284" s="137"/>
      <c r="H284" s="346"/>
    </row>
    <row r="285" spans="1:8" s="77" customFormat="1" ht="15" customHeight="1">
      <c r="A285" s="93" t="s">
        <v>143</v>
      </c>
      <c r="B285" s="48" t="s">
        <v>77</v>
      </c>
      <c r="C285" s="90"/>
      <c r="D285" s="101"/>
      <c r="E285" s="97"/>
      <c r="F285" s="98"/>
      <c r="H285" s="346"/>
    </row>
    <row r="286" spans="1:8" s="84" customFormat="1" ht="15" customHeight="1">
      <c r="A286" s="52">
        <v>1</v>
      </c>
      <c r="B286" s="94" t="s">
        <v>140</v>
      </c>
      <c r="C286" s="90">
        <v>180.79999999999998</v>
      </c>
      <c r="D286" s="101" t="s">
        <v>6</v>
      </c>
      <c r="E286" s="97"/>
      <c r="F286" s="56">
        <f t="shared" ref="F286" si="20">ROUNDUP(C286*E286,2)</f>
        <v>0</v>
      </c>
      <c r="H286" s="346"/>
    </row>
    <row r="287" spans="1:8" s="84" customFormat="1" ht="15" customHeight="1">
      <c r="A287" s="52"/>
      <c r="B287" s="94"/>
      <c r="C287" s="90"/>
      <c r="D287" s="101"/>
      <c r="E287" s="97"/>
      <c r="F287" s="137"/>
      <c r="H287" s="346"/>
    </row>
    <row r="288" spans="1:8" s="77" customFormat="1" ht="15" customHeight="1">
      <c r="A288" s="47">
        <v>4.4000000000000004</v>
      </c>
      <c r="B288" s="177" t="s">
        <v>64</v>
      </c>
      <c r="C288" s="90"/>
      <c r="D288" s="101"/>
      <c r="E288" s="97"/>
      <c r="F288" s="98"/>
      <c r="H288" s="346"/>
    </row>
    <row r="289" spans="1:8" s="77" customFormat="1" ht="38.25">
      <c r="A289" s="179" t="s">
        <v>144</v>
      </c>
      <c r="B289" s="94" t="s">
        <v>240</v>
      </c>
      <c r="C289" s="90"/>
      <c r="D289" s="101"/>
      <c r="E289" s="97"/>
      <c r="F289" s="98"/>
      <c r="H289" s="346"/>
    </row>
    <row r="290" spans="1:8" s="77" customFormat="1" ht="38.25">
      <c r="A290" s="179"/>
      <c r="B290" s="94" t="s">
        <v>319</v>
      </c>
      <c r="C290" s="90"/>
      <c r="D290" s="101"/>
      <c r="E290" s="97"/>
      <c r="F290" s="98"/>
      <c r="H290" s="346"/>
    </row>
    <row r="291" spans="1:8" s="84" customFormat="1" ht="15" customHeight="1">
      <c r="A291" s="52">
        <v>1</v>
      </c>
      <c r="B291" s="94" t="s">
        <v>140</v>
      </c>
      <c r="C291" s="90">
        <v>414.90000000000003</v>
      </c>
      <c r="D291" s="101" t="s">
        <v>6</v>
      </c>
      <c r="E291" s="97"/>
      <c r="F291" s="56">
        <f>ROUNDUP(C291*E291,2)</f>
        <v>0</v>
      </c>
      <c r="H291" s="346"/>
    </row>
    <row r="292" spans="1:8" s="77" customFormat="1" ht="15" customHeight="1">
      <c r="A292" s="52"/>
      <c r="B292" s="94"/>
      <c r="C292" s="90"/>
      <c r="D292" s="101"/>
      <c r="E292" s="97"/>
      <c r="F292" s="56"/>
      <c r="H292" s="346"/>
    </row>
    <row r="293" spans="1:8" s="84" customFormat="1" ht="15" customHeight="1">
      <c r="A293" s="52"/>
      <c r="B293" s="94"/>
      <c r="C293" s="90"/>
      <c r="D293" s="101"/>
      <c r="E293" s="97"/>
      <c r="F293" s="56"/>
      <c r="H293" s="346"/>
    </row>
    <row r="294" spans="1:8" s="84" customFormat="1" ht="15" customHeight="1">
      <c r="A294" s="183"/>
      <c r="B294" s="184"/>
      <c r="C294" s="185"/>
      <c r="D294" s="186"/>
      <c r="E294" s="187"/>
      <c r="F294" s="188"/>
      <c r="H294" s="346"/>
    </row>
    <row r="295" spans="1:8" s="77" customFormat="1" ht="15" customHeight="1">
      <c r="A295" s="63"/>
      <c r="B295" s="353" t="s">
        <v>145</v>
      </c>
      <c r="C295" s="353"/>
      <c r="D295" s="66"/>
      <c r="E295" s="67"/>
      <c r="F295" s="68">
        <f>SUM(F268:F292)</f>
        <v>0</v>
      </c>
      <c r="H295" s="346"/>
    </row>
    <row r="296" spans="1:8" s="125" customFormat="1" ht="15" customHeight="1">
      <c r="A296" s="69"/>
      <c r="B296" s="351" t="s">
        <v>59</v>
      </c>
      <c r="C296" s="351"/>
      <c r="D296" s="70"/>
      <c r="E296" s="71"/>
      <c r="F296" s="72"/>
      <c r="H296" s="346"/>
    </row>
    <row r="297" spans="1:8" s="77" customFormat="1">
      <c r="A297" s="166"/>
      <c r="B297" s="38" t="s">
        <v>60</v>
      </c>
      <c r="C297" s="167"/>
      <c r="D297" s="189"/>
      <c r="E297" s="169"/>
      <c r="F297" s="170"/>
      <c r="H297" s="346"/>
    </row>
    <row r="298" spans="1:8" s="77" customFormat="1">
      <c r="A298" s="171"/>
      <c r="B298" s="79" t="s">
        <v>291</v>
      </c>
      <c r="C298" s="172"/>
      <c r="D298" s="190"/>
      <c r="E298" s="174"/>
      <c r="F298" s="175"/>
      <c r="H298" s="346"/>
    </row>
    <row r="299" spans="1:8" s="77" customFormat="1">
      <c r="A299" s="183"/>
      <c r="B299" s="191"/>
      <c r="C299" s="185"/>
      <c r="D299" s="192"/>
      <c r="E299" s="187"/>
      <c r="F299" s="188"/>
      <c r="H299" s="346"/>
    </row>
    <row r="300" spans="1:8" s="77" customFormat="1" ht="14.25" customHeight="1">
      <c r="A300" s="85">
        <v>5.0999999999999996</v>
      </c>
      <c r="B300" s="193" t="s">
        <v>43</v>
      </c>
      <c r="C300" s="160"/>
      <c r="D300" s="194"/>
      <c r="E300" s="154"/>
      <c r="F300" s="155"/>
      <c r="H300" s="346"/>
    </row>
    <row r="301" spans="1:8" s="77" customFormat="1" ht="38.25">
      <c r="A301" s="93"/>
      <c r="B301" s="94" t="s">
        <v>292</v>
      </c>
      <c r="C301" s="90"/>
      <c r="D301" s="140">
        <f>G301</f>
        <v>0</v>
      </c>
      <c r="E301" s="137"/>
      <c r="F301" s="138"/>
      <c r="H301" s="346"/>
    </row>
    <row r="302" spans="1:8" s="77" customFormat="1" ht="38.25">
      <c r="A302" s="93"/>
      <c r="B302" s="94" t="s">
        <v>293</v>
      </c>
      <c r="C302" s="90"/>
      <c r="D302" s="140"/>
      <c r="E302" s="97"/>
      <c r="F302" s="98"/>
      <c r="H302" s="346"/>
    </row>
    <row r="303" spans="1:8" s="77" customFormat="1">
      <c r="A303" s="93"/>
      <c r="B303" s="53" t="s">
        <v>294</v>
      </c>
      <c r="C303" s="90"/>
      <c r="D303" s="140"/>
      <c r="E303" s="97"/>
      <c r="F303" s="98"/>
      <c r="H303" s="346"/>
    </row>
    <row r="304" spans="1:8" s="77" customFormat="1">
      <c r="A304" s="93"/>
      <c r="B304" s="94"/>
      <c r="C304" s="90"/>
      <c r="D304" s="140"/>
      <c r="E304" s="97"/>
      <c r="F304" s="98"/>
      <c r="H304" s="346"/>
    </row>
    <row r="305" spans="1:8" s="77" customFormat="1" ht="15" customHeight="1">
      <c r="A305" s="47">
        <v>5.2</v>
      </c>
      <c r="B305" s="48" t="s">
        <v>295</v>
      </c>
      <c r="C305" s="195"/>
      <c r="D305" s="101"/>
      <c r="E305" s="97"/>
      <c r="F305" s="98"/>
      <c r="H305" s="346"/>
    </row>
    <row r="306" spans="1:8" s="77" customFormat="1">
      <c r="A306" s="52">
        <v>1</v>
      </c>
      <c r="B306" s="94" t="s">
        <v>296</v>
      </c>
      <c r="C306" s="90">
        <v>458.70000000000005</v>
      </c>
      <c r="D306" s="101" t="s">
        <v>6</v>
      </c>
      <c r="E306" s="97"/>
      <c r="F306" s="56">
        <f t="shared" ref="F306:F324" si="21">ROUNDUP(C306*E306,2)</f>
        <v>0</v>
      </c>
      <c r="H306" s="346"/>
    </row>
    <row r="307" spans="1:8" s="84" customFormat="1" ht="25.5">
      <c r="A307" s="100">
        <v>2</v>
      </c>
      <c r="B307" s="94" t="s">
        <v>297</v>
      </c>
      <c r="C307" s="90">
        <v>458.70000000000005</v>
      </c>
      <c r="D307" s="101" t="s">
        <v>6</v>
      </c>
      <c r="E307" s="97"/>
      <c r="F307" s="56">
        <f t="shared" si="21"/>
        <v>0</v>
      </c>
      <c r="H307" s="346"/>
    </row>
    <row r="308" spans="1:8" s="84" customFormat="1" ht="15" customHeight="1">
      <c r="A308" s="52">
        <v>3</v>
      </c>
      <c r="B308" s="94" t="s">
        <v>298</v>
      </c>
      <c r="C308" s="90">
        <v>458.70000000000005</v>
      </c>
      <c r="D308" s="101" t="s">
        <v>6</v>
      </c>
      <c r="E308" s="97"/>
      <c r="F308" s="56">
        <f t="shared" si="21"/>
        <v>0</v>
      </c>
      <c r="H308" s="346"/>
    </row>
    <row r="309" spans="1:8" s="84" customFormat="1" ht="15" customHeight="1">
      <c r="A309" s="52">
        <v>4</v>
      </c>
      <c r="B309" s="94" t="s">
        <v>302</v>
      </c>
      <c r="C309" s="90">
        <v>458.70000000000005</v>
      </c>
      <c r="D309" s="101" t="s">
        <v>6</v>
      </c>
      <c r="E309" s="97"/>
      <c r="F309" s="56">
        <f t="shared" si="21"/>
        <v>0</v>
      </c>
      <c r="H309" s="346"/>
    </row>
    <row r="310" spans="1:8" s="84" customFormat="1" ht="15" customHeight="1">
      <c r="A310" s="52">
        <v>5</v>
      </c>
      <c r="B310" s="94" t="s">
        <v>301</v>
      </c>
      <c r="C310" s="90">
        <v>19.8</v>
      </c>
      <c r="D310" s="339" t="s">
        <v>7</v>
      </c>
      <c r="E310" s="97"/>
      <c r="F310" s="56">
        <f t="shared" si="21"/>
        <v>0</v>
      </c>
      <c r="H310" s="346"/>
    </row>
    <row r="311" spans="1:8" s="84" customFormat="1" ht="15" customHeight="1">
      <c r="A311" s="52">
        <v>6</v>
      </c>
      <c r="B311" s="94" t="s">
        <v>300</v>
      </c>
      <c r="C311" s="90">
        <v>32</v>
      </c>
      <c r="D311" s="339" t="s">
        <v>7</v>
      </c>
      <c r="E311" s="97"/>
      <c r="F311" s="56">
        <f t="shared" si="21"/>
        <v>0</v>
      </c>
      <c r="H311" s="346"/>
    </row>
    <row r="312" spans="1:8" s="84" customFormat="1" ht="15" customHeight="1">
      <c r="A312" s="52">
        <v>7</v>
      </c>
      <c r="B312" s="94" t="s">
        <v>303</v>
      </c>
      <c r="C312" s="90">
        <v>90.8</v>
      </c>
      <c r="D312" s="339" t="s">
        <v>7</v>
      </c>
      <c r="E312" s="97"/>
      <c r="F312" s="56">
        <f t="shared" si="21"/>
        <v>0</v>
      </c>
      <c r="H312" s="346"/>
    </row>
    <row r="313" spans="1:8" s="84" customFormat="1" ht="15" customHeight="1">
      <c r="A313" s="52">
        <v>8</v>
      </c>
      <c r="B313" s="94" t="s">
        <v>263</v>
      </c>
      <c r="C313" s="90">
        <v>90.8</v>
      </c>
      <c r="D313" s="339" t="s">
        <v>7</v>
      </c>
      <c r="E313" s="97"/>
      <c r="F313" s="56">
        <f t="shared" si="21"/>
        <v>0</v>
      </c>
      <c r="H313" s="346"/>
    </row>
    <row r="314" spans="1:8" s="84" customFormat="1" ht="15" customHeight="1">
      <c r="A314" s="52">
        <v>9</v>
      </c>
      <c r="B314" s="94" t="s">
        <v>264</v>
      </c>
      <c r="C314" s="90">
        <v>20.399999999999999</v>
      </c>
      <c r="D314" s="339" t="s">
        <v>7</v>
      </c>
      <c r="E314" s="97"/>
      <c r="F314" s="56">
        <f t="shared" si="21"/>
        <v>0</v>
      </c>
      <c r="H314" s="346"/>
    </row>
    <row r="315" spans="1:8" s="84" customFormat="1" ht="15" customHeight="1">
      <c r="A315" s="52"/>
      <c r="B315" s="94"/>
      <c r="C315" s="195"/>
      <c r="D315" s="101"/>
      <c r="E315" s="97"/>
      <c r="F315" s="56"/>
      <c r="H315" s="346"/>
    </row>
    <row r="316" spans="1:8" s="84" customFormat="1" ht="15" customHeight="1">
      <c r="A316" s="47">
        <v>5.3</v>
      </c>
      <c r="B316" s="48" t="s">
        <v>299</v>
      </c>
      <c r="C316" s="195"/>
      <c r="D316" s="101"/>
      <c r="E316" s="97"/>
      <c r="F316" s="56"/>
      <c r="H316" s="346"/>
    </row>
    <row r="317" spans="1:8" s="84" customFormat="1" ht="51">
      <c r="A317" s="100">
        <v>1</v>
      </c>
      <c r="B317" s="94" t="s">
        <v>337</v>
      </c>
      <c r="C317" s="90">
        <v>20</v>
      </c>
      <c r="D317" s="101" t="s">
        <v>5</v>
      </c>
      <c r="E317" s="97"/>
      <c r="F317" s="56">
        <f t="shared" si="21"/>
        <v>0</v>
      </c>
      <c r="H317" s="346"/>
    </row>
    <row r="318" spans="1:8" s="84" customFormat="1" ht="15" customHeight="1">
      <c r="A318" s="52">
        <v>2</v>
      </c>
      <c r="B318" s="94" t="s">
        <v>265</v>
      </c>
      <c r="C318" s="90">
        <v>19.8</v>
      </c>
      <c r="D318" s="339" t="s">
        <v>7</v>
      </c>
      <c r="E318" s="97"/>
      <c r="F318" s="56">
        <f t="shared" si="21"/>
        <v>0</v>
      </c>
      <c r="H318" s="346"/>
    </row>
    <row r="319" spans="1:8" s="84" customFormat="1" ht="15" customHeight="1">
      <c r="A319" s="52">
        <v>3</v>
      </c>
      <c r="B319" s="94" t="s">
        <v>266</v>
      </c>
      <c r="C319" s="90">
        <v>32</v>
      </c>
      <c r="D319" s="339" t="s">
        <v>7</v>
      </c>
      <c r="E319" s="97"/>
      <c r="F319" s="56">
        <f t="shared" si="21"/>
        <v>0</v>
      </c>
      <c r="H319" s="346"/>
    </row>
    <row r="320" spans="1:8" s="84" customFormat="1" ht="15" customHeight="1">
      <c r="A320" s="52">
        <v>4</v>
      </c>
      <c r="B320" s="94" t="s">
        <v>267</v>
      </c>
      <c r="C320" s="90">
        <v>227.2</v>
      </c>
      <c r="D320" s="339" t="s">
        <v>7</v>
      </c>
      <c r="E320" s="97"/>
      <c r="F320" s="56">
        <f t="shared" si="21"/>
        <v>0</v>
      </c>
      <c r="H320" s="346"/>
    </row>
    <row r="321" spans="1:8" s="84" customFormat="1" ht="51">
      <c r="A321" s="100">
        <v>5</v>
      </c>
      <c r="B321" s="94" t="s">
        <v>338</v>
      </c>
      <c r="C321" s="90">
        <v>22.5</v>
      </c>
      <c r="D321" s="339" t="s">
        <v>7</v>
      </c>
      <c r="E321" s="97"/>
      <c r="F321" s="56">
        <f t="shared" si="21"/>
        <v>0</v>
      </c>
      <c r="H321" s="346"/>
    </row>
    <row r="322" spans="1:8" s="84" customFormat="1" ht="15" customHeight="1">
      <c r="A322" s="52">
        <v>6</v>
      </c>
      <c r="B322" s="94" t="s">
        <v>304</v>
      </c>
      <c r="C322" s="90">
        <v>86</v>
      </c>
      <c r="D322" s="339" t="s">
        <v>7</v>
      </c>
      <c r="E322" s="97"/>
      <c r="F322" s="56">
        <f>ROUNDUP(C322*E322,2)</f>
        <v>0</v>
      </c>
      <c r="H322" s="346"/>
    </row>
    <row r="323" spans="1:8" s="84" customFormat="1" ht="15" customHeight="1">
      <c r="A323" s="52">
        <v>7</v>
      </c>
      <c r="B323" s="94" t="s">
        <v>268</v>
      </c>
      <c r="C323" s="90">
        <v>764.5</v>
      </c>
      <c r="D323" s="339" t="s">
        <v>7</v>
      </c>
      <c r="E323" s="97"/>
      <c r="F323" s="56">
        <f>ROUNDUP(C323*E323,2)</f>
        <v>0</v>
      </c>
      <c r="H323" s="346"/>
    </row>
    <row r="324" spans="1:8" s="84" customFormat="1" ht="15" customHeight="1">
      <c r="A324" s="52">
        <v>8</v>
      </c>
      <c r="B324" s="94" t="s">
        <v>305</v>
      </c>
      <c r="C324" s="90">
        <v>518</v>
      </c>
      <c r="D324" s="339" t="s">
        <v>5</v>
      </c>
      <c r="E324" s="97"/>
      <c r="F324" s="56">
        <f t="shared" si="21"/>
        <v>0</v>
      </c>
      <c r="H324" s="346"/>
    </row>
    <row r="325" spans="1:8" s="77" customFormat="1">
      <c r="A325" s="100"/>
      <c r="B325" s="94"/>
      <c r="C325" s="196"/>
      <c r="D325" s="101"/>
      <c r="E325" s="97"/>
      <c r="F325" s="98"/>
      <c r="H325" s="346"/>
    </row>
    <row r="326" spans="1:8" s="102" customFormat="1" ht="15" customHeight="1">
      <c r="A326" s="52"/>
      <c r="B326" s="94"/>
      <c r="C326" s="196"/>
      <c r="D326" s="101"/>
      <c r="E326" s="97"/>
      <c r="F326" s="56"/>
      <c r="H326" s="346"/>
    </row>
    <row r="327" spans="1:8" s="102" customFormat="1" ht="15" customHeight="1">
      <c r="A327" s="52"/>
      <c r="B327" s="94"/>
      <c r="C327" s="196"/>
      <c r="D327" s="101"/>
      <c r="E327" s="97"/>
      <c r="F327" s="56"/>
      <c r="H327" s="346"/>
    </row>
    <row r="328" spans="1:8" s="102" customFormat="1" ht="15" customHeight="1">
      <c r="A328" s="52"/>
      <c r="B328" s="94"/>
      <c r="C328" s="196"/>
      <c r="D328" s="101"/>
      <c r="E328" s="97"/>
      <c r="F328" s="56"/>
      <c r="H328" s="346"/>
    </row>
    <row r="329" spans="1:8" s="77" customFormat="1" ht="15" customHeight="1">
      <c r="A329" s="52"/>
      <c r="B329" s="94"/>
      <c r="C329" s="196"/>
      <c r="D329" s="101"/>
      <c r="E329" s="97"/>
      <c r="F329" s="56"/>
      <c r="H329" s="346"/>
    </row>
    <row r="330" spans="1:8" s="77" customFormat="1" ht="15" customHeight="1">
      <c r="A330" s="52"/>
      <c r="B330" s="94"/>
      <c r="C330" s="196"/>
      <c r="D330" s="101"/>
      <c r="E330" s="97"/>
      <c r="F330" s="56"/>
      <c r="H330" s="346"/>
    </row>
    <row r="331" spans="1:8" s="77" customFormat="1" ht="15" customHeight="1">
      <c r="A331" s="52"/>
      <c r="B331" s="94"/>
      <c r="C331" s="196"/>
      <c r="D331" s="101"/>
      <c r="E331" s="97"/>
      <c r="F331" s="56"/>
      <c r="H331" s="346"/>
    </row>
    <row r="332" spans="1:8" s="77" customFormat="1" ht="15" customHeight="1">
      <c r="A332" s="52"/>
      <c r="B332" s="94"/>
      <c r="C332" s="196"/>
      <c r="D332" s="101"/>
      <c r="E332" s="97"/>
      <c r="F332" s="56"/>
      <c r="H332" s="346"/>
    </row>
    <row r="333" spans="1:8" s="77" customFormat="1" ht="15" customHeight="1">
      <c r="A333" s="52"/>
      <c r="B333" s="94"/>
      <c r="C333" s="196"/>
      <c r="D333" s="101"/>
      <c r="E333" s="97"/>
      <c r="F333" s="56"/>
      <c r="H333" s="346"/>
    </row>
    <row r="334" spans="1:8" s="77" customFormat="1">
      <c r="A334" s="52"/>
      <c r="B334" s="94"/>
      <c r="C334" s="196"/>
      <c r="D334" s="101"/>
      <c r="E334" s="97"/>
      <c r="F334" s="56"/>
      <c r="H334" s="346"/>
    </row>
    <row r="335" spans="1:8" s="77" customFormat="1" ht="15" customHeight="1">
      <c r="A335" s="52"/>
      <c r="B335" s="94"/>
      <c r="C335" s="196"/>
      <c r="D335" s="101"/>
      <c r="E335" s="97"/>
      <c r="F335" s="56"/>
      <c r="H335" s="346"/>
    </row>
    <row r="336" spans="1:8" s="77" customFormat="1" ht="15" customHeight="1">
      <c r="A336" s="52"/>
      <c r="B336" s="94"/>
      <c r="C336" s="196"/>
      <c r="D336" s="101"/>
      <c r="E336" s="97"/>
      <c r="F336" s="56"/>
      <c r="H336" s="346"/>
    </row>
    <row r="337" spans="1:8" s="77" customFormat="1" ht="15" customHeight="1">
      <c r="A337" s="52"/>
      <c r="B337" s="94"/>
      <c r="C337" s="196"/>
      <c r="D337" s="101"/>
      <c r="E337" s="97"/>
      <c r="F337" s="56"/>
      <c r="H337" s="346"/>
    </row>
    <row r="338" spans="1:8" s="77" customFormat="1" ht="15" customHeight="1">
      <c r="A338" s="52"/>
      <c r="B338" s="94"/>
      <c r="C338" s="196"/>
      <c r="D338" s="101"/>
      <c r="E338" s="97"/>
      <c r="F338" s="56"/>
      <c r="H338" s="346"/>
    </row>
    <row r="339" spans="1:8" s="77" customFormat="1" ht="15" customHeight="1">
      <c r="A339" s="52"/>
      <c r="B339" s="94"/>
      <c r="C339" s="196"/>
      <c r="D339" s="101"/>
      <c r="E339" s="97"/>
      <c r="F339" s="56"/>
      <c r="H339" s="346"/>
    </row>
    <row r="340" spans="1:8" s="77" customFormat="1" ht="15" customHeight="1">
      <c r="A340" s="52"/>
      <c r="B340" s="94"/>
      <c r="C340" s="196"/>
      <c r="D340" s="101"/>
      <c r="E340" s="97"/>
      <c r="F340" s="56"/>
      <c r="H340" s="346"/>
    </row>
    <row r="341" spans="1:8" s="77" customFormat="1" ht="15" customHeight="1">
      <c r="A341" s="52"/>
      <c r="B341" s="94"/>
      <c r="C341" s="196"/>
      <c r="D341" s="101"/>
      <c r="E341" s="97"/>
      <c r="F341" s="56"/>
      <c r="H341" s="346"/>
    </row>
    <row r="342" spans="1:8" s="77" customFormat="1" ht="15" customHeight="1">
      <c r="A342" s="52"/>
      <c r="B342" s="94"/>
      <c r="C342" s="196"/>
      <c r="D342" s="101"/>
      <c r="E342" s="97"/>
      <c r="F342" s="56"/>
      <c r="H342" s="346"/>
    </row>
    <row r="343" spans="1:8" s="77" customFormat="1" ht="15" customHeight="1">
      <c r="A343" s="52"/>
      <c r="B343" s="94"/>
      <c r="C343" s="196"/>
      <c r="D343" s="101"/>
      <c r="E343" s="97"/>
      <c r="F343" s="56"/>
      <c r="H343" s="346"/>
    </row>
    <row r="344" spans="1:8" s="77" customFormat="1" ht="15" customHeight="1">
      <c r="A344" s="63"/>
      <c r="B344" s="353" t="s">
        <v>318</v>
      </c>
      <c r="C344" s="353"/>
      <c r="D344" s="66"/>
      <c r="E344" s="67"/>
      <c r="F344" s="197">
        <f>SUM(F307:F342)</f>
        <v>0</v>
      </c>
      <c r="H344" s="346"/>
    </row>
    <row r="345" spans="1:8" s="77" customFormat="1" ht="15" customHeight="1">
      <c r="A345" s="69"/>
      <c r="B345" s="351" t="s">
        <v>61</v>
      </c>
      <c r="C345" s="351"/>
      <c r="D345" s="70"/>
      <c r="E345" s="71"/>
      <c r="F345" s="72"/>
      <c r="H345" s="346"/>
    </row>
    <row r="346" spans="1:8" s="77" customFormat="1" ht="15" customHeight="1">
      <c r="A346" s="73"/>
      <c r="B346" s="198" t="s">
        <v>62</v>
      </c>
      <c r="C346" s="167"/>
      <c r="D346" s="75"/>
      <c r="E346" s="36"/>
      <c r="F346" s="76"/>
      <c r="H346" s="346"/>
    </row>
    <row r="347" spans="1:8" s="77" customFormat="1" ht="15" customHeight="1">
      <c r="A347" s="199"/>
      <c r="B347" s="79" t="s">
        <v>78</v>
      </c>
      <c r="C347" s="172"/>
      <c r="D347" s="200"/>
      <c r="E347" s="201"/>
      <c r="F347" s="202"/>
      <c r="H347" s="346"/>
    </row>
    <row r="348" spans="1:8" s="77" customFormat="1" ht="15" customHeight="1">
      <c r="A348" s="203"/>
      <c r="B348" s="191"/>
      <c r="C348" s="185"/>
      <c r="D348" s="204"/>
      <c r="E348" s="205"/>
      <c r="F348" s="206"/>
      <c r="H348" s="346"/>
    </row>
    <row r="349" spans="1:8" s="77" customFormat="1" ht="15" customHeight="1">
      <c r="A349" s="85">
        <v>6.1</v>
      </c>
      <c r="B349" s="193" t="s">
        <v>43</v>
      </c>
      <c r="C349" s="160"/>
      <c r="D349" s="207"/>
      <c r="E349" s="45"/>
      <c r="F349" s="208"/>
      <c r="H349" s="346"/>
    </row>
    <row r="350" spans="1:8" s="77" customFormat="1" ht="38.25">
      <c r="A350" s="47"/>
      <c r="B350" s="53" t="s">
        <v>79</v>
      </c>
      <c r="C350" s="90"/>
      <c r="D350" s="91"/>
      <c r="E350" s="50"/>
      <c r="F350" s="92"/>
      <c r="H350" s="346"/>
    </row>
    <row r="351" spans="1:8" s="77" customFormat="1">
      <c r="A351" s="47"/>
      <c r="B351" s="53" t="s">
        <v>217</v>
      </c>
      <c r="C351" s="90"/>
      <c r="D351" s="91"/>
      <c r="E351" s="50"/>
      <c r="F351" s="92"/>
      <c r="H351" s="346"/>
    </row>
    <row r="352" spans="1:8" s="77" customFormat="1" ht="51">
      <c r="A352" s="47"/>
      <c r="B352" s="53" t="s">
        <v>80</v>
      </c>
      <c r="C352" s="146"/>
      <c r="D352" s="146"/>
      <c r="E352" s="50"/>
      <c r="F352" s="92"/>
      <c r="H352" s="346"/>
    </row>
    <row r="353" spans="1:8" s="77" customFormat="1" ht="38.25">
      <c r="A353" s="47"/>
      <c r="B353" s="53" t="s">
        <v>146</v>
      </c>
      <c r="C353" s="146"/>
      <c r="D353" s="146"/>
      <c r="E353" s="50"/>
      <c r="F353" s="92"/>
      <c r="H353" s="346"/>
    </row>
    <row r="354" spans="1:8" s="77" customFormat="1" ht="15.75" customHeight="1">
      <c r="A354" s="52"/>
      <c r="B354" s="53"/>
      <c r="C354" s="90"/>
      <c r="D354" s="101"/>
      <c r="E354" s="56"/>
      <c r="F354" s="98"/>
      <c r="H354" s="346"/>
    </row>
    <row r="355" spans="1:8" s="77" customFormat="1">
      <c r="A355" s="47">
        <v>6.2</v>
      </c>
      <c r="B355" s="144" t="s">
        <v>81</v>
      </c>
      <c r="C355" s="90"/>
      <c r="D355" s="101"/>
      <c r="E355" s="56"/>
      <c r="F355" s="98"/>
      <c r="H355" s="346"/>
    </row>
    <row r="356" spans="1:8" s="77" customFormat="1" ht="25.5">
      <c r="A356" s="100" t="s">
        <v>147</v>
      </c>
      <c r="B356" s="53" t="s">
        <v>306</v>
      </c>
      <c r="C356" s="90"/>
      <c r="D356" s="140"/>
      <c r="E356" s="56"/>
      <c r="F356" s="98"/>
      <c r="H356" s="346"/>
    </row>
    <row r="357" spans="1:8" s="77" customFormat="1" ht="15" customHeight="1">
      <c r="A357" s="52">
        <v>1</v>
      </c>
      <c r="B357" s="94" t="s">
        <v>307</v>
      </c>
      <c r="C357" s="90">
        <v>20.8</v>
      </c>
      <c r="D357" s="101" t="s">
        <v>6</v>
      </c>
      <c r="E357" s="56"/>
      <c r="F357" s="56">
        <f t="shared" ref="F357:F358" si="22">ROUNDUP(C357*E357,2)</f>
        <v>0</v>
      </c>
      <c r="H357" s="346"/>
    </row>
    <row r="358" spans="1:8" s="84" customFormat="1" ht="15" customHeight="1">
      <c r="A358" s="52">
        <v>2</v>
      </c>
      <c r="B358" s="94" t="s">
        <v>269</v>
      </c>
      <c r="C358" s="90">
        <v>38</v>
      </c>
      <c r="D358" s="101" t="s">
        <v>7</v>
      </c>
      <c r="E358" s="97"/>
      <c r="F358" s="56">
        <f t="shared" si="22"/>
        <v>0</v>
      </c>
      <c r="H358" s="346"/>
    </row>
    <row r="359" spans="1:8" s="84" customFormat="1" ht="15" customHeight="1">
      <c r="A359" s="52"/>
      <c r="B359" s="94"/>
      <c r="C359" s="90"/>
      <c r="D359" s="101"/>
      <c r="E359" s="56"/>
      <c r="F359" s="56"/>
      <c r="H359" s="346"/>
    </row>
    <row r="360" spans="1:8" s="84" customFormat="1" ht="15" customHeight="1">
      <c r="A360" s="52"/>
      <c r="B360" s="94"/>
      <c r="C360" s="90"/>
      <c r="D360" s="101"/>
      <c r="E360" s="56"/>
      <c r="F360" s="56"/>
      <c r="H360" s="346"/>
    </row>
    <row r="361" spans="1:8" s="84" customFormat="1" ht="15" customHeight="1">
      <c r="A361" s="52"/>
      <c r="B361" s="94"/>
      <c r="C361" s="90"/>
      <c r="D361" s="101"/>
      <c r="E361" s="56"/>
      <c r="F361" s="56"/>
      <c r="H361" s="346"/>
    </row>
    <row r="362" spans="1:8" s="84" customFormat="1" ht="15" customHeight="1">
      <c r="A362" s="52"/>
      <c r="B362" s="94"/>
      <c r="C362" s="90"/>
      <c r="D362" s="101"/>
      <c r="E362" s="56"/>
      <c r="F362" s="56"/>
      <c r="H362" s="346"/>
    </row>
    <row r="363" spans="1:8" s="84" customFormat="1" ht="15" customHeight="1">
      <c r="A363" s="52"/>
      <c r="B363" s="94"/>
      <c r="C363" s="90"/>
      <c r="D363" s="101"/>
      <c r="E363" s="56"/>
      <c r="F363" s="56"/>
      <c r="H363" s="346"/>
    </row>
    <row r="364" spans="1:8" s="84" customFormat="1" ht="15" customHeight="1">
      <c r="A364" s="52"/>
      <c r="B364" s="94"/>
      <c r="C364" s="90"/>
      <c r="D364" s="101"/>
      <c r="E364" s="56"/>
      <c r="F364" s="56"/>
      <c r="H364" s="346"/>
    </row>
    <row r="365" spans="1:8" s="84" customFormat="1" ht="15" customHeight="1">
      <c r="A365" s="52"/>
      <c r="B365" s="94"/>
      <c r="C365" s="90"/>
      <c r="D365" s="101"/>
      <c r="E365" s="56"/>
      <c r="F365" s="56"/>
      <c r="H365" s="346"/>
    </row>
    <row r="366" spans="1:8" s="84" customFormat="1" ht="15" customHeight="1">
      <c r="A366" s="52"/>
      <c r="B366" s="94"/>
      <c r="C366" s="90"/>
      <c r="D366" s="101"/>
      <c r="E366" s="56"/>
      <c r="F366" s="56"/>
      <c r="H366" s="346"/>
    </row>
    <row r="367" spans="1:8" s="77" customFormat="1" ht="15" customHeight="1">
      <c r="A367" s="52"/>
      <c r="B367" s="146"/>
      <c r="C367" s="90"/>
      <c r="D367" s="101"/>
      <c r="E367" s="56"/>
      <c r="F367" s="137"/>
      <c r="H367" s="346"/>
    </row>
    <row r="368" spans="1:8" s="84" customFormat="1" ht="15" customHeight="1">
      <c r="A368" s="47"/>
      <c r="B368" s="144"/>
      <c r="C368" s="90"/>
      <c r="D368" s="101"/>
      <c r="E368" s="56"/>
      <c r="F368" s="56"/>
      <c r="H368" s="346"/>
    </row>
    <row r="369" spans="1:8" s="84" customFormat="1" ht="15" customHeight="1">
      <c r="A369" s="52"/>
      <c r="B369" s="94"/>
      <c r="C369" s="90"/>
      <c r="D369" s="101"/>
      <c r="E369" s="56"/>
      <c r="F369" s="56"/>
      <c r="H369" s="346"/>
    </row>
    <row r="370" spans="1:8" s="84" customFormat="1" ht="15" customHeight="1">
      <c r="A370" s="52"/>
      <c r="B370" s="94"/>
      <c r="C370" s="90"/>
      <c r="D370" s="101"/>
      <c r="E370" s="56"/>
      <c r="F370" s="56"/>
      <c r="H370" s="346"/>
    </row>
    <row r="371" spans="1:8" s="84" customFormat="1" ht="15" customHeight="1">
      <c r="A371" s="52"/>
      <c r="B371" s="94"/>
      <c r="C371" s="90"/>
      <c r="D371" s="101"/>
      <c r="E371" s="56"/>
      <c r="F371" s="56"/>
      <c r="H371" s="346"/>
    </row>
    <row r="372" spans="1:8" s="84" customFormat="1" ht="15" customHeight="1">
      <c r="A372" s="52"/>
      <c r="B372" s="94"/>
      <c r="C372" s="90"/>
      <c r="D372" s="101"/>
      <c r="E372" s="56"/>
      <c r="F372" s="56"/>
      <c r="H372" s="346"/>
    </row>
    <row r="373" spans="1:8" s="84" customFormat="1" ht="15" customHeight="1">
      <c r="A373" s="52"/>
      <c r="B373" s="94"/>
      <c r="C373" s="90"/>
      <c r="D373" s="101"/>
      <c r="E373" s="56"/>
      <c r="F373" s="56"/>
      <c r="H373" s="346"/>
    </row>
    <row r="374" spans="1:8" s="84" customFormat="1" ht="15" customHeight="1">
      <c r="A374" s="52"/>
      <c r="B374" s="94"/>
      <c r="C374" s="90"/>
      <c r="D374" s="101"/>
      <c r="E374" s="56"/>
      <c r="F374" s="56"/>
      <c r="H374" s="346"/>
    </row>
    <row r="375" spans="1:8" s="84" customFormat="1" ht="15" customHeight="1">
      <c r="A375" s="52"/>
      <c r="B375" s="94"/>
      <c r="C375" s="90"/>
      <c r="D375" s="101"/>
      <c r="E375" s="56"/>
      <c r="F375" s="56"/>
      <c r="H375" s="346"/>
    </row>
    <row r="376" spans="1:8" s="84" customFormat="1" ht="15" customHeight="1">
      <c r="A376" s="52"/>
      <c r="B376" s="94"/>
      <c r="C376" s="90"/>
      <c r="D376" s="101"/>
      <c r="E376" s="56"/>
      <c r="F376" s="56"/>
      <c r="H376" s="346"/>
    </row>
    <row r="377" spans="1:8" s="84" customFormat="1" ht="15" customHeight="1">
      <c r="A377" s="52"/>
      <c r="B377" s="94"/>
      <c r="C377" s="90"/>
      <c r="D377" s="101"/>
      <c r="E377" s="56"/>
      <c r="F377" s="56"/>
      <c r="H377" s="346"/>
    </row>
    <row r="378" spans="1:8" s="84" customFormat="1" ht="15" customHeight="1">
      <c r="A378" s="52"/>
      <c r="B378" s="94"/>
      <c r="C378" s="90"/>
      <c r="D378" s="101"/>
      <c r="E378" s="56"/>
      <c r="F378" s="56"/>
      <c r="H378" s="346"/>
    </row>
    <row r="379" spans="1:8" s="84" customFormat="1" ht="15" customHeight="1">
      <c r="A379" s="52"/>
      <c r="B379" s="94"/>
      <c r="C379" s="90"/>
      <c r="D379" s="101"/>
      <c r="E379" s="56"/>
      <c r="F379" s="56"/>
      <c r="H379" s="346"/>
    </row>
    <row r="380" spans="1:8" s="84" customFormat="1" ht="15" customHeight="1">
      <c r="A380" s="52"/>
      <c r="B380" s="94"/>
      <c r="C380" s="90"/>
      <c r="D380" s="101"/>
      <c r="E380" s="56"/>
      <c r="F380" s="56"/>
      <c r="H380" s="346"/>
    </row>
    <row r="381" spans="1:8" s="84" customFormat="1" ht="15" customHeight="1">
      <c r="A381" s="52"/>
      <c r="B381" s="94"/>
      <c r="C381" s="90"/>
      <c r="D381" s="101"/>
      <c r="E381" s="56"/>
      <c r="F381" s="56"/>
      <c r="H381" s="346"/>
    </row>
    <row r="382" spans="1:8" s="84" customFormat="1" ht="15" customHeight="1">
      <c r="A382" s="52"/>
      <c r="B382" s="94"/>
      <c r="C382" s="90"/>
      <c r="D382" s="101"/>
      <c r="E382" s="56"/>
      <c r="F382" s="56"/>
      <c r="H382" s="346"/>
    </row>
    <row r="383" spans="1:8" s="84" customFormat="1" ht="15" customHeight="1">
      <c r="A383" s="52"/>
      <c r="B383" s="94"/>
      <c r="C383" s="90"/>
      <c r="D383" s="101"/>
      <c r="E383" s="56"/>
      <c r="F383" s="56"/>
      <c r="H383" s="346"/>
    </row>
    <row r="384" spans="1:8" s="84" customFormat="1" ht="15" customHeight="1">
      <c r="A384" s="52"/>
      <c r="B384" s="94"/>
      <c r="C384" s="90"/>
      <c r="D384" s="101"/>
      <c r="E384" s="56"/>
      <c r="F384" s="56"/>
      <c r="H384" s="346"/>
    </row>
    <row r="385" spans="1:8" s="84" customFormat="1" ht="15" customHeight="1">
      <c r="A385" s="52"/>
      <c r="B385" s="94"/>
      <c r="C385" s="90"/>
      <c r="D385" s="101"/>
      <c r="E385" s="56"/>
      <c r="F385" s="56"/>
      <c r="H385" s="346"/>
    </row>
    <row r="386" spans="1:8" s="84" customFormat="1" ht="15" customHeight="1">
      <c r="A386" s="52"/>
      <c r="B386" s="94"/>
      <c r="C386" s="90"/>
      <c r="D386" s="101"/>
      <c r="E386" s="56"/>
      <c r="F386" s="56"/>
      <c r="H386" s="346"/>
    </row>
    <row r="387" spans="1:8" s="84" customFormat="1" ht="15" customHeight="1">
      <c r="A387" s="52"/>
      <c r="B387" s="94"/>
      <c r="C387" s="90"/>
      <c r="D387" s="101"/>
      <c r="E387" s="56"/>
      <c r="F387" s="56"/>
      <c r="H387" s="346"/>
    </row>
    <row r="388" spans="1:8" s="84" customFormat="1" ht="15" customHeight="1">
      <c r="A388" s="52"/>
      <c r="B388" s="94"/>
      <c r="C388" s="90"/>
      <c r="D388" s="101"/>
      <c r="E388" s="56"/>
      <c r="F388" s="56"/>
      <c r="H388" s="346"/>
    </row>
    <row r="389" spans="1:8" s="84" customFormat="1" ht="15" customHeight="1">
      <c r="A389" s="52"/>
      <c r="B389" s="94"/>
      <c r="C389" s="90"/>
      <c r="D389" s="101"/>
      <c r="E389" s="56"/>
      <c r="F389" s="56"/>
      <c r="H389" s="346"/>
    </row>
    <row r="390" spans="1:8" s="84" customFormat="1" ht="15" customHeight="1">
      <c r="A390" s="52"/>
      <c r="B390" s="94"/>
      <c r="C390" s="90"/>
      <c r="D390" s="101"/>
      <c r="E390" s="56"/>
      <c r="F390" s="56"/>
      <c r="H390" s="346"/>
    </row>
    <row r="391" spans="1:8" s="84" customFormat="1" ht="15" customHeight="1">
      <c r="A391" s="52"/>
      <c r="B391" s="94"/>
      <c r="C391" s="90"/>
      <c r="D391" s="101"/>
      <c r="E391" s="56"/>
      <c r="F391" s="56"/>
      <c r="H391" s="346"/>
    </row>
    <row r="392" spans="1:8" s="77" customFormat="1" ht="15" customHeight="1">
      <c r="A392" s="52"/>
      <c r="B392" s="94"/>
      <c r="C392" s="90"/>
      <c r="D392" s="101"/>
      <c r="E392" s="56"/>
      <c r="F392" s="56"/>
      <c r="H392" s="346"/>
    </row>
    <row r="393" spans="1:8" s="77" customFormat="1" ht="15" customHeight="1">
      <c r="A393" s="209"/>
      <c r="B393" s="210"/>
      <c r="C393" s="185"/>
      <c r="D393" s="186"/>
      <c r="E393" s="211"/>
      <c r="F393" s="188"/>
      <c r="H393" s="346"/>
    </row>
    <row r="394" spans="1:8" s="77" customFormat="1" ht="15" customHeight="1">
      <c r="A394" s="63"/>
      <c r="B394" s="64" t="s">
        <v>148</v>
      </c>
      <c r="C394" s="65"/>
      <c r="D394" s="66"/>
      <c r="E394" s="67"/>
      <c r="F394" s="197">
        <f>SUM(F356:F380)</f>
        <v>0</v>
      </c>
      <c r="H394" s="346"/>
    </row>
    <row r="395" spans="1:8" s="125" customFormat="1" ht="15" customHeight="1">
      <c r="A395" s="69"/>
      <c r="B395" s="121" t="s">
        <v>112</v>
      </c>
      <c r="C395" s="121"/>
      <c r="D395" s="70"/>
      <c r="E395" s="71"/>
      <c r="F395" s="72"/>
      <c r="H395" s="346"/>
    </row>
    <row r="396" spans="1:8" s="77" customFormat="1" ht="15" customHeight="1">
      <c r="A396" s="166"/>
      <c r="B396" s="38" t="s">
        <v>149</v>
      </c>
      <c r="C396" s="167"/>
      <c r="D396" s="189"/>
      <c r="E396" s="169"/>
      <c r="F396" s="170"/>
      <c r="H396" s="346"/>
    </row>
    <row r="397" spans="1:8" s="77" customFormat="1" ht="15" customHeight="1">
      <c r="A397" s="171"/>
      <c r="B397" s="79" t="s">
        <v>63</v>
      </c>
      <c r="C397" s="172"/>
      <c r="D397" s="190"/>
      <c r="E397" s="174"/>
      <c r="F397" s="175"/>
      <c r="H397" s="346"/>
    </row>
    <row r="398" spans="1:8" s="77" customFormat="1">
      <c r="A398" s="176"/>
      <c r="B398" s="44"/>
      <c r="C398" s="160"/>
      <c r="D398" s="194"/>
      <c r="E398" s="154"/>
      <c r="F398" s="155"/>
      <c r="H398" s="346"/>
    </row>
    <row r="399" spans="1:8" s="77" customFormat="1">
      <c r="A399" s="47">
        <v>7.1</v>
      </c>
      <c r="B399" s="144" t="s">
        <v>43</v>
      </c>
      <c r="C399" s="90"/>
      <c r="D399" s="99"/>
      <c r="E399" s="97"/>
      <c r="F399" s="98"/>
      <c r="H399" s="346"/>
    </row>
    <row r="400" spans="1:8" s="77" customFormat="1" ht="51.75" customHeight="1">
      <c r="A400" s="93"/>
      <c r="B400" s="53" t="s">
        <v>82</v>
      </c>
      <c r="C400" s="90"/>
      <c r="D400" s="99"/>
      <c r="E400" s="97"/>
      <c r="F400" s="98"/>
      <c r="H400" s="346"/>
    </row>
    <row r="401" spans="1:8" s="77" customFormat="1" ht="39.75" customHeight="1">
      <c r="A401" s="93"/>
      <c r="B401" s="53" t="s">
        <v>83</v>
      </c>
      <c r="C401" s="90"/>
      <c r="D401" s="99"/>
      <c r="E401" s="97"/>
      <c r="F401" s="98"/>
      <c r="H401" s="346"/>
    </row>
    <row r="402" spans="1:8" s="77" customFormat="1" ht="15" customHeight="1">
      <c r="A402" s="93"/>
      <c r="B402" s="152" t="s">
        <v>84</v>
      </c>
      <c r="C402" s="90"/>
      <c r="D402" s="99"/>
      <c r="E402" s="97"/>
      <c r="F402" s="98"/>
      <c r="H402" s="346"/>
    </row>
    <row r="403" spans="1:8" s="77" customFormat="1" ht="25.5">
      <c r="A403" s="93"/>
      <c r="B403" s="53" t="s">
        <v>85</v>
      </c>
      <c r="C403" s="90"/>
      <c r="D403" s="99"/>
      <c r="E403" s="97"/>
      <c r="F403" s="98"/>
      <c r="H403" s="346"/>
    </row>
    <row r="404" spans="1:8" s="77" customFormat="1" ht="25.5">
      <c r="A404" s="93"/>
      <c r="B404" s="53" t="s">
        <v>86</v>
      </c>
      <c r="C404" s="90"/>
      <c r="D404" s="99"/>
      <c r="E404" s="97"/>
      <c r="F404" s="98"/>
      <c r="H404" s="346"/>
    </row>
    <row r="405" spans="1:8" s="77" customFormat="1" ht="25.5">
      <c r="A405" s="93"/>
      <c r="B405" s="53" t="s">
        <v>87</v>
      </c>
      <c r="C405" s="90"/>
      <c r="D405" s="99"/>
      <c r="E405" s="97"/>
      <c r="F405" s="98"/>
      <c r="H405" s="346"/>
    </row>
    <row r="406" spans="1:8" s="77" customFormat="1" ht="51">
      <c r="A406" s="93"/>
      <c r="B406" s="53" t="s">
        <v>150</v>
      </c>
      <c r="C406" s="90"/>
      <c r="D406" s="99"/>
      <c r="E406" s="97"/>
      <c r="F406" s="98"/>
      <c r="H406" s="346"/>
    </row>
    <row r="407" spans="1:8" s="84" customFormat="1">
      <c r="A407" s="93"/>
      <c r="B407" s="147"/>
      <c r="C407" s="90"/>
      <c r="D407" s="99"/>
      <c r="E407" s="97"/>
      <c r="F407" s="98"/>
      <c r="H407" s="346"/>
    </row>
    <row r="408" spans="1:8" s="84" customFormat="1" ht="15" customHeight="1">
      <c r="A408" s="47">
        <v>7.2</v>
      </c>
      <c r="B408" s="144" t="s">
        <v>151</v>
      </c>
      <c r="C408" s="90"/>
      <c r="D408" s="140"/>
      <c r="E408" s="97"/>
      <c r="F408" s="98"/>
      <c r="H408" s="346"/>
    </row>
    <row r="409" spans="1:8" s="84" customFormat="1" ht="15" customHeight="1">
      <c r="A409" s="52">
        <v>1</v>
      </c>
      <c r="B409" s="94" t="s">
        <v>257</v>
      </c>
      <c r="C409" s="195">
        <v>3</v>
      </c>
      <c r="D409" s="101" t="s">
        <v>50</v>
      </c>
      <c r="E409" s="97"/>
      <c r="F409" s="56">
        <f t="shared" ref="F409:F410" si="23">ROUNDUP(C409*E409,2)</f>
        <v>0</v>
      </c>
      <c r="H409" s="346"/>
    </row>
    <row r="410" spans="1:8" s="84" customFormat="1" ht="15" customHeight="1">
      <c r="A410" s="52">
        <v>2</v>
      </c>
      <c r="B410" s="94" t="s">
        <v>258</v>
      </c>
      <c r="C410" s="195">
        <v>2</v>
      </c>
      <c r="D410" s="101" t="s">
        <v>50</v>
      </c>
      <c r="E410" s="97"/>
      <c r="F410" s="56">
        <f t="shared" si="23"/>
        <v>0</v>
      </c>
      <c r="H410" s="346"/>
    </row>
    <row r="411" spans="1:8" s="84" customFormat="1" ht="15" customHeight="1">
      <c r="A411" s="52"/>
      <c r="B411" s="94"/>
      <c r="C411" s="195"/>
      <c r="D411" s="101"/>
      <c r="E411" s="97"/>
      <c r="F411" s="137"/>
      <c r="H411" s="346"/>
    </row>
    <row r="412" spans="1:8" s="84" customFormat="1" ht="15" customHeight="1">
      <c r="A412" s="47">
        <v>7.3</v>
      </c>
      <c r="B412" s="144" t="s">
        <v>152</v>
      </c>
      <c r="C412" s="195"/>
      <c r="D412" s="101"/>
      <c r="E412" s="97"/>
      <c r="F412" s="137"/>
      <c r="H412" s="346"/>
    </row>
    <row r="413" spans="1:8" s="84" customFormat="1" ht="15" customHeight="1">
      <c r="A413" s="52">
        <v>2</v>
      </c>
      <c r="B413" s="94" t="s">
        <v>259</v>
      </c>
      <c r="C413" s="195">
        <v>1</v>
      </c>
      <c r="D413" s="101" t="s">
        <v>50</v>
      </c>
      <c r="E413" s="97"/>
      <c r="F413" s="56">
        <f t="shared" ref="F413:F416" si="24">ROUNDUP(C413*E413,2)</f>
        <v>0</v>
      </c>
      <c r="H413" s="346"/>
    </row>
    <row r="414" spans="1:8" s="84" customFormat="1" ht="15" customHeight="1">
      <c r="A414" s="52">
        <v>3</v>
      </c>
      <c r="B414" s="94" t="s">
        <v>260</v>
      </c>
      <c r="C414" s="195">
        <v>2</v>
      </c>
      <c r="D414" s="101" t="s">
        <v>50</v>
      </c>
      <c r="E414" s="97"/>
      <c r="F414" s="56">
        <f t="shared" si="24"/>
        <v>0</v>
      </c>
      <c r="H414" s="346"/>
    </row>
    <row r="415" spans="1:8" s="84" customFormat="1" ht="15" customHeight="1">
      <c r="A415" s="52">
        <v>4</v>
      </c>
      <c r="B415" s="94" t="s">
        <v>261</v>
      </c>
      <c r="C415" s="195">
        <v>1</v>
      </c>
      <c r="D415" s="101" t="s">
        <v>50</v>
      </c>
      <c r="E415" s="97"/>
      <c r="F415" s="56">
        <f t="shared" si="24"/>
        <v>0</v>
      </c>
      <c r="H415" s="346"/>
    </row>
    <row r="416" spans="1:8" s="84" customFormat="1" ht="15" customHeight="1">
      <c r="A416" s="52">
        <v>5</v>
      </c>
      <c r="B416" s="94" t="s">
        <v>262</v>
      </c>
      <c r="C416" s="195">
        <v>28</v>
      </c>
      <c r="D416" s="101" t="s">
        <v>50</v>
      </c>
      <c r="E416" s="97"/>
      <c r="F416" s="56">
        <f t="shared" si="24"/>
        <v>0</v>
      </c>
      <c r="H416" s="346"/>
    </row>
    <row r="417" spans="1:8" s="84" customFormat="1" ht="15" customHeight="1">
      <c r="A417" s="52"/>
      <c r="B417" s="94"/>
      <c r="C417" s="195"/>
      <c r="D417" s="101"/>
      <c r="E417" s="97"/>
      <c r="F417" s="56"/>
      <c r="H417" s="346"/>
    </row>
    <row r="418" spans="1:8" s="84" customFormat="1" ht="15" customHeight="1">
      <c r="A418" s="52"/>
      <c r="B418" s="94"/>
      <c r="C418" s="195"/>
      <c r="D418" s="101"/>
      <c r="E418" s="97"/>
      <c r="F418" s="56"/>
      <c r="H418" s="346"/>
    </row>
    <row r="419" spans="1:8" s="84" customFormat="1" ht="15" customHeight="1">
      <c r="A419" s="52"/>
      <c r="B419" s="94"/>
      <c r="C419" s="195"/>
      <c r="D419" s="101"/>
      <c r="E419" s="97"/>
      <c r="F419" s="56"/>
      <c r="H419" s="346"/>
    </row>
    <row r="420" spans="1:8" s="84" customFormat="1" ht="15" customHeight="1">
      <c r="A420" s="52"/>
      <c r="B420" s="94"/>
      <c r="C420" s="195"/>
      <c r="D420" s="101"/>
      <c r="E420" s="97"/>
      <c r="F420" s="56"/>
      <c r="H420" s="346"/>
    </row>
    <row r="421" spans="1:8" s="84" customFormat="1" ht="15" customHeight="1">
      <c r="A421" s="52"/>
      <c r="B421" s="94"/>
      <c r="C421" s="195"/>
      <c r="D421" s="101"/>
      <c r="E421" s="97"/>
      <c r="F421" s="56"/>
      <c r="H421" s="346"/>
    </row>
    <row r="422" spans="1:8" s="84" customFormat="1" ht="15" customHeight="1">
      <c r="A422" s="52"/>
      <c r="B422" s="94"/>
      <c r="C422" s="195"/>
      <c r="D422" s="101"/>
      <c r="E422" s="97"/>
      <c r="F422" s="56"/>
      <c r="H422" s="346"/>
    </row>
    <row r="423" spans="1:8" s="84" customFormat="1" ht="15" customHeight="1">
      <c r="A423" s="104"/>
      <c r="B423" s="94"/>
      <c r="C423" s="195"/>
      <c r="D423" s="107"/>
      <c r="E423" s="108"/>
      <c r="F423" s="109"/>
      <c r="H423" s="346"/>
    </row>
    <row r="424" spans="1:8" s="84" customFormat="1" ht="15" customHeight="1">
      <c r="A424" s="104"/>
      <c r="B424" s="105"/>
      <c r="C424" s="212"/>
      <c r="D424" s="107"/>
      <c r="E424" s="108"/>
      <c r="F424" s="109"/>
      <c r="H424" s="346"/>
    </row>
    <row r="425" spans="1:8" s="84" customFormat="1" ht="15" customHeight="1">
      <c r="A425" s="104"/>
      <c r="B425" s="105"/>
      <c r="C425" s="212"/>
      <c r="D425" s="107"/>
      <c r="E425" s="108"/>
      <c r="F425" s="109"/>
      <c r="H425" s="346"/>
    </row>
    <row r="426" spans="1:8" s="84" customFormat="1" ht="15" customHeight="1">
      <c r="A426" s="104"/>
      <c r="B426" s="105"/>
      <c r="C426" s="212"/>
      <c r="D426" s="107"/>
      <c r="E426" s="108"/>
      <c r="F426" s="109"/>
      <c r="H426" s="346"/>
    </row>
    <row r="427" spans="1:8" s="84" customFormat="1" ht="15" customHeight="1">
      <c r="A427" s="104"/>
      <c r="B427" s="105"/>
      <c r="C427" s="212"/>
      <c r="D427" s="107"/>
      <c r="E427" s="108"/>
      <c r="F427" s="109"/>
      <c r="H427" s="346"/>
    </row>
    <row r="428" spans="1:8" s="84" customFormat="1" ht="15" customHeight="1">
      <c r="A428" s="104"/>
      <c r="B428" s="105"/>
      <c r="C428" s="212"/>
      <c r="D428" s="107"/>
      <c r="E428" s="108"/>
      <c r="F428" s="109"/>
      <c r="H428" s="346"/>
    </row>
    <row r="429" spans="1:8" s="84" customFormat="1" ht="15" customHeight="1">
      <c r="A429" s="104"/>
      <c r="B429" s="105"/>
      <c r="C429" s="212"/>
      <c r="D429" s="107"/>
      <c r="E429" s="108"/>
      <c r="F429" s="109"/>
      <c r="H429" s="346"/>
    </row>
    <row r="430" spans="1:8" s="84" customFormat="1" ht="15" customHeight="1">
      <c r="A430" s="104"/>
      <c r="B430" s="105"/>
      <c r="C430" s="212"/>
      <c r="D430" s="107"/>
      <c r="E430" s="108"/>
      <c r="F430" s="109"/>
      <c r="H430" s="346"/>
    </row>
    <row r="431" spans="1:8" s="84" customFormat="1" ht="15" customHeight="1">
      <c r="A431" s="104"/>
      <c r="B431" s="105"/>
      <c r="C431" s="212"/>
      <c r="D431" s="107"/>
      <c r="E431" s="108"/>
      <c r="F431" s="109"/>
      <c r="H431" s="346"/>
    </row>
    <row r="432" spans="1:8" s="84" customFormat="1" ht="15" customHeight="1">
      <c r="A432" s="104"/>
      <c r="B432" s="105"/>
      <c r="C432" s="212"/>
      <c r="D432" s="107"/>
      <c r="E432" s="108"/>
      <c r="F432" s="109"/>
      <c r="H432" s="346"/>
    </row>
    <row r="433" spans="1:8" s="84" customFormat="1" ht="15" customHeight="1">
      <c r="A433" s="104"/>
      <c r="B433" s="105"/>
      <c r="C433" s="212"/>
      <c r="D433" s="107"/>
      <c r="E433" s="108"/>
      <c r="F433" s="109"/>
      <c r="H433" s="346"/>
    </row>
    <row r="434" spans="1:8" s="84" customFormat="1" ht="15" customHeight="1">
      <c r="A434" s="104"/>
      <c r="B434" s="105"/>
      <c r="C434" s="212"/>
      <c r="D434" s="107"/>
      <c r="E434" s="108"/>
      <c r="F434" s="109"/>
      <c r="H434" s="346"/>
    </row>
    <row r="435" spans="1:8" s="84" customFormat="1" ht="15" customHeight="1">
      <c r="A435" s="104"/>
      <c r="B435" s="105"/>
      <c r="C435" s="212"/>
      <c r="D435" s="107"/>
      <c r="E435" s="108"/>
      <c r="F435" s="109"/>
      <c r="H435" s="346"/>
    </row>
    <row r="436" spans="1:8" s="84" customFormat="1" ht="15" customHeight="1">
      <c r="A436" s="104"/>
      <c r="B436" s="105"/>
      <c r="C436" s="212"/>
      <c r="D436" s="107"/>
      <c r="E436" s="108"/>
      <c r="F436" s="109"/>
      <c r="H436" s="346"/>
    </row>
    <row r="437" spans="1:8" s="77" customFormat="1" ht="15" customHeight="1">
      <c r="A437" s="110"/>
      <c r="B437" s="111"/>
      <c r="C437" s="213"/>
      <c r="D437" s="113"/>
      <c r="E437" s="114"/>
      <c r="F437" s="214"/>
      <c r="H437" s="346"/>
    </row>
    <row r="438" spans="1:8" s="77" customFormat="1" ht="15" customHeight="1">
      <c r="A438" s="63"/>
      <c r="B438" s="215" t="s">
        <v>153</v>
      </c>
      <c r="C438" s="65"/>
      <c r="D438" s="66"/>
      <c r="E438" s="67"/>
      <c r="F438" s="197">
        <f>SUM(F408:F422)</f>
        <v>0</v>
      </c>
      <c r="H438" s="346"/>
    </row>
    <row r="439" spans="1:8" s="125" customFormat="1" ht="15" customHeight="1">
      <c r="A439" s="69"/>
      <c r="B439" s="352" t="s">
        <v>113</v>
      </c>
      <c r="C439" s="352"/>
      <c r="D439" s="70"/>
      <c r="E439" s="71"/>
      <c r="F439" s="72"/>
      <c r="H439" s="346"/>
    </row>
    <row r="440" spans="1:8" s="77" customFormat="1" ht="15" customHeight="1">
      <c r="A440" s="166"/>
      <c r="B440" s="38" t="s">
        <v>154</v>
      </c>
      <c r="C440" s="167"/>
      <c r="D440" s="189"/>
      <c r="E440" s="169"/>
      <c r="F440" s="170"/>
      <c r="H440" s="346"/>
    </row>
    <row r="441" spans="1:8" s="77" customFormat="1" ht="15" customHeight="1">
      <c r="A441" s="171"/>
      <c r="B441" s="79" t="s">
        <v>155</v>
      </c>
      <c r="C441" s="172"/>
      <c r="D441" s="190"/>
      <c r="E441" s="174"/>
      <c r="F441" s="175"/>
      <c r="H441" s="346"/>
    </row>
    <row r="442" spans="1:8" s="77" customFormat="1" ht="12" customHeight="1">
      <c r="A442" s="176"/>
      <c r="B442" s="44"/>
      <c r="C442" s="160"/>
      <c r="D442" s="194"/>
      <c r="E442" s="154"/>
      <c r="F442" s="155"/>
      <c r="H442" s="346"/>
    </row>
    <row r="443" spans="1:8" s="84" customFormat="1" ht="15" customHeight="1">
      <c r="A443" s="47">
        <v>8.1</v>
      </c>
      <c r="B443" s="144" t="s">
        <v>43</v>
      </c>
      <c r="C443" s="90"/>
      <c r="D443" s="99"/>
      <c r="E443" s="97"/>
      <c r="F443" s="98"/>
      <c r="H443" s="346"/>
    </row>
    <row r="444" spans="1:8" s="77" customFormat="1" ht="38.25">
      <c r="A444" s="93"/>
      <c r="B444" s="94" t="s">
        <v>156</v>
      </c>
      <c r="C444" s="90"/>
      <c r="D444" s="140">
        <f>G444</f>
        <v>0</v>
      </c>
      <c r="E444" s="137"/>
      <c r="F444" s="138"/>
      <c r="H444" s="346"/>
    </row>
    <row r="445" spans="1:8" s="77" customFormat="1" ht="25.5">
      <c r="A445" s="93"/>
      <c r="B445" s="94" t="s">
        <v>157</v>
      </c>
      <c r="C445" s="90"/>
      <c r="D445" s="140"/>
      <c r="E445" s="137"/>
      <c r="F445" s="138"/>
      <c r="H445" s="346"/>
    </row>
    <row r="446" spans="1:8" s="84" customFormat="1" ht="25.5">
      <c r="A446" s="93"/>
      <c r="B446" s="216" t="s">
        <v>158</v>
      </c>
      <c r="C446" s="90"/>
      <c r="D446" s="140">
        <f>G446</f>
        <v>0</v>
      </c>
      <c r="E446" s="97"/>
      <c r="F446" s="98"/>
      <c r="H446" s="346"/>
    </row>
    <row r="447" spans="1:8" s="84" customFormat="1" ht="38.25">
      <c r="A447" s="93"/>
      <c r="B447" s="216" t="s">
        <v>159</v>
      </c>
      <c r="C447" s="90"/>
      <c r="D447" s="140"/>
      <c r="E447" s="97"/>
      <c r="F447" s="98"/>
      <c r="H447" s="346"/>
    </row>
    <row r="448" spans="1:8" s="84" customFormat="1">
      <c r="A448" s="93"/>
      <c r="B448" s="216" t="s">
        <v>160</v>
      </c>
      <c r="C448" s="90"/>
      <c r="D448" s="140"/>
      <c r="E448" s="97"/>
      <c r="F448" s="98"/>
      <c r="H448" s="346"/>
    </row>
    <row r="449" spans="1:8" s="84" customFormat="1" ht="25.5">
      <c r="A449" s="93"/>
      <c r="B449" s="216" t="s">
        <v>161</v>
      </c>
      <c r="C449" s="90"/>
      <c r="D449" s="140"/>
      <c r="E449" s="97"/>
      <c r="F449" s="98"/>
      <c r="H449" s="346"/>
    </row>
    <row r="450" spans="1:8" s="84" customFormat="1" ht="25.5">
      <c r="A450" s="93"/>
      <c r="B450" s="216" t="s">
        <v>245</v>
      </c>
      <c r="C450" s="90"/>
      <c r="D450" s="140"/>
      <c r="E450" s="97"/>
      <c r="F450" s="98"/>
      <c r="H450" s="346"/>
    </row>
    <row r="451" spans="1:8" s="84" customFormat="1">
      <c r="A451" s="93"/>
      <c r="B451" s="216" t="s">
        <v>320</v>
      </c>
      <c r="C451" s="90"/>
      <c r="D451" s="140"/>
      <c r="E451" s="97"/>
      <c r="F451" s="98"/>
      <c r="H451" s="346"/>
    </row>
    <row r="452" spans="1:8" s="84" customFormat="1" ht="15" customHeight="1">
      <c r="A452" s="93"/>
      <c r="B452" s="216"/>
      <c r="C452" s="90"/>
      <c r="D452" s="140"/>
      <c r="E452" s="97"/>
      <c r="F452" s="98"/>
      <c r="H452" s="346"/>
    </row>
    <row r="453" spans="1:8" s="84" customFormat="1" ht="15" customHeight="1">
      <c r="A453" s="47">
        <v>8.1999999999999993</v>
      </c>
      <c r="B453" s="144" t="s">
        <v>162</v>
      </c>
      <c r="C453" s="90"/>
      <c r="D453" s="140">
        <f>G453</f>
        <v>0</v>
      </c>
      <c r="E453" s="97"/>
      <c r="F453" s="98"/>
      <c r="H453" s="346"/>
    </row>
    <row r="454" spans="1:8" s="149" customFormat="1" ht="25.5">
      <c r="A454" s="100" t="s">
        <v>163</v>
      </c>
      <c r="B454" s="94" t="s">
        <v>321</v>
      </c>
      <c r="C454" s="90"/>
      <c r="D454" s="101"/>
      <c r="E454" s="97"/>
      <c r="F454" s="137"/>
      <c r="H454" s="346"/>
    </row>
    <row r="455" spans="1:8" s="149" customFormat="1" ht="15" customHeight="1">
      <c r="A455" s="52">
        <v>1</v>
      </c>
      <c r="B455" s="94" t="s">
        <v>314</v>
      </c>
      <c r="C455" s="90">
        <v>337.6</v>
      </c>
      <c r="D455" s="101" t="s">
        <v>6</v>
      </c>
      <c r="E455" s="97"/>
      <c r="F455" s="56">
        <f t="shared" ref="F455:F457" si="25">ROUNDUP(C455*E455,2)</f>
        <v>0</v>
      </c>
      <c r="H455" s="346"/>
    </row>
    <row r="456" spans="1:8" s="149" customFormat="1" ht="15" customHeight="1">
      <c r="A456" s="52">
        <v>2</v>
      </c>
      <c r="B456" s="94" t="s">
        <v>315</v>
      </c>
      <c r="C456" s="90">
        <v>9.3000000000000007</v>
      </c>
      <c r="D456" s="101" t="s">
        <v>6</v>
      </c>
      <c r="E456" s="97"/>
      <c r="F456" s="56">
        <f t="shared" si="25"/>
        <v>0</v>
      </c>
      <c r="H456" s="346"/>
    </row>
    <row r="457" spans="1:8" s="149" customFormat="1" ht="15" customHeight="1">
      <c r="A457" s="52">
        <v>3</v>
      </c>
      <c r="B457" s="94" t="s">
        <v>316</v>
      </c>
      <c r="C457" s="90">
        <v>68</v>
      </c>
      <c r="D457" s="101" t="s">
        <v>6</v>
      </c>
      <c r="E457" s="97"/>
      <c r="F457" s="56">
        <f t="shared" si="25"/>
        <v>0</v>
      </c>
      <c r="H457" s="346"/>
    </row>
    <row r="458" spans="1:8" s="84" customFormat="1" ht="15" customHeight="1">
      <c r="A458" s="157"/>
      <c r="B458" s="182"/>
      <c r="C458" s="160"/>
      <c r="D458" s="153"/>
      <c r="E458" s="154"/>
      <c r="F458" s="56"/>
      <c r="H458" s="346"/>
    </row>
    <row r="459" spans="1:8" s="84" customFormat="1" ht="15" customHeight="1">
      <c r="A459" s="47">
        <v>8.3000000000000007</v>
      </c>
      <c r="B459" s="144" t="s">
        <v>65</v>
      </c>
      <c r="C459" s="90"/>
      <c r="D459" s="101"/>
      <c r="E459" s="97"/>
      <c r="F459" s="137"/>
      <c r="H459" s="346"/>
    </row>
    <row r="460" spans="1:8" s="84" customFormat="1" ht="25.5">
      <c r="A460" s="100" t="s">
        <v>164</v>
      </c>
      <c r="B460" s="94" t="s">
        <v>322</v>
      </c>
      <c r="C460" s="90">
        <v>48.5</v>
      </c>
      <c r="D460" s="101" t="s">
        <v>6</v>
      </c>
      <c r="E460" s="97"/>
      <c r="F460" s="56">
        <f t="shared" ref="F460" si="26">ROUNDUP(C460*E460,2)</f>
        <v>0</v>
      </c>
      <c r="H460" s="346"/>
    </row>
    <row r="461" spans="1:8" s="84" customFormat="1" ht="15" customHeight="1">
      <c r="A461" s="52"/>
      <c r="B461" s="94"/>
      <c r="C461" s="90"/>
      <c r="D461" s="101"/>
      <c r="E461" s="97"/>
      <c r="F461" s="137"/>
      <c r="H461" s="346"/>
    </row>
    <row r="462" spans="1:8" s="84" customFormat="1" ht="15" customHeight="1">
      <c r="A462" s="47">
        <v>8.4</v>
      </c>
      <c r="B462" s="144" t="s">
        <v>165</v>
      </c>
      <c r="C462" s="90"/>
      <c r="D462" s="101"/>
      <c r="E462" s="97"/>
      <c r="F462" s="97"/>
      <c r="H462" s="346"/>
    </row>
    <row r="463" spans="1:8" s="84" customFormat="1" ht="15" customHeight="1">
      <c r="A463" s="52" t="s">
        <v>166</v>
      </c>
      <c r="B463" s="94" t="s">
        <v>167</v>
      </c>
      <c r="C463" s="90"/>
      <c r="D463" s="140"/>
      <c r="E463" s="97"/>
      <c r="F463" s="56"/>
      <c r="H463" s="346"/>
    </row>
    <row r="464" spans="1:8" s="84" customFormat="1" ht="15" customHeight="1">
      <c r="A464" s="52">
        <v>1</v>
      </c>
      <c r="B464" s="94" t="s">
        <v>314</v>
      </c>
      <c r="C464" s="90">
        <v>70.599999999999994</v>
      </c>
      <c r="D464" s="101" t="s">
        <v>7</v>
      </c>
      <c r="E464" s="97"/>
      <c r="F464" s="56">
        <f t="shared" ref="F464" si="27">ROUNDUP(C464*E464,2)</f>
        <v>0</v>
      </c>
      <c r="H464" s="346"/>
    </row>
    <row r="465" spans="1:8" s="84" customFormat="1" ht="15" customHeight="1">
      <c r="A465" s="52"/>
      <c r="B465" s="94"/>
      <c r="C465" s="90"/>
      <c r="D465" s="101"/>
      <c r="E465" s="97"/>
      <c r="F465" s="56"/>
      <c r="H465" s="346"/>
    </row>
    <row r="466" spans="1:8" s="84" customFormat="1" ht="15" customHeight="1">
      <c r="A466" s="52"/>
      <c r="B466" s="94"/>
      <c r="C466" s="90"/>
      <c r="D466" s="101"/>
      <c r="E466" s="97"/>
      <c r="F466" s="56"/>
      <c r="H466" s="346"/>
    </row>
    <row r="467" spans="1:8" s="84" customFormat="1" ht="15" customHeight="1">
      <c r="A467" s="52"/>
      <c r="B467" s="94"/>
      <c r="C467" s="90"/>
      <c r="D467" s="101"/>
      <c r="E467" s="97"/>
      <c r="F467" s="56"/>
      <c r="H467" s="346"/>
    </row>
    <row r="468" spans="1:8" s="84" customFormat="1" ht="15" customHeight="1">
      <c r="A468" s="52"/>
      <c r="B468" s="94"/>
      <c r="C468" s="90"/>
      <c r="D468" s="101"/>
      <c r="E468" s="97"/>
      <c r="F468" s="56"/>
      <c r="H468" s="346"/>
    </row>
    <row r="469" spans="1:8" s="84" customFormat="1" ht="15" customHeight="1">
      <c r="A469" s="52"/>
      <c r="B469" s="94"/>
      <c r="C469" s="90"/>
      <c r="D469" s="101"/>
      <c r="E469" s="97"/>
      <c r="F469" s="56"/>
      <c r="H469" s="346"/>
    </row>
    <row r="470" spans="1:8" s="84" customFormat="1" ht="15" customHeight="1">
      <c r="A470" s="52"/>
      <c r="B470" s="94"/>
      <c r="C470" s="90"/>
      <c r="D470" s="101"/>
      <c r="E470" s="97"/>
      <c r="F470" s="56"/>
      <c r="H470" s="346"/>
    </row>
    <row r="471" spans="1:8" s="84" customFormat="1" ht="15" customHeight="1">
      <c r="A471" s="52"/>
      <c r="B471" s="94"/>
      <c r="C471" s="90"/>
      <c r="D471" s="101"/>
      <c r="E471" s="97"/>
      <c r="F471" s="56"/>
      <c r="H471" s="346"/>
    </row>
    <row r="472" spans="1:8" s="84" customFormat="1" ht="15" customHeight="1">
      <c r="A472" s="52"/>
      <c r="B472" s="94"/>
      <c r="C472" s="90"/>
      <c r="D472" s="101"/>
      <c r="E472" s="97"/>
      <c r="F472" s="56"/>
      <c r="H472" s="346"/>
    </row>
    <row r="473" spans="1:8" s="84" customFormat="1" ht="15" customHeight="1">
      <c r="A473" s="52"/>
      <c r="B473" s="94"/>
      <c r="C473" s="90"/>
      <c r="D473" s="101"/>
      <c r="E473" s="97"/>
      <c r="F473" s="56"/>
      <c r="H473" s="346"/>
    </row>
    <row r="474" spans="1:8" s="84" customFormat="1" ht="15" customHeight="1">
      <c r="A474" s="52"/>
      <c r="B474" s="94"/>
      <c r="C474" s="90"/>
      <c r="D474" s="101"/>
      <c r="E474" s="97"/>
      <c r="F474" s="56"/>
      <c r="H474" s="346"/>
    </row>
    <row r="475" spans="1:8" s="84" customFormat="1" ht="15" customHeight="1">
      <c r="A475" s="52"/>
      <c r="B475" s="94"/>
      <c r="C475" s="90"/>
      <c r="D475" s="101"/>
      <c r="E475" s="97"/>
      <c r="F475" s="56"/>
      <c r="H475" s="346"/>
    </row>
    <row r="476" spans="1:8" s="84" customFormat="1" ht="15" customHeight="1">
      <c r="A476" s="52"/>
      <c r="B476" s="94"/>
      <c r="C476" s="90"/>
      <c r="D476" s="101"/>
      <c r="E476" s="97"/>
      <c r="F476" s="56"/>
      <c r="H476" s="346"/>
    </row>
    <row r="477" spans="1:8" s="84" customFormat="1" ht="15" customHeight="1">
      <c r="A477" s="52"/>
      <c r="B477" s="94"/>
      <c r="C477" s="90"/>
      <c r="D477" s="101"/>
      <c r="E477" s="97"/>
      <c r="F477" s="56"/>
      <c r="H477" s="346"/>
    </row>
    <row r="478" spans="1:8" s="84" customFormat="1" ht="15" customHeight="1">
      <c r="A478" s="52"/>
      <c r="B478" s="94"/>
      <c r="C478" s="90"/>
      <c r="D478" s="101"/>
      <c r="E478" s="97"/>
      <c r="F478" s="56"/>
      <c r="H478" s="346"/>
    </row>
    <row r="479" spans="1:8" s="84" customFormat="1" ht="15" customHeight="1">
      <c r="A479" s="52"/>
      <c r="B479" s="94"/>
      <c r="C479" s="90"/>
      <c r="D479" s="101"/>
      <c r="E479" s="97"/>
      <c r="F479" s="56"/>
      <c r="H479" s="346"/>
    </row>
    <row r="480" spans="1:8" s="84" customFormat="1" ht="15" customHeight="1">
      <c r="A480" s="52"/>
      <c r="B480" s="94"/>
      <c r="C480" s="90"/>
      <c r="D480" s="101"/>
      <c r="E480" s="97"/>
      <c r="F480" s="56"/>
      <c r="H480" s="346"/>
    </row>
    <row r="481" spans="1:8" s="84" customFormat="1" ht="15" customHeight="1">
      <c r="A481" s="52"/>
      <c r="B481" s="94"/>
      <c r="C481" s="90"/>
      <c r="D481" s="101"/>
      <c r="E481" s="97"/>
      <c r="F481" s="56"/>
      <c r="H481" s="346"/>
    </row>
    <row r="482" spans="1:8" s="84" customFormat="1" ht="15" customHeight="1">
      <c r="A482" s="52"/>
      <c r="B482" s="94"/>
      <c r="C482" s="90"/>
      <c r="D482" s="101"/>
      <c r="E482" s="97"/>
      <c r="F482" s="56"/>
      <c r="H482" s="346"/>
    </row>
    <row r="483" spans="1:8" s="84" customFormat="1" ht="15" customHeight="1">
      <c r="A483" s="52"/>
      <c r="B483" s="94"/>
      <c r="C483" s="90"/>
      <c r="D483" s="101"/>
      <c r="E483" s="97"/>
      <c r="F483" s="56"/>
      <c r="H483" s="346"/>
    </row>
    <row r="484" spans="1:8" s="84" customFormat="1" ht="15" customHeight="1">
      <c r="A484" s="52"/>
      <c r="B484" s="94"/>
      <c r="C484" s="90"/>
      <c r="D484" s="101"/>
      <c r="E484" s="97"/>
      <c r="F484" s="56"/>
      <c r="H484" s="346"/>
    </row>
    <row r="485" spans="1:8" s="84" customFormat="1" ht="15" customHeight="1">
      <c r="A485" s="52"/>
      <c r="B485" s="94"/>
      <c r="C485" s="90"/>
      <c r="D485" s="101"/>
      <c r="E485" s="97"/>
      <c r="F485" s="56"/>
      <c r="H485" s="346"/>
    </row>
    <row r="486" spans="1:8" s="217" customFormat="1" ht="15" customHeight="1">
      <c r="A486" s="110"/>
      <c r="B486" s="110"/>
      <c r="C486" s="111"/>
      <c r="D486" s="156"/>
      <c r="E486" s="113"/>
      <c r="F486" s="114"/>
      <c r="H486" s="346"/>
    </row>
    <row r="487" spans="1:8" s="77" customFormat="1" ht="15" customHeight="1">
      <c r="A487" s="63"/>
      <c r="B487" s="64" t="s">
        <v>168</v>
      </c>
      <c r="C487" s="65"/>
      <c r="D487" s="66"/>
      <c r="E487" s="67"/>
      <c r="F487" s="197">
        <f>SUM(F454:F483)</f>
        <v>0</v>
      </c>
      <c r="H487" s="346"/>
    </row>
    <row r="488" spans="1:8" s="125" customFormat="1" ht="15" customHeight="1">
      <c r="A488" s="69"/>
      <c r="B488" s="352" t="s">
        <v>114</v>
      </c>
      <c r="C488" s="352"/>
      <c r="D488" s="70"/>
      <c r="E488" s="71"/>
      <c r="F488" s="72"/>
      <c r="H488" s="346"/>
    </row>
    <row r="489" spans="1:8" s="77" customFormat="1" ht="15" customHeight="1">
      <c r="A489" s="166"/>
      <c r="B489" s="38" t="s">
        <v>115</v>
      </c>
      <c r="C489" s="167"/>
      <c r="D489" s="189"/>
      <c r="E489" s="169"/>
      <c r="F489" s="170"/>
      <c r="H489" s="346"/>
    </row>
    <row r="490" spans="1:8" s="77" customFormat="1" ht="15" customHeight="1">
      <c r="A490" s="171"/>
      <c r="B490" s="79" t="s">
        <v>66</v>
      </c>
      <c r="C490" s="172"/>
      <c r="D490" s="190"/>
      <c r="E490" s="174"/>
      <c r="F490" s="175"/>
      <c r="H490" s="346"/>
    </row>
    <row r="491" spans="1:8" s="77" customFormat="1" ht="15" customHeight="1">
      <c r="A491" s="158">
        <v>9.1</v>
      </c>
      <c r="B491" s="48" t="s">
        <v>43</v>
      </c>
      <c r="C491" s="90"/>
      <c r="D491" s="99"/>
      <c r="E491" s="97"/>
      <c r="F491" s="98"/>
      <c r="H491" s="346"/>
    </row>
    <row r="492" spans="1:8" s="77" customFormat="1" ht="38.25">
      <c r="A492" s="93"/>
      <c r="B492" s="218" t="s">
        <v>97</v>
      </c>
      <c r="C492" s="90"/>
      <c r="D492" s="99"/>
      <c r="E492" s="97"/>
      <c r="F492" s="98"/>
      <c r="H492" s="346"/>
    </row>
    <row r="493" spans="1:8" s="77" customFormat="1" ht="25.5">
      <c r="A493" s="93"/>
      <c r="B493" s="53" t="s">
        <v>98</v>
      </c>
      <c r="C493" s="90"/>
      <c r="D493" s="99"/>
      <c r="E493" s="97"/>
      <c r="F493" s="98"/>
      <c r="H493" s="346"/>
    </row>
    <row r="494" spans="1:8" s="77" customFormat="1" ht="25.5">
      <c r="A494" s="93"/>
      <c r="B494" s="94" t="s">
        <v>99</v>
      </c>
      <c r="C494" s="90"/>
      <c r="D494" s="140">
        <f>G494</f>
        <v>0</v>
      </c>
      <c r="E494" s="97"/>
      <c r="F494" s="98"/>
      <c r="H494" s="346"/>
    </row>
    <row r="495" spans="1:8" s="77" customFormat="1" ht="25.5">
      <c r="A495" s="93"/>
      <c r="B495" s="94" t="s">
        <v>169</v>
      </c>
      <c r="C495" s="90"/>
      <c r="D495" s="140"/>
      <c r="E495" s="97"/>
      <c r="F495" s="98"/>
      <c r="H495" s="346"/>
    </row>
    <row r="496" spans="1:8" s="77" customFormat="1" ht="15" customHeight="1">
      <c r="A496" s="93"/>
      <c r="B496" s="94" t="s">
        <v>170</v>
      </c>
      <c r="C496" s="90"/>
      <c r="D496" s="140"/>
      <c r="E496" s="97"/>
      <c r="F496" s="98"/>
      <c r="H496" s="346"/>
    </row>
    <row r="497" spans="1:8" s="77" customFormat="1">
      <c r="A497" s="93"/>
      <c r="B497" s="94"/>
      <c r="C497" s="90"/>
      <c r="D497" s="140"/>
      <c r="E497" s="97"/>
      <c r="F497" s="98"/>
      <c r="H497" s="346"/>
    </row>
    <row r="498" spans="1:8" s="77" customFormat="1">
      <c r="A498" s="47">
        <v>9.1999999999999993</v>
      </c>
      <c r="B498" s="177" t="s">
        <v>100</v>
      </c>
      <c r="C498" s="90"/>
      <c r="D498" s="140">
        <f>G498</f>
        <v>0</v>
      </c>
      <c r="E498" s="97"/>
      <c r="F498" s="98"/>
      <c r="H498" s="346"/>
    </row>
    <row r="499" spans="1:8" s="77" customFormat="1" ht="51">
      <c r="A499" s="52" t="s">
        <v>0</v>
      </c>
      <c r="B499" s="94" t="s">
        <v>244</v>
      </c>
      <c r="C499" s="90"/>
      <c r="D499" s="101" t="s">
        <v>0</v>
      </c>
      <c r="E499" s="97"/>
      <c r="F499" s="98"/>
      <c r="H499" s="346"/>
    </row>
    <row r="500" spans="1:8" s="84" customFormat="1" ht="15" customHeight="1">
      <c r="A500" s="93" t="s">
        <v>171</v>
      </c>
      <c r="B500" s="48" t="s">
        <v>76</v>
      </c>
      <c r="C500" s="90"/>
      <c r="D500" s="146"/>
      <c r="E500" s="97"/>
      <c r="F500" s="98"/>
      <c r="H500" s="346"/>
    </row>
    <row r="501" spans="1:8" s="84" customFormat="1" ht="15" customHeight="1">
      <c r="A501" s="52">
        <v>1</v>
      </c>
      <c r="B501" s="94" t="s">
        <v>140</v>
      </c>
      <c r="C501" s="90">
        <v>212.1</v>
      </c>
      <c r="D501" s="101" t="s">
        <v>6</v>
      </c>
      <c r="E501" s="97"/>
      <c r="F501" s="56">
        <f t="shared" ref="F501" si="28">ROUNDUP(C501*E501,2)</f>
        <v>0</v>
      </c>
      <c r="H501" s="346"/>
    </row>
    <row r="502" spans="1:8" s="84" customFormat="1">
      <c r="A502" s="52"/>
      <c r="B502" s="94"/>
      <c r="C502" s="90"/>
      <c r="D502" s="101"/>
      <c r="E502" s="97"/>
      <c r="F502" s="98"/>
      <c r="H502" s="346"/>
    </row>
    <row r="503" spans="1:8" s="84" customFormat="1" ht="15" customHeight="1">
      <c r="A503" s="93" t="s">
        <v>172</v>
      </c>
      <c r="B503" s="48" t="s">
        <v>324</v>
      </c>
      <c r="C503" s="90"/>
      <c r="D503" s="101"/>
      <c r="E503" s="97"/>
      <c r="F503" s="98"/>
      <c r="H503" s="346"/>
    </row>
    <row r="504" spans="1:8" s="77" customFormat="1" ht="25.5">
      <c r="A504" s="52"/>
      <c r="B504" s="94" t="s">
        <v>323</v>
      </c>
      <c r="C504" s="90"/>
      <c r="D504" s="101"/>
      <c r="E504" s="97"/>
      <c r="F504" s="98"/>
      <c r="H504" s="346"/>
    </row>
    <row r="505" spans="1:8" s="84" customFormat="1" ht="15" customHeight="1">
      <c r="A505" s="52">
        <v>1</v>
      </c>
      <c r="B505" s="94" t="s">
        <v>325</v>
      </c>
      <c r="C505" s="90">
        <v>180.79999999999998</v>
      </c>
      <c r="D505" s="101" t="s">
        <v>6</v>
      </c>
      <c r="E505" s="97"/>
      <c r="F505" s="56">
        <f>ROUNDUP(C505*E505,2)</f>
        <v>0</v>
      </c>
      <c r="H505" s="346"/>
    </row>
    <row r="506" spans="1:8" s="77" customFormat="1" ht="14.25" customHeight="1">
      <c r="A506" s="52">
        <v>2</v>
      </c>
      <c r="B506" s="94" t="s">
        <v>326</v>
      </c>
      <c r="C506" s="90">
        <v>458.70000000000005</v>
      </c>
      <c r="D506" s="101" t="s">
        <v>6</v>
      </c>
      <c r="E506" s="97"/>
      <c r="F506" s="56">
        <f>ROUNDUP(C506*E506,2)</f>
        <v>0</v>
      </c>
      <c r="H506" s="346"/>
    </row>
    <row r="507" spans="1:8" s="77" customFormat="1" ht="15" customHeight="1">
      <c r="A507" s="52">
        <v>3</v>
      </c>
      <c r="B507" s="94" t="s">
        <v>73</v>
      </c>
      <c r="C507" s="90">
        <v>20.8</v>
      </c>
      <c r="D507" s="101" t="s">
        <v>6</v>
      </c>
      <c r="E507" s="97"/>
      <c r="F507" s="56">
        <f t="shared" ref="F507" si="29">ROUNDUP(C507*E507,2)</f>
        <v>0</v>
      </c>
      <c r="H507" s="346"/>
    </row>
    <row r="508" spans="1:8" s="77" customFormat="1" ht="15" customHeight="1">
      <c r="A508" s="52"/>
      <c r="B508" s="94"/>
      <c r="C508" s="90"/>
      <c r="D508" s="101"/>
      <c r="E508" s="97"/>
      <c r="F508" s="56"/>
      <c r="H508" s="346"/>
    </row>
    <row r="509" spans="1:8" s="77" customFormat="1" ht="15" customHeight="1">
      <c r="A509" s="52"/>
      <c r="B509" s="94"/>
      <c r="C509" s="90"/>
      <c r="D509" s="101"/>
      <c r="E509" s="97"/>
      <c r="F509" s="56"/>
      <c r="H509" s="346"/>
    </row>
    <row r="510" spans="1:8" s="77" customFormat="1" ht="15" customHeight="1">
      <c r="A510" s="52"/>
      <c r="B510" s="94"/>
      <c r="C510" s="90"/>
      <c r="D510" s="101"/>
      <c r="E510" s="97"/>
      <c r="F510" s="56"/>
      <c r="H510" s="346"/>
    </row>
    <row r="511" spans="1:8" s="77" customFormat="1" ht="15" customHeight="1">
      <c r="A511" s="52"/>
      <c r="B511" s="94"/>
      <c r="C511" s="90"/>
      <c r="D511" s="101"/>
      <c r="E511" s="97"/>
      <c r="F511" s="56"/>
      <c r="H511" s="346"/>
    </row>
    <row r="512" spans="1:8" s="77" customFormat="1" ht="15" customHeight="1">
      <c r="A512" s="52"/>
      <c r="B512" s="94"/>
      <c r="C512" s="90"/>
      <c r="D512" s="101"/>
      <c r="E512" s="97"/>
      <c r="F512" s="56"/>
      <c r="H512" s="346"/>
    </row>
    <row r="513" spans="1:8" s="77" customFormat="1" ht="15" customHeight="1">
      <c r="A513" s="52"/>
      <c r="B513" s="94"/>
      <c r="C513" s="90"/>
      <c r="D513" s="101"/>
      <c r="E513" s="97"/>
      <c r="F513" s="56"/>
      <c r="H513" s="346"/>
    </row>
    <row r="514" spans="1:8" s="77" customFormat="1" ht="15" customHeight="1">
      <c r="A514" s="52"/>
      <c r="B514" s="94"/>
      <c r="C514" s="90"/>
      <c r="D514" s="101"/>
      <c r="E514" s="97"/>
      <c r="F514" s="56"/>
      <c r="H514" s="346"/>
    </row>
    <row r="515" spans="1:8" s="77" customFormat="1" ht="15" customHeight="1">
      <c r="A515" s="52"/>
      <c r="B515" s="94"/>
      <c r="C515" s="90"/>
      <c r="D515" s="101"/>
      <c r="E515" s="97"/>
      <c r="F515" s="56"/>
      <c r="H515" s="346"/>
    </row>
    <row r="516" spans="1:8" s="77" customFormat="1" ht="15" customHeight="1">
      <c r="A516" s="52"/>
      <c r="B516" s="94"/>
      <c r="C516" s="90"/>
      <c r="D516" s="101"/>
      <c r="E516" s="97"/>
      <c r="F516" s="56"/>
      <c r="H516" s="346"/>
    </row>
    <row r="517" spans="1:8" s="77" customFormat="1" ht="15" customHeight="1">
      <c r="A517" s="52"/>
      <c r="B517" s="94"/>
      <c r="C517" s="90"/>
      <c r="D517" s="101"/>
      <c r="E517" s="97"/>
      <c r="F517" s="56"/>
      <c r="H517" s="346"/>
    </row>
    <row r="518" spans="1:8" s="77" customFormat="1" ht="15" customHeight="1">
      <c r="A518" s="52"/>
      <c r="B518" s="94"/>
      <c r="C518" s="90"/>
      <c r="D518" s="101"/>
      <c r="E518" s="97"/>
      <c r="F518" s="56"/>
      <c r="H518" s="346"/>
    </row>
    <row r="519" spans="1:8" s="77" customFormat="1" ht="15" customHeight="1">
      <c r="A519" s="52"/>
      <c r="B519" s="94"/>
      <c r="C519" s="90"/>
      <c r="D519" s="101"/>
      <c r="E519" s="97"/>
      <c r="F519" s="56"/>
      <c r="H519" s="346"/>
    </row>
    <row r="520" spans="1:8" s="77" customFormat="1" ht="15" customHeight="1">
      <c r="A520" s="52"/>
      <c r="B520" s="94"/>
      <c r="C520" s="90"/>
      <c r="D520" s="101"/>
      <c r="E520" s="97"/>
      <c r="F520" s="56"/>
      <c r="H520" s="346"/>
    </row>
    <row r="521" spans="1:8" s="77" customFormat="1" ht="15" customHeight="1">
      <c r="A521" s="52"/>
      <c r="B521" s="94"/>
      <c r="C521" s="90"/>
      <c r="D521" s="101"/>
      <c r="E521" s="97"/>
      <c r="F521" s="56"/>
      <c r="H521" s="346"/>
    </row>
    <row r="522" spans="1:8" s="77" customFormat="1" ht="15" customHeight="1">
      <c r="A522" s="52"/>
      <c r="B522" s="94"/>
      <c r="C522" s="90"/>
      <c r="D522" s="101"/>
      <c r="E522" s="97"/>
      <c r="F522" s="56"/>
      <c r="H522" s="346"/>
    </row>
    <row r="523" spans="1:8" s="77" customFormat="1" ht="15" customHeight="1">
      <c r="A523" s="52"/>
      <c r="B523" s="94"/>
      <c r="C523" s="90"/>
      <c r="D523" s="101"/>
      <c r="E523" s="97"/>
      <c r="F523" s="56"/>
      <c r="H523" s="346"/>
    </row>
    <row r="524" spans="1:8" s="77" customFormat="1" ht="15" customHeight="1">
      <c r="A524" s="52"/>
      <c r="B524" s="94"/>
      <c r="C524" s="90"/>
      <c r="D524" s="101"/>
      <c r="E524" s="97"/>
      <c r="F524" s="56"/>
      <c r="H524" s="346"/>
    </row>
    <row r="525" spans="1:8" s="77" customFormat="1" ht="15" customHeight="1">
      <c r="A525" s="52"/>
      <c r="B525" s="94"/>
      <c r="C525" s="90"/>
      <c r="D525" s="101"/>
      <c r="E525" s="97"/>
      <c r="F525" s="56"/>
      <c r="H525" s="346"/>
    </row>
    <row r="526" spans="1:8" s="77" customFormat="1" ht="15" customHeight="1">
      <c r="A526" s="52"/>
      <c r="B526" s="94"/>
      <c r="C526" s="90"/>
      <c r="D526" s="101"/>
      <c r="E526" s="97"/>
      <c r="F526" s="56"/>
      <c r="H526" s="346"/>
    </row>
    <row r="527" spans="1:8" s="77" customFormat="1" ht="15" customHeight="1">
      <c r="A527" s="52"/>
      <c r="B527" s="94"/>
      <c r="C527" s="90"/>
      <c r="D527" s="101"/>
      <c r="E527" s="97"/>
      <c r="F527" s="56"/>
      <c r="H527" s="346"/>
    </row>
    <row r="528" spans="1:8" s="77" customFormat="1" ht="15" customHeight="1">
      <c r="A528" s="52"/>
      <c r="B528" s="94"/>
      <c r="C528" s="90"/>
      <c r="D528" s="101"/>
      <c r="E528" s="97"/>
      <c r="F528" s="56"/>
      <c r="H528" s="346"/>
    </row>
    <row r="529" spans="1:8" s="77" customFormat="1" ht="15" customHeight="1">
      <c r="A529" s="52"/>
      <c r="B529" s="94"/>
      <c r="C529" s="90"/>
      <c r="D529" s="101"/>
      <c r="E529" s="97"/>
      <c r="F529" s="56"/>
      <c r="H529" s="346"/>
    </row>
    <row r="530" spans="1:8" s="77" customFormat="1" ht="15" customHeight="1">
      <c r="A530" s="52"/>
      <c r="B530" s="94"/>
      <c r="C530" s="90"/>
      <c r="D530" s="101"/>
      <c r="E530" s="97"/>
      <c r="F530" s="56"/>
      <c r="H530" s="346"/>
    </row>
    <row r="531" spans="1:8" s="77" customFormat="1" ht="15" customHeight="1">
      <c r="A531" s="52"/>
      <c r="B531" s="94"/>
      <c r="C531" s="90"/>
      <c r="D531" s="101"/>
      <c r="E531" s="97"/>
      <c r="F531" s="56"/>
      <c r="H531" s="346"/>
    </row>
    <row r="532" spans="1:8" s="77" customFormat="1" ht="15" customHeight="1">
      <c r="A532" s="52"/>
      <c r="B532" s="94"/>
      <c r="C532" s="90"/>
      <c r="D532" s="101"/>
      <c r="E532" s="97"/>
      <c r="F532" s="56"/>
      <c r="H532" s="346"/>
    </row>
    <row r="533" spans="1:8" s="77" customFormat="1" ht="15" customHeight="1">
      <c r="A533" s="52"/>
      <c r="B533" s="94"/>
      <c r="C533" s="90"/>
      <c r="D533" s="101"/>
      <c r="E533" s="97"/>
      <c r="F533" s="56"/>
      <c r="H533" s="346"/>
    </row>
    <row r="534" spans="1:8" s="77" customFormat="1" ht="15" customHeight="1">
      <c r="A534" s="52"/>
      <c r="B534" s="94"/>
      <c r="C534" s="90"/>
      <c r="D534" s="101"/>
      <c r="E534" s="97"/>
      <c r="F534" s="56"/>
      <c r="H534" s="346"/>
    </row>
    <row r="535" spans="1:8" s="77" customFormat="1" ht="15" customHeight="1">
      <c r="A535" s="52"/>
      <c r="B535" s="94"/>
      <c r="C535" s="90"/>
      <c r="D535" s="101"/>
      <c r="E535" s="97"/>
      <c r="F535" s="56"/>
      <c r="H535" s="346"/>
    </row>
    <row r="536" spans="1:8" s="77" customFormat="1" ht="15" customHeight="1">
      <c r="A536" s="110"/>
      <c r="B536" s="111"/>
      <c r="C536" s="156"/>
      <c r="D536" s="113"/>
      <c r="E536" s="114"/>
      <c r="F536" s="115"/>
      <c r="H536" s="346"/>
    </row>
    <row r="537" spans="1:8" s="77" customFormat="1" ht="15" customHeight="1">
      <c r="A537" s="328"/>
      <c r="B537" s="329" t="s">
        <v>173</v>
      </c>
      <c r="C537" s="330"/>
      <c r="D537" s="331"/>
      <c r="E537" s="332"/>
      <c r="F537" s="333">
        <f>SUM(F500:F516)</f>
        <v>0</v>
      </c>
      <c r="H537" s="346"/>
    </row>
    <row r="538" spans="1:8" s="125" customFormat="1" ht="15" customHeight="1">
      <c r="A538" s="224"/>
      <c r="B538" s="352" t="s">
        <v>116</v>
      </c>
      <c r="C538" s="352"/>
      <c r="D538" s="225"/>
      <c r="E538" s="226"/>
      <c r="F538" s="72"/>
      <c r="H538" s="346"/>
    </row>
    <row r="539" spans="1:8" s="77" customFormat="1" ht="15" customHeight="1">
      <c r="A539" s="166"/>
      <c r="B539" s="198" t="s">
        <v>117</v>
      </c>
      <c r="C539" s="167"/>
      <c r="D539" s="189"/>
      <c r="E539" s="169"/>
      <c r="F539" s="170"/>
      <c r="H539" s="346"/>
    </row>
    <row r="540" spans="1:8" s="232" customFormat="1" ht="18" customHeight="1">
      <c r="A540" s="227"/>
      <c r="B540" s="228" t="s">
        <v>174</v>
      </c>
      <c r="C540" s="229"/>
      <c r="D540" s="230"/>
      <c r="E540" s="174"/>
      <c r="F540" s="231"/>
      <c r="H540" s="346"/>
    </row>
    <row r="541" spans="1:8" s="232" customFormat="1">
      <c r="A541" s="233"/>
      <c r="B541" s="234"/>
      <c r="C541" s="235"/>
      <c r="D541" s="236"/>
      <c r="E541" s="187"/>
      <c r="F541" s="231"/>
      <c r="H541" s="346"/>
    </row>
    <row r="542" spans="1:8" s="232" customFormat="1">
      <c r="A542" s="237">
        <v>10.1</v>
      </c>
      <c r="B542" s="238" t="s">
        <v>43</v>
      </c>
      <c r="C542" s="239"/>
      <c r="D542" s="240"/>
      <c r="E542" s="154"/>
      <c r="F542" s="231"/>
      <c r="H542" s="346"/>
    </row>
    <row r="543" spans="1:8" s="232" customFormat="1" ht="38.25">
      <c r="A543" s="241"/>
      <c r="B543" s="242" t="s">
        <v>101</v>
      </c>
      <c r="C543" s="243"/>
      <c r="D543" s="244">
        <f>F543</f>
        <v>0</v>
      </c>
      <c r="E543" s="97"/>
      <c r="F543" s="56"/>
      <c r="H543" s="346"/>
    </row>
    <row r="544" spans="1:8" s="232" customFormat="1" ht="51">
      <c r="A544" s="241"/>
      <c r="B544" s="242" t="s">
        <v>102</v>
      </c>
      <c r="C544" s="243"/>
      <c r="D544" s="244"/>
      <c r="E544" s="97"/>
      <c r="F544" s="56"/>
      <c r="H544" s="346"/>
    </row>
    <row r="545" spans="1:8" s="232" customFormat="1" ht="38.25">
      <c r="A545" s="241"/>
      <c r="B545" s="242" t="s">
        <v>103</v>
      </c>
      <c r="C545" s="243"/>
      <c r="D545" s="244"/>
      <c r="E545" s="97"/>
      <c r="F545" s="56"/>
      <c r="H545" s="346"/>
    </row>
    <row r="546" spans="1:8" s="232" customFormat="1" ht="26.25" customHeight="1">
      <c r="A546" s="241"/>
      <c r="B546" s="242" t="s">
        <v>104</v>
      </c>
      <c r="C546" s="243"/>
      <c r="D546" s="244"/>
      <c r="E546" s="97"/>
      <c r="F546" s="56"/>
      <c r="H546" s="346"/>
    </row>
    <row r="547" spans="1:8" s="232" customFormat="1" ht="38.25">
      <c r="A547" s="241"/>
      <c r="B547" s="242" t="s">
        <v>105</v>
      </c>
      <c r="C547" s="243"/>
      <c r="D547" s="244"/>
      <c r="E547" s="97"/>
      <c r="F547" s="56"/>
      <c r="H547" s="346"/>
    </row>
    <row r="548" spans="1:8" s="232" customFormat="1" ht="26.25" customHeight="1">
      <c r="A548" s="241"/>
      <c r="B548" s="242" t="s">
        <v>106</v>
      </c>
      <c r="C548" s="243"/>
      <c r="D548" s="244"/>
      <c r="E548" s="97"/>
      <c r="F548" s="56"/>
      <c r="H548" s="346"/>
    </row>
    <row r="549" spans="1:8" s="232" customFormat="1" ht="15" customHeight="1">
      <c r="A549" s="241"/>
      <c r="B549" s="242" t="s">
        <v>107</v>
      </c>
      <c r="C549" s="243"/>
      <c r="D549" s="244"/>
      <c r="E549" s="97"/>
      <c r="F549" s="56"/>
      <c r="H549" s="346"/>
    </row>
    <row r="550" spans="1:8" s="232" customFormat="1" ht="25.5">
      <c r="A550" s="241"/>
      <c r="B550" s="242" t="s">
        <v>108</v>
      </c>
      <c r="C550" s="243"/>
      <c r="D550" s="244"/>
      <c r="E550" s="97"/>
      <c r="F550" s="56"/>
      <c r="H550" s="346"/>
    </row>
    <row r="551" spans="1:8" s="232" customFormat="1" ht="25.5">
      <c r="A551" s="241"/>
      <c r="B551" s="242" t="s">
        <v>310</v>
      </c>
      <c r="C551" s="243"/>
      <c r="D551" s="244"/>
      <c r="E551" s="97"/>
      <c r="F551" s="56"/>
      <c r="H551" s="346"/>
    </row>
    <row r="552" spans="1:8" s="232" customFormat="1" ht="25.5">
      <c r="A552" s="241"/>
      <c r="B552" s="242" t="s">
        <v>175</v>
      </c>
      <c r="C552" s="243"/>
      <c r="D552" s="244"/>
      <c r="E552" s="97"/>
      <c r="F552" s="56"/>
      <c r="H552" s="346"/>
    </row>
    <row r="553" spans="1:8" s="232" customFormat="1" ht="25.5">
      <c r="A553" s="241"/>
      <c r="B553" s="242" t="s">
        <v>176</v>
      </c>
      <c r="C553" s="243"/>
      <c r="D553" s="244"/>
      <c r="E553" s="97"/>
      <c r="F553" s="56"/>
      <c r="H553" s="346"/>
    </row>
    <row r="554" spans="1:8" s="232" customFormat="1" ht="15" customHeight="1">
      <c r="A554" s="241"/>
      <c r="B554" s="242"/>
      <c r="C554" s="243"/>
      <c r="D554" s="244"/>
      <c r="E554" s="97"/>
      <c r="F554" s="56"/>
      <c r="H554" s="346"/>
    </row>
    <row r="555" spans="1:8" s="247" customFormat="1" ht="15" customHeight="1">
      <c r="A555" s="245">
        <v>10.199999999999999</v>
      </c>
      <c r="B555" s="246" t="s">
        <v>177</v>
      </c>
      <c r="C555" s="99"/>
      <c r="D555" s="101"/>
      <c r="E555" s="97"/>
      <c r="F555" s="56"/>
      <c r="H555" s="346"/>
    </row>
    <row r="556" spans="1:8" s="249" customFormat="1" ht="27.75" customHeight="1">
      <c r="A556" s="248"/>
      <c r="B556" s="242" t="s">
        <v>109</v>
      </c>
      <c r="C556" s="99"/>
      <c r="D556" s="101"/>
      <c r="E556" s="97"/>
      <c r="F556" s="56"/>
      <c r="H556" s="346"/>
    </row>
    <row r="557" spans="1:8" s="232" customFormat="1" ht="14.25" customHeight="1">
      <c r="A557" s="250">
        <v>1</v>
      </c>
      <c r="B557" s="242" t="s">
        <v>327</v>
      </c>
      <c r="C557" s="99">
        <v>1</v>
      </c>
      <c r="D557" s="101" t="s">
        <v>50</v>
      </c>
      <c r="E557" s="97"/>
      <c r="F557" s="56">
        <f t="shared" ref="F557:F558" si="30">ROUNDUP(C557*E557,2)</f>
        <v>0</v>
      </c>
      <c r="H557" s="346"/>
    </row>
    <row r="558" spans="1:8" s="247" customFormat="1" ht="15" customHeight="1">
      <c r="A558" s="251">
        <v>2</v>
      </c>
      <c r="B558" s="242" t="s">
        <v>110</v>
      </c>
      <c r="C558" s="99">
        <v>1</v>
      </c>
      <c r="D558" s="101" t="s">
        <v>50</v>
      </c>
      <c r="E558" s="97"/>
      <c r="F558" s="56">
        <f t="shared" si="30"/>
        <v>0</v>
      </c>
      <c r="H558" s="346"/>
    </row>
    <row r="559" spans="1:8" s="247" customFormat="1">
      <c r="A559" s="250"/>
      <c r="B559" s="242"/>
      <c r="C559" s="99"/>
      <c r="D559" s="101"/>
      <c r="E559" s="97"/>
      <c r="F559" s="56"/>
      <c r="H559" s="346"/>
    </row>
    <row r="560" spans="1:8" s="247" customFormat="1" ht="15" customHeight="1">
      <c r="A560" s="245">
        <v>10.3</v>
      </c>
      <c r="B560" s="246" t="s">
        <v>111</v>
      </c>
      <c r="C560" s="99"/>
      <c r="D560" s="101"/>
      <c r="E560" s="97"/>
      <c r="F560" s="56"/>
      <c r="H560" s="346"/>
    </row>
    <row r="561" spans="1:13" s="247" customFormat="1" ht="25.5">
      <c r="A561" s="250"/>
      <c r="B561" s="242" t="s">
        <v>178</v>
      </c>
      <c r="C561" s="99"/>
      <c r="D561" s="101"/>
      <c r="E561" s="97"/>
      <c r="F561" s="56"/>
      <c r="H561" s="346"/>
    </row>
    <row r="562" spans="1:13" s="247" customFormat="1" ht="15" customHeight="1">
      <c r="A562" s="251">
        <v>1</v>
      </c>
      <c r="B562" s="242" t="s">
        <v>179</v>
      </c>
      <c r="C562" s="99">
        <v>41</v>
      </c>
      <c r="D562" s="101" t="s">
        <v>180</v>
      </c>
      <c r="E562" s="97"/>
      <c r="F562" s="56">
        <f t="shared" ref="F562:F564" si="31">ROUNDUP(C562*E562,2)</f>
        <v>0</v>
      </c>
      <c r="H562" s="346"/>
    </row>
    <row r="563" spans="1:13" s="253" customFormat="1" ht="15" customHeight="1">
      <c r="A563" s="251">
        <v>2</v>
      </c>
      <c r="B563" s="242" t="s">
        <v>181</v>
      </c>
      <c r="C563" s="99">
        <v>39</v>
      </c>
      <c r="D563" s="101" t="s">
        <v>180</v>
      </c>
      <c r="E563" s="97"/>
      <c r="F563" s="56">
        <f t="shared" si="31"/>
        <v>0</v>
      </c>
      <c r="G563" s="252"/>
      <c r="H563" s="346"/>
      <c r="I563" s="252"/>
      <c r="J563" s="252"/>
      <c r="K563" s="252"/>
      <c r="L563" s="252"/>
      <c r="M563" s="252"/>
    </row>
    <row r="564" spans="1:13" s="247" customFormat="1" ht="15" customHeight="1">
      <c r="A564" s="251">
        <v>3</v>
      </c>
      <c r="B564" s="242" t="s">
        <v>182</v>
      </c>
      <c r="C564" s="99">
        <v>1</v>
      </c>
      <c r="D564" s="101" t="s">
        <v>180</v>
      </c>
      <c r="E564" s="97"/>
      <c r="F564" s="56">
        <f t="shared" si="31"/>
        <v>0</v>
      </c>
      <c r="H564" s="346"/>
    </row>
    <row r="565" spans="1:13" s="247" customFormat="1" ht="15" customHeight="1">
      <c r="A565" s="251"/>
      <c r="B565" s="242"/>
      <c r="C565" s="99"/>
      <c r="D565" s="101"/>
      <c r="E565" s="97"/>
      <c r="F565" s="56"/>
      <c r="H565" s="346"/>
    </row>
    <row r="566" spans="1:13" s="247" customFormat="1" ht="15" customHeight="1">
      <c r="A566" s="251"/>
      <c r="B566" s="242"/>
      <c r="C566" s="99"/>
      <c r="D566" s="101"/>
      <c r="E566" s="97"/>
      <c r="F566" s="56"/>
      <c r="H566" s="346"/>
    </row>
    <row r="567" spans="1:13" s="247" customFormat="1" ht="15" customHeight="1">
      <c r="A567" s="245">
        <v>10.4</v>
      </c>
      <c r="B567" s="246" t="s">
        <v>183</v>
      </c>
      <c r="C567" s="99"/>
      <c r="D567" s="101"/>
      <c r="E567" s="97"/>
      <c r="F567" s="56"/>
      <c r="H567" s="346"/>
    </row>
    <row r="568" spans="1:13" s="247" customFormat="1" ht="15" customHeight="1">
      <c r="A568" s="245"/>
      <c r="B568" s="242" t="s">
        <v>184</v>
      </c>
      <c r="C568" s="99"/>
      <c r="D568" s="101"/>
      <c r="E568" s="97"/>
      <c r="F568" s="56"/>
      <c r="H568" s="346"/>
    </row>
    <row r="569" spans="1:13" s="247" customFormat="1" ht="27" customHeight="1">
      <c r="A569" s="146"/>
      <c r="B569" s="94" t="s">
        <v>185</v>
      </c>
      <c r="C569" s="99"/>
      <c r="D569" s="101"/>
      <c r="E569" s="97"/>
      <c r="F569" s="56"/>
      <c r="H569" s="346"/>
    </row>
    <row r="570" spans="1:13" s="247" customFormat="1" ht="15" customHeight="1">
      <c r="A570" s="251">
        <v>1</v>
      </c>
      <c r="B570" s="242" t="s">
        <v>270</v>
      </c>
      <c r="C570" s="99">
        <v>1</v>
      </c>
      <c r="D570" s="101" t="s">
        <v>50</v>
      </c>
      <c r="E570" s="97"/>
      <c r="F570" s="56">
        <f t="shared" ref="F570:F576" si="32">ROUNDUP(C570*E570,2)</f>
        <v>0</v>
      </c>
      <c r="H570" s="346"/>
    </row>
    <row r="571" spans="1:13" s="247" customFormat="1" ht="15" customHeight="1">
      <c r="A571" s="251">
        <v>2</v>
      </c>
      <c r="B571" s="242" t="s">
        <v>273</v>
      </c>
      <c r="C571" s="99">
        <v>1</v>
      </c>
      <c r="D571" s="101" t="s">
        <v>50</v>
      </c>
      <c r="E571" s="97"/>
      <c r="F571" s="56">
        <f t="shared" si="32"/>
        <v>0</v>
      </c>
      <c r="H571" s="346"/>
    </row>
    <row r="572" spans="1:13" s="247" customFormat="1" ht="15" customHeight="1">
      <c r="A572" s="251">
        <v>3</v>
      </c>
      <c r="B572" s="242" t="s">
        <v>67</v>
      </c>
      <c r="C572" s="99">
        <v>3</v>
      </c>
      <c r="D572" s="101" t="s">
        <v>50</v>
      </c>
      <c r="E572" s="97"/>
      <c r="F572" s="56">
        <f t="shared" si="32"/>
        <v>0</v>
      </c>
      <c r="H572" s="346"/>
    </row>
    <row r="573" spans="1:13" s="247" customFormat="1" ht="15" customHeight="1">
      <c r="A573" s="251">
        <v>4</v>
      </c>
      <c r="B573" s="242" t="s">
        <v>74</v>
      </c>
      <c r="C573" s="99">
        <v>10</v>
      </c>
      <c r="D573" s="101" t="s">
        <v>50</v>
      </c>
      <c r="E573" s="97"/>
      <c r="F573" s="56">
        <f t="shared" si="32"/>
        <v>0</v>
      </c>
      <c r="H573" s="346"/>
    </row>
    <row r="574" spans="1:13" s="247" customFormat="1" ht="15" customHeight="1">
      <c r="A574" s="251">
        <v>5</v>
      </c>
      <c r="B574" s="242" t="s">
        <v>274</v>
      </c>
      <c r="C574" s="99">
        <v>6</v>
      </c>
      <c r="D574" s="101" t="s">
        <v>50</v>
      </c>
      <c r="E574" s="97"/>
      <c r="F574" s="56">
        <f t="shared" si="32"/>
        <v>0</v>
      </c>
      <c r="H574" s="346"/>
    </row>
    <row r="575" spans="1:13" s="247" customFormat="1" ht="15" customHeight="1">
      <c r="A575" s="251">
        <v>6</v>
      </c>
      <c r="B575" s="242" t="s">
        <v>233</v>
      </c>
      <c r="C575" s="99">
        <v>1</v>
      </c>
      <c r="D575" s="101" t="s">
        <v>50</v>
      </c>
      <c r="E575" s="97"/>
      <c r="F575" s="56">
        <f>ROUNDUP(C575*E575,2)</f>
        <v>0</v>
      </c>
      <c r="H575" s="346"/>
    </row>
    <row r="576" spans="1:13" s="247" customFormat="1" ht="15" customHeight="1">
      <c r="A576" s="251">
        <v>7</v>
      </c>
      <c r="B576" s="242" t="s">
        <v>271</v>
      </c>
      <c r="C576" s="99">
        <v>32</v>
      </c>
      <c r="D576" s="101" t="s">
        <v>50</v>
      </c>
      <c r="E576" s="97"/>
      <c r="F576" s="56">
        <f t="shared" si="32"/>
        <v>0</v>
      </c>
      <c r="H576" s="346"/>
    </row>
    <row r="577" spans="1:8" s="247" customFormat="1" ht="25.5">
      <c r="A577" s="250">
        <v>8</v>
      </c>
      <c r="B577" s="242" t="s">
        <v>272</v>
      </c>
      <c r="C577" s="99">
        <v>8</v>
      </c>
      <c r="D577" s="101" t="s">
        <v>50</v>
      </c>
      <c r="E577" s="97"/>
      <c r="F577" s="56">
        <f t="shared" ref="F577" si="33">ROUNDUP(C577*E577,2)</f>
        <v>0</v>
      </c>
      <c r="H577" s="346"/>
    </row>
    <row r="578" spans="1:8" s="247" customFormat="1" ht="15" customHeight="1">
      <c r="A578" s="254"/>
      <c r="B578" s="255"/>
      <c r="C578" s="258"/>
      <c r="D578" s="259"/>
      <c r="E578" s="114"/>
      <c r="F578" s="260"/>
      <c r="H578" s="346"/>
    </row>
    <row r="579" spans="1:8" s="247" customFormat="1" ht="15" customHeight="1">
      <c r="A579" s="63"/>
      <c r="B579" s="261" t="s">
        <v>186</v>
      </c>
      <c r="C579" s="126"/>
      <c r="D579" s="262"/>
      <c r="E579" s="67"/>
      <c r="F579" s="197">
        <f>SUM(F557:F577)</f>
        <v>0</v>
      </c>
      <c r="H579" s="346"/>
    </row>
    <row r="580" spans="1:8" s="247" customFormat="1" ht="15" customHeight="1">
      <c r="A580" s="69"/>
      <c r="B580" s="351" t="s">
        <v>118</v>
      </c>
      <c r="C580" s="351"/>
      <c r="D580" s="70"/>
      <c r="E580" s="71"/>
      <c r="F580" s="72"/>
      <c r="H580" s="346"/>
    </row>
    <row r="581" spans="1:8" s="263" customFormat="1" ht="15" customHeight="1">
      <c r="A581" s="166"/>
      <c r="B581" s="198" t="s">
        <v>119</v>
      </c>
      <c r="C581" s="167"/>
      <c r="D581" s="189"/>
      <c r="E581" s="169"/>
      <c r="F581" s="170"/>
      <c r="H581" s="346"/>
    </row>
    <row r="582" spans="1:8" s="263" customFormat="1" ht="15" customHeight="1">
      <c r="A582" s="264"/>
      <c r="B582" s="265" t="s">
        <v>88</v>
      </c>
      <c r="C582" s="266"/>
      <c r="D582" s="267"/>
      <c r="E582" s="268"/>
      <c r="F582" s="269"/>
      <c r="H582" s="346"/>
    </row>
    <row r="583" spans="1:8" s="263" customFormat="1" ht="15" customHeight="1">
      <c r="A583" s="270"/>
      <c r="B583" s="271"/>
      <c r="C583" s="272"/>
      <c r="D583" s="273"/>
      <c r="E583" s="274"/>
      <c r="F583" s="275"/>
      <c r="H583" s="346"/>
    </row>
    <row r="584" spans="1:8" s="263" customFormat="1" ht="15" customHeight="1">
      <c r="A584" s="270">
        <v>11.1</v>
      </c>
      <c r="B584" s="276" t="s">
        <v>187</v>
      </c>
      <c r="C584" s="272"/>
      <c r="D584" s="273"/>
      <c r="E584" s="274"/>
      <c r="F584" s="275"/>
      <c r="H584" s="346"/>
    </row>
    <row r="585" spans="1:8" s="263" customFormat="1" ht="15" customHeight="1">
      <c r="A585" s="277"/>
      <c r="B585" s="278" t="s">
        <v>89</v>
      </c>
      <c r="C585" s="279"/>
      <c r="D585" s="273"/>
      <c r="E585" s="274"/>
      <c r="F585" s="275"/>
      <c r="H585" s="346"/>
    </row>
    <row r="586" spans="1:8" s="263" customFormat="1" ht="76.5">
      <c r="A586" s="277"/>
      <c r="B586" s="280" t="s">
        <v>90</v>
      </c>
      <c r="C586" s="279"/>
      <c r="D586" s="273"/>
      <c r="E586" s="274"/>
      <c r="F586" s="275"/>
      <c r="H586" s="346"/>
    </row>
    <row r="587" spans="1:8" s="263" customFormat="1">
      <c r="A587" s="281" t="s">
        <v>0</v>
      </c>
      <c r="B587" s="282" t="s">
        <v>91</v>
      </c>
      <c r="C587" s="279"/>
      <c r="D587" s="273"/>
      <c r="E587" s="274"/>
      <c r="F587" s="275"/>
      <c r="H587" s="346"/>
    </row>
    <row r="588" spans="1:8" s="263" customFormat="1" ht="26.25" customHeight="1">
      <c r="A588" s="281"/>
      <c r="B588" s="282" t="s">
        <v>188</v>
      </c>
      <c r="C588" s="279"/>
      <c r="D588" s="273"/>
      <c r="E588" s="274"/>
      <c r="F588" s="275"/>
      <c r="H588" s="346"/>
    </row>
    <row r="589" spans="1:8" s="263" customFormat="1" ht="25.5">
      <c r="A589" s="281"/>
      <c r="B589" s="282" t="s">
        <v>335</v>
      </c>
      <c r="C589" s="279"/>
      <c r="D589" s="273"/>
      <c r="E589" s="274"/>
      <c r="F589" s="275"/>
      <c r="H589" s="346"/>
    </row>
    <row r="590" spans="1:8" s="263" customFormat="1">
      <c r="A590" s="281"/>
      <c r="B590" s="283"/>
      <c r="C590" s="279"/>
      <c r="D590" s="273"/>
      <c r="E590" s="274"/>
      <c r="F590" s="275"/>
      <c r="H590" s="346"/>
    </row>
    <row r="591" spans="1:8" s="285" customFormat="1">
      <c r="A591" s="281" t="s">
        <v>189</v>
      </c>
      <c r="B591" s="278" t="s">
        <v>190</v>
      </c>
      <c r="C591" s="279"/>
      <c r="D591" s="273"/>
      <c r="E591" s="274"/>
      <c r="F591" s="284"/>
      <c r="H591" s="346"/>
    </row>
    <row r="592" spans="1:8" s="263" customFormat="1" ht="25.5">
      <c r="A592" s="281"/>
      <c r="B592" s="283" t="s">
        <v>191</v>
      </c>
      <c r="C592" s="279"/>
      <c r="D592" s="273"/>
      <c r="E592" s="274"/>
      <c r="F592" s="275"/>
      <c r="H592" s="346"/>
    </row>
    <row r="593" spans="1:9" s="288" customFormat="1" ht="15" customHeight="1">
      <c r="A593" s="281">
        <v>1</v>
      </c>
      <c r="B593" s="282" t="s">
        <v>317</v>
      </c>
      <c r="C593" s="287">
        <v>1</v>
      </c>
      <c r="D593" s="273" t="s">
        <v>50</v>
      </c>
      <c r="E593" s="97"/>
      <c r="F593" s="56">
        <f t="shared" ref="F593" si="34">ROUNDUP(C593*E593,2)</f>
        <v>0</v>
      </c>
      <c r="H593" s="346"/>
    </row>
    <row r="594" spans="1:9" s="288" customFormat="1" ht="15" customHeight="1">
      <c r="A594" s="281">
        <v>2</v>
      </c>
      <c r="B594" s="282" t="s">
        <v>328</v>
      </c>
      <c r="C594" s="287">
        <v>1</v>
      </c>
      <c r="D594" s="273" t="s">
        <v>50</v>
      </c>
      <c r="E594" s="97"/>
      <c r="F594" s="56">
        <f t="shared" ref="F594:F595" si="35">ROUNDUP(C594*E594,2)</f>
        <v>0</v>
      </c>
      <c r="H594" s="346"/>
    </row>
    <row r="595" spans="1:9" s="288" customFormat="1" ht="15" customHeight="1">
      <c r="A595" s="281">
        <v>3</v>
      </c>
      <c r="B595" s="282" t="s">
        <v>256</v>
      </c>
      <c r="C595" s="287">
        <v>1</v>
      </c>
      <c r="D595" s="273" t="s">
        <v>50</v>
      </c>
      <c r="E595" s="97"/>
      <c r="F595" s="56">
        <f t="shared" si="35"/>
        <v>0</v>
      </c>
      <c r="H595" s="346"/>
    </row>
    <row r="596" spans="1:9" s="288" customFormat="1" ht="15" customHeight="1">
      <c r="A596" s="281"/>
      <c r="B596" s="282"/>
      <c r="C596" s="287"/>
      <c r="D596" s="273"/>
      <c r="E596" s="274"/>
      <c r="F596" s="56"/>
      <c r="H596" s="346"/>
    </row>
    <row r="597" spans="1:9" s="285" customFormat="1" ht="15" customHeight="1">
      <c r="A597" s="281" t="s">
        <v>329</v>
      </c>
      <c r="B597" s="278" t="s">
        <v>92</v>
      </c>
      <c r="C597" s="287"/>
      <c r="D597" s="273"/>
      <c r="E597" s="274"/>
      <c r="F597" s="56"/>
      <c r="H597" s="346"/>
    </row>
    <row r="598" spans="1:9" s="285" customFormat="1" ht="15" customHeight="1">
      <c r="A598" s="289">
        <v>1</v>
      </c>
      <c r="B598" s="282" t="s">
        <v>93</v>
      </c>
      <c r="C598" s="287">
        <v>1</v>
      </c>
      <c r="D598" s="273" t="s">
        <v>1</v>
      </c>
      <c r="E598" s="97"/>
      <c r="F598" s="56">
        <f t="shared" ref="F598:F601" si="36">ROUNDUP(C598*E598,2)</f>
        <v>0</v>
      </c>
      <c r="H598" s="346"/>
    </row>
    <row r="599" spans="1:9" s="285" customFormat="1" ht="38.25">
      <c r="A599" s="289">
        <v>2</v>
      </c>
      <c r="B599" s="282" t="s">
        <v>94</v>
      </c>
      <c r="C599" s="287">
        <v>1</v>
      </c>
      <c r="D599" s="273" t="s">
        <v>1</v>
      </c>
      <c r="E599" s="101"/>
      <c r="F599" s="56">
        <f t="shared" si="36"/>
        <v>0</v>
      </c>
      <c r="H599" s="346"/>
    </row>
    <row r="600" spans="1:9" s="285" customFormat="1" ht="65.25" customHeight="1">
      <c r="A600" s="289">
        <v>3</v>
      </c>
      <c r="B600" s="282" t="s">
        <v>330</v>
      </c>
      <c r="C600" s="287">
        <v>1</v>
      </c>
      <c r="D600" s="273" t="s">
        <v>1</v>
      </c>
      <c r="E600" s="101"/>
      <c r="F600" s="56">
        <f t="shared" si="36"/>
        <v>0</v>
      </c>
      <c r="H600" s="346"/>
    </row>
    <row r="601" spans="1:9" s="285" customFormat="1" ht="25.5">
      <c r="A601" s="289">
        <v>4</v>
      </c>
      <c r="B601" s="282" t="s">
        <v>331</v>
      </c>
      <c r="C601" s="287">
        <v>1</v>
      </c>
      <c r="D601" s="273" t="s">
        <v>1</v>
      </c>
      <c r="E601" s="101"/>
      <c r="F601" s="56">
        <f t="shared" si="36"/>
        <v>0</v>
      </c>
      <c r="H601" s="346"/>
    </row>
    <row r="602" spans="1:9" s="285" customFormat="1" ht="15" customHeight="1">
      <c r="A602" s="289"/>
      <c r="B602" s="282"/>
      <c r="C602" s="287"/>
      <c r="D602" s="273"/>
      <c r="E602" s="101"/>
      <c r="F602" s="56"/>
      <c r="H602" s="346"/>
    </row>
    <row r="603" spans="1:9" s="288" customFormat="1" ht="15" customHeight="1">
      <c r="A603" s="281" t="s">
        <v>192</v>
      </c>
      <c r="B603" s="246" t="s">
        <v>95</v>
      </c>
      <c r="C603" s="290"/>
      <c r="D603" s="290"/>
      <c r="E603" s="274"/>
      <c r="F603" s="56"/>
      <c r="H603" s="346"/>
    </row>
    <row r="604" spans="1:9" s="288" customFormat="1" ht="27">
      <c r="A604" s="291"/>
      <c r="B604" s="242" t="s">
        <v>334</v>
      </c>
      <c r="C604" s="290"/>
      <c r="D604" s="290"/>
      <c r="E604" s="274"/>
      <c r="F604" s="56"/>
      <c r="H604" s="346"/>
    </row>
    <row r="605" spans="1:9" s="288" customFormat="1" ht="15" customHeight="1">
      <c r="A605" s="251">
        <v>1</v>
      </c>
      <c r="B605" s="242" t="s">
        <v>68</v>
      </c>
      <c r="C605" s="292">
        <v>1</v>
      </c>
      <c r="D605" s="244" t="s">
        <v>50</v>
      </c>
      <c r="E605" s="97"/>
      <c r="F605" s="56">
        <f t="shared" ref="F605:F616" si="37">ROUNDUP(C605*E605,2)</f>
        <v>0</v>
      </c>
      <c r="H605" s="346"/>
    </row>
    <row r="606" spans="1:9" s="288" customFormat="1" ht="15" customHeight="1">
      <c r="A606" s="251">
        <v>2</v>
      </c>
      <c r="B606" s="242" t="s">
        <v>69</v>
      </c>
      <c r="C606" s="292">
        <v>1</v>
      </c>
      <c r="D606" s="244" t="s">
        <v>50</v>
      </c>
      <c r="E606" s="97"/>
      <c r="F606" s="56">
        <f t="shared" si="37"/>
        <v>0</v>
      </c>
      <c r="H606" s="346"/>
    </row>
    <row r="607" spans="1:9" s="288" customFormat="1" ht="15" customHeight="1">
      <c r="A607" s="251">
        <v>3</v>
      </c>
      <c r="B607" s="242" t="s">
        <v>336</v>
      </c>
      <c r="C607" s="292">
        <v>2</v>
      </c>
      <c r="D607" s="244" t="s">
        <v>50</v>
      </c>
      <c r="E607" s="97"/>
      <c r="F607" s="56">
        <f t="shared" si="37"/>
        <v>0</v>
      </c>
      <c r="H607" s="346"/>
    </row>
    <row r="608" spans="1:9" s="288" customFormat="1" ht="15" customHeight="1">
      <c r="A608" s="251">
        <v>4</v>
      </c>
      <c r="B608" s="242" t="s">
        <v>234</v>
      </c>
      <c r="C608" s="292">
        <v>3</v>
      </c>
      <c r="D608" s="244" t="s">
        <v>50</v>
      </c>
      <c r="E608" s="97"/>
      <c r="F608" s="56">
        <f t="shared" ref="F608" si="38">ROUNDUP(C608*E608,2)</f>
        <v>0</v>
      </c>
      <c r="H608" s="346"/>
      <c r="I608" s="293"/>
    </row>
    <row r="609" spans="1:9" s="288" customFormat="1" ht="15" customHeight="1">
      <c r="A609" s="251">
        <v>5</v>
      </c>
      <c r="B609" s="242" t="s">
        <v>276</v>
      </c>
      <c r="C609" s="292">
        <v>2</v>
      </c>
      <c r="D609" s="244" t="s">
        <v>50</v>
      </c>
      <c r="E609" s="97"/>
      <c r="F609" s="56">
        <f t="shared" si="37"/>
        <v>0</v>
      </c>
      <c r="H609" s="346"/>
      <c r="I609" s="293"/>
    </row>
    <row r="610" spans="1:9" s="288" customFormat="1" ht="15" customHeight="1">
      <c r="A610" s="251">
        <v>6</v>
      </c>
      <c r="B610" s="242" t="s">
        <v>235</v>
      </c>
      <c r="C610" s="292">
        <v>1</v>
      </c>
      <c r="D610" s="244" t="s">
        <v>50</v>
      </c>
      <c r="E610" s="97"/>
      <c r="F610" s="56">
        <f t="shared" si="37"/>
        <v>0</v>
      </c>
      <c r="H610" s="346"/>
      <c r="I610" s="293"/>
    </row>
    <row r="611" spans="1:9" s="288" customFormat="1" ht="15" customHeight="1">
      <c r="A611" s="251">
        <v>7</v>
      </c>
      <c r="B611" s="242" t="s">
        <v>275</v>
      </c>
      <c r="C611" s="292">
        <v>17</v>
      </c>
      <c r="D611" s="244" t="s">
        <v>50</v>
      </c>
      <c r="E611" s="97"/>
      <c r="F611" s="56">
        <f t="shared" si="37"/>
        <v>0</v>
      </c>
      <c r="H611" s="346"/>
      <c r="I611" s="293"/>
    </row>
    <row r="612" spans="1:9" s="288" customFormat="1" ht="15" customHeight="1">
      <c r="A612" s="251">
        <v>8</v>
      </c>
      <c r="B612" s="242" t="s">
        <v>72</v>
      </c>
      <c r="C612" s="292">
        <v>25</v>
      </c>
      <c r="D612" s="244" t="s">
        <v>50</v>
      </c>
      <c r="E612" s="97"/>
      <c r="F612" s="56">
        <f t="shared" si="37"/>
        <v>0</v>
      </c>
      <c r="H612" s="346"/>
      <c r="I612" s="293"/>
    </row>
    <row r="613" spans="1:9" s="288" customFormat="1" ht="15" customHeight="1">
      <c r="A613" s="251">
        <v>9</v>
      </c>
      <c r="B613" s="242" t="s">
        <v>277</v>
      </c>
      <c r="C613" s="292">
        <v>2</v>
      </c>
      <c r="D613" s="244" t="s">
        <v>50</v>
      </c>
      <c r="E613" s="97"/>
      <c r="F613" s="151">
        <f t="shared" si="37"/>
        <v>0</v>
      </c>
      <c r="H613" s="346"/>
      <c r="I613" s="293"/>
    </row>
    <row r="614" spans="1:9" s="288" customFormat="1" ht="15" customHeight="1">
      <c r="A614" s="251">
        <v>10</v>
      </c>
      <c r="B614" s="242" t="s">
        <v>70</v>
      </c>
      <c r="C614" s="292">
        <v>1</v>
      </c>
      <c r="D614" s="244" t="s">
        <v>50</v>
      </c>
      <c r="E614" s="97"/>
      <c r="F614" s="151">
        <f t="shared" si="37"/>
        <v>0</v>
      </c>
      <c r="H614" s="346"/>
      <c r="I614" s="293"/>
    </row>
    <row r="615" spans="1:9" s="288" customFormat="1" ht="15" customHeight="1">
      <c r="A615" s="251">
        <v>11</v>
      </c>
      <c r="B615" s="242" t="s">
        <v>71</v>
      </c>
      <c r="C615" s="292">
        <v>1</v>
      </c>
      <c r="D615" s="244" t="s">
        <v>50</v>
      </c>
      <c r="E615" s="97"/>
      <c r="F615" s="151">
        <f t="shared" si="37"/>
        <v>0</v>
      </c>
      <c r="H615" s="346"/>
      <c r="I615" s="293"/>
    </row>
    <row r="616" spans="1:9" s="288" customFormat="1" ht="15" customHeight="1">
      <c r="A616" s="251">
        <v>12</v>
      </c>
      <c r="B616" s="242" t="s">
        <v>333</v>
      </c>
      <c r="C616" s="347">
        <v>76.2</v>
      </c>
      <c r="D616" s="296" t="s">
        <v>7</v>
      </c>
      <c r="E616" s="154"/>
      <c r="F616" s="151">
        <f t="shared" si="37"/>
        <v>0</v>
      </c>
      <c r="H616" s="346"/>
      <c r="I616" s="293"/>
    </row>
    <row r="617" spans="1:9" s="288" customFormat="1" ht="15" customHeight="1">
      <c r="A617" s="294"/>
      <c r="B617" s="242"/>
      <c r="C617" s="295"/>
      <c r="D617" s="296"/>
      <c r="E617" s="154"/>
      <c r="F617" s="151"/>
      <c r="H617" s="346"/>
      <c r="I617" s="293"/>
    </row>
    <row r="618" spans="1:9" s="288" customFormat="1" ht="15" customHeight="1">
      <c r="A618" s="281" t="s">
        <v>193</v>
      </c>
      <c r="B618" s="246" t="s">
        <v>96</v>
      </c>
      <c r="C618" s="297"/>
      <c r="D618" s="273"/>
      <c r="E618" s="274"/>
      <c r="F618" s="298"/>
      <c r="H618" s="346"/>
    </row>
    <row r="619" spans="1:9" s="288" customFormat="1" ht="51">
      <c r="A619" s="289">
        <v>1</v>
      </c>
      <c r="B619" s="242" t="s">
        <v>194</v>
      </c>
      <c r="C619" s="292">
        <v>1</v>
      </c>
      <c r="D619" s="244" t="s">
        <v>8</v>
      </c>
      <c r="E619" s="97"/>
      <c r="F619" s="56">
        <f t="shared" ref="F619" si="39">ROUNDUP(C619*E619,2)</f>
        <v>0</v>
      </c>
      <c r="H619" s="346"/>
    </row>
    <row r="620" spans="1:9" s="288" customFormat="1">
      <c r="A620" s="289"/>
      <c r="B620" s="242"/>
      <c r="C620" s="292"/>
      <c r="D620" s="244"/>
      <c r="E620" s="97"/>
      <c r="F620" s="56"/>
      <c r="H620" s="346"/>
    </row>
    <row r="621" spans="1:9" s="288" customFormat="1">
      <c r="A621" s="340"/>
      <c r="B621" s="255"/>
      <c r="C621" s="341"/>
      <c r="D621" s="342"/>
      <c r="E621" s="114"/>
      <c r="F621" s="115"/>
      <c r="H621" s="346"/>
    </row>
    <row r="622" spans="1:9" s="288" customFormat="1" ht="15" customHeight="1">
      <c r="A622" s="343"/>
      <c r="B622" s="256"/>
      <c r="C622" s="344"/>
      <c r="D622" s="267"/>
      <c r="E622" s="268"/>
      <c r="F622" s="345"/>
      <c r="H622" s="346"/>
    </row>
    <row r="623" spans="1:9" s="288" customFormat="1" ht="15" customHeight="1">
      <c r="A623" s="270">
        <v>11.2</v>
      </c>
      <c r="B623" s="299" t="s">
        <v>195</v>
      </c>
      <c r="C623" s="279"/>
      <c r="D623" s="273"/>
      <c r="E623" s="274"/>
      <c r="F623" s="298"/>
      <c r="H623" s="346"/>
    </row>
    <row r="624" spans="1:9" s="288" customFormat="1" ht="15" customHeight="1">
      <c r="A624" s="277" t="s">
        <v>196</v>
      </c>
      <c r="B624" s="278" t="s">
        <v>89</v>
      </c>
      <c r="C624" s="279"/>
      <c r="D624" s="273"/>
      <c r="E624" s="274"/>
      <c r="F624" s="298"/>
      <c r="H624" s="346"/>
    </row>
    <row r="625" spans="1:8" s="263" customFormat="1" ht="51">
      <c r="A625" s="270" t="s">
        <v>0</v>
      </c>
      <c r="B625" s="286" t="s">
        <v>197</v>
      </c>
      <c r="C625" s="279"/>
      <c r="D625" s="273"/>
      <c r="E625" s="274"/>
      <c r="F625" s="298"/>
      <c r="H625" s="346"/>
    </row>
    <row r="626" spans="1:8" s="288" customFormat="1" ht="15" customHeight="1">
      <c r="A626" s="281"/>
      <c r="B626" s="300" t="s">
        <v>198</v>
      </c>
      <c r="C626" s="279"/>
      <c r="D626" s="273"/>
      <c r="E626" s="274"/>
      <c r="F626" s="298"/>
      <c r="H626" s="346"/>
    </row>
    <row r="627" spans="1:8" s="288" customFormat="1" ht="15" customHeight="1">
      <c r="A627" s="281"/>
      <c r="B627" s="300"/>
      <c r="C627" s="279"/>
      <c r="D627" s="273"/>
      <c r="E627" s="274"/>
      <c r="F627" s="298"/>
      <c r="H627" s="346"/>
    </row>
    <row r="628" spans="1:8" s="285" customFormat="1" ht="15" customHeight="1">
      <c r="A628" s="277" t="s">
        <v>199</v>
      </c>
      <c r="B628" s="278" t="s">
        <v>200</v>
      </c>
      <c r="C628" s="287"/>
      <c r="D628" s="273"/>
      <c r="E628" s="274"/>
      <c r="F628" s="298"/>
      <c r="H628" s="346"/>
    </row>
    <row r="629" spans="1:8" s="263" customFormat="1" ht="51">
      <c r="A629" s="270" t="s">
        <v>0</v>
      </c>
      <c r="B629" s="286" t="s">
        <v>197</v>
      </c>
      <c r="C629" s="279"/>
      <c r="D629" s="273"/>
      <c r="E629" s="274"/>
      <c r="F629" s="298"/>
      <c r="H629" s="346"/>
    </row>
    <row r="630" spans="1:8" s="263" customFormat="1" ht="51">
      <c r="A630" s="250">
        <v>1</v>
      </c>
      <c r="B630" s="300" t="s">
        <v>201</v>
      </c>
      <c r="C630" s="287">
        <v>1</v>
      </c>
      <c r="D630" s="301" t="s">
        <v>8</v>
      </c>
      <c r="E630" s="274"/>
      <c r="F630" s="56">
        <f t="shared" ref="F630" si="40">ROUNDUP(C630*E630,2)</f>
        <v>0</v>
      </c>
      <c r="H630" s="346"/>
    </row>
    <row r="631" spans="1:8" s="263" customFormat="1">
      <c r="A631" s="251"/>
      <c r="B631" s="300"/>
      <c r="C631" s="287"/>
      <c r="D631" s="301"/>
      <c r="E631" s="274"/>
      <c r="F631" s="298"/>
      <c r="H631" s="346"/>
    </row>
    <row r="632" spans="1:8" s="263" customFormat="1" ht="15" customHeight="1">
      <c r="A632" s="277" t="s">
        <v>202</v>
      </c>
      <c r="B632" s="278" t="s">
        <v>75</v>
      </c>
      <c r="C632" s="287"/>
      <c r="D632" s="273"/>
      <c r="E632" s="274"/>
      <c r="F632" s="298"/>
      <c r="H632" s="346"/>
    </row>
    <row r="633" spans="1:8" s="263" customFormat="1" ht="25.5">
      <c r="A633" s="270" t="s">
        <v>0</v>
      </c>
      <c r="B633" s="286" t="s">
        <v>203</v>
      </c>
      <c r="C633" s="279"/>
      <c r="D633" s="273"/>
      <c r="E633" s="274"/>
      <c r="F633" s="298"/>
      <c r="H633" s="346"/>
    </row>
    <row r="634" spans="1:8" s="288" customFormat="1" ht="15" customHeight="1">
      <c r="A634" s="251">
        <v>1</v>
      </c>
      <c r="B634" s="300" t="s">
        <v>213</v>
      </c>
      <c r="C634" s="287">
        <v>1</v>
      </c>
      <c r="D634" s="301" t="s">
        <v>5</v>
      </c>
      <c r="E634" s="274"/>
      <c r="F634" s="56">
        <f t="shared" ref="F634" si="41">ROUNDUP(C634*E634,2)</f>
        <v>0</v>
      </c>
      <c r="H634" s="346"/>
    </row>
    <row r="635" spans="1:8" s="288" customFormat="1" ht="15" customHeight="1">
      <c r="A635" s="257"/>
      <c r="B635" s="302"/>
      <c r="C635" s="303"/>
      <c r="D635" s="304"/>
      <c r="E635" s="305"/>
      <c r="F635" s="56"/>
      <c r="H635" s="346"/>
    </row>
    <row r="636" spans="1:8" s="288" customFormat="1" ht="15" customHeight="1">
      <c r="A636" s="257"/>
      <c r="B636" s="302"/>
      <c r="C636" s="303"/>
      <c r="D636" s="304"/>
      <c r="E636" s="305"/>
      <c r="F636" s="56"/>
    </row>
    <row r="637" spans="1:8" s="288" customFormat="1" ht="15" customHeight="1">
      <c r="A637" s="257"/>
      <c r="B637" s="302"/>
      <c r="C637" s="303"/>
      <c r="D637" s="304"/>
      <c r="E637" s="305"/>
      <c r="F637" s="56"/>
    </row>
    <row r="638" spans="1:8" s="288" customFormat="1" ht="15" customHeight="1">
      <c r="A638" s="257"/>
      <c r="B638" s="302"/>
      <c r="C638" s="303"/>
      <c r="D638" s="304"/>
      <c r="E638" s="305"/>
      <c r="F638" s="56"/>
    </row>
    <row r="639" spans="1:8" s="288" customFormat="1" ht="15" customHeight="1">
      <c r="A639" s="257"/>
      <c r="B639" s="302"/>
      <c r="C639" s="303"/>
      <c r="D639" s="304"/>
      <c r="E639" s="305"/>
      <c r="F639" s="56"/>
    </row>
    <row r="640" spans="1:8" s="288" customFormat="1" ht="15" customHeight="1">
      <c r="A640" s="257"/>
      <c r="B640" s="302"/>
      <c r="C640" s="303"/>
      <c r="D640" s="304"/>
      <c r="E640" s="305"/>
      <c r="F640" s="56"/>
    </row>
    <row r="641" spans="1:6" s="288" customFormat="1" ht="15" customHeight="1">
      <c r="A641" s="257"/>
      <c r="B641" s="302"/>
      <c r="C641" s="303"/>
      <c r="D641" s="304"/>
      <c r="E641" s="305"/>
      <c r="F641" s="56"/>
    </row>
    <row r="642" spans="1:6" s="288" customFormat="1" ht="15" customHeight="1">
      <c r="A642" s="257"/>
      <c r="B642" s="302"/>
      <c r="C642" s="303"/>
      <c r="D642" s="304"/>
      <c r="E642" s="305"/>
      <c r="F642" s="56"/>
    </row>
    <row r="643" spans="1:6" s="288" customFormat="1" ht="15" customHeight="1">
      <c r="A643" s="257"/>
      <c r="B643" s="302"/>
      <c r="C643" s="303"/>
      <c r="D643" s="304"/>
      <c r="E643" s="305"/>
      <c r="F643" s="56"/>
    </row>
    <row r="644" spans="1:6" s="288" customFormat="1" ht="15" customHeight="1">
      <c r="A644" s="257"/>
      <c r="B644" s="302"/>
      <c r="C644" s="303"/>
      <c r="D644" s="304"/>
      <c r="E644" s="305"/>
      <c r="F644" s="56"/>
    </row>
    <row r="645" spans="1:6" s="288" customFormat="1" ht="15" customHeight="1">
      <c r="A645" s="257"/>
      <c r="B645" s="302"/>
      <c r="C645" s="303"/>
      <c r="D645" s="304"/>
      <c r="E645" s="305"/>
      <c r="F645" s="56"/>
    </row>
    <row r="646" spans="1:6" s="288" customFormat="1" ht="15" customHeight="1">
      <c r="A646" s="257"/>
      <c r="B646" s="302"/>
      <c r="C646" s="303"/>
      <c r="D646" s="304"/>
      <c r="E646" s="305"/>
      <c r="F646" s="56"/>
    </row>
    <row r="647" spans="1:6" s="288" customFormat="1" ht="15" customHeight="1">
      <c r="A647" s="257"/>
      <c r="B647" s="302"/>
      <c r="C647" s="303"/>
      <c r="D647" s="304"/>
      <c r="E647" s="305"/>
      <c r="F647" s="56"/>
    </row>
    <row r="648" spans="1:6" s="288" customFormat="1" ht="15" customHeight="1">
      <c r="A648" s="257"/>
      <c r="B648" s="302"/>
      <c r="C648" s="303"/>
      <c r="D648" s="304"/>
      <c r="E648" s="305"/>
      <c r="F648" s="56"/>
    </row>
    <row r="649" spans="1:6" s="288" customFormat="1" ht="15" customHeight="1">
      <c r="A649" s="257"/>
      <c r="B649" s="302"/>
      <c r="C649" s="303"/>
      <c r="D649" s="304"/>
      <c r="E649" s="305"/>
      <c r="F649" s="56"/>
    </row>
    <row r="650" spans="1:6" s="288" customFormat="1" ht="15" customHeight="1">
      <c r="A650" s="257"/>
      <c r="B650" s="302"/>
      <c r="C650" s="303"/>
      <c r="D650" s="304"/>
      <c r="E650" s="305"/>
      <c r="F650" s="56"/>
    </row>
    <row r="651" spans="1:6" s="288" customFormat="1" ht="15" customHeight="1">
      <c r="A651" s="257"/>
      <c r="B651" s="302"/>
      <c r="C651" s="303"/>
      <c r="D651" s="304"/>
      <c r="E651" s="305"/>
      <c r="F651" s="56"/>
    </row>
    <row r="652" spans="1:6" s="288" customFormat="1" ht="15" customHeight="1">
      <c r="A652" s="257"/>
      <c r="B652" s="302"/>
      <c r="C652" s="303"/>
      <c r="D652" s="304"/>
      <c r="E652" s="305"/>
      <c r="F652" s="56"/>
    </row>
    <row r="653" spans="1:6" s="288" customFormat="1" ht="15" customHeight="1">
      <c r="A653" s="257"/>
      <c r="B653" s="302"/>
      <c r="C653" s="303"/>
      <c r="D653" s="304"/>
      <c r="E653" s="305"/>
      <c r="F653" s="56"/>
    </row>
    <row r="654" spans="1:6" s="288" customFormat="1" ht="15" customHeight="1">
      <c r="A654" s="257"/>
      <c r="B654" s="302"/>
      <c r="C654" s="303"/>
      <c r="D654" s="304"/>
      <c r="E654" s="305"/>
      <c r="F654" s="56"/>
    </row>
    <row r="655" spans="1:6" s="288" customFormat="1" ht="15" customHeight="1">
      <c r="A655" s="257"/>
      <c r="B655" s="302"/>
      <c r="C655" s="303"/>
      <c r="D655" s="304"/>
      <c r="E655" s="305"/>
      <c r="F655" s="56"/>
    </row>
    <row r="656" spans="1:6" s="288" customFormat="1" ht="15" customHeight="1">
      <c r="A656" s="257"/>
      <c r="B656" s="302"/>
      <c r="C656" s="303"/>
      <c r="D656" s="304"/>
      <c r="E656" s="305"/>
      <c r="F656" s="56"/>
    </row>
    <row r="657" spans="1:6" s="288" customFormat="1" ht="15" customHeight="1">
      <c r="A657" s="257"/>
      <c r="B657" s="302"/>
      <c r="C657" s="303"/>
      <c r="D657" s="304"/>
      <c r="E657" s="305"/>
      <c r="F657" s="56"/>
    </row>
    <row r="658" spans="1:6" s="263" customFormat="1" ht="15" customHeight="1">
      <c r="A658" s="306"/>
      <c r="B658" s="307"/>
      <c r="C658" s="308"/>
      <c r="D658" s="309"/>
      <c r="E658" s="310"/>
      <c r="F658" s="298"/>
    </row>
    <row r="659" spans="1:6" s="263" customFormat="1" ht="15" customHeight="1">
      <c r="A659" s="63"/>
      <c r="B659" s="261" t="s">
        <v>204</v>
      </c>
      <c r="C659" s="126"/>
      <c r="D659" s="262"/>
      <c r="E659" s="67"/>
      <c r="F659" s="197">
        <f>SUM(F592:F635)</f>
        <v>0</v>
      </c>
    </row>
    <row r="660" spans="1:6" s="311" customFormat="1" ht="15" customHeight="1">
      <c r="A660" s="69"/>
      <c r="B660" s="351" t="s">
        <v>120</v>
      </c>
      <c r="C660" s="351"/>
      <c r="D660" s="70"/>
      <c r="E660" s="71"/>
      <c r="F660" s="72"/>
    </row>
    <row r="661" spans="1:6" s="84" customFormat="1" ht="15" customHeight="1">
      <c r="A661" s="166"/>
      <c r="B661" s="198" t="s">
        <v>311</v>
      </c>
      <c r="C661" s="167"/>
      <c r="D661" s="189"/>
      <c r="E661" s="169"/>
      <c r="F661" s="170"/>
    </row>
    <row r="662" spans="1:6" s="84" customFormat="1" ht="15" customHeight="1">
      <c r="A662" s="171"/>
      <c r="B662" s="312" t="s">
        <v>206</v>
      </c>
      <c r="C662" s="172"/>
      <c r="D662" s="190"/>
      <c r="E662" s="174"/>
      <c r="F662" s="175"/>
    </row>
    <row r="663" spans="1:6" s="84" customFormat="1" ht="15" customHeight="1">
      <c r="A663" s="183"/>
      <c r="B663" s="314"/>
      <c r="C663" s="185"/>
      <c r="D663" s="192"/>
      <c r="E663" s="187"/>
      <c r="F663" s="188"/>
    </row>
    <row r="664" spans="1:6" s="77" customFormat="1">
      <c r="A664" s="209"/>
      <c r="B664" s="313"/>
      <c r="C664" s="185"/>
      <c r="D664" s="186"/>
      <c r="E664" s="187"/>
      <c r="F664" s="188"/>
    </row>
    <row r="665" spans="1:6" s="77" customFormat="1" ht="25.5">
      <c r="A665" s="209"/>
      <c r="B665" s="315" t="s">
        <v>207</v>
      </c>
      <c r="C665" s="185"/>
      <c r="D665" s="186"/>
      <c r="E665" s="187"/>
      <c r="F665" s="188"/>
    </row>
    <row r="666" spans="1:6" s="77" customFormat="1">
      <c r="A666" s="209"/>
      <c r="B666" s="313"/>
      <c r="C666" s="185"/>
      <c r="D666" s="186"/>
      <c r="E666" s="187"/>
      <c r="F666" s="188"/>
    </row>
    <row r="667" spans="1:6" s="77" customFormat="1">
      <c r="A667" s="209"/>
      <c r="B667" s="313"/>
      <c r="C667" s="185"/>
      <c r="D667" s="186"/>
      <c r="E667" s="187"/>
      <c r="F667" s="188"/>
    </row>
    <row r="668" spans="1:6" s="77" customFormat="1">
      <c r="A668" s="209"/>
      <c r="B668" s="313"/>
      <c r="C668" s="185"/>
      <c r="D668" s="186"/>
      <c r="E668" s="187"/>
      <c r="F668" s="188"/>
    </row>
    <row r="669" spans="1:6" s="77" customFormat="1">
      <c r="A669" s="209"/>
      <c r="B669" s="313"/>
      <c r="C669" s="185"/>
      <c r="D669" s="186"/>
      <c r="E669" s="187"/>
      <c r="F669" s="188"/>
    </row>
    <row r="670" spans="1:6" s="77" customFormat="1">
      <c r="A670" s="209"/>
      <c r="B670" s="313"/>
      <c r="C670" s="185"/>
      <c r="D670" s="186"/>
      <c r="E670" s="187"/>
      <c r="F670" s="188"/>
    </row>
    <row r="671" spans="1:6" s="77" customFormat="1">
      <c r="A671" s="209"/>
      <c r="B671" s="313"/>
      <c r="C671" s="185"/>
      <c r="D671" s="186"/>
      <c r="E671" s="187"/>
      <c r="F671" s="188"/>
    </row>
    <row r="672" spans="1:6" s="77" customFormat="1">
      <c r="A672" s="209"/>
      <c r="B672" s="313"/>
      <c r="C672" s="185"/>
      <c r="D672" s="186"/>
      <c r="E672" s="187"/>
      <c r="F672" s="188"/>
    </row>
    <row r="673" spans="1:6" s="77" customFormat="1">
      <c r="A673" s="209"/>
      <c r="B673" s="313"/>
      <c r="C673" s="185"/>
      <c r="D673" s="186"/>
      <c r="E673" s="187"/>
      <c r="F673" s="188"/>
    </row>
    <row r="674" spans="1:6" s="77" customFormat="1">
      <c r="A674" s="209"/>
      <c r="B674" s="313"/>
      <c r="C674" s="185"/>
      <c r="D674" s="186"/>
      <c r="E674" s="187"/>
      <c r="F674" s="188"/>
    </row>
    <row r="675" spans="1:6" s="77" customFormat="1">
      <c r="A675" s="209"/>
      <c r="B675" s="313"/>
      <c r="C675" s="185"/>
      <c r="D675" s="186"/>
      <c r="E675" s="187"/>
      <c r="F675" s="188"/>
    </row>
    <row r="676" spans="1:6" s="77" customFormat="1">
      <c r="A676" s="209"/>
      <c r="B676" s="313"/>
      <c r="C676" s="185"/>
      <c r="D676" s="186"/>
      <c r="E676" s="187"/>
      <c r="F676" s="188"/>
    </row>
    <row r="677" spans="1:6" s="77" customFormat="1">
      <c r="A677" s="209"/>
      <c r="B677" s="313"/>
      <c r="C677" s="185"/>
      <c r="D677" s="186"/>
      <c r="E677" s="187"/>
      <c r="F677" s="188"/>
    </row>
    <row r="678" spans="1:6" s="77" customFormat="1">
      <c r="A678" s="209"/>
      <c r="B678" s="313"/>
      <c r="C678" s="185"/>
      <c r="D678" s="186"/>
      <c r="E678" s="187"/>
      <c r="F678" s="188"/>
    </row>
    <row r="679" spans="1:6" s="77" customFormat="1">
      <c r="A679" s="209"/>
      <c r="B679" s="313"/>
      <c r="C679" s="185"/>
      <c r="D679" s="186"/>
      <c r="E679" s="187"/>
      <c r="F679" s="188"/>
    </row>
    <row r="680" spans="1:6" s="77" customFormat="1">
      <c r="A680" s="209"/>
      <c r="B680" s="313"/>
      <c r="C680" s="185"/>
      <c r="D680" s="186"/>
      <c r="E680" s="187"/>
      <c r="F680" s="188"/>
    </row>
    <row r="681" spans="1:6" s="77" customFormat="1">
      <c r="A681" s="209"/>
      <c r="B681" s="313"/>
      <c r="C681" s="185"/>
      <c r="D681" s="186"/>
      <c r="E681" s="187"/>
      <c r="F681" s="188"/>
    </row>
    <row r="682" spans="1:6" s="77" customFormat="1">
      <c r="A682" s="209"/>
      <c r="B682" s="313"/>
      <c r="C682" s="185"/>
      <c r="D682" s="186"/>
      <c r="E682" s="187"/>
      <c r="F682" s="188"/>
    </row>
    <row r="683" spans="1:6" s="77" customFormat="1">
      <c r="A683" s="209"/>
      <c r="B683" s="313"/>
      <c r="C683" s="185"/>
      <c r="D683" s="186"/>
      <c r="E683" s="187"/>
      <c r="F683" s="188"/>
    </row>
    <row r="684" spans="1:6" s="77" customFormat="1">
      <c r="A684" s="209"/>
      <c r="B684" s="313"/>
      <c r="C684" s="185"/>
      <c r="D684" s="186"/>
      <c r="E684" s="187"/>
      <c r="F684" s="188"/>
    </row>
    <row r="685" spans="1:6" s="77" customFormat="1">
      <c r="A685" s="209"/>
      <c r="B685" s="313"/>
      <c r="C685" s="185"/>
      <c r="D685" s="186"/>
      <c r="E685" s="187"/>
      <c r="F685" s="188"/>
    </row>
    <row r="686" spans="1:6" s="77" customFormat="1">
      <c r="A686" s="209"/>
      <c r="B686" s="313"/>
      <c r="C686" s="185"/>
      <c r="D686" s="186"/>
      <c r="E686" s="187"/>
      <c r="F686" s="188"/>
    </row>
    <row r="687" spans="1:6" s="77" customFormat="1">
      <c r="A687" s="209"/>
      <c r="B687" s="313"/>
      <c r="C687" s="185"/>
      <c r="D687" s="186"/>
      <c r="E687" s="187"/>
      <c r="F687" s="188"/>
    </row>
    <row r="688" spans="1:6" s="77" customFormat="1">
      <c r="A688" s="209"/>
      <c r="B688" s="313"/>
      <c r="C688" s="185"/>
      <c r="D688" s="186"/>
      <c r="E688" s="187"/>
      <c r="F688" s="188"/>
    </row>
    <row r="689" spans="1:6" s="77" customFormat="1">
      <c r="A689" s="209"/>
      <c r="B689" s="313"/>
      <c r="C689" s="185"/>
      <c r="D689" s="186"/>
      <c r="E689" s="187"/>
      <c r="F689" s="188"/>
    </row>
    <row r="690" spans="1:6" s="77" customFormat="1">
      <c r="A690" s="209"/>
      <c r="B690" s="313"/>
      <c r="C690" s="185"/>
      <c r="D690" s="186"/>
      <c r="E690" s="187"/>
      <c r="F690" s="188"/>
    </row>
    <row r="691" spans="1:6" s="77" customFormat="1">
      <c r="A691" s="209"/>
      <c r="B691" s="313"/>
      <c r="C691" s="185"/>
      <c r="D691" s="186"/>
      <c r="E691" s="187"/>
      <c r="F691" s="188"/>
    </row>
    <row r="692" spans="1:6" s="77" customFormat="1">
      <c r="A692" s="209"/>
      <c r="B692" s="313"/>
      <c r="C692" s="185"/>
      <c r="D692" s="186"/>
      <c r="E692" s="187"/>
      <c r="F692" s="188"/>
    </row>
    <row r="693" spans="1:6" s="77" customFormat="1">
      <c r="A693" s="209"/>
      <c r="B693" s="313"/>
      <c r="C693" s="185"/>
      <c r="D693" s="186"/>
      <c r="E693" s="187"/>
      <c r="F693" s="188"/>
    </row>
    <row r="694" spans="1:6" s="77" customFormat="1">
      <c r="A694" s="209"/>
      <c r="B694" s="313"/>
      <c r="C694" s="185"/>
      <c r="D694" s="186"/>
      <c r="E694" s="187"/>
      <c r="F694" s="188"/>
    </row>
    <row r="695" spans="1:6" s="77" customFormat="1">
      <c r="A695" s="209"/>
      <c r="B695" s="313"/>
      <c r="C695" s="185"/>
      <c r="D695" s="186"/>
      <c r="E695" s="187"/>
      <c r="F695" s="188"/>
    </row>
    <row r="696" spans="1:6" s="77" customFormat="1">
      <c r="A696" s="209"/>
      <c r="B696" s="313"/>
      <c r="C696" s="185"/>
      <c r="D696" s="186"/>
      <c r="E696" s="187"/>
      <c r="F696" s="188"/>
    </row>
    <row r="697" spans="1:6" s="77" customFormat="1">
      <c r="A697" s="209"/>
      <c r="B697" s="313"/>
      <c r="C697" s="185"/>
      <c r="D697" s="186"/>
      <c r="E697" s="187"/>
      <c r="F697" s="188"/>
    </row>
    <row r="698" spans="1:6" s="77" customFormat="1">
      <c r="A698" s="209"/>
      <c r="B698" s="313"/>
      <c r="C698" s="185"/>
      <c r="D698" s="186"/>
      <c r="E698" s="187"/>
      <c r="F698" s="188"/>
    </row>
    <row r="699" spans="1:6" s="77" customFormat="1">
      <c r="A699" s="209"/>
      <c r="B699" s="313"/>
      <c r="C699" s="185"/>
      <c r="D699" s="186"/>
      <c r="E699" s="187"/>
      <c r="F699" s="188"/>
    </row>
    <row r="700" spans="1:6" s="77" customFormat="1">
      <c r="A700" s="209"/>
      <c r="B700" s="313"/>
      <c r="C700" s="185"/>
      <c r="D700" s="186"/>
      <c r="E700" s="187"/>
      <c r="F700" s="188"/>
    </row>
    <row r="701" spans="1:6" s="77" customFormat="1">
      <c r="A701" s="209"/>
      <c r="B701" s="313"/>
      <c r="C701" s="185"/>
      <c r="D701" s="186"/>
      <c r="E701" s="187"/>
      <c r="F701" s="188"/>
    </row>
    <row r="702" spans="1:6" s="77" customFormat="1">
      <c r="A702" s="209"/>
      <c r="B702" s="313"/>
      <c r="C702" s="185"/>
      <c r="D702" s="186"/>
      <c r="E702" s="187"/>
      <c r="F702" s="188"/>
    </row>
    <row r="703" spans="1:6" s="77" customFormat="1">
      <c r="A703" s="209"/>
      <c r="B703" s="313"/>
      <c r="C703" s="185"/>
      <c r="D703" s="186"/>
      <c r="E703" s="187"/>
      <c r="F703" s="188"/>
    </row>
    <row r="704" spans="1:6" s="77" customFormat="1">
      <c r="A704" s="209"/>
      <c r="B704" s="313"/>
      <c r="C704" s="185"/>
      <c r="D704" s="186"/>
      <c r="E704" s="187"/>
      <c r="F704" s="188"/>
    </row>
    <row r="705" spans="1:6" s="77" customFormat="1">
      <c r="A705" s="209"/>
      <c r="B705" s="313"/>
      <c r="C705" s="185"/>
      <c r="D705" s="186"/>
      <c r="E705" s="187"/>
      <c r="F705" s="188"/>
    </row>
    <row r="706" spans="1:6" s="77" customFormat="1">
      <c r="A706" s="209"/>
      <c r="B706" s="313"/>
      <c r="C706" s="185"/>
      <c r="D706" s="186"/>
      <c r="E706" s="187"/>
      <c r="F706" s="188"/>
    </row>
    <row r="707" spans="1:6" s="77" customFormat="1">
      <c r="A707" s="209"/>
      <c r="B707" s="313"/>
      <c r="C707" s="185"/>
      <c r="D707" s="186"/>
      <c r="E707" s="187"/>
      <c r="F707" s="188"/>
    </row>
    <row r="708" spans="1:6" s="77" customFormat="1">
      <c r="A708" s="209"/>
      <c r="B708" s="313"/>
      <c r="C708" s="185"/>
      <c r="D708" s="186"/>
      <c r="E708" s="187"/>
      <c r="F708" s="188"/>
    </row>
    <row r="709" spans="1:6" s="77" customFormat="1">
      <c r="A709" s="209"/>
      <c r="B709" s="313"/>
      <c r="C709" s="185"/>
      <c r="D709" s="186"/>
      <c r="E709" s="187"/>
      <c r="F709" s="188"/>
    </row>
    <row r="710" spans="1:6" s="77" customFormat="1">
      <c r="A710" s="209"/>
      <c r="B710" s="313"/>
      <c r="C710" s="185"/>
      <c r="D710" s="186"/>
      <c r="E710" s="187"/>
      <c r="F710" s="188"/>
    </row>
    <row r="711" spans="1:6" s="77" customFormat="1">
      <c r="A711" s="209"/>
      <c r="B711" s="313"/>
      <c r="C711" s="185"/>
      <c r="D711" s="186"/>
      <c r="E711" s="187"/>
      <c r="F711" s="188"/>
    </row>
    <row r="712" spans="1:6" s="77" customFormat="1">
      <c r="A712" s="209"/>
      <c r="B712" s="313"/>
      <c r="C712" s="185"/>
      <c r="D712" s="186"/>
      <c r="E712" s="187"/>
      <c r="F712" s="188"/>
    </row>
    <row r="713" spans="1:6" s="77" customFormat="1">
      <c r="A713" s="209"/>
      <c r="B713" s="313"/>
      <c r="C713" s="185"/>
      <c r="D713" s="186"/>
      <c r="E713" s="187"/>
      <c r="F713" s="188"/>
    </row>
    <row r="714" spans="1:6" s="77" customFormat="1">
      <c r="A714" s="209"/>
      <c r="B714" s="313"/>
      <c r="C714" s="185"/>
      <c r="D714" s="186"/>
      <c r="E714" s="187"/>
      <c r="F714" s="188"/>
    </row>
    <row r="715" spans="1:6" s="77" customFormat="1">
      <c r="A715" s="209"/>
      <c r="B715" s="313"/>
      <c r="C715" s="185"/>
      <c r="D715" s="186"/>
      <c r="E715" s="187"/>
      <c r="F715" s="188"/>
    </row>
    <row r="716" spans="1:6" s="77" customFormat="1">
      <c r="A716" s="209"/>
      <c r="B716" s="313"/>
      <c r="C716" s="185"/>
      <c r="D716" s="186"/>
      <c r="E716" s="187"/>
      <c r="F716" s="188"/>
    </row>
    <row r="717" spans="1:6" s="77" customFormat="1">
      <c r="A717" s="209"/>
      <c r="B717" s="313"/>
      <c r="C717" s="185"/>
      <c r="D717" s="186"/>
      <c r="E717" s="187"/>
      <c r="F717" s="188"/>
    </row>
    <row r="718" spans="1:6" s="77" customFormat="1">
      <c r="A718" s="209"/>
      <c r="B718" s="313"/>
      <c r="C718" s="185"/>
      <c r="D718" s="186"/>
      <c r="E718" s="187"/>
      <c r="F718" s="188"/>
    </row>
    <row r="719" spans="1:6" s="77" customFormat="1">
      <c r="A719" s="209"/>
      <c r="B719" s="313"/>
      <c r="C719" s="185"/>
      <c r="D719" s="186"/>
      <c r="E719" s="187"/>
      <c r="F719" s="188"/>
    </row>
    <row r="720" spans="1:6" s="77" customFormat="1">
      <c r="A720" s="209"/>
      <c r="B720" s="313"/>
      <c r="C720" s="185"/>
      <c r="D720" s="186"/>
      <c r="E720" s="187"/>
      <c r="F720" s="188"/>
    </row>
    <row r="721" spans="1:6" s="77" customFormat="1" ht="15" customHeight="1">
      <c r="A721" s="219"/>
      <c r="B721" s="220"/>
      <c r="C721" s="221"/>
      <c r="D721" s="222"/>
      <c r="E721" s="223"/>
      <c r="F721" s="316"/>
    </row>
    <row r="722" spans="1:6" s="77" customFormat="1" ht="15" customHeight="1">
      <c r="A722" s="63"/>
      <c r="B722" s="338" t="s">
        <v>311</v>
      </c>
      <c r="C722" s="126"/>
      <c r="D722" s="262">
        <f>G722</f>
        <v>0</v>
      </c>
      <c r="E722" s="67"/>
      <c r="F722" s="317">
        <f>SUM(F663:F721)</f>
        <v>0</v>
      </c>
    </row>
    <row r="723" spans="1:6" s="77" customFormat="1" ht="15" customHeight="1">
      <c r="A723" s="69"/>
      <c r="B723" s="351" t="s">
        <v>121</v>
      </c>
      <c r="C723" s="351"/>
      <c r="D723" s="70"/>
      <c r="E723" s="71"/>
      <c r="F723" s="72"/>
    </row>
    <row r="724" spans="1:6">
      <c r="A724" s="166"/>
      <c r="B724" s="198" t="s">
        <v>312</v>
      </c>
      <c r="C724" s="167"/>
      <c r="D724" s="189"/>
      <c r="E724" s="169"/>
      <c r="F724" s="170"/>
    </row>
    <row r="725" spans="1:6">
      <c r="A725" s="171"/>
      <c r="B725" s="312" t="s">
        <v>208</v>
      </c>
      <c r="C725" s="172"/>
      <c r="D725" s="190"/>
      <c r="E725" s="174"/>
      <c r="F725" s="175"/>
    </row>
    <row r="726" spans="1:6">
      <c r="A726" s="183"/>
      <c r="B726" s="314"/>
      <c r="C726" s="185"/>
      <c r="D726" s="192"/>
      <c r="E726" s="187"/>
      <c r="F726" s="188"/>
    </row>
    <row r="727" spans="1:6">
      <c r="A727" s="209"/>
      <c r="B727" s="313"/>
      <c r="C727" s="185"/>
      <c r="D727" s="186"/>
      <c r="E727" s="187"/>
      <c r="F727" s="188"/>
    </row>
    <row r="728" spans="1:6" ht="25.5">
      <c r="A728" s="209"/>
      <c r="B728" s="315" t="s">
        <v>209</v>
      </c>
      <c r="C728" s="185"/>
      <c r="D728" s="186"/>
      <c r="E728" s="187"/>
      <c r="F728" s="188"/>
    </row>
    <row r="729" spans="1:6">
      <c r="A729" s="209"/>
      <c r="B729" s="313"/>
      <c r="C729" s="185"/>
      <c r="D729" s="186"/>
      <c r="E729" s="187"/>
      <c r="F729" s="188"/>
    </row>
    <row r="730" spans="1:6">
      <c r="A730" s="209"/>
      <c r="B730" s="313"/>
      <c r="C730" s="185"/>
      <c r="D730" s="186"/>
      <c r="E730" s="187"/>
      <c r="F730" s="188"/>
    </row>
    <row r="731" spans="1:6">
      <c r="A731" s="209"/>
      <c r="B731" s="313"/>
      <c r="C731" s="185"/>
      <c r="D731" s="186"/>
      <c r="E731" s="187"/>
      <c r="F731" s="188"/>
    </row>
    <row r="732" spans="1:6">
      <c r="A732" s="209"/>
      <c r="B732" s="313"/>
      <c r="C732" s="185"/>
      <c r="D732" s="186"/>
      <c r="E732" s="187"/>
      <c r="F732" s="188"/>
    </row>
    <row r="733" spans="1:6">
      <c r="A733" s="209"/>
      <c r="B733" s="313"/>
      <c r="C733" s="185"/>
      <c r="D733" s="186"/>
      <c r="E733" s="187"/>
      <c r="F733" s="188"/>
    </row>
    <row r="734" spans="1:6">
      <c r="A734" s="209"/>
      <c r="B734" s="313"/>
      <c r="C734" s="185"/>
      <c r="D734" s="186"/>
      <c r="E734" s="187"/>
      <c r="F734" s="188"/>
    </row>
    <row r="735" spans="1:6">
      <c r="A735" s="209"/>
      <c r="B735" s="313"/>
      <c r="C735" s="185"/>
      <c r="D735" s="186"/>
      <c r="E735" s="187"/>
      <c r="F735" s="188"/>
    </row>
    <row r="736" spans="1:6">
      <c r="A736" s="209"/>
      <c r="B736" s="313"/>
      <c r="C736" s="185"/>
      <c r="D736" s="186"/>
      <c r="E736" s="187"/>
      <c r="F736" s="188"/>
    </row>
    <row r="737" spans="1:6">
      <c r="A737" s="209"/>
      <c r="B737" s="313"/>
      <c r="C737" s="185"/>
      <c r="D737" s="186"/>
      <c r="E737" s="187"/>
      <c r="F737" s="188"/>
    </row>
    <row r="738" spans="1:6">
      <c r="A738" s="209"/>
      <c r="B738" s="313"/>
      <c r="C738" s="185"/>
      <c r="D738" s="186"/>
      <c r="E738" s="187"/>
      <c r="F738" s="188"/>
    </row>
    <row r="739" spans="1:6">
      <c r="A739" s="209"/>
      <c r="B739" s="313"/>
      <c r="C739" s="185"/>
      <c r="D739" s="186"/>
      <c r="E739" s="187"/>
      <c r="F739" s="188"/>
    </row>
    <row r="740" spans="1:6">
      <c r="A740" s="209"/>
      <c r="B740" s="313"/>
      <c r="C740" s="185"/>
      <c r="D740" s="186"/>
      <c r="E740" s="187"/>
      <c r="F740" s="188"/>
    </row>
    <row r="741" spans="1:6">
      <c r="A741" s="209"/>
      <c r="B741" s="313"/>
      <c r="C741" s="185"/>
      <c r="D741" s="186"/>
      <c r="E741" s="187"/>
      <c r="F741" s="188"/>
    </row>
    <row r="742" spans="1:6">
      <c r="A742" s="209"/>
      <c r="B742" s="313"/>
      <c r="C742" s="185"/>
      <c r="D742" s="186"/>
      <c r="E742" s="187"/>
      <c r="F742" s="188"/>
    </row>
    <row r="743" spans="1:6">
      <c r="A743" s="209"/>
      <c r="B743" s="313"/>
      <c r="C743" s="185"/>
      <c r="D743" s="186"/>
      <c r="E743" s="187"/>
      <c r="F743" s="188"/>
    </row>
    <row r="744" spans="1:6">
      <c r="A744" s="209"/>
      <c r="B744" s="313"/>
      <c r="C744" s="185"/>
      <c r="D744" s="186"/>
      <c r="E744" s="187"/>
      <c r="F744" s="188"/>
    </row>
    <row r="745" spans="1:6">
      <c r="A745" s="209"/>
      <c r="B745" s="313"/>
      <c r="C745" s="185"/>
      <c r="D745" s="186"/>
      <c r="E745" s="187"/>
      <c r="F745" s="188"/>
    </row>
    <row r="746" spans="1:6">
      <c r="A746" s="209"/>
      <c r="B746" s="313"/>
      <c r="C746" s="185"/>
      <c r="D746" s="186"/>
      <c r="E746" s="187"/>
      <c r="F746" s="188"/>
    </row>
    <row r="747" spans="1:6">
      <c r="A747" s="209"/>
      <c r="B747" s="313"/>
      <c r="C747" s="185"/>
      <c r="D747" s="186"/>
      <c r="E747" s="187"/>
      <c r="F747" s="188"/>
    </row>
    <row r="748" spans="1:6">
      <c r="A748" s="209"/>
      <c r="B748" s="313"/>
      <c r="C748" s="185"/>
      <c r="D748" s="186"/>
      <c r="E748" s="187"/>
      <c r="F748" s="188"/>
    </row>
    <row r="749" spans="1:6">
      <c r="A749" s="209"/>
      <c r="B749" s="313"/>
      <c r="C749" s="185"/>
      <c r="D749" s="186"/>
      <c r="E749" s="187"/>
      <c r="F749" s="188"/>
    </row>
    <row r="750" spans="1:6">
      <c r="A750" s="209"/>
      <c r="B750" s="313"/>
      <c r="C750" s="185"/>
      <c r="D750" s="186"/>
      <c r="E750" s="187"/>
      <c r="F750" s="188"/>
    </row>
    <row r="751" spans="1:6">
      <c r="A751" s="209"/>
      <c r="B751" s="313"/>
      <c r="C751" s="185"/>
      <c r="D751" s="186"/>
      <c r="E751" s="187"/>
      <c r="F751" s="188"/>
    </row>
    <row r="752" spans="1:6">
      <c r="A752" s="209"/>
      <c r="B752" s="313"/>
      <c r="C752" s="185"/>
      <c r="D752" s="186"/>
      <c r="E752" s="187"/>
      <c r="F752" s="188"/>
    </row>
    <row r="753" spans="1:6">
      <c r="A753" s="209"/>
      <c r="B753" s="313"/>
      <c r="C753" s="185"/>
      <c r="D753" s="186"/>
      <c r="E753" s="187"/>
      <c r="F753" s="188"/>
    </row>
    <row r="754" spans="1:6">
      <c r="A754" s="209"/>
      <c r="B754" s="313"/>
      <c r="C754" s="185"/>
      <c r="D754" s="186"/>
      <c r="E754" s="187"/>
      <c r="F754" s="188"/>
    </row>
    <row r="755" spans="1:6">
      <c r="A755" s="209"/>
      <c r="B755" s="313"/>
      <c r="C755" s="185"/>
      <c r="D755" s="186"/>
      <c r="E755" s="187"/>
      <c r="F755" s="188"/>
    </row>
    <row r="756" spans="1:6">
      <c r="A756" s="209"/>
      <c r="B756" s="313"/>
      <c r="C756" s="185"/>
      <c r="D756" s="186"/>
      <c r="E756" s="187"/>
      <c r="F756" s="188"/>
    </row>
    <row r="757" spans="1:6">
      <c r="A757" s="209"/>
      <c r="B757" s="313"/>
      <c r="C757" s="185"/>
      <c r="D757" s="186"/>
      <c r="E757" s="187"/>
      <c r="F757" s="188"/>
    </row>
    <row r="758" spans="1:6">
      <c r="A758" s="209"/>
      <c r="B758" s="313"/>
      <c r="C758" s="185"/>
      <c r="D758" s="186"/>
      <c r="E758" s="187"/>
      <c r="F758" s="188"/>
    </row>
    <row r="759" spans="1:6">
      <c r="A759" s="209"/>
      <c r="B759" s="313"/>
      <c r="C759" s="185"/>
      <c r="D759" s="186"/>
      <c r="E759" s="187"/>
      <c r="F759" s="188"/>
    </row>
    <row r="760" spans="1:6">
      <c r="A760" s="209"/>
      <c r="B760" s="313"/>
      <c r="C760" s="185"/>
      <c r="D760" s="186"/>
      <c r="E760" s="187"/>
      <c r="F760" s="188"/>
    </row>
    <row r="761" spans="1:6">
      <c r="A761" s="209"/>
      <c r="B761" s="313"/>
      <c r="C761" s="185"/>
      <c r="D761" s="186"/>
      <c r="E761" s="187"/>
      <c r="F761" s="188"/>
    </row>
    <row r="762" spans="1:6">
      <c r="A762" s="209"/>
      <c r="B762" s="313"/>
      <c r="C762" s="185"/>
      <c r="D762" s="186"/>
      <c r="E762" s="187"/>
      <c r="F762" s="188"/>
    </row>
    <row r="763" spans="1:6">
      <c r="A763" s="209"/>
      <c r="B763" s="313"/>
      <c r="C763" s="185"/>
      <c r="D763" s="186"/>
      <c r="E763" s="187"/>
      <c r="F763" s="188"/>
    </row>
    <row r="764" spans="1:6">
      <c r="A764" s="209"/>
      <c r="B764" s="313"/>
      <c r="C764" s="185"/>
      <c r="D764" s="186"/>
      <c r="E764" s="187"/>
      <c r="F764" s="188"/>
    </row>
    <row r="765" spans="1:6">
      <c r="A765" s="209"/>
      <c r="B765" s="313"/>
      <c r="C765" s="185"/>
      <c r="D765" s="186"/>
      <c r="E765" s="187"/>
      <c r="F765" s="188"/>
    </row>
    <row r="766" spans="1:6">
      <c r="A766" s="209"/>
      <c r="B766" s="313"/>
      <c r="C766" s="185"/>
      <c r="D766" s="186"/>
      <c r="E766" s="187"/>
      <c r="F766" s="188"/>
    </row>
    <row r="767" spans="1:6">
      <c r="A767" s="209"/>
      <c r="B767" s="313"/>
      <c r="C767" s="185"/>
      <c r="D767" s="186"/>
      <c r="E767" s="187"/>
      <c r="F767" s="188"/>
    </row>
    <row r="768" spans="1:6">
      <c r="A768" s="209"/>
      <c r="B768" s="313"/>
      <c r="C768" s="185"/>
      <c r="D768" s="186"/>
      <c r="E768" s="187"/>
      <c r="F768" s="188"/>
    </row>
    <row r="769" spans="1:6">
      <c r="A769" s="209"/>
      <c r="B769" s="313"/>
      <c r="C769" s="185"/>
      <c r="D769" s="186"/>
      <c r="E769" s="187"/>
      <c r="F769" s="188"/>
    </row>
    <row r="770" spans="1:6">
      <c r="A770" s="209"/>
      <c r="B770" s="313"/>
      <c r="C770" s="185"/>
      <c r="D770" s="186"/>
      <c r="E770" s="187"/>
      <c r="F770" s="188"/>
    </row>
    <row r="771" spans="1:6">
      <c r="A771" s="209"/>
      <c r="B771" s="313"/>
      <c r="C771" s="185"/>
      <c r="D771" s="186"/>
      <c r="E771" s="187"/>
      <c r="F771" s="188"/>
    </row>
    <row r="772" spans="1:6">
      <c r="A772" s="209"/>
      <c r="B772" s="313"/>
      <c r="C772" s="185"/>
      <c r="D772" s="186"/>
      <c r="E772" s="187"/>
      <c r="F772" s="188"/>
    </row>
    <row r="773" spans="1:6">
      <c r="A773" s="209"/>
      <c r="B773" s="313"/>
      <c r="C773" s="185"/>
      <c r="D773" s="186"/>
      <c r="E773" s="187"/>
      <c r="F773" s="188"/>
    </row>
    <row r="774" spans="1:6">
      <c r="A774" s="209"/>
      <c r="B774" s="313"/>
      <c r="C774" s="185"/>
      <c r="D774" s="186"/>
      <c r="E774" s="187"/>
      <c r="F774" s="188"/>
    </row>
    <row r="775" spans="1:6">
      <c r="A775" s="209"/>
      <c r="B775" s="313"/>
      <c r="C775" s="185"/>
      <c r="D775" s="186"/>
      <c r="E775" s="187"/>
      <c r="F775" s="188"/>
    </row>
    <row r="776" spans="1:6">
      <c r="A776" s="209"/>
      <c r="B776" s="313"/>
      <c r="C776" s="185"/>
      <c r="D776" s="186"/>
      <c r="E776" s="187"/>
      <c r="F776" s="188"/>
    </row>
    <row r="777" spans="1:6">
      <c r="A777" s="209"/>
      <c r="B777" s="313"/>
      <c r="C777" s="185"/>
      <c r="D777" s="186"/>
      <c r="E777" s="187"/>
      <c r="F777" s="188"/>
    </row>
    <row r="778" spans="1:6">
      <c r="A778" s="209"/>
      <c r="B778" s="313"/>
      <c r="C778" s="185"/>
      <c r="D778" s="186"/>
      <c r="E778" s="187"/>
      <c r="F778" s="188"/>
    </row>
    <row r="779" spans="1:6">
      <c r="A779" s="209"/>
      <c r="B779" s="313"/>
      <c r="C779" s="185"/>
      <c r="D779" s="186"/>
      <c r="E779" s="187"/>
      <c r="F779" s="188"/>
    </row>
    <row r="780" spans="1:6">
      <c r="A780" s="209"/>
      <c r="B780" s="313"/>
      <c r="C780" s="185"/>
      <c r="D780" s="186"/>
      <c r="E780" s="187"/>
      <c r="F780" s="188"/>
    </row>
    <row r="781" spans="1:6">
      <c r="A781" s="209"/>
      <c r="B781" s="313"/>
      <c r="C781" s="185"/>
      <c r="D781" s="186"/>
      <c r="E781" s="187"/>
      <c r="F781" s="188"/>
    </row>
    <row r="782" spans="1:6">
      <c r="A782" s="209"/>
      <c r="B782" s="313"/>
      <c r="C782" s="185"/>
      <c r="D782" s="186"/>
      <c r="E782" s="187"/>
      <c r="F782" s="188"/>
    </row>
    <row r="783" spans="1:6">
      <c r="A783" s="209"/>
      <c r="B783" s="313"/>
      <c r="C783" s="185"/>
      <c r="D783" s="186"/>
      <c r="E783" s="187"/>
      <c r="F783" s="188"/>
    </row>
    <row r="784" spans="1:6">
      <c r="A784" s="209"/>
      <c r="B784" s="313"/>
      <c r="C784" s="185"/>
      <c r="D784" s="186"/>
      <c r="E784" s="187"/>
      <c r="F784" s="188"/>
    </row>
    <row r="785" spans="1:6">
      <c r="A785" s="209"/>
      <c r="B785" s="313"/>
      <c r="C785" s="185"/>
      <c r="D785" s="186"/>
      <c r="E785" s="187"/>
      <c r="F785" s="188"/>
    </row>
    <row r="786" spans="1:6" ht="15" customHeight="1">
      <c r="A786" s="219"/>
      <c r="B786" s="220"/>
      <c r="C786" s="221"/>
      <c r="D786" s="222"/>
      <c r="E786" s="223"/>
      <c r="F786" s="316"/>
    </row>
    <row r="787" spans="1:6" ht="15" customHeight="1">
      <c r="A787" s="63"/>
      <c r="B787" s="338" t="s">
        <v>313</v>
      </c>
      <c r="C787" s="126"/>
      <c r="D787" s="262">
        <f>G787</f>
        <v>0</v>
      </c>
      <c r="E787" s="67"/>
      <c r="F787" s="317">
        <f>SUM(F726:F785)</f>
        <v>0</v>
      </c>
    </row>
    <row r="788" spans="1:6" ht="15" customHeight="1">
      <c r="A788" s="69"/>
      <c r="B788" s="351" t="s">
        <v>205</v>
      </c>
      <c r="C788" s="351"/>
      <c r="D788" s="70"/>
      <c r="E788" s="71"/>
      <c r="F788" s="72"/>
    </row>
  </sheetData>
  <protectedRanges>
    <protectedRange sqref="C409:C436" name="Range4_1"/>
  </protectedRanges>
  <mergeCells count="13">
    <mergeCell ref="B723:C723"/>
    <mergeCell ref="B788:C788"/>
    <mergeCell ref="B439:C439"/>
    <mergeCell ref="B488:C488"/>
    <mergeCell ref="B538:C538"/>
    <mergeCell ref="B580:C580"/>
    <mergeCell ref="B660:C660"/>
    <mergeCell ref="B345:C345"/>
    <mergeCell ref="B65:C65"/>
    <mergeCell ref="B258:C258"/>
    <mergeCell ref="B295:C295"/>
    <mergeCell ref="B296:C296"/>
    <mergeCell ref="B344:C344"/>
  </mergeCells>
  <printOptions horizontalCentered="1"/>
  <pageMargins left="0.48" right="0.32" top="0.66" bottom="0.45" header="0.37" footer="0.2"/>
  <pageSetup paperSize="9" scale="90" firstPageNumber="2" orientation="portrait" useFirstPageNumber="1" r:id="rId1"/>
  <headerFooter alignWithMargins="0">
    <oddHeader>&amp;LKulhudhufushi Fish Market&amp;R&amp;9Bill of  Quantities</oddHeader>
    <oddFooter>&amp;CPage &amp;P of 17</oddFooter>
  </headerFooter>
  <rowBreaks count="14" manualBreakCount="14">
    <brk id="65" max="5" man="1"/>
    <brk id="110" max="16383" man="1"/>
    <brk id="155" max="16383" man="1"/>
    <brk id="258" max="16383" man="1"/>
    <brk id="296" max="16383" man="1"/>
    <brk id="345" max="16383" man="1"/>
    <brk id="395" max="16383" man="1"/>
    <brk id="439" max="16383" man="1"/>
    <brk id="488" max="16383" man="1"/>
    <brk id="538" max="16383" man="1"/>
    <brk id="580" max="16383" man="1"/>
    <brk id="621" max="16383" man="1"/>
    <brk id="660" max="16383" man="1"/>
    <brk id="723"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Summary </vt:lpstr>
      <vt:lpstr>BoQ </vt:lpstr>
      <vt:lpstr>'BoQ '!Print_Area</vt:lpstr>
      <vt:lpstr>'Summary '!Print_Area</vt:lpstr>
      <vt:lpstr>'BoQ '!Print_Titles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ComputerLand</dc:creator>
  <cp:lastModifiedBy>WAPCOS LIMITED 26</cp:lastModifiedBy>
  <cp:lastPrinted>2018-04-04T10:15:22Z</cp:lastPrinted>
  <dcterms:created xsi:type="dcterms:W3CDTF">2002-06-30T16:02:03Z</dcterms:created>
  <dcterms:modified xsi:type="dcterms:W3CDTF">2018-04-04T10:15:58Z</dcterms:modified>
</cp:coreProperties>
</file>