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drawings/drawing9.xml" ContentType="application/vnd.openxmlformats-officedocument.drawing+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816" yWindow="-180" windowWidth="14400" windowHeight="6912" tabRatio="722" firstSheet="6" activeTab="10"/>
  </bookViews>
  <sheets>
    <sheet name="Coding Instructions" sheetId="33" r:id="rId1"/>
    <sheet name="Coding Structure" sheetId="63" r:id="rId2"/>
    <sheet name="Expenditure Codes" sheetId="34" r:id="rId3"/>
    <sheet name="Revenue Codes" sheetId="65" r:id="rId4"/>
    <sheet name="Business Area" sheetId="46" r:id="rId5"/>
    <sheet name="Program, policies, strategies " sheetId="66" r:id="rId6"/>
    <sheet name="Policy.Strategy" sheetId="1" r:id="rId7"/>
    <sheet name="Form 1" sheetId="3" r:id="rId8"/>
    <sheet name="Form 2" sheetId="50" r:id="rId9"/>
    <sheet name="Form2a " sheetId="51" r:id="rId10"/>
    <sheet name="6.01.01.01.001" sheetId="62" r:id="rId11"/>
    <sheet name="Form 4" sheetId="55" r:id="rId12"/>
    <sheet name="Form 5 P1(Capital)" sheetId="67" r:id="rId13"/>
    <sheet name="Form 5 P2(Recurrent)" sheetId="68" r:id="rId14"/>
    <sheet name="Form 6" sheetId="56" r:id="rId15"/>
    <sheet name="Form 7" sheetId="57" r:id="rId16"/>
    <sheet name="Form 8" sheetId="58" r:id="rId17"/>
    <sheet name="Form 9" sheetId="59" r:id="rId18"/>
  </sheets>
  <externalReferences>
    <externalReference r:id="rId19"/>
    <externalReference r:id="rId20"/>
  </externalReferences>
  <definedNames>
    <definedName name="_xlnm._FilterDatabase" localSheetId="6" hidden="1">Policy.Strategy!$A$7:$AH$7</definedName>
    <definedName name="_xlnm._FilterDatabase" localSheetId="5" hidden="1">'Program, policies, strategies '!$A$4:$E$1311</definedName>
    <definedName name="_Toc134518124" localSheetId="6">Policy.Strategy!#REF!</definedName>
    <definedName name="_Toc134518124" localSheetId="5">'Program, policies, strategies '!#REF!</definedName>
    <definedName name="_Toc134518127" localSheetId="6">Policy.Strategy!#REF!</definedName>
    <definedName name="_Toc134518127" localSheetId="5">'Program, policies, strategies '!#REF!</definedName>
    <definedName name="_Toc134518130" localSheetId="6">Policy.Strategy!#REF!</definedName>
    <definedName name="_Toc134518130" localSheetId="5">'Program, policies, strategies '!#REF!</definedName>
    <definedName name="_Toc134518131" localSheetId="6">Policy.Strategy!#REF!</definedName>
    <definedName name="_Toc134518131" localSheetId="5">'Program, policies, strategies '!#REF!</definedName>
    <definedName name="_Toc134518132" localSheetId="6">Policy.Strategy!#REF!</definedName>
    <definedName name="_Toc134518132" localSheetId="5">'Program, policies, strategies '!#REF!</definedName>
    <definedName name="_Toc134518133" localSheetId="6">Policy.Strategy!#REF!</definedName>
    <definedName name="_Toc134518133" localSheetId="5">'Program, policies, strategies '!#REF!</definedName>
    <definedName name="_Toc134518135" localSheetId="6">Policy.Strategy!#REF!</definedName>
    <definedName name="_Toc134518135" localSheetId="5">'Program, policies, strategies '!#REF!</definedName>
    <definedName name="_Toc134518136" localSheetId="6">Policy.Strategy!#REF!</definedName>
    <definedName name="_Toc134518136" localSheetId="5">'Program, policies, strategies '!#REF!</definedName>
    <definedName name="_Toc134518137" localSheetId="6">Policy.Strategy!#REF!</definedName>
    <definedName name="_Toc134518137" localSheetId="5">'Program, policies, strategies '!#REF!</definedName>
    <definedName name="_Toc134518140" localSheetId="6">Policy.Strategy!#REF!</definedName>
    <definedName name="_Toc134518140" localSheetId="5">'Program, policies, strategies '!#REF!</definedName>
    <definedName name="_Toc134518143" localSheetId="6">Policy.Strategy!#REF!</definedName>
    <definedName name="_Toc134518143" localSheetId="5">'Program, policies, strategies '!#REF!</definedName>
    <definedName name="_Toc134518149" localSheetId="6">Policy.Strategy!#REF!</definedName>
    <definedName name="_Toc134518149" localSheetId="5">'Program, policies, strategies '!#REF!</definedName>
    <definedName name="_Toc134518153" localSheetId="6">Policy.Strategy!#REF!</definedName>
    <definedName name="_Toc134518153" localSheetId="5">'Program, policies, strategies '!#REF!</definedName>
    <definedName name="_Toc134518156" localSheetId="6">Policy.Strategy!#REF!</definedName>
    <definedName name="_Toc134518156" localSheetId="5">'Program, policies, strategies '!#REF!</definedName>
    <definedName name="_Toc134518158" localSheetId="6">Policy.Strategy!#REF!</definedName>
    <definedName name="_Toc134518158" localSheetId="5">'Program, policies, strategies '!#REF!</definedName>
    <definedName name="_Toc134518162" localSheetId="6">Policy.Strategy!#REF!</definedName>
    <definedName name="_Toc134518162" localSheetId="5">'Program, policies, strategies '!#REF!</definedName>
    <definedName name="_Toc134518164" localSheetId="6">Policy.Strategy!#REF!</definedName>
    <definedName name="_Toc134518164" localSheetId="5">'Program, policies, strategies '!#REF!</definedName>
    <definedName name="_Toc134518167" localSheetId="6">Policy.Strategy!#REF!</definedName>
    <definedName name="_Toc134518167" localSheetId="5">'Program, policies, strategies '!#REF!</definedName>
    <definedName name="_Toc134518168" localSheetId="6">Policy.Strategy!#REF!</definedName>
    <definedName name="_Toc134518168" localSheetId="5">'Program, policies, strategies '!#REF!</definedName>
    <definedName name="_Toc134518170" localSheetId="6">Policy.Strategy!#REF!</definedName>
    <definedName name="_Toc134518170" localSheetId="5">'Program, policies, strategies '!#REF!</definedName>
    <definedName name="_Toc134518173" localSheetId="6">Policy.Strategy!#REF!</definedName>
    <definedName name="_Toc134518173" localSheetId="5">'Program, policies, strategies '!#REF!</definedName>
    <definedName name="_Toc134518177" localSheetId="6">Policy.Strategy!#REF!</definedName>
    <definedName name="_Toc134518177" localSheetId="5">'Program, policies, strategies '!#REF!</definedName>
    <definedName name="_Toc134518178" localSheetId="6">Policy.Strategy!#REF!</definedName>
    <definedName name="_Toc134518178" localSheetId="5">'Program, policies, strategies '!#REF!</definedName>
    <definedName name="_Toc134518179" localSheetId="6">Policy.Strategy!#REF!</definedName>
    <definedName name="_Toc134518179" localSheetId="5">'Program, policies, strategies '!#REF!</definedName>
    <definedName name="_Toc134518183" localSheetId="6">Policy.Strategy!#REF!</definedName>
    <definedName name="_Toc134518183" localSheetId="5">'Program, policies, strategies '!#REF!</definedName>
    <definedName name="_Toc134518184" localSheetId="6">Policy.Strategy!#REF!</definedName>
    <definedName name="_Toc134518184" localSheetId="5">'Program, policies, strategies '!#REF!</definedName>
    <definedName name="_Toc134518185" localSheetId="6">Policy.Strategy!#REF!</definedName>
    <definedName name="_Toc134518185" localSheetId="5">'Program, policies, strategies '!#REF!</definedName>
    <definedName name="_Toc134518186" localSheetId="6">Policy.Strategy!#REF!</definedName>
    <definedName name="_Toc134518186" localSheetId="5">'Program, policies, strategies '!#REF!</definedName>
    <definedName name="_Toc134518187" localSheetId="6">Policy.Strategy!#REF!</definedName>
    <definedName name="_Toc134518187" localSheetId="5">'Program, policies, strategies '!#REF!</definedName>
    <definedName name="_Toc134518189" localSheetId="6">Policy.Strategy!#REF!</definedName>
    <definedName name="_Toc134518189" localSheetId="5">'Program, policies, strategies '!#REF!</definedName>
    <definedName name="_Toc134518190" localSheetId="6">Policy.Strategy!#REF!</definedName>
    <definedName name="_Toc134518190" localSheetId="5">'Program, policies, strategies '!#REF!</definedName>
    <definedName name="_Toc134518194" localSheetId="6">Policy.Strategy!#REF!</definedName>
    <definedName name="_Toc134518194" localSheetId="5">'Program, policies, strategies '!#REF!</definedName>
    <definedName name="_Toc134518198" localSheetId="6">Policy.Strategy!#REF!</definedName>
    <definedName name="_Toc134518198" localSheetId="5">'Program, policies, strategies '!#REF!</definedName>
    <definedName name="_Toc134518200" localSheetId="6">Policy.Strategy!#REF!</definedName>
    <definedName name="_Toc134518200" localSheetId="5">'Program, policies, strategies '!#REF!</definedName>
    <definedName name="_Toc134936831" localSheetId="6">Policy.Strategy!#REF!</definedName>
    <definedName name="_Toc134936831" localSheetId="5">'Program, policies, strategies '!#REF!</definedName>
    <definedName name="BACODE">'Business Area'!$A$4:$A$602</definedName>
    <definedName name="BAList">'[1]Business areas'!$A$1:$A$1000</definedName>
    <definedName name="bcodelist">'Expenditure Codes'!$B$3:$B$127</definedName>
    <definedName name="capital">'Expenditure Codes'!$B$86:$B$127</definedName>
    <definedName name="namelookup" localSheetId="5">#REF!</definedName>
    <definedName name="namelookup">#REF!</definedName>
    <definedName name="PLIST" localSheetId="5">#REF!</definedName>
    <definedName name="PLIST">#REF!</definedName>
    <definedName name="policylist" localSheetId="5">#REF!</definedName>
    <definedName name="policylist">#REF!</definedName>
    <definedName name="_xlnm.Print_Area" localSheetId="10">'6.01.01.01.001'!$F$1:$AB$210</definedName>
    <definedName name="_xlnm.Print_Area" localSheetId="7">'Form 1'!$B$1:$K$288</definedName>
    <definedName name="_xlnm.Print_Area" localSheetId="8">'Form 2'!$A$1:$O$37</definedName>
    <definedName name="_xlnm.Print_Area" localSheetId="11">'Form 4'!$A$1:$L$28</definedName>
    <definedName name="_xlnm.Print_Area" localSheetId="13">'Form 5 P2(Recurrent)'!$A$1:$K$124</definedName>
    <definedName name="_xlnm.Print_Area" localSheetId="14">'Form 6'!$A$1:$K$25</definedName>
    <definedName name="_xlnm.Print_Area" localSheetId="15">'Form 7'!$A$1:$J$25</definedName>
    <definedName name="_xlnm.Print_Area" localSheetId="16">'Form 8'!$A$1:$J$27</definedName>
    <definedName name="_xlnm.Print_Area" localSheetId="17">'Form 9'!$A$1:$J$23</definedName>
    <definedName name="_xlnm.Print_Area" localSheetId="9">'Form2a '!$A$1:$AH$34</definedName>
    <definedName name="_xlnm.Print_Area" localSheetId="6">Policy.Strategy!$A$1:$AG$18</definedName>
    <definedName name="_xlnm.Print_Area" localSheetId="5">'Program, policies, strategies '!$A$1:$D$7</definedName>
    <definedName name="_xlnm.Print_Titles" localSheetId="2">'Expenditure Codes'!$2:$2</definedName>
    <definedName name="_xlnm.Print_Titles" localSheetId="7">'Form 1'!$6:$9</definedName>
    <definedName name="_xlnm.Print_Titles" localSheetId="6">Policy.Strategy!$4:$6</definedName>
    <definedName name="_xlnm.Print_Titles" localSheetId="5">'Program, policies, strategies '!$4:$6</definedName>
    <definedName name="Prog111" localSheetId="5">#REF!</definedName>
    <definedName name="Prog111">#REF!</definedName>
    <definedName name="Prog112" localSheetId="5">#REF!</definedName>
    <definedName name="Prog112">#REF!</definedName>
    <definedName name="Prog113" localSheetId="5">#REF!</definedName>
    <definedName name="Prog113">#REF!</definedName>
    <definedName name="Prog114" localSheetId="5">#REF!</definedName>
    <definedName name="Prog114">#REF!</definedName>
    <definedName name="Prog115" localSheetId="5">#REF!</definedName>
    <definedName name="Prog115">#REF!</definedName>
    <definedName name="Prog116" localSheetId="5">#REF!</definedName>
    <definedName name="Prog116">#REF!</definedName>
    <definedName name="Prog121" localSheetId="5">#REF!</definedName>
    <definedName name="Prog121">#REF!</definedName>
    <definedName name="Prog122" localSheetId="5">#REF!</definedName>
    <definedName name="Prog122">#REF!</definedName>
    <definedName name="Prog123" localSheetId="5">#REF!</definedName>
    <definedName name="Prog123">#REF!</definedName>
    <definedName name="Prog124" localSheetId="5">#REF!</definedName>
    <definedName name="Prog124">#REF!</definedName>
    <definedName name="Prog125" localSheetId="5">#REF!</definedName>
    <definedName name="Prog125">#REF!</definedName>
    <definedName name="Prog126" localSheetId="5">#REF!</definedName>
    <definedName name="Prog126">#REF!</definedName>
    <definedName name="Prog127" localSheetId="5">#REF!</definedName>
    <definedName name="Prog127">#REF!</definedName>
    <definedName name="Prog131" localSheetId="5">#REF!</definedName>
    <definedName name="Prog131">#REF!</definedName>
    <definedName name="Prog132" localSheetId="5">#REF!</definedName>
    <definedName name="Prog132">#REF!</definedName>
    <definedName name="Prog133" localSheetId="5">#REF!</definedName>
    <definedName name="Prog133">#REF!</definedName>
    <definedName name="Prog134" localSheetId="5">#REF!</definedName>
    <definedName name="Prog134">#REF!</definedName>
    <definedName name="Prog141" localSheetId="5">#REF!</definedName>
    <definedName name="Prog141">#REF!</definedName>
    <definedName name="Prog142" localSheetId="5">#REF!</definedName>
    <definedName name="Prog142">#REF!</definedName>
    <definedName name="Prog143" localSheetId="5">#REF!</definedName>
    <definedName name="Prog143">#REF!</definedName>
    <definedName name="Prog144" localSheetId="5">#REF!</definedName>
    <definedName name="Prog144">#REF!</definedName>
    <definedName name="Prog145" localSheetId="5">#REF!</definedName>
    <definedName name="Prog145">#REF!</definedName>
    <definedName name="Prog151" localSheetId="5">#REF!</definedName>
    <definedName name="Prog151">#REF!</definedName>
    <definedName name="Prog152" localSheetId="5">#REF!</definedName>
    <definedName name="Prog152">#REF!</definedName>
    <definedName name="Prog153" localSheetId="5">#REF!</definedName>
    <definedName name="Prog153">#REF!</definedName>
    <definedName name="Prog154" localSheetId="5">#REF!</definedName>
    <definedName name="Prog154">#REF!</definedName>
    <definedName name="Prog155" localSheetId="5">#REF!</definedName>
    <definedName name="Prog155">#REF!</definedName>
    <definedName name="Prog211" localSheetId="5">#REF!</definedName>
    <definedName name="Prog211">#REF!</definedName>
    <definedName name="Prog2110" localSheetId="5">#REF!</definedName>
    <definedName name="Prog2110">#REF!</definedName>
    <definedName name="Prog2111" localSheetId="5">#REF!</definedName>
    <definedName name="Prog2111">#REF!</definedName>
    <definedName name="Prog212" localSheetId="5">#REF!</definedName>
    <definedName name="Prog212">#REF!</definedName>
    <definedName name="Prog213" localSheetId="5">#REF!</definedName>
    <definedName name="Prog213">#REF!</definedName>
    <definedName name="Prog214" localSheetId="5">#REF!</definedName>
    <definedName name="Prog214">#REF!</definedName>
    <definedName name="Prog215" localSheetId="5">#REF!</definedName>
    <definedName name="Prog215">#REF!</definedName>
    <definedName name="Prog216" localSheetId="5">#REF!</definedName>
    <definedName name="Prog216">#REF!</definedName>
    <definedName name="Prog217" localSheetId="5">#REF!</definedName>
    <definedName name="Prog217">#REF!</definedName>
    <definedName name="Prog218" localSheetId="5">#REF!</definedName>
    <definedName name="Prog218">#REF!</definedName>
    <definedName name="Prog219" localSheetId="5">#REF!</definedName>
    <definedName name="Prog219">#REF!</definedName>
    <definedName name="Prog221" localSheetId="5">#REF!</definedName>
    <definedName name="Prog221">#REF!</definedName>
    <definedName name="Prog222" localSheetId="5">#REF!</definedName>
    <definedName name="Prog222">#REF!</definedName>
    <definedName name="Prog223" localSheetId="5">#REF!</definedName>
    <definedName name="Prog223">#REF!</definedName>
    <definedName name="Prog224" localSheetId="5">#REF!</definedName>
    <definedName name="Prog224">#REF!</definedName>
    <definedName name="Prog225" localSheetId="5">#REF!</definedName>
    <definedName name="Prog225">#REF!</definedName>
    <definedName name="Prog226" localSheetId="5">#REF!</definedName>
    <definedName name="Prog226">#REF!</definedName>
    <definedName name="Prog227" localSheetId="5">#REF!</definedName>
    <definedName name="Prog227">#REF!</definedName>
    <definedName name="Prog228" localSheetId="5">#REF!</definedName>
    <definedName name="Prog228">#REF!</definedName>
    <definedName name="Prog229" localSheetId="5">#REF!</definedName>
    <definedName name="Prog229">#REF!</definedName>
    <definedName name="Prog231" localSheetId="5">#REF!</definedName>
    <definedName name="Prog231">#REF!</definedName>
    <definedName name="Prog232" localSheetId="5">#REF!</definedName>
    <definedName name="Prog232">#REF!</definedName>
    <definedName name="Prog233" localSheetId="5">#REF!</definedName>
    <definedName name="Prog233">#REF!</definedName>
    <definedName name="Prog234" localSheetId="5">#REF!</definedName>
    <definedName name="Prog234">#REF!</definedName>
    <definedName name="Prog241" localSheetId="5">#REF!</definedName>
    <definedName name="Prog241">#REF!</definedName>
    <definedName name="Prog242" localSheetId="5">#REF!</definedName>
    <definedName name="Prog242">#REF!</definedName>
    <definedName name="Prog243" localSheetId="5">#REF!</definedName>
    <definedName name="Prog243">#REF!</definedName>
    <definedName name="Prog251" localSheetId="5">#REF!</definedName>
    <definedName name="Prog251">#REF!</definedName>
    <definedName name="Prog252" localSheetId="5">#REF!</definedName>
    <definedName name="Prog252">#REF!</definedName>
    <definedName name="Prog253" localSheetId="5">#REF!</definedName>
    <definedName name="Prog253">#REF!</definedName>
    <definedName name="Prog254" localSheetId="5">#REF!</definedName>
    <definedName name="Prog254">#REF!</definedName>
    <definedName name="Prog255" localSheetId="5">#REF!</definedName>
    <definedName name="Prog255">#REF!</definedName>
    <definedName name="Prog256" localSheetId="5">#REF!</definedName>
    <definedName name="Prog256">#REF!</definedName>
    <definedName name="Prog311" localSheetId="5">#REF!</definedName>
    <definedName name="Prog311">#REF!</definedName>
    <definedName name="Prog312" localSheetId="5">#REF!</definedName>
    <definedName name="Prog312">#REF!</definedName>
    <definedName name="Prog313" localSheetId="5">#REF!</definedName>
    <definedName name="Prog313">#REF!</definedName>
    <definedName name="Prog314" localSheetId="5">#REF!</definedName>
    <definedName name="Prog314">#REF!</definedName>
    <definedName name="Prog315" localSheetId="5">#REF!</definedName>
    <definedName name="Prog315">#REF!</definedName>
    <definedName name="Prog316" localSheetId="5">#REF!</definedName>
    <definedName name="Prog316">#REF!</definedName>
    <definedName name="Prog317" localSheetId="5">#REF!</definedName>
    <definedName name="Prog317">#REF!</definedName>
    <definedName name="Prog321" localSheetId="5">#REF!</definedName>
    <definedName name="Prog321">#REF!</definedName>
    <definedName name="Prog322" localSheetId="5">#REF!</definedName>
    <definedName name="Prog322">#REF!</definedName>
    <definedName name="Prog323" localSheetId="5">#REF!</definedName>
    <definedName name="Prog323">#REF!</definedName>
    <definedName name="Prog324" localSheetId="5">#REF!</definedName>
    <definedName name="Prog324">#REF!</definedName>
    <definedName name="Prog331" localSheetId="5">#REF!</definedName>
    <definedName name="Prog331">#REF!</definedName>
    <definedName name="Prog3310" localSheetId="5">#REF!</definedName>
    <definedName name="Prog3310">#REF!</definedName>
    <definedName name="Prog3311" localSheetId="5">#REF!</definedName>
    <definedName name="Prog3311">#REF!</definedName>
    <definedName name="Prog3312" localSheetId="5">#REF!</definedName>
    <definedName name="Prog3312">#REF!</definedName>
    <definedName name="Prog3313" localSheetId="5">#REF!</definedName>
    <definedName name="Prog3313">#REF!</definedName>
    <definedName name="Prog3314" localSheetId="5">#REF!</definedName>
    <definedName name="Prog3314">#REF!</definedName>
    <definedName name="Prog332" localSheetId="5">#REF!</definedName>
    <definedName name="Prog332">#REF!</definedName>
    <definedName name="Prog333" localSheetId="5">#REF!</definedName>
    <definedName name="Prog333">#REF!</definedName>
    <definedName name="Prog334" localSheetId="5">#REF!</definedName>
    <definedName name="Prog334">#REF!</definedName>
    <definedName name="Prog335" localSheetId="5">#REF!</definedName>
    <definedName name="Prog335">#REF!</definedName>
    <definedName name="Prog336" localSheetId="5">#REF!</definedName>
    <definedName name="Prog336">#REF!</definedName>
    <definedName name="Prog337" localSheetId="5">#REF!</definedName>
    <definedName name="Prog337">#REF!</definedName>
    <definedName name="Prog338" localSheetId="5">#REF!</definedName>
    <definedName name="Prog338">#REF!</definedName>
    <definedName name="Prog339" localSheetId="5">#REF!</definedName>
    <definedName name="Prog339">#REF!</definedName>
    <definedName name="Prog341" localSheetId="5">#REF!</definedName>
    <definedName name="Prog341">#REF!</definedName>
    <definedName name="Prog342" localSheetId="5">#REF!</definedName>
    <definedName name="Prog342">#REF!</definedName>
    <definedName name="Prog343" localSheetId="5">#REF!</definedName>
    <definedName name="Prog343">#REF!</definedName>
    <definedName name="Prog344" localSheetId="5">#REF!</definedName>
    <definedName name="Prog344">#REF!</definedName>
    <definedName name="Prog345" localSheetId="5">#REF!</definedName>
    <definedName name="Prog345">#REF!</definedName>
    <definedName name="Prog351" localSheetId="5">#REF!</definedName>
    <definedName name="Prog351">#REF!</definedName>
    <definedName name="Prog352" localSheetId="5">#REF!</definedName>
    <definedName name="Prog352">#REF!</definedName>
    <definedName name="Prog353" localSheetId="5">#REF!</definedName>
    <definedName name="Prog353">#REF!</definedName>
    <definedName name="Prog354" localSheetId="5">#REF!</definedName>
    <definedName name="Prog354">#REF!</definedName>
    <definedName name="Prog355" localSheetId="5">#REF!</definedName>
    <definedName name="Prog355">#REF!</definedName>
    <definedName name="Prog356" localSheetId="5">#REF!</definedName>
    <definedName name="Prog356">#REF!</definedName>
    <definedName name="Prog357" localSheetId="5">#REF!</definedName>
    <definedName name="Prog357">#REF!</definedName>
    <definedName name="Prog361" localSheetId="5">#REF!</definedName>
    <definedName name="Prog361">#REF!</definedName>
    <definedName name="Prog362" localSheetId="5">#REF!</definedName>
    <definedName name="Prog362">#REF!</definedName>
    <definedName name="Prog363" localSheetId="5">#REF!</definedName>
    <definedName name="Prog363">#REF!</definedName>
    <definedName name="Prog364" localSheetId="5">#REF!</definedName>
    <definedName name="Prog364">#REF!</definedName>
    <definedName name="Prog365" localSheetId="5">#REF!</definedName>
    <definedName name="Prog365">#REF!</definedName>
    <definedName name="Prog366" localSheetId="5">#REF!</definedName>
    <definedName name="Prog366">#REF!</definedName>
    <definedName name="Prog371" localSheetId="5">#REF!</definedName>
    <definedName name="Prog371">#REF!</definedName>
    <definedName name="Prog3710" localSheetId="5">#REF!</definedName>
    <definedName name="Prog3710">#REF!</definedName>
    <definedName name="Prog372" localSheetId="5">#REF!</definedName>
    <definedName name="Prog372">#REF!</definedName>
    <definedName name="Prog373" localSheetId="5">#REF!</definedName>
    <definedName name="Prog373">#REF!</definedName>
    <definedName name="Prog374" localSheetId="5">#REF!</definedName>
    <definedName name="Prog374">#REF!</definedName>
    <definedName name="Prog375" localSheetId="5">#REF!</definedName>
    <definedName name="Prog375">#REF!</definedName>
    <definedName name="Prog376" localSheetId="5">#REF!</definedName>
    <definedName name="Prog376">#REF!</definedName>
    <definedName name="Prog377" localSheetId="5">#REF!</definedName>
    <definedName name="Prog377">#REF!</definedName>
    <definedName name="Prog378" localSheetId="5">#REF!</definedName>
    <definedName name="Prog378">#REF!</definedName>
    <definedName name="Prog379" localSheetId="5">#REF!</definedName>
    <definedName name="Prog379">#REF!</definedName>
    <definedName name="Prog4101" localSheetId="5">#REF!</definedName>
    <definedName name="Prog4101">#REF!</definedName>
    <definedName name="Prog4102" localSheetId="5">#REF!</definedName>
    <definedName name="Prog4102">#REF!</definedName>
    <definedName name="Prog4103" localSheetId="5">#REF!</definedName>
    <definedName name="Prog4103">#REF!</definedName>
    <definedName name="Prog4104" localSheetId="5">#REF!</definedName>
    <definedName name="Prog4104">#REF!</definedName>
    <definedName name="Prog4105" localSheetId="5">#REF!</definedName>
    <definedName name="Prog4105">#REF!</definedName>
    <definedName name="Prog4106" localSheetId="5">#REF!</definedName>
    <definedName name="Prog4106">#REF!</definedName>
    <definedName name="Prog411" localSheetId="5">#REF!</definedName>
    <definedName name="Prog411">#REF!</definedName>
    <definedName name="Prog412" localSheetId="5">#REF!</definedName>
    <definedName name="Prog412">#REF!</definedName>
    <definedName name="Prog413" localSheetId="5">#REF!</definedName>
    <definedName name="Prog413">#REF!</definedName>
    <definedName name="Prog414" localSheetId="5">#REF!</definedName>
    <definedName name="Prog414">#REF!</definedName>
    <definedName name="Prog415" localSheetId="5">#REF!</definedName>
    <definedName name="Prog415">#REF!</definedName>
    <definedName name="Prog416" localSheetId="5">#REF!</definedName>
    <definedName name="Prog416">#REF!</definedName>
    <definedName name="Prog421" localSheetId="5">#REF!</definedName>
    <definedName name="Prog421">#REF!</definedName>
    <definedName name="Prog422" localSheetId="5">#REF!</definedName>
    <definedName name="Prog422">#REF!</definedName>
    <definedName name="Prog423" localSheetId="5">#REF!</definedName>
    <definedName name="Prog423">#REF!</definedName>
    <definedName name="Prog424" localSheetId="5">#REF!</definedName>
    <definedName name="Prog424">#REF!</definedName>
    <definedName name="Prog425" localSheetId="5">#REF!</definedName>
    <definedName name="Prog425">#REF!</definedName>
    <definedName name="Prog426" localSheetId="5">#REF!</definedName>
    <definedName name="Prog426">#REF!</definedName>
    <definedName name="Prog427" localSheetId="5">#REF!</definedName>
    <definedName name="Prog427">#REF!</definedName>
    <definedName name="Prog431" localSheetId="5">#REF!</definedName>
    <definedName name="Prog431">#REF!</definedName>
    <definedName name="Prog432" localSheetId="5">#REF!</definedName>
    <definedName name="Prog432">#REF!</definedName>
    <definedName name="Prog433" localSheetId="5">#REF!</definedName>
    <definedName name="Prog433">#REF!</definedName>
    <definedName name="Prog434" localSheetId="5">#REF!</definedName>
    <definedName name="Prog434">#REF!</definedName>
    <definedName name="Prog435" localSheetId="5">#REF!</definedName>
    <definedName name="Prog435">#REF!</definedName>
    <definedName name="Prog436" localSheetId="5">#REF!</definedName>
    <definedName name="Prog436">#REF!</definedName>
    <definedName name="Prog437" localSheetId="5">#REF!</definedName>
    <definedName name="Prog437">#REF!</definedName>
    <definedName name="Prog441" localSheetId="5">#REF!</definedName>
    <definedName name="Prog441">#REF!</definedName>
    <definedName name="Prog442" localSheetId="5">#REF!</definedName>
    <definedName name="Prog442">#REF!</definedName>
    <definedName name="Prog443" localSheetId="5">#REF!</definedName>
    <definedName name="Prog443">#REF!</definedName>
    <definedName name="Prog444" localSheetId="5">#REF!</definedName>
    <definedName name="Prog444">#REF!</definedName>
    <definedName name="Prog445" localSheetId="5">#REF!</definedName>
    <definedName name="Prog445">#REF!</definedName>
    <definedName name="Prog451" localSheetId="5">#REF!</definedName>
    <definedName name="Prog451">#REF!</definedName>
    <definedName name="Prog452" localSheetId="5">#REF!</definedName>
    <definedName name="Prog452">#REF!</definedName>
    <definedName name="Prog453" localSheetId="5">#REF!</definedName>
    <definedName name="Prog453">#REF!</definedName>
    <definedName name="Prog454" localSheetId="5">#REF!</definedName>
    <definedName name="Prog454">#REF!</definedName>
    <definedName name="Prog455" localSheetId="5">#REF!</definedName>
    <definedName name="Prog455">#REF!</definedName>
    <definedName name="Prog456" localSheetId="5">#REF!</definedName>
    <definedName name="Prog456">#REF!</definedName>
    <definedName name="Prog461" localSheetId="5">#REF!</definedName>
    <definedName name="Prog461">#REF!</definedName>
    <definedName name="Prog4610" localSheetId="5">#REF!</definedName>
    <definedName name="Prog4610">#REF!</definedName>
    <definedName name="Prog462" localSheetId="5">#REF!</definedName>
    <definedName name="Prog462">#REF!</definedName>
    <definedName name="Prog463" localSheetId="5">#REF!</definedName>
    <definedName name="Prog463">#REF!</definedName>
    <definedName name="Prog464" localSheetId="5">#REF!</definedName>
    <definedName name="Prog464">#REF!</definedName>
    <definedName name="Prog465" localSheetId="5">#REF!</definedName>
    <definedName name="Prog465">#REF!</definedName>
    <definedName name="Prog466" localSheetId="5">#REF!</definedName>
    <definedName name="Prog466">#REF!</definedName>
    <definedName name="Prog467" localSheetId="5">#REF!</definedName>
    <definedName name="Prog467">#REF!</definedName>
    <definedName name="Prog468" localSheetId="5">#REF!</definedName>
    <definedName name="Prog468">#REF!</definedName>
    <definedName name="Prog469" localSheetId="5">#REF!</definedName>
    <definedName name="Prog469">#REF!</definedName>
    <definedName name="Prog471" localSheetId="5">#REF!</definedName>
    <definedName name="Prog471">#REF!</definedName>
    <definedName name="Prog472" localSheetId="5">#REF!</definedName>
    <definedName name="Prog472">#REF!</definedName>
    <definedName name="Prog473" localSheetId="5">#REF!</definedName>
    <definedName name="Prog473">#REF!</definedName>
    <definedName name="Prog474" localSheetId="5">#REF!</definedName>
    <definedName name="Prog474">#REF!</definedName>
    <definedName name="Prog475" localSheetId="5">#REF!</definedName>
    <definedName name="Prog475">#REF!</definedName>
    <definedName name="Prog476" localSheetId="5">#REF!</definedName>
    <definedName name="Prog476">#REF!</definedName>
    <definedName name="Prog477" localSheetId="5">#REF!</definedName>
    <definedName name="Prog477">#REF!</definedName>
    <definedName name="Prog478" localSheetId="5">#REF!</definedName>
    <definedName name="Prog478">#REF!</definedName>
    <definedName name="Prog479" localSheetId="5">#REF!</definedName>
    <definedName name="Prog479">#REF!</definedName>
    <definedName name="Prog481" localSheetId="5">#REF!</definedName>
    <definedName name="Prog481">#REF!</definedName>
    <definedName name="Prog482" localSheetId="5">#REF!</definedName>
    <definedName name="Prog482">#REF!</definedName>
    <definedName name="Prog483" localSheetId="5">#REF!</definedName>
    <definedName name="Prog483">#REF!</definedName>
    <definedName name="Prog484" localSheetId="5">#REF!</definedName>
    <definedName name="Prog484">#REF!</definedName>
    <definedName name="Prog485" localSheetId="5">#REF!</definedName>
    <definedName name="Prog485">#REF!</definedName>
    <definedName name="Prog486" localSheetId="5">#REF!</definedName>
    <definedName name="Prog486">#REF!</definedName>
    <definedName name="Prog491" localSheetId="5">#REF!</definedName>
    <definedName name="Prog491">#REF!</definedName>
    <definedName name="Prog492" localSheetId="5">#REF!</definedName>
    <definedName name="Prog492">#REF!</definedName>
    <definedName name="Prog493" localSheetId="5">#REF!</definedName>
    <definedName name="Prog493">#REF!</definedName>
    <definedName name="Prog494" localSheetId="5">#REF!</definedName>
    <definedName name="Prog494">#REF!</definedName>
    <definedName name="Prog495" localSheetId="5">#REF!</definedName>
    <definedName name="Prog495">#REF!</definedName>
    <definedName name="Prog496" localSheetId="5">#REF!</definedName>
    <definedName name="Prog496">#REF!</definedName>
    <definedName name="Prog497" localSheetId="5">#REF!</definedName>
    <definedName name="Prog497">#REF!</definedName>
    <definedName name="Prog511" localSheetId="5">#REF!</definedName>
    <definedName name="Prog511">#REF!</definedName>
    <definedName name="Prog512" localSheetId="5">#REF!</definedName>
    <definedName name="Prog512">#REF!</definedName>
    <definedName name="Prog513" localSheetId="5">#REF!</definedName>
    <definedName name="Prog513">#REF!</definedName>
    <definedName name="Prog521" localSheetId="5">#REF!</definedName>
    <definedName name="Prog521">#REF!</definedName>
    <definedName name="Prog522" localSheetId="5">#REF!</definedName>
    <definedName name="Prog522">#REF!</definedName>
    <definedName name="Prog523" localSheetId="5">#REF!</definedName>
    <definedName name="Prog523">#REF!</definedName>
    <definedName name="Prog524" localSheetId="5">#REF!</definedName>
    <definedName name="Prog524">#REF!</definedName>
    <definedName name="Prog525" localSheetId="5">#REF!</definedName>
    <definedName name="Prog525">#REF!</definedName>
    <definedName name="Prog526" localSheetId="5">#REF!</definedName>
    <definedName name="Prog526">#REF!</definedName>
    <definedName name="Prog531" localSheetId="5">#REF!</definedName>
    <definedName name="Prog531">#REF!</definedName>
    <definedName name="Prog532" localSheetId="5">#REF!</definedName>
    <definedName name="Prog532">#REF!</definedName>
    <definedName name="Prog533" localSheetId="5">#REF!</definedName>
    <definedName name="Prog533">#REF!</definedName>
    <definedName name="Prog534" localSheetId="5">#REF!</definedName>
    <definedName name="Prog534">#REF!</definedName>
    <definedName name="Prog535" localSheetId="5">#REF!</definedName>
    <definedName name="Prog535">#REF!</definedName>
    <definedName name="Prog541" localSheetId="5">#REF!</definedName>
    <definedName name="Prog541">#REF!</definedName>
    <definedName name="Prog542" localSheetId="5">#REF!</definedName>
    <definedName name="Prog542">#REF!</definedName>
    <definedName name="Prog543" localSheetId="5">#REF!</definedName>
    <definedName name="Prog543">#REF!</definedName>
    <definedName name="Prog544" localSheetId="5">#REF!</definedName>
    <definedName name="Prog544">#REF!</definedName>
    <definedName name="Prog545" localSheetId="5">#REF!</definedName>
    <definedName name="Prog545">#REF!</definedName>
    <definedName name="Prog546" localSheetId="5">#REF!</definedName>
    <definedName name="Prog546">#REF!</definedName>
    <definedName name="Prog547" localSheetId="5">#REF!</definedName>
    <definedName name="Prog547">#REF!</definedName>
    <definedName name="Program1P1" localSheetId="5">#REF!</definedName>
    <definedName name="Program1P1">#REF!</definedName>
    <definedName name="Program1P1SAPREF" localSheetId="5">#REF!</definedName>
    <definedName name="Program1P1SAPREF">#REF!</definedName>
    <definedName name="Program1P1SL" localSheetId="5">#REF!</definedName>
    <definedName name="Program1P1SL">#REF!</definedName>
    <definedName name="Program1P2" localSheetId="5">#REF!</definedName>
    <definedName name="Program1P2">#REF!</definedName>
    <definedName name="Program1P2SAPREF" localSheetId="5">#REF!</definedName>
    <definedName name="Program1P2SAPREF">#REF!</definedName>
    <definedName name="Program1P2SL" localSheetId="5">#REF!</definedName>
    <definedName name="Program1P2SL">#REF!</definedName>
    <definedName name="recurrent">'Expenditure Codes'!$B$3:$B$85</definedName>
    <definedName name="strategylist" localSheetId="5">#REF!</definedName>
    <definedName name="strategylist">#REF!</definedName>
    <definedName name="Z_1A3901C6_C265_496D_9B06_957BE6E34ABC_.wvu.Cols" localSheetId="14" hidden="1">'Form 6'!$J$1:$J$65537</definedName>
    <definedName name="Z_1A3901C6_C265_496D_9B06_957BE6E34ABC_.wvu.Cols" localSheetId="15" hidden="1">'Form 7'!#REF!</definedName>
    <definedName name="Z_1A3901C6_C265_496D_9B06_957BE6E34ABC_.wvu.Cols" localSheetId="16" hidden="1">'Form 8'!#REF!</definedName>
    <definedName name="Z_1A3901C6_C265_496D_9B06_957BE6E34ABC_.wvu.PrintArea" localSheetId="8" hidden="1">'Form 2'!$A$1:$O$37</definedName>
    <definedName name="Z_1A3901C6_C265_496D_9B06_957BE6E34ABC_.wvu.PrintArea" localSheetId="11" hidden="1">'Form 4'!$A$1:$K$28</definedName>
    <definedName name="Z_1A3901C6_C265_496D_9B06_957BE6E34ABC_.wvu.PrintArea" localSheetId="14" hidden="1">'Form 6'!$A$1:$K$21</definedName>
    <definedName name="Z_1A3901C6_C265_496D_9B06_957BE6E34ABC_.wvu.PrintArea" localSheetId="15" hidden="1">'Form 7'!$A$1:$J$24</definedName>
    <definedName name="Z_1A3901C6_C265_496D_9B06_957BE6E34ABC_.wvu.PrintArea" localSheetId="16" hidden="1">'Form 8'!$A$1:$J$26</definedName>
    <definedName name="Z_1A3901C6_C265_496D_9B06_957BE6E34ABC_.wvu.PrintArea" localSheetId="17" hidden="1">'Form 9'!$C$2:$J$22</definedName>
    <definedName name="Z_1A3901C6_C265_496D_9B06_957BE6E34ABC_.wvu.PrintArea" localSheetId="9" hidden="1">'Form2a '!$A$2:$AH$34</definedName>
    <definedName name="Z_5F2F7A2F_9962_11D6_8F57_00A0CC69441B_.wvu.Cols" localSheetId="14" hidden="1">'Form 6'!$J$1:$J$65537</definedName>
    <definedName name="Z_5F2F7A2F_9962_11D6_8F57_00A0CC69441B_.wvu.Cols" localSheetId="15" hidden="1">'Form 7'!#REF!</definedName>
    <definedName name="Z_5F2F7A2F_9962_11D6_8F57_00A0CC69441B_.wvu.Cols" localSheetId="16" hidden="1">'Form 8'!#REF!</definedName>
    <definedName name="Z_5F2F7A2F_9962_11D6_8F57_00A0CC69441B_.wvu.PrintArea" localSheetId="8" hidden="1">'Form 2'!$A$1:$O$38</definedName>
    <definedName name="Z_5F2F7A2F_9962_11D6_8F57_00A0CC69441B_.wvu.PrintArea" localSheetId="11" hidden="1">'Form 4'!$A$1:$K$28</definedName>
    <definedName name="Z_5F2F7A2F_9962_11D6_8F57_00A0CC69441B_.wvu.PrintArea" localSheetId="14" hidden="1">'Form 6'!$C$1:$J$21</definedName>
    <definedName name="Z_5F2F7A2F_9962_11D6_8F57_00A0CC69441B_.wvu.PrintArea" localSheetId="15" hidden="1">'Form 7'!$C$1:$J$24</definedName>
    <definedName name="Z_5F2F7A2F_9962_11D6_8F57_00A0CC69441B_.wvu.PrintArea" localSheetId="16" hidden="1">'Form 8'!$A$1:$J$26</definedName>
    <definedName name="Z_5F2F7A2F_9962_11D6_8F57_00A0CC69441B_.wvu.PrintArea" localSheetId="17" hidden="1">'Form 9'!$C$1:$J$17</definedName>
  </definedNames>
  <calcPr calcId="125725" calcOnSave="0"/>
</workbook>
</file>

<file path=xl/calcChain.xml><?xml version="1.0" encoding="utf-8"?>
<calcChain xmlns="http://schemas.openxmlformats.org/spreadsheetml/2006/main">
  <c r="G9" i="1"/>
  <c r="G8" s="1"/>
  <c r="G7" s="1"/>
  <c r="H9"/>
  <c r="H8" s="1"/>
  <c r="H7" s="1"/>
  <c r="I9"/>
  <c r="I8" s="1"/>
  <c r="I7" s="1"/>
  <c r="J9"/>
  <c r="J8" s="1"/>
  <c r="J7" s="1"/>
  <c r="K9"/>
  <c r="K8" s="1"/>
  <c r="K7" s="1"/>
  <c r="L9"/>
  <c r="L8" s="1"/>
  <c r="L7" s="1"/>
  <c r="M9"/>
  <c r="M8" s="1"/>
  <c r="M7" s="1"/>
  <c r="N9"/>
  <c r="N8" s="1"/>
  <c r="N7" s="1"/>
  <c r="O9"/>
  <c r="O8" s="1"/>
  <c r="O7" s="1"/>
  <c r="P9"/>
  <c r="P8" s="1"/>
  <c r="P7" s="1"/>
  <c r="Q9"/>
  <c r="Q8" s="1"/>
  <c r="Q7" s="1"/>
  <c r="R9"/>
  <c r="R8"/>
  <c r="R7" s="1"/>
  <c r="J95" i="68"/>
  <c r="J103" s="1"/>
  <c r="I95"/>
  <c r="I103" s="1"/>
  <c r="H95"/>
  <c r="H103" s="1"/>
  <c r="G95"/>
  <c r="G103" s="1"/>
  <c r="F51"/>
  <c r="E51"/>
  <c r="F50"/>
  <c r="E50"/>
  <c r="F49"/>
  <c r="E49"/>
  <c r="F48"/>
  <c r="E48"/>
  <c r="F47"/>
  <c r="E47"/>
  <c r="F46"/>
  <c r="E46"/>
  <c r="C45"/>
  <c r="E40"/>
  <c r="E39"/>
  <c r="E38"/>
  <c r="E37"/>
  <c r="E36"/>
  <c r="E35"/>
  <c r="E34"/>
  <c r="E33"/>
  <c r="E32"/>
  <c r="E31"/>
  <c r="D29"/>
  <c r="C20"/>
  <c r="F15"/>
  <c r="G14"/>
  <c r="G27" s="1"/>
  <c r="A103" i="67"/>
  <c r="A101"/>
  <c r="AB78"/>
  <c r="F77"/>
  <c r="T72"/>
  <c r="T71"/>
  <c r="T70"/>
  <c r="T69"/>
  <c r="T68"/>
  <c r="T67"/>
  <c r="T66"/>
  <c r="T65"/>
  <c r="T64"/>
  <c r="T63"/>
  <c r="T62"/>
  <c r="T61"/>
  <c r="T60"/>
  <c r="T59"/>
  <c r="T58"/>
  <c r="T57"/>
  <c r="T56"/>
  <c r="T55"/>
  <c r="T54"/>
  <c r="T53"/>
  <c r="T52"/>
  <c r="T51"/>
  <c r="T50"/>
  <c r="T49"/>
  <c r="T48"/>
  <c r="T47"/>
  <c r="AC45"/>
  <c r="AD45" s="1"/>
  <c r="H44"/>
  <c r="H77" s="1"/>
  <c r="F44"/>
  <c r="G39"/>
  <c r="H39" s="1"/>
  <c r="R14" i="1"/>
  <c r="Q14"/>
  <c r="P14"/>
  <c r="O14"/>
  <c r="N14"/>
  <c r="M14"/>
  <c r="L14"/>
  <c r="K14"/>
  <c r="J14"/>
  <c r="I14"/>
  <c r="H14"/>
  <c r="G14"/>
  <c r="P10"/>
  <c r="R10"/>
  <c r="N10"/>
  <c r="Q10"/>
  <c r="O10"/>
  <c r="M10"/>
  <c r="L10"/>
  <c r="K10"/>
  <c r="J10"/>
  <c r="I10"/>
  <c r="H10"/>
  <c r="G10"/>
  <c r="AD78" i="67" l="1"/>
  <c r="AE45"/>
  <c r="H14" i="68"/>
  <c r="G15"/>
  <c r="G16"/>
  <c r="G44"/>
  <c r="G53" s="1"/>
  <c r="I39" i="67"/>
  <c r="AC78"/>
  <c r="J44"/>
  <c r="G18" i="68" l="1"/>
  <c r="G17"/>
  <c r="H44"/>
  <c r="H53" s="1"/>
  <c r="H16"/>
  <c r="H15"/>
  <c r="I14"/>
  <c r="H27"/>
  <c r="J77" i="67"/>
  <c r="L44"/>
  <c r="AF45"/>
  <c r="AE78"/>
  <c r="AA6" i="62"/>
  <c r="AF78" i="67" l="1"/>
  <c r="AG45"/>
  <c r="G39" i="68"/>
  <c r="G37"/>
  <c r="G35"/>
  <c r="G33"/>
  <c r="G31"/>
  <c r="G40"/>
  <c r="G38"/>
  <c r="G36"/>
  <c r="G34"/>
  <c r="G32"/>
  <c r="G19"/>
  <c r="L77" i="67"/>
  <c r="N44"/>
  <c r="I27" i="68"/>
  <c r="I44"/>
  <c r="I53" s="1"/>
  <c r="I16"/>
  <c r="I15"/>
  <c r="J14"/>
  <c r="H18"/>
  <c r="H17"/>
  <c r="H179" i="62"/>
  <c r="G179"/>
  <c r="F179"/>
  <c r="F160"/>
  <c r="AB154"/>
  <c r="AB155" s="1"/>
  <c r="AB156" s="1"/>
  <c r="AB157" s="1"/>
  <c r="AB158" s="1"/>
  <c r="AB159" s="1"/>
  <c r="AB160" s="1"/>
  <c r="AB161" s="1"/>
  <c r="AB162" s="1"/>
  <c r="H149"/>
  <c r="H162" s="1"/>
  <c r="G149"/>
  <c r="G162" s="1"/>
  <c r="F149"/>
  <c r="F162" s="1"/>
  <c r="H134"/>
  <c r="H161" s="1"/>
  <c r="G134"/>
  <c r="G161" s="1"/>
  <c r="F134"/>
  <c r="F161" s="1"/>
  <c r="K119"/>
  <c r="J119"/>
  <c r="I119"/>
  <c r="H119"/>
  <c r="H160" s="1"/>
  <c r="G119"/>
  <c r="G160" s="1"/>
  <c r="H88"/>
  <c r="H158" s="1"/>
  <c r="G88"/>
  <c r="G158" s="1"/>
  <c r="F88"/>
  <c r="F158" s="1"/>
  <c r="H73"/>
  <c r="H157" s="1"/>
  <c r="G73"/>
  <c r="G157" s="1"/>
  <c r="F73"/>
  <c r="F157" s="1"/>
  <c r="H57"/>
  <c r="H156" s="1"/>
  <c r="G57"/>
  <c r="G156" s="1"/>
  <c r="F57"/>
  <c r="F156" s="1"/>
  <c r="G41"/>
  <c r="F41"/>
  <c r="H25"/>
  <c r="H154" s="1"/>
  <c r="G25"/>
  <c r="G154" s="1"/>
  <c r="F25"/>
  <c r="F154" s="1"/>
  <c r="J44" i="68" l="1"/>
  <c r="J53" s="1"/>
  <c r="J16"/>
  <c r="J15"/>
  <c r="J27"/>
  <c r="A1"/>
  <c r="I18"/>
  <c r="I17"/>
  <c r="H40"/>
  <c r="H38"/>
  <c r="H36"/>
  <c r="H34"/>
  <c r="H32"/>
  <c r="H19"/>
  <c r="H39"/>
  <c r="H37"/>
  <c r="H35"/>
  <c r="H33"/>
  <c r="H31"/>
  <c r="N77" i="67"/>
  <c r="P44"/>
  <c r="G121" i="68"/>
  <c r="G120"/>
  <c r="G119"/>
  <c r="G118"/>
  <c r="G117"/>
  <c r="G116"/>
  <c r="G115"/>
  <c r="G114"/>
  <c r="G113"/>
  <c r="G112"/>
  <c r="G111"/>
  <c r="G110"/>
  <c r="G109"/>
  <c r="G108"/>
  <c r="G107"/>
  <c r="G106"/>
  <c r="G105"/>
  <c r="G104"/>
  <c r="G101"/>
  <c r="G100"/>
  <c r="G99"/>
  <c r="G98"/>
  <c r="G97"/>
  <c r="G96"/>
  <c r="G93"/>
  <c r="G92"/>
  <c r="G91"/>
  <c r="G90"/>
  <c r="G89"/>
  <c r="G88"/>
  <c r="G87"/>
  <c r="G86"/>
  <c r="G85"/>
  <c r="G84"/>
  <c r="G83"/>
  <c r="G82"/>
  <c r="G81"/>
  <c r="G80"/>
  <c r="G79"/>
  <c r="G78"/>
  <c r="G77"/>
  <c r="G76"/>
  <c r="G75"/>
  <c r="G74"/>
  <c r="G73"/>
  <c r="G72"/>
  <c r="G71"/>
  <c r="G70"/>
  <c r="G69"/>
  <c r="G68"/>
  <c r="G65"/>
  <c r="G64"/>
  <c r="G63"/>
  <c r="G62"/>
  <c r="G61"/>
  <c r="G60"/>
  <c r="G59"/>
  <c r="G58"/>
  <c r="G57"/>
  <c r="G56"/>
  <c r="G55"/>
  <c r="G54"/>
  <c r="G46"/>
  <c r="G48"/>
  <c r="G50"/>
  <c r="G47"/>
  <c r="G49"/>
  <c r="G51"/>
  <c r="G30"/>
  <c r="AH45" i="67"/>
  <c r="AH78" s="1"/>
  <c r="AG78"/>
  <c r="F155" i="62"/>
  <c r="G155"/>
  <c r="H41"/>
  <c r="H155" s="1"/>
  <c r="G42" i="68" l="1"/>
  <c r="G41"/>
  <c r="H121"/>
  <c r="H120"/>
  <c r="H119"/>
  <c r="H118"/>
  <c r="H117"/>
  <c r="H116"/>
  <c r="H115"/>
  <c r="H114"/>
  <c r="H113"/>
  <c r="H112"/>
  <c r="H111"/>
  <c r="H110"/>
  <c r="H109"/>
  <c r="H108"/>
  <c r="H107"/>
  <c r="H106"/>
  <c r="H105"/>
  <c r="H104"/>
  <c r="H122" s="1"/>
  <c r="H101"/>
  <c r="H100"/>
  <c r="H99"/>
  <c r="H98"/>
  <c r="H97"/>
  <c r="H96"/>
  <c r="H102" s="1"/>
  <c r="H93"/>
  <c r="H92"/>
  <c r="H91"/>
  <c r="H90"/>
  <c r="H89"/>
  <c r="H88"/>
  <c r="H87"/>
  <c r="H86"/>
  <c r="H85"/>
  <c r="H84"/>
  <c r="H83"/>
  <c r="H82"/>
  <c r="H81"/>
  <c r="H80"/>
  <c r="H79"/>
  <c r="H78"/>
  <c r="H77"/>
  <c r="H76"/>
  <c r="H75"/>
  <c r="H74"/>
  <c r="H73"/>
  <c r="H72"/>
  <c r="H71"/>
  <c r="H70"/>
  <c r="H69"/>
  <c r="H68"/>
  <c r="H94" s="1"/>
  <c r="H65"/>
  <c r="H64"/>
  <c r="H63"/>
  <c r="H62"/>
  <c r="H61"/>
  <c r="H60"/>
  <c r="H59"/>
  <c r="H58"/>
  <c r="H57"/>
  <c r="H56"/>
  <c r="H55"/>
  <c r="H54"/>
  <c r="H66" s="1"/>
  <c r="H46"/>
  <c r="H47"/>
  <c r="H48"/>
  <c r="H49"/>
  <c r="H50"/>
  <c r="H51"/>
  <c r="P77" i="67"/>
  <c r="R44"/>
  <c r="R77" s="1"/>
  <c r="I39" i="68"/>
  <c r="I37"/>
  <c r="I35"/>
  <c r="I33"/>
  <c r="I31"/>
  <c r="I40"/>
  <c r="I38"/>
  <c r="I36"/>
  <c r="I34"/>
  <c r="I32"/>
  <c r="I19"/>
  <c r="J18"/>
  <c r="J17"/>
  <c r="G52"/>
  <c r="G66"/>
  <c r="G94"/>
  <c r="G102"/>
  <c r="G122"/>
  <c r="H30"/>
  <c r="H104" i="62"/>
  <c r="H159" s="1"/>
  <c r="G104"/>
  <c r="G159" s="1"/>
  <c r="G163" s="1"/>
  <c r="G181" s="1"/>
  <c r="F104"/>
  <c r="F159" s="1"/>
  <c r="F163" s="1"/>
  <c r="F181" s="1"/>
  <c r="H163"/>
  <c r="H181" s="1"/>
  <c r="G43" i="68" l="1"/>
  <c r="J40"/>
  <c r="J38"/>
  <c r="J36"/>
  <c r="J34"/>
  <c r="J32"/>
  <c r="J19"/>
  <c r="J39"/>
  <c r="J37"/>
  <c r="J35"/>
  <c r="J33"/>
  <c r="J31"/>
  <c r="J30" s="1"/>
  <c r="G124"/>
  <c r="H42"/>
  <c r="H41"/>
  <c r="H43" s="1"/>
  <c r="I121"/>
  <c r="I120"/>
  <c r="I119"/>
  <c r="I118"/>
  <c r="I117"/>
  <c r="I116"/>
  <c r="I115"/>
  <c r="I114"/>
  <c r="I113"/>
  <c r="I112"/>
  <c r="I111"/>
  <c r="I110"/>
  <c r="I109"/>
  <c r="I108"/>
  <c r="I107"/>
  <c r="I106"/>
  <c r="I105"/>
  <c r="I104"/>
  <c r="I101"/>
  <c r="I100"/>
  <c r="I99"/>
  <c r="I98"/>
  <c r="I97"/>
  <c r="I96"/>
  <c r="I93"/>
  <c r="I92"/>
  <c r="I91"/>
  <c r="I90"/>
  <c r="I89"/>
  <c r="I88"/>
  <c r="I87"/>
  <c r="I86"/>
  <c r="I85"/>
  <c r="I84"/>
  <c r="I83"/>
  <c r="I82"/>
  <c r="I81"/>
  <c r="I80"/>
  <c r="I79"/>
  <c r="I78"/>
  <c r="I77"/>
  <c r="I76"/>
  <c r="I75"/>
  <c r="I74"/>
  <c r="I73"/>
  <c r="I72"/>
  <c r="I71"/>
  <c r="I70"/>
  <c r="I69"/>
  <c r="I68"/>
  <c r="I94" s="1"/>
  <c r="I65"/>
  <c r="I64"/>
  <c r="I63"/>
  <c r="I62"/>
  <c r="I61"/>
  <c r="I60"/>
  <c r="I59"/>
  <c r="I58"/>
  <c r="I57"/>
  <c r="I56"/>
  <c r="I55"/>
  <c r="I54"/>
  <c r="I66" s="1"/>
  <c r="I47"/>
  <c r="I49"/>
  <c r="I51"/>
  <c r="I46"/>
  <c r="I48"/>
  <c r="I50"/>
  <c r="I30"/>
  <c r="H52"/>
  <c r="H124" s="1"/>
  <c r="B32" i="51"/>
  <c r="B214" i="3"/>
  <c r="B213"/>
  <c r="B212"/>
  <c r="C214"/>
  <c r="C213"/>
  <c r="C212"/>
  <c r="D214"/>
  <c r="D213"/>
  <c r="D212"/>
  <c r="G17" i="59"/>
  <c r="F17"/>
  <c r="E17"/>
  <c r="D17"/>
  <c r="C17"/>
  <c r="B17"/>
  <c r="A17"/>
  <c r="F24" i="55"/>
  <c r="E24"/>
  <c r="D24"/>
  <c r="F18"/>
  <c r="E18"/>
  <c r="D18"/>
  <c r="F13"/>
  <c r="E13"/>
  <c r="D13"/>
  <c r="X34" i="51"/>
  <c r="C44" i="3" s="1"/>
  <c r="W34" i="51"/>
  <c r="C45" i="3" s="1"/>
  <c r="V34" i="51"/>
  <c r="C53" i="3" s="1"/>
  <c r="U34" i="51"/>
  <c r="C57" i="3" s="1"/>
  <c r="T34" i="51"/>
  <c r="C58" i="3" s="1"/>
  <c r="S34" i="51"/>
  <c r="C59" i="3" s="1"/>
  <c r="R34" i="51"/>
  <c r="C60" i="3" s="1"/>
  <c r="Q34" i="51"/>
  <c r="C61" i="3" s="1"/>
  <c r="P34" i="51"/>
  <c r="C62" i="3" s="1"/>
  <c r="O34" i="51"/>
  <c r="C63" i="3" s="1"/>
  <c r="N34" i="51"/>
  <c r="C66" i="3" s="1"/>
  <c r="M34" i="51"/>
  <c r="C67" i="3" s="1"/>
  <c r="L34" i="51"/>
  <c r="C68" i="3" s="1"/>
  <c r="K34" i="51"/>
  <c r="C69" i="3" s="1"/>
  <c r="J34" i="51"/>
  <c r="C70" i="3" s="1"/>
  <c r="I34" i="51"/>
  <c r="C71" i="3" s="1"/>
  <c r="H34" i="51"/>
  <c r="C72" i="3" s="1"/>
  <c r="G34" i="51"/>
  <c r="C73" i="3" s="1"/>
  <c r="F34" i="51"/>
  <c r="C74" i="3" s="1"/>
  <c r="E34" i="51"/>
  <c r="C75" i="3" s="1"/>
  <c r="D34" i="51"/>
  <c r="C76" i="3" s="1"/>
  <c r="C34" i="51"/>
  <c r="C77" i="3" s="1"/>
  <c r="B33" i="51"/>
  <c r="B31"/>
  <c r="B30"/>
  <c r="B29"/>
  <c r="B28"/>
  <c r="B27"/>
  <c r="B26"/>
  <c r="B25"/>
  <c r="B24"/>
  <c r="B23"/>
  <c r="B22"/>
  <c r="B21"/>
  <c r="B20"/>
  <c r="B19"/>
  <c r="B18"/>
  <c r="B17"/>
  <c r="B16"/>
  <c r="B15"/>
  <c r="B14"/>
  <c r="B13"/>
  <c r="B12"/>
  <c r="B11"/>
  <c r="B10"/>
  <c r="B9"/>
  <c r="B34" s="1"/>
  <c r="I42" i="68" l="1"/>
  <c r="I41"/>
  <c r="J42"/>
  <c r="J41"/>
  <c r="J121"/>
  <c r="J120"/>
  <c r="J119"/>
  <c r="J118"/>
  <c r="J117"/>
  <c r="J116"/>
  <c r="J115"/>
  <c r="J114"/>
  <c r="J113"/>
  <c r="J112"/>
  <c r="J111"/>
  <c r="J110"/>
  <c r="J109"/>
  <c r="J108"/>
  <c r="J107"/>
  <c r="J106"/>
  <c r="J105"/>
  <c r="J104"/>
  <c r="J122" s="1"/>
  <c r="J101"/>
  <c r="J100"/>
  <c r="J99"/>
  <c r="J98"/>
  <c r="J97"/>
  <c r="J96"/>
  <c r="J102" s="1"/>
  <c r="J93"/>
  <c r="J92"/>
  <c r="J91"/>
  <c r="J90"/>
  <c r="J89"/>
  <c r="J88"/>
  <c r="J87"/>
  <c r="J86"/>
  <c r="J85"/>
  <c r="J84"/>
  <c r="J83"/>
  <c r="J82"/>
  <c r="J81"/>
  <c r="J80"/>
  <c r="J79"/>
  <c r="J78"/>
  <c r="J77"/>
  <c r="J76"/>
  <c r="J75"/>
  <c r="J74"/>
  <c r="J73"/>
  <c r="J72"/>
  <c r="J71"/>
  <c r="J70"/>
  <c r="J69"/>
  <c r="J68"/>
  <c r="J94" s="1"/>
  <c r="J65"/>
  <c r="J64"/>
  <c r="J63"/>
  <c r="J62"/>
  <c r="J61"/>
  <c r="J60"/>
  <c r="J59"/>
  <c r="J58"/>
  <c r="J57"/>
  <c r="J56"/>
  <c r="J55"/>
  <c r="J54"/>
  <c r="J66" s="1"/>
  <c r="J46"/>
  <c r="J47"/>
  <c r="J48"/>
  <c r="J49"/>
  <c r="J50"/>
  <c r="J51"/>
  <c r="I52"/>
  <c r="I102"/>
  <c r="I122"/>
  <c r="C78" i="3"/>
  <c r="D45"/>
  <c r="D57"/>
  <c r="D59"/>
  <c r="D61"/>
  <c r="D63"/>
  <c r="D67"/>
  <c r="D69"/>
  <c r="D71"/>
  <c r="D73"/>
  <c r="D75"/>
  <c r="D77"/>
  <c r="B45"/>
  <c r="B44"/>
  <c r="B77"/>
  <c r="B76"/>
  <c r="B75"/>
  <c r="B74"/>
  <c r="B73"/>
  <c r="B72"/>
  <c r="B71"/>
  <c r="B70"/>
  <c r="B69"/>
  <c r="B68"/>
  <c r="B67"/>
  <c r="B66"/>
  <c r="B63"/>
  <c r="B62"/>
  <c r="B61"/>
  <c r="B60"/>
  <c r="B59"/>
  <c r="B58"/>
  <c r="B57"/>
  <c r="B53"/>
  <c r="D44"/>
  <c r="D53"/>
  <c r="D58"/>
  <c r="D60"/>
  <c r="D62"/>
  <c r="D66"/>
  <c r="D68"/>
  <c r="D70"/>
  <c r="D72"/>
  <c r="D74"/>
  <c r="D76"/>
  <c r="J43" i="68" l="1"/>
  <c r="I43"/>
  <c r="I124" s="1"/>
  <c r="J52"/>
  <c r="J124"/>
  <c r="B78" i="3"/>
  <c r="D81" l="1"/>
  <c r="C81"/>
  <c r="B81"/>
  <c r="E64"/>
  <c r="E65"/>
  <c r="E66"/>
  <c r="E67"/>
  <c r="E68"/>
  <c r="E69"/>
  <c r="E70"/>
  <c r="E71"/>
  <c r="E72"/>
  <c r="E73"/>
  <c r="E74"/>
  <c r="E75"/>
  <c r="E76"/>
  <c r="E77"/>
  <c r="F13" l="1"/>
  <c r="G13"/>
  <c r="H13"/>
  <c r="I13"/>
  <c r="B245" l="1"/>
  <c r="C245"/>
  <c r="D245"/>
  <c r="B246"/>
  <c r="C246"/>
  <c r="D246"/>
  <c r="B251"/>
  <c r="C251"/>
  <c r="D251"/>
  <c r="B252"/>
  <c r="C252"/>
  <c r="D252"/>
  <c r="B253"/>
  <c r="C253"/>
  <c r="D253"/>
  <c r="B254"/>
  <c r="C254"/>
  <c r="D254"/>
  <c r="B255"/>
  <c r="C255"/>
  <c r="D255"/>
  <c r="B256"/>
  <c r="C256"/>
  <c r="D256"/>
  <c r="B257"/>
  <c r="C257"/>
  <c r="D257"/>
  <c r="B258"/>
  <c r="C258"/>
  <c r="D258"/>
  <c r="B259"/>
  <c r="C259"/>
  <c r="D259"/>
  <c r="B260"/>
  <c r="C260"/>
  <c r="D260"/>
  <c r="B261"/>
  <c r="C261"/>
  <c r="D261"/>
  <c r="B262"/>
  <c r="C262"/>
  <c r="D262"/>
  <c r="B263"/>
  <c r="C263"/>
  <c r="D263"/>
  <c r="B264"/>
  <c r="C264"/>
  <c r="D264"/>
  <c r="B265"/>
  <c r="C265"/>
  <c r="D265"/>
  <c r="B266"/>
  <c r="C266"/>
  <c r="D266"/>
  <c r="B267"/>
  <c r="C267"/>
  <c r="D267"/>
  <c r="B268"/>
  <c r="C268"/>
  <c r="D268"/>
  <c r="B273"/>
  <c r="C273"/>
  <c r="D273"/>
  <c r="B274"/>
  <c r="C274"/>
  <c r="D274"/>
  <c r="B275"/>
  <c r="C275"/>
  <c r="D275"/>
  <c r="B276"/>
  <c r="C276"/>
  <c r="D276"/>
  <c r="B277"/>
  <c r="C277"/>
  <c r="D277"/>
  <c r="B278"/>
  <c r="C278"/>
  <c r="D278"/>
  <c r="B279"/>
  <c r="C279"/>
  <c r="D279"/>
  <c r="B280"/>
  <c r="C280"/>
  <c r="D280"/>
  <c r="D272"/>
  <c r="C272"/>
  <c r="B272"/>
  <c r="D250"/>
  <c r="C250"/>
  <c r="B250"/>
  <c r="D244"/>
  <c r="C244"/>
  <c r="B244"/>
  <c r="B226"/>
  <c r="C226"/>
  <c r="D226"/>
  <c r="B227"/>
  <c r="C227"/>
  <c r="D227"/>
  <c r="B228"/>
  <c r="C228"/>
  <c r="D228"/>
  <c r="B229"/>
  <c r="C229"/>
  <c r="D229"/>
  <c r="B230"/>
  <c r="C230"/>
  <c r="D230"/>
  <c r="B231"/>
  <c r="C231"/>
  <c r="D231"/>
  <c r="B232"/>
  <c r="C232"/>
  <c r="D232"/>
  <c r="B233"/>
  <c r="C233"/>
  <c r="D233"/>
  <c r="B234"/>
  <c r="C234"/>
  <c r="D234"/>
  <c r="B235"/>
  <c r="C235"/>
  <c r="D235"/>
  <c r="B236"/>
  <c r="C236"/>
  <c r="D236"/>
  <c r="B237"/>
  <c r="C237"/>
  <c r="D237"/>
  <c r="B238"/>
  <c r="C238"/>
  <c r="D238"/>
  <c r="B239"/>
  <c r="C239"/>
  <c r="D239"/>
  <c r="B240"/>
  <c r="C240"/>
  <c r="D240"/>
  <c r="B219"/>
  <c r="C219"/>
  <c r="D219"/>
  <c r="B220"/>
  <c r="C220"/>
  <c r="D220"/>
  <c r="B221"/>
  <c r="C221"/>
  <c r="D221"/>
  <c r="B222"/>
  <c r="C222"/>
  <c r="D222"/>
  <c r="B223"/>
  <c r="C223"/>
  <c r="D223"/>
  <c r="B224"/>
  <c r="C224"/>
  <c r="D224"/>
  <c r="B225"/>
  <c r="C225"/>
  <c r="D225"/>
  <c r="B218"/>
  <c r="C218"/>
  <c r="D218"/>
  <c r="E221"/>
  <c r="E222"/>
  <c r="E223"/>
  <c r="E224"/>
  <c r="E225"/>
  <c r="E226"/>
  <c r="E227"/>
  <c r="B187"/>
  <c r="C187"/>
  <c r="D187"/>
  <c r="B188"/>
  <c r="C188"/>
  <c r="D188"/>
  <c r="B189"/>
  <c r="C189"/>
  <c r="D189"/>
  <c r="B190"/>
  <c r="C190"/>
  <c r="D190"/>
  <c r="B191"/>
  <c r="C191"/>
  <c r="D191"/>
  <c r="B192"/>
  <c r="C192"/>
  <c r="D192"/>
  <c r="B193"/>
  <c r="C193"/>
  <c r="D193"/>
  <c r="B194"/>
  <c r="C194"/>
  <c r="D194"/>
  <c r="B195"/>
  <c r="C195"/>
  <c r="D195"/>
  <c r="B196"/>
  <c r="C196"/>
  <c r="D196"/>
  <c r="B201"/>
  <c r="C201"/>
  <c r="D201"/>
  <c r="B202"/>
  <c r="C202"/>
  <c r="D202"/>
  <c r="B203"/>
  <c r="C203"/>
  <c r="D203"/>
  <c r="B204"/>
  <c r="C204"/>
  <c r="D204"/>
  <c r="B205"/>
  <c r="C205"/>
  <c r="D205"/>
  <c r="B206"/>
  <c r="C206"/>
  <c r="D206"/>
  <c r="B207"/>
  <c r="C207"/>
  <c r="D207"/>
  <c r="B208"/>
  <c r="C208"/>
  <c r="D208"/>
  <c r="D200"/>
  <c r="C200"/>
  <c r="B200"/>
  <c r="D186"/>
  <c r="C186"/>
  <c r="B186"/>
  <c r="B181"/>
  <c r="C181"/>
  <c r="D181"/>
  <c r="B182"/>
  <c r="C182"/>
  <c r="D182"/>
  <c r="D180"/>
  <c r="C180"/>
  <c r="B180"/>
  <c r="B170"/>
  <c r="C170"/>
  <c r="D170"/>
  <c r="B171"/>
  <c r="C171"/>
  <c r="D171"/>
  <c r="B172"/>
  <c r="C172"/>
  <c r="D172"/>
  <c r="B173"/>
  <c r="C173"/>
  <c r="D173"/>
  <c r="B174"/>
  <c r="C174"/>
  <c r="D174"/>
  <c r="B175"/>
  <c r="C175"/>
  <c r="D175"/>
  <c r="B176"/>
  <c r="C176"/>
  <c r="D176"/>
  <c r="B160"/>
  <c r="C160"/>
  <c r="D160"/>
  <c r="B161"/>
  <c r="C161"/>
  <c r="D161"/>
  <c r="B162"/>
  <c r="C162"/>
  <c r="D162"/>
  <c r="B163"/>
  <c r="C163"/>
  <c r="D163"/>
  <c r="B164"/>
  <c r="C164"/>
  <c r="D164"/>
  <c r="B165"/>
  <c r="C165"/>
  <c r="D165"/>
  <c r="B166"/>
  <c r="C166"/>
  <c r="D166"/>
  <c r="B167"/>
  <c r="C167"/>
  <c r="D167"/>
  <c r="B168"/>
  <c r="C168"/>
  <c r="D168"/>
  <c r="B169"/>
  <c r="C169"/>
  <c r="D169"/>
  <c r="B151"/>
  <c r="C151"/>
  <c r="D151"/>
  <c r="B152"/>
  <c r="C152"/>
  <c r="D152"/>
  <c r="B153"/>
  <c r="C153"/>
  <c r="D153"/>
  <c r="B154"/>
  <c r="C154"/>
  <c r="D154"/>
  <c r="B155"/>
  <c r="C155"/>
  <c r="D155"/>
  <c r="B143"/>
  <c r="C143"/>
  <c r="D143"/>
  <c r="B144"/>
  <c r="C144"/>
  <c r="D144"/>
  <c r="B145"/>
  <c r="C145"/>
  <c r="D145"/>
  <c r="B146"/>
  <c r="C146"/>
  <c r="D146"/>
  <c r="D159"/>
  <c r="C159"/>
  <c r="B159"/>
  <c r="D150"/>
  <c r="C150"/>
  <c r="B150"/>
  <c r="D142"/>
  <c r="C142"/>
  <c r="B142"/>
  <c r="B114"/>
  <c r="C114"/>
  <c r="D114"/>
  <c r="B115"/>
  <c r="C115"/>
  <c r="D115"/>
  <c r="B116"/>
  <c r="C116"/>
  <c r="D116"/>
  <c r="B117"/>
  <c r="C117"/>
  <c r="D117"/>
  <c r="B118"/>
  <c r="C118"/>
  <c r="D118"/>
  <c r="B119"/>
  <c r="C119"/>
  <c r="D119"/>
  <c r="B120"/>
  <c r="C120"/>
  <c r="D120"/>
  <c r="B121"/>
  <c r="C121"/>
  <c r="D121"/>
  <c r="B122"/>
  <c r="C122"/>
  <c r="D122"/>
  <c r="B123"/>
  <c r="C123"/>
  <c r="D123"/>
  <c r="B124"/>
  <c r="C124"/>
  <c r="D124"/>
  <c r="B125"/>
  <c r="C125"/>
  <c r="D125"/>
  <c r="B126"/>
  <c r="C126"/>
  <c r="D126"/>
  <c r="B127"/>
  <c r="C127"/>
  <c r="D127"/>
  <c r="B128"/>
  <c r="C128"/>
  <c r="D128"/>
  <c r="B129"/>
  <c r="C129"/>
  <c r="D129"/>
  <c r="B130"/>
  <c r="C130"/>
  <c r="D130"/>
  <c r="B131"/>
  <c r="C131"/>
  <c r="D131"/>
  <c r="B132"/>
  <c r="C132"/>
  <c r="D132"/>
  <c r="B133"/>
  <c r="C133"/>
  <c r="D133"/>
  <c r="B134"/>
  <c r="C134"/>
  <c r="D134"/>
  <c r="B135"/>
  <c r="C135"/>
  <c r="D135"/>
  <c r="B136"/>
  <c r="C136"/>
  <c r="D136"/>
  <c r="B137"/>
  <c r="C137"/>
  <c r="D137"/>
  <c r="B138"/>
  <c r="C138"/>
  <c r="D138"/>
  <c r="D113"/>
  <c r="C113"/>
  <c r="B113"/>
  <c r="B99"/>
  <c r="C99"/>
  <c r="D99"/>
  <c r="B100"/>
  <c r="C100"/>
  <c r="D100"/>
  <c r="B101"/>
  <c r="C101"/>
  <c r="D101"/>
  <c r="B102"/>
  <c r="C102"/>
  <c r="D102"/>
  <c r="B103"/>
  <c r="C103"/>
  <c r="D103"/>
  <c r="B104"/>
  <c r="C104"/>
  <c r="D104"/>
  <c r="B105"/>
  <c r="C105"/>
  <c r="D105"/>
  <c r="B106"/>
  <c r="C106"/>
  <c r="D106"/>
  <c r="B107"/>
  <c r="C107"/>
  <c r="D107"/>
  <c r="B108"/>
  <c r="C108"/>
  <c r="D108"/>
  <c r="B109"/>
  <c r="C109"/>
  <c r="D109"/>
  <c r="D98"/>
  <c r="C98"/>
  <c r="B98"/>
  <c r="B90"/>
  <c r="B91"/>
  <c r="B92"/>
  <c r="B93"/>
  <c r="B94"/>
  <c r="C90"/>
  <c r="C91"/>
  <c r="C92"/>
  <c r="C93"/>
  <c r="C94"/>
  <c r="D90"/>
  <c r="D91"/>
  <c r="D92"/>
  <c r="D93"/>
  <c r="D94"/>
  <c r="D89"/>
  <c r="C89"/>
  <c r="B89"/>
  <c r="B85"/>
  <c r="B82"/>
  <c r="B83"/>
  <c r="B84"/>
  <c r="C82"/>
  <c r="C83"/>
  <c r="C84"/>
  <c r="C85"/>
  <c r="D82"/>
  <c r="D83"/>
  <c r="D84"/>
  <c r="D85"/>
  <c r="E56"/>
  <c r="E57"/>
  <c r="I281"/>
  <c r="I35" s="1"/>
  <c r="H281"/>
  <c r="H35" s="1"/>
  <c r="G281"/>
  <c r="G35" s="1"/>
  <c r="F281"/>
  <c r="F35" s="1"/>
  <c r="E280"/>
  <c r="E279"/>
  <c r="E278"/>
  <c r="E277"/>
  <c r="E276"/>
  <c r="E275"/>
  <c r="E274"/>
  <c r="E273"/>
  <c r="E272"/>
  <c r="I269"/>
  <c r="I34" s="1"/>
  <c r="H269"/>
  <c r="H34" s="1"/>
  <c r="G269"/>
  <c r="G34" s="1"/>
  <c r="F269"/>
  <c r="F34" s="1"/>
  <c r="E268"/>
  <c r="E267"/>
  <c r="E266"/>
  <c r="E265"/>
  <c r="E264"/>
  <c r="E263"/>
  <c r="E262"/>
  <c r="E261"/>
  <c r="E260"/>
  <c r="E259"/>
  <c r="E258"/>
  <c r="E257"/>
  <c r="E256"/>
  <c r="E255"/>
  <c r="E254"/>
  <c r="E253"/>
  <c r="E252"/>
  <c r="E251"/>
  <c r="E250"/>
  <c r="I247"/>
  <c r="I33" s="1"/>
  <c r="H247"/>
  <c r="H33" s="1"/>
  <c r="G247"/>
  <c r="G33" s="1"/>
  <c r="F247"/>
  <c r="F33" s="1"/>
  <c r="E246"/>
  <c r="E245"/>
  <c r="E244"/>
  <c r="I241"/>
  <c r="I32" s="1"/>
  <c r="H241"/>
  <c r="H32" s="1"/>
  <c r="G241"/>
  <c r="G32" s="1"/>
  <c r="F241"/>
  <c r="F32" s="1"/>
  <c r="E240"/>
  <c r="E239"/>
  <c r="E238"/>
  <c r="E237"/>
  <c r="E236"/>
  <c r="E235"/>
  <c r="E234"/>
  <c r="E233"/>
  <c r="E232"/>
  <c r="E231"/>
  <c r="E230"/>
  <c r="E229"/>
  <c r="E228"/>
  <c r="E220"/>
  <c r="E219"/>
  <c r="E218"/>
  <c r="I215"/>
  <c r="I31" s="1"/>
  <c r="H215"/>
  <c r="H31" s="1"/>
  <c r="G215"/>
  <c r="G31" s="1"/>
  <c r="F215"/>
  <c r="F31" s="1"/>
  <c r="I209"/>
  <c r="I27" s="1"/>
  <c r="H209"/>
  <c r="H27" s="1"/>
  <c r="G209"/>
  <c r="G27" s="1"/>
  <c r="F209"/>
  <c r="F27" s="1"/>
  <c r="E208"/>
  <c r="E207"/>
  <c r="E206"/>
  <c r="E205"/>
  <c r="E204"/>
  <c r="E203"/>
  <c r="E202"/>
  <c r="E201"/>
  <c r="E200"/>
  <c r="I197"/>
  <c r="I26" s="1"/>
  <c r="H197"/>
  <c r="H26" s="1"/>
  <c r="G197"/>
  <c r="G26" s="1"/>
  <c r="F197"/>
  <c r="F26" s="1"/>
  <c r="E196"/>
  <c r="E195"/>
  <c r="E194"/>
  <c r="E193"/>
  <c r="E192"/>
  <c r="E191"/>
  <c r="E190"/>
  <c r="E189"/>
  <c r="E188"/>
  <c r="E187"/>
  <c r="E186"/>
  <c r="I183"/>
  <c r="I25" s="1"/>
  <c r="H183"/>
  <c r="H25" s="1"/>
  <c r="G183"/>
  <c r="G25" s="1"/>
  <c r="F183"/>
  <c r="F25" s="1"/>
  <c r="E182"/>
  <c r="E181"/>
  <c r="E180"/>
  <c r="I177"/>
  <c r="I24" s="1"/>
  <c r="H177"/>
  <c r="H24" s="1"/>
  <c r="G177"/>
  <c r="G24" s="1"/>
  <c r="F177"/>
  <c r="F24" s="1"/>
  <c r="E176"/>
  <c r="E175"/>
  <c r="E174"/>
  <c r="E173"/>
  <c r="E172"/>
  <c r="E171"/>
  <c r="E170"/>
  <c r="E169"/>
  <c r="E168"/>
  <c r="E167"/>
  <c r="E166"/>
  <c r="E165"/>
  <c r="E164"/>
  <c r="E163"/>
  <c r="E162"/>
  <c r="E161"/>
  <c r="E160"/>
  <c r="E159"/>
  <c r="I156"/>
  <c r="I23" s="1"/>
  <c r="H156"/>
  <c r="H23" s="1"/>
  <c r="G156"/>
  <c r="G23" s="1"/>
  <c r="F156"/>
  <c r="F23" s="1"/>
  <c r="E155"/>
  <c r="E154"/>
  <c r="E153"/>
  <c r="E152"/>
  <c r="E151"/>
  <c r="E150"/>
  <c r="I147"/>
  <c r="I22" s="1"/>
  <c r="H147"/>
  <c r="H22" s="1"/>
  <c r="G147"/>
  <c r="G22" s="1"/>
  <c r="F147"/>
  <c r="F22" s="1"/>
  <c r="E146"/>
  <c r="E145"/>
  <c r="E144"/>
  <c r="E143"/>
  <c r="E142"/>
  <c r="I139"/>
  <c r="I21" s="1"/>
  <c r="H139"/>
  <c r="H21" s="1"/>
  <c r="G139"/>
  <c r="G21" s="1"/>
  <c r="F139"/>
  <c r="F21" s="1"/>
  <c r="E138"/>
  <c r="E137"/>
  <c r="E136"/>
  <c r="E135"/>
  <c r="E134"/>
  <c r="E133"/>
  <c r="E132"/>
  <c r="E131"/>
  <c r="E130"/>
  <c r="E129"/>
  <c r="E128"/>
  <c r="E127"/>
  <c r="E126"/>
  <c r="E125"/>
  <c r="E124"/>
  <c r="E123"/>
  <c r="E122"/>
  <c r="E121"/>
  <c r="E120"/>
  <c r="E119"/>
  <c r="E118"/>
  <c r="E117"/>
  <c r="E116"/>
  <c r="E115"/>
  <c r="E114"/>
  <c r="E113"/>
  <c r="I110"/>
  <c r="I20" s="1"/>
  <c r="H110"/>
  <c r="H20" s="1"/>
  <c r="G110"/>
  <c r="G20" s="1"/>
  <c r="F110"/>
  <c r="F20" s="1"/>
  <c r="E109"/>
  <c r="E108"/>
  <c r="E107"/>
  <c r="E106"/>
  <c r="E105"/>
  <c r="E104"/>
  <c r="E103"/>
  <c r="E102"/>
  <c r="E101"/>
  <c r="E100"/>
  <c r="E99"/>
  <c r="E98"/>
  <c r="I95"/>
  <c r="I19" s="1"/>
  <c r="H95"/>
  <c r="H19" s="1"/>
  <c r="G95"/>
  <c r="G19" s="1"/>
  <c r="F95"/>
  <c r="F19" s="1"/>
  <c r="E94"/>
  <c r="E93"/>
  <c r="E92"/>
  <c r="E91"/>
  <c r="E90"/>
  <c r="E89"/>
  <c r="I86"/>
  <c r="I18" s="1"/>
  <c r="H86"/>
  <c r="H18" s="1"/>
  <c r="G86"/>
  <c r="G18" s="1"/>
  <c r="F86"/>
  <c r="F18" s="1"/>
  <c r="E85"/>
  <c r="E84"/>
  <c r="E83"/>
  <c r="E82"/>
  <c r="E81"/>
  <c r="I78"/>
  <c r="I40" s="1"/>
  <c r="H78"/>
  <c r="H40" s="1"/>
  <c r="G78"/>
  <c r="G40" s="1"/>
  <c r="F78"/>
  <c r="F40" s="1"/>
  <c r="E63"/>
  <c r="E62"/>
  <c r="E61"/>
  <c r="E60"/>
  <c r="E59"/>
  <c r="E58"/>
  <c r="E55"/>
  <c r="E54"/>
  <c r="E53"/>
  <c r="E52"/>
  <c r="E51"/>
  <c r="E50"/>
  <c r="E49"/>
  <c r="I46"/>
  <c r="I39" s="1"/>
  <c r="H46"/>
  <c r="H39" s="1"/>
  <c r="G46"/>
  <c r="G39" s="1"/>
  <c r="F46"/>
  <c r="F39" s="1"/>
  <c r="E46"/>
  <c r="E39" s="1"/>
  <c r="E215"/>
  <c r="E31" s="1"/>
  <c r="G41" l="1"/>
  <c r="G17" s="1"/>
  <c r="B247"/>
  <c r="B33" s="1"/>
  <c r="C247"/>
  <c r="C33" s="1"/>
  <c r="C281"/>
  <c r="C35" s="1"/>
  <c r="C209"/>
  <c r="C27" s="1"/>
  <c r="D197"/>
  <c r="D26" s="1"/>
  <c r="C197"/>
  <c r="C26" s="1"/>
  <c r="F41"/>
  <c r="F17" s="1"/>
  <c r="H41"/>
  <c r="H17" s="1"/>
  <c r="E156"/>
  <c r="E23" s="1"/>
  <c r="E183"/>
  <c r="E25" s="1"/>
  <c r="E13"/>
  <c r="E247"/>
  <c r="E33" s="1"/>
  <c r="C269"/>
  <c r="C34" s="1"/>
  <c r="E269"/>
  <c r="E34" s="1"/>
  <c r="D13"/>
  <c r="B13"/>
  <c r="E78"/>
  <c r="E40" s="1"/>
  <c r="E86"/>
  <c r="E18" s="1"/>
  <c r="E139"/>
  <c r="E21" s="1"/>
  <c r="E147"/>
  <c r="E22" s="1"/>
  <c r="D183"/>
  <c r="D25" s="1"/>
  <c r="C13"/>
  <c r="D281"/>
  <c r="D35" s="1"/>
  <c r="C215"/>
  <c r="C31" s="1"/>
  <c r="D78"/>
  <c r="D40" s="1"/>
  <c r="I41"/>
  <c r="I17" s="1"/>
  <c r="I28" s="1"/>
  <c r="I10" s="1"/>
  <c r="C139"/>
  <c r="C21" s="1"/>
  <c r="C156"/>
  <c r="C23" s="1"/>
  <c r="D147"/>
  <c r="D22" s="1"/>
  <c r="B197"/>
  <c r="B26" s="1"/>
  <c r="B269"/>
  <c r="B34" s="1"/>
  <c r="D269"/>
  <c r="D34" s="1"/>
  <c r="C110"/>
  <c r="C20" s="1"/>
  <c r="B177"/>
  <c r="B24" s="1"/>
  <c r="B147"/>
  <c r="B22" s="1"/>
  <c r="B156"/>
  <c r="B23" s="1"/>
  <c r="B183"/>
  <c r="B25" s="1"/>
  <c r="B209"/>
  <c r="B27" s="1"/>
  <c r="B281"/>
  <c r="B35" s="1"/>
  <c r="D139"/>
  <c r="D21" s="1"/>
  <c r="B215"/>
  <c r="B31" s="1"/>
  <c r="D177"/>
  <c r="D24" s="1"/>
  <c r="C183"/>
  <c r="C25" s="1"/>
  <c r="D215"/>
  <c r="D31" s="1"/>
  <c r="D209"/>
  <c r="D27" s="1"/>
  <c r="D247"/>
  <c r="D33" s="1"/>
  <c r="D156"/>
  <c r="D23" s="1"/>
  <c r="C177"/>
  <c r="C24" s="1"/>
  <c r="C95"/>
  <c r="C19" s="1"/>
  <c r="B139"/>
  <c r="B21" s="1"/>
  <c r="C147"/>
  <c r="C22" s="1"/>
  <c r="C241"/>
  <c r="C32" s="1"/>
  <c r="B110"/>
  <c r="B20" s="1"/>
  <c r="B95"/>
  <c r="B19" s="1"/>
  <c r="B86"/>
  <c r="B18" s="1"/>
  <c r="D86"/>
  <c r="D18" s="1"/>
  <c r="D241"/>
  <c r="D32" s="1"/>
  <c r="G28"/>
  <c r="G10" s="1"/>
  <c r="E41"/>
  <c r="E17" s="1"/>
  <c r="G36"/>
  <c r="G11" s="1"/>
  <c r="F28"/>
  <c r="F10" s="1"/>
  <c r="H28"/>
  <c r="H10" s="1"/>
  <c r="I36"/>
  <c r="I11" s="1"/>
  <c r="E95"/>
  <c r="E19" s="1"/>
  <c r="E110"/>
  <c r="E20" s="1"/>
  <c r="E177"/>
  <c r="E24" s="1"/>
  <c r="E197"/>
  <c r="E26" s="1"/>
  <c r="E209"/>
  <c r="E27" s="1"/>
  <c r="F36"/>
  <c r="F11" s="1"/>
  <c r="H36"/>
  <c r="H11" s="1"/>
  <c r="E281"/>
  <c r="E35" s="1"/>
  <c r="B241"/>
  <c r="B32" s="1"/>
  <c r="D46"/>
  <c r="D39" s="1"/>
  <c r="E241"/>
  <c r="E32" s="1"/>
  <c r="C86"/>
  <c r="C18" s="1"/>
  <c r="D95"/>
  <c r="D19" s="1"/>
  <c r="D110"/>
  <c r="D20" s="1"/>
  <c r="C40"/>
  <c r="B40"/>
  <c r="E36" l="1"/>
  <c r="E11" s="1"/>
  <c r="C36"/>
  <c r="C11" s="1"/>
  <c r="D41"/>
  <c r="D17" s="1"/>
  <c r="D28" s="1"/>
  <c r="D10" s="1"/>
  <c r="B36"/>
  <c r="B11" s="1"/>
  <c r="D36"/>
  <c r="D11" s="1"/>
  <c r="H12"/>
  <c r="H14" s="1"/>
  <c r="G12"/>
  <c r="G14" s="1"/>
  <c r="I12"/>
  <c r="I14" s="1"/>
  <c r="F12"/>
  <c r="F14" s="1"/>
  <c r="E28"/>
  <c r="E10" s="1"/>
  <c r="B46"/>
  <c r="B39" s="1"/>
  <c r="B41" s="1"/>
  <c r="B17" s="1"/>
  <c r="B28" s="1"/>
  <c r="B10" s="1"/>
  <c r="C46"/>
  <c r="C39" s="1"/>
  <c r="C41" s="1"/>
  <c r="C17" s="1"/>
  <c r="C28" s="1"/>
  <c r="C10" s="1"/>
  <c r="E12" l="1"/>
  <c r="E14" s="1"/>
  <c r="C12"/>
  <c r="C14" s="1"/>
  <c r="B12"/>
  <c r="B14" s="1"/>
  <c r="D12"/>
  <c r="D14" s="1"/>
</calcChain>
</file>

<file path=xl/sharedStrings.xml><?xml version="1.0" encoding="utf-8"?>
<sst xmlns="http://schemas.openxmlformats.org/spreadsheetml/2006/main" count="7277" uniqueCount="4548">
  <si>
    <t>P1</t>
  </si>
  <si>
    <t>S1</t>
  </si>
  <si>
    <t>A1</t>
  </si>
  <si>
    <t>A2</t>
  </si>
  <si>
    <t>އިސްކަންދޭ ތަރުތީބު</t>
  </si>
  <si>
    <t>ފަށާ ތާރީޚް</t>
  </si>
  <si>
    <t>މުވައްޒަފުންގެ މުސާރަ</t>
  </si>
  <si>
    <t>އިތުރުގަޑީގެ މަސައްކަތަށްދޭ ފައިސާ</t>
  </si>
  <si>
    <t>މުވައްޒަފުންނަށް ދޭ ޕޮކެޓްމަނީ</t>
  </si>
  <si>
    <t>މަތީތަޢުލީމުގެ އެލަވަންސް</t>
  </si>
  <si>
    <t>ފަންނީ އެލަވަންސް</t>
  </si>
  <si>
    <t>ދިގުމުއްދަތަށް ޚިދުމަތްކުރުމުގެ އެލަވަންސް</t>
  </si>
  <si>
    <t>މެޑިކަލް އެލަވަންސް</t>
  </si>
  <si>
    <t>ޑޮމެސްޓިކް މާކެޓް އެލަވަންސް</t>
  </si>
  <si>
    <t>މުސާރައިގެ ކުރިއެރުމުގެ އެލެވަންސް</t>
  </si>
  <si>
    <t>މުވައްޒަފުންގެ މަޤާމުގެގޮތުން ދޭ ޚާއްޞަ އެލަވަންސް</t>
  </si>
  <si>
    <t>މުވައްޒަފުންގެ ކޮއްތުގެގޮތުގައި ފައިސާއިން ދޭ އެލަވަންސް</t>
  </si>
  <si>
    <t>އެކިއެކި ކޮމިޓީތަކުގެ މެންބަރުންނަށްދޭ އެލަވަންސް</t>
  </si>
  <si>
    <t>އަމިއްލަރަށް ފިޔަވައި އެހެންރަށެއްގައި ވަޒީފާއަދާކުރާތީ ދޭ އެލަވަންސް</t>
  </si>
  <si>
    <t>އަމިއްލަރަށް ފިޔަވައި އެހެންރަށެއްގައި ވަޒީފާއަދާކުރާތީ ދޭ ދަތުރު އެލަވަންސް</t>
  </si>
  <si>
    <t>މުވައްޒަފުންނާއި މުވައްޒަފުންގެ އަނބިދަރީންގެ ލިވިންގ އެލަވަންސްއާއި ފެމިލީ އެލަވަންސް</t>
  </si>
  <si>
    <t>ބަންދު ދުވަސްތަކުގައި މަސަތްކުރާތީ މުސާރައިގެ އިތުރުން ދޭ އެލަވަންސް</t>
  </si>
  <si>
    <t>އަސާސީ ވަޒީފާގެ އިތުރުން މުވައްޒަފުންކުރާ އިތުރުމަސައްކަތަށް ދޭ ފައިސާ</t>
  </si>
  <si>
    <t>އަހަރީޗުއްޓީ ކެންސަލްވާ ދުވަސްތަކަށް ދޭ ފައިސާ</t>
  </si>
  <si>
    <t>އެހެނިހެން ގޮތްގޮތުން މުވައްޒަފުންނަށް ދޭ ފައިސާ</t>
  </si>
  <si>
    <t>ޕެންޝަންގެ ފައިސާ</t>
  </si>
  <si>
    <t>ދައުލަތުން ވަކިޚިދުމަތަކަށް ނޫންގޮތުން ދޭ ފައިސާ</t>
  </si>
  <si>
    <t>ވަޒީފާއިން މުސްކުޅި ކުރައްވާ ފަރާތްތަކަށް ދެއްވާ ޢިނާޔަތުގެ ފައިސާ</t>
  </si>
  <si>
    <t>ވަޒީފާއިން މުސްކުޅި ކުރައްވާ ފަރާތްތަކަށް މަހުންމަހަށް ދެއްވާ ފައިސާ</t>
  </si>
  <si>
    <t>ޕްރޮވިޑެންޓް ފަންޑަށް ސަރުކާރުން ދައްކާ ފައިސާ</t>
  </si>
  <si>
    <t>ރާއްޖޭގެ އެތެރޭގައި ކަނޑު މަގުން ކުރާ ދަތުރު ޙަރަދު</t>
  </si>
  <si>
    <t>ރާއްޖޭގެ އެތެރޭގައި އެއްގަމު މަގުން ކުރާ ދަތުރު ޙަރަދު</t>
  </si>
  <si>
    <t>ރާއްޖޭގެ އެތެރޭގައި ވައިގެ މަގުން ކުރާ ދަތުރު ޙަރަދު</t>
  </si>
  <si>
    <t>ރާއްޖޭން ބޭރަށްކުރާ ދަތުރު ޚަރަދު</t>
  </si>
  <si>
    <t>ބިދޭސީނަށްދެވޭ ދަތުރު ޚަރަދު</t>
  </si>
  <si>
    <t>އެހެނިހެން ދަތުރު ޚަރަދު</t>
  </si>
  <si>
    <t>ލިޔެކިޔުމާއި ބެހޭ ގޮތުން ހޯދާތަކެތި</t>
  </si>
  <si>
    <t>އިންފޮމޭޝަން ޓެކްނޮލޮޖީ އާއިބެހޭ ގޮތުން ހޯދާ ތަކެތި</t>
  </si>
  <si>
    <t>ފިއުލްގެ ގޮތުގައި ބޭނުންކުރެވޭ ތަކެއްޗާއި އިންޖީނު ތެޔޮފަދަ ތަކެތި</t>
  </si>
  <si>
    <t>އޮފީހުގެ ޚިދުމަތުގައި އުޅޭވަގުތުގައި އޮފީހުގައި ދެވޭ ކެއުމާއި ސައިފަދަ ތަކެތި</t>
  </si>
  <si>
    <t>އިލެކްޓްރިކާ ބެހޭގޮތުން ހޯދާތަކެތި</t>
  </si>
  <si>
    <t>ސްޕެއަރ ޕާރޓްސް ހޯދުމަށް</t>
  </si>
  <si>
    <t>ޔުނިފޯމް ދިނުމަށްޓަކައި ހޯދާތަކެތި</t>
  </si>
  <si>
    <t>ކުނިކަހާ ފޮޅާސާފުކުރުމަށް ހޯދާ ތަކެތި</t>
  </si>
  <si>
    <t>ހިފާގެންގުޅޭ ތަކެތި ހޯދުމަށް</t>
  </si>
  <si>
    <t>އޮފީސް ޒީނަތްތެރި ކުރުމަށް ހޯދާތަކެތި</t>
  </si>
  <si>
    <t>ދޮރުފޮތި، މޭޒުފޮތި އަދި ދިދަފަދަ ފޮތީގެ ބާވަތްތައް ހޯދުމަށް</t>
  </si>
  <si>
    <t>އެހެނިހެން ގޮތްގޮތުން ހޯދާ ތަކެތި</t>
  </si>
  <si>
    <t>ޓެލެފޯން، ފެކްސް އަދި ޓެލެކްސް</t>
  </si>
  <si>
    <t>އިލެކްޓްރިކް ފީގެ ޚަރަދު</t>
  </si>
  <si>
    <t>ބޯފެނާއި ފާޚާނާގެ ޚިދުމަތުގެ އަގުދިނުމަށް ކުރާޚަރަދު</t>
  </si>
  <si>
    <t>ލީޒްލައިނާއި އިންޓަނެޓްގެ ޚަރަދު</t>
  </si>
  <si>
    <t>ޢިމާރާތުގެ ކުއްޔާއި ބިމުގެ ކުލި</t>
  </si>
  <si>
    <t>ތަކެތީގެ ކުލި</t>
  </si>
  <si>
    <t>ޢިމާރާތާއި ތަންތާނގެ ސެކިއުރިޓީ ބެލެހެއްޓުމުގެ ޚަރަދު</t>
  </si>
  <si>
    <t>އޮފީސް ޢިމާރާތް ފޮޅާސާފުކުރުމުގެ ޚިދުމަތަށް ދޭ ފައިސާ އާއި ކުނީފީ</t>
  </si>
  <si>
    <t>ޕޯސްޓޭޖާއި މެސެޖް ޚަރަދު</t>
  </si>
  <si>
    <t>އިޢްލާން، އިޝްތިހާރު، އެންގުން އަދި އިޝްތިރާކް ޚަރަދު</t>
  </si>
  <si>
    <t>އުފުލުމުގެ ޚަރަދު</t>
  </si>
  <si>
    <t>ޖަލްސާ އަދި ސެމިނަރ ފަދަކަންތައްތަކަށް ކުރާޚަރަދު</t>
  </si>
  <si>
    <t>އެކިއެކި ރަސްމީ މުބާރާތްތަކާއި މުނާސަބަތު ފާހަގަ ކުރުމަށް ކުރާ ޚަރަދު</t>
  </si>
  <si>
    <t>އިޖްތިމާޢީ ތަރައްޤީގެ އެކިއެކި ޕްރޮގްރާމްތައް ހިންގުމުގެ ޚަރަދު</t>
  </si>
  <si>
    <t xml:space="preserve">ސަރުކާރުން ބާއްވާ އެކިއެކި އިމްތިޙާންތަކާ ބެހޭގޮތުން ކުރާ ޚަރަދު </t>
  </si>
  <si>
    <t>ކޮންސަލްޓެންސީ ޚިދުމަތާއި، ތަރުޖަމާކުރުންފަދަ ޚިދުމަތުގެ އަގަށްދޭ ފައިސާ</t>
  </si>
  <si>
    <t>މެހުމާނުންނަށް މެހުމާންދާރީ އަދާކުރުމަށް ކުރާޚަރަދު</t>
  </si>
  <si>
    <t>ބިދޭސީ މުވައްޒަފުންގެ ވިސާފީ، ވޯކްޕާމިޓް ފީ އަދި އައި.ޑީ ކާޑު ހެއްދުމަށް</t>
  </si>
  <si>
    <t>އެކިކަންކަމަށް ސަރުކާރަށް ދައްކަންޖެހޭ އަހަރީފީތައް</t>
  </si>
  <si>
    <t>ޢާންމުފައިދާއަށް ޗާޕުކުރާ ތަކެތީގެ ޚަރަދު</t>
  </si>
  <si>
    <t>ދޮވެއިސްތިރިކުރުމުގެ ޚަރަދު</t>
  </si>
  <si>
    <t>އޮފީހުގެ ޚިދުމަތުގައި އުޅެނިކޮށް ލިބޭ ގެއްލުމަށް ނުވަތަ ބަލިވާ މީހުނަށް ބޭސްކޮށްދިނުމަށް</t>
  </si>
  <si>
    <t>ރާއްޖެއާއި ރާއްޖޭންބޭރުގައި ބާއްވާ އެކިއެކި ފެއަރގައި ބައިވެރިމުވުގެ ޚަރަދު</t>
  </si>
  <si>
    <t>ބޭންކްޗާޖާއި ކޮމިޝަންގެ ގޮތުގައި ދައްކާ ފައިސާ</t>
  </si>
  <si>
    <t>އިންޝުއަރެންސް ޚިދުމަތުގެ އަގު އަދާ ކުރުން</t>
  </si>
  <si>
    <t>އެހެނިހެން އޮފީސް ހިންގުމުގެ ޚިދުމަތުގެ ޚަރަދު</t>
  </si>
  <si>
    <t>މެޑިކަލް ސަޕްލައިޒް / ކޮންޒިއުމަބަލްސް</t>
  </si>
  <si>
    <t>އެޑިޔުކޭޝަން ސަޕްލައިޒް / ކޮންޒިއުމަބަލްސް</t>
  </si>
  <si>
    <t>ބަންދު ކުރެވިފައި ތިބޭމީހުންނަށް ކާން ދިނުމަށް ހޯދާ ތަކެތި</t>
  </si>
  <si>
    <t>ބަންދު ކުރެވިފައި ތިބޭމީހުންނަށް ހޯދަންޖެހޭ އެހެނިހެން ތަކެތި ހޯދުމަށް</t>
  </si>
  <si>
    <t>އެހެނިހެން އޮޕެރޭޝަނަލް ކޮންޒިއުމަބަލްސް</t>
  </si>
  <si>
    <t>ސްކޮލަރޝިޕް، ފެލޯޝިޕްގައި ދާމީހުންގެ ފައިސާ</t>
  </si>
  <si>
    <t>ކުރުމުއްދަތުގެ ޓްރޭނިންގއާއި ސްޓަޑީ ޓުއާސްގައި ދާމީހުންގެ ޚަރަދު</t>
  </si>
  <si>
    <t>ވާރކްޝޮޕް ފަދަކަންތައްތަކަށް ކުރާ ޚަރަދު</t>
  </si>
  <si>
    <t>ރާއްޖޭގައި ހިންގާ އެކިއެކި ޓްރޭނިންގ ކޯސްތަކުގައި ބައިވެރިވުމަށް ދޭ ފައިސާ</t>
  </si>
  <si>
    <t>ރާއްޖޭގައި އެކިއެކި ޓްރޭނިންގ ކޯސްތައް ހިންގުމަށް ކުރާ ޚަރަދު</t>
  </si>
  <si>
    <t>އޮފީސް މުވައްޒަފުންނަށް ޚާއްޞަކޮށްގެން ހިންގޭ ޓްރޭނިންގގެ ޚަރަދު</t>
  </si>
  <si>
    <t>މީހުން ދިރިއުޅޭ ގޮތަށް ބިނާކުރާ ޢިމާރާތް މަރާމާތުކުރުން</t>
  </si>
  <si>
    <t>މީހުން ދިރިއުޅުން ނޫން ބޭނުންތަކަށް ބިނާކުރާ ޢިމާރާތް މަރާމާތުކުރުން</t>
  </si>
  <si>
    <t>މަގާއި، ފާލަން އަދި ބްރިޖް ފަދަ ތަންތަން މަރާމާތުކުރުން</t>
  </si>
  <si>
    <t>ވައިގެ ބަނދަރު މަރާމާތުކުރުން</t>
  </si>
  <si>
    <t>މަގަތު ފާލަމާއި ބަނދަރު މަރާމާތްކުރުން</t>
  </si>
  <si>
    <t>ފާޚާނާ އާއި ފެނާބެހޭ ނިޒާމް މަރާމާތުކުރުން</t>
  </si>
  <si>
    <t>ކަރަންޓް ވިއުގަ މަރާމާތުކުރުން</t>
  </si>
  <si>
    <t>އެހެނިހެން އިންފްރާސްޓްރަކްޗަރ މަރާމާތުކުރުން</t>
  </si>
  <si>
    <t>ފަރުނީޗަރާއި ފިޓިންގްސް މަރާމާތުކުރުން</t>
  </si>
  <si>
    <t>މެޝިނަރީއާއި އިކްވިޕްމަންޓްސް މަރާމާތުކުރުން</t>
  </si>
  <si>
    <t>ވެހިކިއުލަރ އިކްވިޕްމަންޓް މަރާމާތުކުރުން</t>
  </si>
  <si>
    <t>ކޮމިޔުނިކޭޝަން އިންފްރާސްޓްރަކްޗަރ މަރާމާތުކުރުން</t>
  </si>
  <si>
    <t>ކޮމްޕިޔުޓަރ ސޮފްޓްވެޔަރ މަރާމާތުކުރުން</t>
  </si>
  <si>
    <t>އައި.ޓީ. އާއި ގުޅޭގޮތުން ހޯދާ ހާޑްވެޔަރ މަރާމާތުކުރުން</t>
  </si>
  <si>
    <t>އެހެނިހެން އިކްވިޕްމަންޓް މަރާމާތުކުރުން</t>
  </si>
  <si>
    <t>އެއްގަމުގައި ދުއްވާތަކެތި މަރާމާތުކުރުން</t>
  </si>
  <si>
    <t>ކަނޑުގައި ދުއްވާ އުޅަނދުފަހަރު މަރާމާތުކުރުން</t>
  </si>
  <si>
    <t>ވައިގެ އުޅަނދުފަހަރު މަރާމާތުކުރުން</t>
  </si>
  <si>
    <t>ޚިދުމަތުގެ ޚަރަދު -ސަރުކާރުގެ އެއްތަނުން އަނެއްތަނަށް ދައްކަންޖެހޭ</t>
  </si>
  <si>
    <t>ޚިދުމަތުގެ ޚަރަދު -ރާއްޖޭގެ އަމިއްލަ ފަރާތްތަކަށް ދަންކަންޖެހޭ</t>
  </si>
  <si>
    <t>ޚިދުމަތުގެ ޚަރަދު -ރާއްޖޭން ބޭރުގެ ފަރާތްތަކަށް ދަންކަންޖެހޭ</t>
  </si>
  <si>
    <t>ތަކެތި ނުވަތަ ޚިދުމަތުގެ އަގުހެޔޮކުރުމުގެ ގޮތުން ދޭ ފައިސާ</t>
  </si>
  <si>
    <t>ނިކަމެތިންގެ ޢާންމު ޙާލަތު ރަނގަޅުކުރުމަށް ދޭ ފައިސާ</t>
  </si>
  <si>
    <t>އަމިއްލަފަރާތްތަކަށްދޭ އެހީގެ ފައިސާ</t>
  </si>
  <si>
    <t>ސަރުކާރުން އެކިފަރާތްތަކަށް އިނާމުގެ ގޮތުގައި ދެވޭ ފައިސާ</t>
  </si>
  <si>
    <t>ގުދުރަތީގޮތުން ލިބޭ ގެއްލުމަށް އެހީގެ ގޮތުގައި ދޭ ފައިސާ</t>
  </si>
  <si>
    <t>ރާއްޖޭގެ އެކިއެކި ޖަމާޢަތްތަކާއި ތަންތާނގެ ޗަންދާއާއި މެމްބަރޝިޕް ފީ އަށް ދައްކާ ފައިސާ</t>
  </si>
  <si>
    <t>ބޭރުގެ އެކިއެކި ޖަމާޢަތްތަކާއި ތަންތާނގެ ޗަންދާއާއި މެމްބަރޝިޕް ފީ އަށް ދައްކާ ފައިސާ</t>
  </si>
  <si>
    <t>ސަރުކާރުން ބޭރުޤައުމުތަކަށް ނުވަތަ ބޭރުގެ ފަރާތްތަކަށް އެހީގެ ގޮތުގައި ދޭފައިސާ</t>
  </si>
  <si>
    <t>އެކިއެކި އެސޯސިއޭޝަންތަކާއި އިޖްތިމާއި ކޮމިޓީތައް ހިންގުމަށް ދޭ އެހީގެ ފައިސާ</t>
  </si>
  <si>
    <t>ޖަމާޢަތުގެ ފައިދާއަށްޓަކައި ކުރާމަސައްކަތްތަކަށް އެހީގެ ގޮތުގައި ދޭ ފައިސާ</t>
  </si>
  <si>
    <t>އެހެނިހެންގޮތްގޮތުން ދޭ އެހީގެ ފައިސާ</t>
  </si>
  <si>
    <t>ސަރުކާރަށްވީ ގެއްލުމެއް ނުވަތަ ލިބިދާނެ ގެއްލުމެއް ހަމަޖެއްސުމަށް ދޭ ފައިސާ</t>
  </si>
  <si>
    <t>އެކްސްޗޭންޖް ރޭޓަށް އަންނަ ބަދަލަކާއި ގުޅިގެން ލިބޭ ގެއްލުމަށް ދޭ ފައިސާ</t>
  </si>
  <si>
    <t>އިންވެސްޓްމަންޓް އަގުކުރުމާއި ގުޅިގެން ލިބޭ ގެއްލުމަށް ދޭ ފައިސާ</t>
  </si>
  <si>
    <t>ސަރުކާރުގެ މުދާވިއްކައިގެން ލިބޭ ގެއްލުމަށް ދޭ ފައިސާ</t>
  </si>
  <si>
    <t>ސަރުކާރުގެ ބިންވިއްކައިގެން ލިބޭ ގެއްލުމަށް ދޭ ފައިސާ</t>
  </si>
  <si>
    <t>އިންވެސްޓްމަންޓް ވިއްކައިގެން ލިބޭ ގެއްލުމަށް ދޭ ފައިސާ</t>
  </si>
  <si>
    <t>އެހެނިހެން އެސެޓް ވިއްކައިގެން ލިބޭ ގެއްލުމަށް ދޭ ފައިސާ</t>
  </si>
  <si>
    <t>އެހެނިހެން ގެއްލުމެއް ނުވަތަ ލިބިދާނެ ގެއްލުމަކަށް ދޭ ފައިސާ</t>
  </si>
  <si>
    <t>ބިން ހިއްކުމާއި ބިން ގަތުން</t>
  </si>
  <si>
    <t>މީހުން ދިރިއުޅޭ ގޮތަށް ބިނާކުރާ ޢިމާރާތް</t>
  </si>
  <si>
    <t>މީހުން ދިރިއުޅުން ނޫން ބޭނުންތަކަށް ބިނާކުރާ ޢިމާރާތް</t>
  </si>
  <si>
    <t>މީހުން ދިރިއުޅޭ ގޮތަށް ބިނާކުރާ ޢިމާރާތަށް ގެނެވޭ ބަދަލު</t>
  </si>
  <si>
    <t>މީހުން ދިރިއުޅުން ނޫން ބޭނުންތަކަށް ބިނާކުރާ ޢިމާރާތަށް ގެނެވޭ ބަދަލު</t>
  </si>
  <si>
    <t xml:space="preserve">މަގާއި، ފާލަން އަދި ބްރިޖް ފަދަ ތަންތަން </t>
  </si>
  <si>
    <t>ވައިގެ ބަނދަރު</t>
  </si>
  <si>
    <t xml:space="preserve">މަގަތު ފާލަމާއި ބަނދަރު </t>
  </si>
  <si>
    <t xml:space="preserve">ފާޚާނާ އާއި ފެނާބެހޭ ނިޒާމް </t>
  </si>
  <si>
    <t xml:space="preserve">ކަރަންޓް ވިއުގަ </t>
  </si>
  <si>
    <t>އެހެނިހެން އިންފްރާސްޓްރަކްޗަރ</t>
  </si>
  <si>
    <t>ފަރުނީޗަރާއި ފިޓިންގްސް</t>
  </si>
  <si>
    <t>ޕްލާންޓް، މެޝިނަރީއާއި އިކްވިޕްމަންޓްސް</t>
  </si>
  <si>
    <t>ވެހިކިއުލަރ އިކްވިޕްމަންޓް</t>
  </si>
  <si>
    <t>އެކިއެކި މަސައްކަތަށް ބޭނުންކުރާ ސާމާނު (ޓޫލްސް)</t>
  </si>
  <si>
    <t>ރިފަރެންސް ފޮތް</t>
  </si>
  <si>
    <t>މުވާޞަލާތުގެ ތަކެތި</t>
  </si>
  <si>
    <t>ކޮމްޕިއުޓަރ ސޮފްޓްވެޔަރ</t>
  </si>
  <si>
    <t>އައި.ޓީ. އާއި ގުޅޭގޮތުން ހޯދާ ހާޑްވެޔަރ</t>
  </si>
  <si>
    <t>އެހެނިހެން އިކްވިޕްމަންޓް</t>
  </si>
  <si>
    <t>އެއްގަމުގައި ދުއްވާތަކެތި</t>
  </si>
  <si>
    <t>ކަނޑުގައި ދުއްވާ އުޅަނދުފަހަރު</t>
  </si>
  <si>
    <t>ވައިގެ އުޅަނދުފަހަރު</t>
  </si>
  <si>
    <t>ސަރުކާރުން ހިންގާ އަދި ބައިވެރިވާ ތަންތަނުން ޙިއްޞާގަތުމަށް ދޭ ފައިސާ</t>
  </si>
  <si>
    <t>ސަރުކާރުން ހިންގާ ފައިދާ ލިބޭގޮތަށް ހުންނަތަންތަނަށް ކެޕިޓަލް ދޫކުރުމަށް ދޭ ފައިސާ</t>
  </si>
  <si>
    <t>ރާއްޖޭން ބޭރުގައި ހިންގާ ކުންފުނިތައް ފަދަތަންތާނގައި ބައިވެރިވުމަށް ގެންދާ ރައުސްމާލު</t>
  </si>
  <si>
    <t>ކުރުމުއްދަތުގެ ޑޮމެސްޓިކް ލޯނު އަނބުރާ ދެއްކުން - ސަރުކާރުގެ ކުންފުނިތައް</t>
  </si>
  <si>
    <t>ކުރުމުއްދަތުގެ ޑޮމެސްޓިކް ލޯނު އަނބުރާ ދެއްކުން - ރާއްޖޭގެ މާލީ އިދާރާތައް</t>
  </si>
  <si>
    <t>ކުރުމުއްދަތުގެ ޑޮމެސްޓިކް ލޯނު އަނބުރާ ދެއްކުން - އަމިއްލަ ފަރާތްތައް</t>
  </si>
  <si>
    <t>ކުރުމުއްދަތުގެ ޑޮމެސްޓިކް ލޯނު އަނބުރާ ދެއްކުން - ޖަމިއްޔާތައް</t>
  </si>
  <si>
    <t>ކުރުމުއްދަތުގެ ޑޮމެސްޓިކް ލޯނު އަނބުރާ ދެއްކުން - އެހެނިހެން</t>
  </si>
  <si>
    <t>ކުރުމުއްދަތުގެ ލޯން އަނބުރާ ދެއްކުން - ބައިނަލްއަޤްވާމީ އިދާރާތައް</t>
  </si>
  <si>
    <t>ކުރުމުއްދަތުގެ ލޯން އަނބުރާ ދެއްކުން - ބޭރުގެ ސަރުކާރުތަކަށް</t>
  </si>
  <si>
    <t>ކުރުމުއްދަތުގެ ލޯން އަނބުރާ ދެއްކުން - ބޭރުގެ މާލީ އިދާރާތައް</t>
  </si>
  <si>
    <t>ކުރުމުއްދަތުގެ ލޯން އަނބުރާ ދެއްކުން - ބޭރުގެ އަމިއްލަ ފަރާތްތަކަށް</t>
  </si>
  <si>
    <t>ކުރުމުއްދަތުގެ ލޯން އަނބުރާ ދެއްކުން - ބޭރުގެ އެހެނިހެން ފަރާތްތަކަށް</t>
  </si>
  <si>
    <t>ދިގުމުއްދަތުގެ ޑޮމެސްޓިކް ލޯނު އަނބުރާ ދެއްކުން - ސަރުކާރުގެ ކުންފުނިތައް</t>
  </si>
  <si>
    <t>ދިގުމުއްދަތުގެ ޑޮމެސްޓިކް ލޯނު އަނބުރާ ދެއްކުން - ރާއްޖޭގެ މާލީ އިދާރާތައް</t>
  </si>
  <si>
    <t>ދިގުމުއްދަތުގެ ޑޮމެސްޓިކް ލޯނު އަނބުރާ ދެއްކުން - އަމިއްލަ ފަރާތްތައް</t>
  </si>
  <si>
    <t>ދިގުމުއްދަތުގެ ޑޮމެސްޓިކް ލޯނު އަނބުރާ ދެއްކުން - ޖަމިއްޔާތައް</t>
  </si>
  <si>
    <t>ދިގުމުއްދަތުގެ ލޯން އަނބުރާ ދެއްކުން - ބައިނަލްއަޤްވާމީ އިދާރާތައް</t>
  </si>
  <si>
    <t>ދިގުމުއްދަތުގެ ލޯން އަނބުރާ ދެއްކުން - ބޭރުގެ ސަރުކާރުތަކަށް</t>
  </si>
  <si>
    <t>ދިގުމުއްދަތުގެ ލޯން އަނބުރާ ދެއްކުން - ބޭރުގެ މާލީ އިދާރާތައް</t>
  </si>
  <si>
    <t>ދިގުމުއްދަތުގެ ލޯން އަނބުރާ ދެއްކުން - ބޭރުގެ އަމިއްލަ ފަރާތްތަކަށް</t>
  </si>
  <si>
    <t>ދިގުމުއްދަތުގެ ލޯން އަނބުރާ ދެއްކުން - ބޭރުގެ އެހެނިހެން ފަރާތްތަކަށް</t>
  </si>
  <si>
    <t>ސަރުކާރު ޙިއްސާވާ ކުންފުނިތަކަށް ދޫކުރާ</t>
  </si>
  <si>
    <t>ރާއްޖޭގެ މާލީ އިދާރާތަކަށް</t>
  </si>
  <si>
    <t>ރާއްޖޭގެ އަމިއްލަ ފަރާތްތަކަށް</t>
  </si>
  <si>
    <t>ރާއްޖޭގެ ޖަމިއްޔާތަކަށް</t>
  </si>
  <si>
    <t>ރާއްޖޭގެ އެހެނިހެން ފަރާތްތަކަށް</t>
  </si>
  <si>
    <t>ބޭރުގެ ސަރުކާރުތަކަށް</t>
  </si>
  <si>
    <t>ބޭރު މާލީ އިދާރާތަކަށް</t>
  </si>
  <si>
    <t>ބޭރުގެ އަމިއްލަ ފަރާތްތަކަށް</t>
  </si>
  <si>
    <t>ބޭރުގެ އެހެނިހެން ފަރާތްތަކަށް</t>
  </si>
  <si>
    <t>ބޭރުގެއެހީގެ ދަށުން ހިންގާ ތަރައްޤީގެ މަޝްރޫޢުތަކަށް ސަރުކާރުން ކުރާޚަރަދު (ލޯކަލް ކޮމްޕޯނަންޓް)</t>
  </si>
  <si>
    <t>ބޭރުގެ އެހީގެދަށުން ހިންގާ އިޤްތިޞާދީ ތަރައްޤީގެ އެހެނިހެން މަޝްރޫޢުތައް ހިންގުމުގެ ޚަރަދު</t>
  </si>
  <si>
    <t>މުވައްޒަފުންނަށް ހިނގާ ޚަރަދު</t>
  </si>
  <si>
    <t>މުސާރައާއި އުޖޫރަ</t>
  </si>
  <si>
    <t>މުވައްޒަފުންނަށް ދޭ އެލަވަންސް</t>
  </si>
  <si>
    <t>ޕެންޝަނާއި، މުސްކުޅިކުރައްވާ މުވައްޒަފުންނަށާއި އަދި ވަކި ޚިދުމަތަކަށް ނޫން ގޮތުން ދޭ ފައިސާ</t>
  </si>
  <si>
    <t>ދަތުރުފަތުރު ކުރުމުގެ ޚަރަދު</t>
  </si>
  <si>
    <t>އޮފީސް ހިންގުމުގެ ބޭނުމަށް ހޯދާ ތަކެތީގެ އަގު</t>
  </si>
  <si>
    <t>އޮފީސް ހިންގުމަށް ބޭނުންވާ ޚިދުމަތުގެ ޚަރަދު</t>
  </si>
  <si>
    <t>ޚިދުމަތް ދިނުމުގެ ބޭނުމަށް ހޯދާ ތަކެތީގެ އަގު</t>
  </si>
  <si>
    <t>ތަމްރީން ކުރުމަށް ކުރެވޭ ޚަރަދު</t>
  </si>
  <si>
    <t>މަރާމާތު ކުރުމާއި ބެލެހެއްޓުމުގެ ޚަރަދު</t>
  </si>
  <si>
    <t>ލޯނުގެ ޚިދުމަތުގެ ޚަރަދު</t>
  </si>
  <si>
    <t>ސަރުކާރުންދޭ އެހީ، އިޝްތިރާކާއި އަދި ސަބްސިޑީޒް</t>
  </si>
  <si>
    <t>ލިބިފައިވާ ގެއްލުމެއް ނުވަތަ ލިބިދާނެ ގެއްލުމެއް ހަމަޖެއްސުމަށް ދޭ ފައިސާ</t>
  </si>
  <si>
    <t>ތަރައްޤީގެ މަޝްރޫޢުތައް ހިންގުމަށް ސަރުކާރުން ކުރާ ޚަރަދު</t>
  </si>
  <si>
    <t>ސަރުކާރުގެ ބަޖެޓުން ހިންގާ އިޤްތިޞާދީ ތަރައްޤީގެ އެހެނިހެން ކަންތައްތަކަށް ކުރެވޭ ޚަރަދު</t>
  </si>
  <si>
    <t>އޮފީސް ހިންގުމަށް ބޭނުންވާ ހަރުމުދާ ހޯދުމަށް ކުރާ ޚަރަދު</t>
  </si>
  <si>
    <t>އިގްތިޞާދީ ފައިދާއަށްޓަކައި ކުރާ ޚަރަދު</t>
  </si>
  <si>
    <t>ލޯން އަނބުރާ ދެއްކުން</t>
  </si>
  <si>
    <t>ލޯން ދޫކުރުން</t>
  </si>
  <si>
    <t>ބަޖެޓު ކޯޑު</t>
  </si>
  <si>
    <t xml:space="preserve">ތަފްސީލު </t>
  </si>
  <si>
    <t>ޖުމްލަ</t>
  </si>
  <si>
    <t>ޖޫންގެ ނިޔަލަށް</t>
  </si>
  <si>
    <t>ލަފާކުރި ބެޖެޓް</t>
  </si>
  <si>
    <t>(4+5)</t>
  </si>
  <si>
    <t>ޚަރަދުނުވާ ބާކީ</t>
  </si>
  <si>
    <t>ހިނގި ޚަރަދު</t>
  </si>
  <si>
    <t>ފުރަތަމަ ލިބުނު</t>
  </si>
  <si>
    <t>ހިނގި</t>
  </si>
  <si>
    <t>އައިޓަމްތައް</t>
  </si>
  <si>
    <t>(9)</t>
  </si>
  <si>
    <t>(8)</t>
  </si>
  <si>
    <t>(7)</t>
  </si>
  <si>
    <t>(6)</t>
  </si>
  <si>
    <t>(5)</t>
  </si>
  <si>
    <t>(4)</t>
  </si>
  <si>
    <t>(3)</t>
  </si>
  <si>
    <t>(2)</t>
  </si>
  <si>
    <t>(1)</t>
  </si>
  <si>
    <t>ރިކަރަންޓް ޚަރަދު</t>
  </si>
  <si>
    <t>ކެޕިޓަލް ޚަރަދު ( ޕީ.އެސް.އައި.ޕީ ނުހިމަނާ )</t>
  </si>
  <si>
    <t>ޕަބްލިކްސެކްޓަރ އިންވެސްޓްމަންޓް ޕްރޮގްރާމް ( ޕީ.އެސް.އައި.ޕީ )</t>
  </si>
  <si>
    <t xml:space="preserve"> މުޅިޖުމްލަ</t>
  </si>
  <si>
    <t>ކެޕިޓަލް ޚަރަދު</t>
  </si>
  <si>
    <t xml:space="preserve">                        </t>
  </si>
  <si>
    <t>ނިމޭ ތާރީޚް</t>
  </si>
  <si>
    <t>އިންޕްލިމެންޓިންގް އޭޖެންސީ</t>
  </si>
  <si>
    <t>ބޭސްލައިން</t>
  </si>
  <si>
    <t xml:space="preserve">އަހަރީ ޓާގެޓުތައް </t>
  </si>
  <si>
    <t xml:space="preserve">އަތޮޅު </t>
  </si>
  <si>
    <t>ރަށް</t>
  </si>
  <si>
    <t>އަހަރު</t>
  </si>
  <si>
    <t>މަސް</t>
  </si>
  <si>
    <t xml:space="preserve">ބޭރުގެ އެހީ އިން </t>
  </si>
  <si>
    <t xml:space="preserve">ސަރުކާރު ބަޖެޓުން </t>
  </si>
  <si>
    <t>ޚަރަދު</t>
  </si>
  <si>
    <t>------------------------------------------------</t>
  </si>
  <si>
    <t>…………</t>
  </si>
  <si>
    <t>އެލަވަންސް</t>
  </si>
  <si>
    <t>މުވައްޒަފުންގެ</t>
  </si>
  <si>
    <t>މަގާމުގެ</t>
  </si>
  <si>
    <t>ތަފްޞީލް</t>
  </si>
  <si>
    <t>އެހެނިހެން</t>
  </si>
  <si>
    <t>ބަންދުދުވަހުގެ</t>
  </si>
  <si>
    <t>ލިވިން އެލަވަންސް</t>
  </si>
  <si>
    <t>ދަތުރު</t>
  </si>
  <si>
    <t>އަމިއްލަ ރަށް ފިޔަވާ</t>
  </si>
  <si>
    <t>ކޮމިޓީ މެންބަރުން</t>
  </si>
  <si>
    <t>ކޮއްތު</t>
  </si>
  <si>
    <t>މަގާމުގެގޮތުން</t>
  </si>
  <si>
    <t>ރަމަޟާން މަހުގެ</t>
  </si>
  <si>
    <t>އިތުރުގަޑި</t>
  </si>
  <si>
    <t>މުސާރަ</t>
  </si>
  <si>
    <t>ވަޒީފާއަދާކުރާތަން</t>
  </si>
  <si>
    <t>ރ.ކ</t>
  </si>
  <si>
    <t>އެޑްރެސް</t>
  </si>
  <si>
    <t>ނަން</t>
  </si>
  <si>
    <t>ނަންބަރ</t>
  </si>
  <si>
    <t>ކްލެސިފިކޭޝަން</t>
  </si>
  <si>
    <t>ޢަދަދު</t>
  </si>
  <si>
    <t>A3</t>
  </si>
  <si>
    <t>A4</t>
  </si>
  <si>
    <t>S2</t>
  </si>
  <si>
    <t>ރިކަރަންޓް</t>
  </si>
  <si>
    <t>ކެޕިޓަލް</t>
  </si>
  <si>
    <t>A5</t>
  </si>
  <si>
    <r>
      <t>2012</t>
    </r>
    <r>
      <rPr>
        <sz val="10"/>
        <rFont val="Faruma"/>
      </rPr>
      <t>ވަނަ އަހަރަށް</t>
    </r>
  </si>
  <si>
    <t>………………………………………</t>
  </si>
  <si>
    <t>……………………………………</t>
  </si>
  <si>
    <t>………………………</t>
  </si>
  <si>
    <t>އަހަރުގެނިޔަލަށް ޖުމްލަ</t>
  </si>
  <si>
    <t>ލިބުނު</t>
  </si>
  <si>
    <t>ފައިސާ</t>
  </si>
  <si>
    <t>ހިނގި ހަޜަދު</t>
  </si>
  <si>
    <t>ދާއިމީ މުވައްޒަފުން :</t>
  </si>
  <si>
    <t>މިނިސްޓަރގެ ނައިބު</t>
  </si>
  <si>
    <t>ވަކީލް</t>
  </si>
  <si>
    <t>ޕިޔޯން</t>
  </si>
  <si>
    <t>މަސައްކަތު</t>
  </si>
  <si>
    <t>ޑިރެކްޓަރ</t>
  </si>
  <si>
    <r>
      <t>2012</t>
    </r>
    <r>
      <rPr>
        <sz val="12"/>
        <rFont val="Faruma"/>
      </rPr>
      <t>ވަނަ އަހަރަށް</t>
    </r>
  </si>
  <si>
    <t>ލަފާކުރި</t>
  </si>
  <si>
    <t>ނޯޓް:</t>
  </si>
  <si>
    <t>ތަރުތީބު</t>
  </si>
  <si>
    <t>ތަނުގެ ކުލި</t>
  </si>
  <si>
    <t>ކުއްޔަށް ހިފި</t>
  </si>
  <si>
    <t>އަހަރަށް ލަފާކުރި</t>
  </si>
  <si>
    <t>(މަހަކަށް)</t>
  </si>
  <si>
    <t>ހިފާ މުއްދަތު/</t>
  </si>
  <si>
    <t>ހިފާ ތާރީޙް/</t>
  </si>
  <si>
    <t>ތަނުގެ ބޭނުން</t>
  </si>
  <si>
    <t>ތަނުގެ ފެންވަރު / ތަފްޞީލް</t>
  </si>
  <si>
    <t>ތަން / އެޑްރެސް</t>
  </si>
  <si>
    <t xml:space="preserve"> </t>
  </si>
  <si>
    <t>…………………………</t>
  </si>
  <si>
    <t>( ޕީ.އެސް.އައި.ޕީ ގައި ނުހިމެނޭ ކެޕިޓަލް ޚަރަދު )</t>
  </si>
  <si>
    <t>ބަޖެޓުގައި ހިމެނުމަށް</t>
  </si>
  <si>
    <t>ބަޖެޓުގައި މިއައިޓަމް ހިމަނަން</t>
  </si>
  <si>
    <t>އައިޓަމް ކުރިންހޯދާފައިވާނަމަ</t>
  </si>
  <si>
    <t xml:space="preserve">2012 އަށް </t>
  </si>
  <si>
    <t>ބޭނުންފުޅުވާ ސަބަބު</t>
  </si>
  <si>
    <t>އެއެއްޗެއްގެ ޙާލަތު މިހާރު ހުރިގޮތް</t>
  </si>
  <si>
    <t xml:space="preserve">ލަފާކުރި </t>
  </si>
  <si>
    <t>އިތާމުތް އާލާކުރުމުގެ މަސައްކަތް</t>
  </si>
  <si>
    <t>ރުކުމަޑި ކޮންޓްރޯލްކުރުން</t>
  </si>
  <si>
    <t>ކޮރަލް ޓެކްސޮނޮމީ</t>
  </si>
  <si>
    <t>@ 1200/-</t>
  </si>
  <si>
    <t>މޭޒު</t>
  </si>
  <si>
    <t>@ 2500/-</t>
  </si>
  <si>
    <t>އަލަމާރި</t>
  </si>
  <si>
    <t>@ 800/-</t>
  </si>
  <si>
    <t>ގޮނޑި އަތްގަނޑުލީ</t>
  </si>
  <si>
    <t>އެއްގަމުގައި ދުއްވާ ތަކެތި</t>
  </si>
  <si>
    <t>@ 1300/-</t>
  </si>
  <si>
    <t>ބައިސްކަލް</t>
  </si>
  <si>
    <t>ޕިކަޕް</t>
  </si>
  <si>
    <t>އަތްގާޑިޔާ</t>
  </si>
  <si>
    <t>ކަނޑައެޅުނު</t>
  </si>
  <si>
    <t>އާމްދަނީ އަށް ލިބޭ ފައިސާ</t>
  </si>
  <si>
    <r>
      <t>31</t>
    </r>
    <r>
      <rPr>
        <sz val="12"/>
        <rFont val="Faruma"/>
      </rPr>
      <t>ޑިސެމްބަރ</t>
    </r>
  </si>
  <si>
    <r>
      <t>2012</t>
    </r>
    <r>
      <rPr>
        <sz val="12"/>
        <rFont val="Faruma"/>
      </rPr>
      <t>އަށް</t>
    </r>
  </si>
  <si>
    <r>
      <t>2011</t>
    </r>
    <r>
      <rPr>
        <sz val="12"/>
        <rFont val="Faruma"/>
      </rPr>
      <t>އަށް</t>
    </r>
  </si>
  <si>
    <t>ލިބޭނެކަމަށް ލަފާކުރި</t>
  </si>
  <si>
    <t>ނިޔަލަށް ލިބުނު</t>
  </si>
  <si>
    <t>ޢާންމު ބަޖެޓާނުބެހޭ އެކައުންޓްތަކަށް ލިބޭ ފައިސާ</t>
  </si>
  <si>
    <t xml:space="preserve"> ...............:އެކައުންޓް ނަންބަރު</t>
  </si>
  <si>
    <t>………………………………………………………</t>
  </si>
  <si>
    <t>………………………………………………</t>
  </si>
  <si>
    <t>ބަޖެޓާނުބެހޭގޮތުން އެކިއެކި އެކައުންޓްތަކުން ކުރާޚަރަދު</t>
  </si>
  <si>
    <t>...............:އެކައުންޓް ނަންބަރު</t>
  </si>
  <si>
    <t>ނިޔަލަށް ހިނގާނެކަމަށް ލަފާކުރި ޚަރަދު</t>
  </si>
  <si>
    <t>އ/ކގެ ބާކީ</t>
  </si>
  <si>
    <t>2012ވަނަ</t>
  </si>
  <si>
    <t>އަހަރުގެ ނިޔަލަށް</t>
  </si>
  <si>
    <t>ބެޖެޓް ކޯޑް</t>
  </si>
  <si>
    <t>ހިނގާގެ ޚަރަދު</t>
  </si>
  <si>
    <t xml:space="preserve">ހިނގި ޚަރަދު </t>
  </si>
  <si>
    <t>ޑަބްލިޔޫ.އެޗް.އޯ.ގެ އަހަރީ ޖަލްސާގައި ބައިވެރިވުމުގެ ޚަރަދު</t>
  </si>
  <si>
    <t>ޢިމާރާތުގެ ކުލި</t>
  </si>
  <si>
    <t>ސްކޯލަރޝިފްގައި ތިބޭކުދިންގެ ޚަރަދު</t>
  </si>
  <si>
    <t>އައި.އެމް.އޯ.އަށް ދައްކަންޖެހޭ ޗަންދާ</t>
  </si>
  <si>
    <t>ކޮމާޝަލް ހާބަރުގެ ލޯކަލް ކޮމްޕޯނަންޓް</t>
  </si>
  <si>
    <t>ލޯނު އަދާކުރުން</t>
  </si>
  <si>
    <t>މިފޯމުގައި ހިމަނަންޖެހޭ ބައިތަކުގެ ތެރޭގައި ހިމެނޭނީ ޤާނޫނީ ގޮތުން އެއަހަރުގެ ތެރޭގައި ކުރުމަށް ކަނޑައެޅިފައިވާ ޚަރަދާއި، ކޮންމެވެސް ފަރާތަކާއިއެކު ވެވިފައިވާ އެއްބަސްވުމެއްގެ</t>
  </si>
  <si>
    <t>ދަށުން އެއަހަރުގެ ތެރޭގައި ކުރުމަށް ކަނޑައެޅިފައިވާ ޚަރަދާއި، ރައީސުލް ޖުމްހޫރިއްޔާގެ އޮފީހުން އެ އަހަރުތެރޭގައި ކޮންމެހެން ކުރަން އަންގަވާފައިވާ ކަންތައްތަކަށް ކުރަންޖެހޭ</t>
  </si>
  <si>
    <t>ޚަރަދާއި، އަދި ކޮންމެވެސް ސަބަބަކާއި ހުރެ ކުރީ އަހަރު އަދާނުކުރެވިހުރި ކަރަންޓްބިލް، ޓެލެފޯން ބިލް އަދި އެނޫންވެސް އެފަދަ ކަމަކަށް އެހެން ފަރާތަކަށް ދައްކަންޖެހިފައި</t>
  </si>
  <si>
    <t>މިނިސްޓްރީ އޮފް ފިނޭންސް އެންޑް ޓްރެޜަރީ</t>
  </si>
  <si>
    <t>211 001</t>
  </si>
  <si>
    <t>211 002</t>
  </si>
  <si>
    <t>212 001</t>
  </si>
  <si>
    <t>212 002</t>
  </si>
  <si>
    <t>212 003</t>
  </si>
  <si>
    <t>212 004</t>
  </si>
  <si>
    <t>212 005</t>
  </si>
  <si>
    <t>212 006</t>
  </si>
  <si>
    <t>212 007</t>
  </si>
  <si>
    <t>212 008</t>
  </si>
  <si>
    <t>212 009</t>
  </si>
  <si>
    <t>212 010</t>
  </si>
  <si>
    <t>212 011</t>
  </si>
  <si>
    <t>212 012</t>
  </si>
  <si>
    <t>212 013</t>
  </si>
  <si>
    <t>212 014</t>
  </si>
  <si>
    <t>212 015</t>
  </si>
  <si>
    <t>212 016</t>
  </si>
  <si>
    <t>212 017</t>
  </si>
  <si>
    <t>212 999</t>
  </si>
  <si>
    <t>213 001</t>
  </si>
  <si>
    <t>213 002</t>
  </si>
  <si>
    <t>213 003</t>
  </si>
  <si>
    <t>213 004</t>
  </si>
  <si>
    <t>213 005</t>
  </si>
  <si>
    <t>221 001</t>
  </si>
  <si>
    <t>221 002</t>
  </si>
  <si>
    <t>221 003</t>
  </si>
  <si>
    <t>221 004</t>
  </si>
  <si>
    <t>221 005</t>
  </si>
  <si>
    <t>221 999</t>
  </si>
  <si>
    <t>222 001</t>
  </si>
  <si>
    <t>222 002</t>
  </si>
  <si>
    <t>222 003</t>
  </si>
  <si>
    <t>222 004</t>
  </si>
  <si>
    <t>222 005</t>
  </si>
  <si>
    <t>222 006</t>
  </si>
  <si>
    <t>222 007</t>
  </si>
  <si>
    <t>222 008</t>
  </si>
  <si>
    <t>222 009</t>
  </si>
  <si>
    <t>222 010</t>
  </si>
  <si>
    <t>222 011</t>
  </si>
  <si>
    <t>222 999</t>
  </si>
  <si>
    <t>223 001</t>
  </si>
  <si>
    <t>223 002</t>
  </si>
  <si>
    <t>223 003</t>
  </si>
  <si>
    <t>223 004</t>
  </si>
  <si>
    <t>223 005</t>
  </si>
  <si>
    <t>223 006</t>
  </si>
  <si>
    <t>223 007</t>
  </si>
  <si>
    <t>223 008</t>
  </si>
  <si>
    <t>223 009</t>
  </si>
  <si>
    <t>223 010</t>
  </si>
  <si>
    <t>223 011</t>
  </si>
  <si>
    <t>223 012</t>
  </si>
  <si>
    <t>223 013</t>
  </si>
  <si>
    <t>223 014</t>
  </si>
  <si>
    <t>223 015</t>
  </si>
  <si>
    <t>223 016</t>
  </si>
  <si>
    <t>223 017</t>
  </si>
  <si>
    <t>223 018</t>
  </si>
  <si>
    <t>223 019</t>
  </si>
  <si>
    <t>223 020</t>
  </si>
  <si>
    <t>223 021</t>
  </si>
  <si>
    <t>223 022</t>
  </si>
  <si>
    <t>223 023</t>
  </si>
  <si>
    <t>223 024</t>
  </si>
  <si>
    <t>223 025</t>
  </si>
  <si>
    <t>223 999</t>
  </si>
  <si>
    <t>224 001</t>
  </si>
  <si>
    <t>224 011</t>
  </si>
  <si>
    <t>224 021</t>
  </si>
  <si>
    <t>224 022</t>
  </si>
  <si>
    <t>224 999</t>
  </si>
  <si>
    <t>225 001</t>
  </si>
  <si>
    <t>225 002</t>
  </si>
  <si>
    <t>225 003</t>
  </si>
  <si>
    <t>225 004</t>
  </si>
  <si>
    <t>225 005</t>
  </si>
  <si>
    <t>225 006</t>
  </si>
  <si>
    <t>226 001</t>
  </si>
  <si>
    <t>226 002</t>
  </si>
  <si>
    <t>226 003</t>
  </si>
  <si>
    <t>226 004</t>
  </si>
  <si>
    <t>226 005</t>
  </si>
  <si>
    <t>226 006</t>
  </si>
  <si>
    <t>226 007</t>
  </si>
  <si>
    <t>226 008</t>
  </si>
  <si>
    <t>226 009</t>
  </si>
  <si>
    <t>226 010</t>
  </si>
  <si>
    <t>226 011</t>
  </si>
  <si>
    <t>226 012</t>
  </si>
  <si>
    <t>226 013</t>
  </si>
  <si>
    <t>226 014</t>
  </si>
  <si>
    <t>226 015</t>
  </si>
  <si>
    <t>226 016</t>
  </si>
  <si>
    <t>226 017</t>
  </si>
  <si>
    <t>226 018</t>
  </si>
  <si>
    <t>227 001</t>
  </si>
  <si>
    <t>227 002</t>
  </si>
  <si>
    <t>227 003</t>
  </si>
  <si>
    <t>228 001</t>
  </si>
  <si>
    <t>228 002</t>
  </si>
  <si>
    <t>228 003</t>
  </si>
  <si>
    <t>228 004</t>
  </si>
  <si>
    <t>228 005</t>
  </si>
  <si>
    <t>228 006</t>
  </si>
  <si>
    <t>228 007</t>
  </si>
  <si>
    <t>228 008</t>
  </si>
  <si>
    <t>228 009</t>
  </si>
  <si>
    <t>228 010</t>
  </si>
  <si>
    <t>228 999</t>
  </si>
  <si>
    <t>281 001</t>
  </si>
  <si>
    <t>281 002</t>
  </si>
  <si>
    <t>281 003</t>
  </si>
  <si>
    <t>281 004</t>
  </si>
  <si>
    <t>281 005</t>
  </si>
  <si>
    <t>281 006</t>
  </si>
  <si>
    <t>281 007</t>
  </si>
  <si>
    <t>281 008</t>
  </si>
  <si>
    <t>281 999</t>
  </si>
  <si>
    <t>291 001</t>
  </si>
  <si>
    <t>291 002</t>
  </si>
  <si>
    <t>291 003</t>
  </si>
  <si>
    <t>421 001</t>
  </si>
  <si>
    <t>421 002</t>
  </si>
  <si>
    <t>421 003</t>
  </si>
  <si>
    <t>451 011</t>
  </si>
  <si>
    <t>451 012</t>
  </si>
  <si>
    <t>422 001</t>
  </si>
  <si>
    <t>422 002</t>
  </si>
  <si>
    <t>422 003</t>
  </si>
  <si>
    <t>422 004</t>
  </si>
  <si>
    <t>422 005</t>
  </si>
  <si>
    <t>422 999</t>
  </si>
  <si>
    <t>423 001</t>
  </si>
  <si>
    <t>423 002</t>
  </si>
  <si>
    <t>423 003</t>
  </si>
  <si>
    <t>423 004</t>
  </si>
  <si>
    <t>423 005</t>
  </si>
  <si>
    <t>423 006</t>
  </si>
  <si>
    <t>423 007</t>
  </si>
  <si>
    <t>423 008</t>
  </si>
  <si>
    <t>423 999</t>
  </si>
  <si>
    <t>424 001</t>
  </si>
  <si>
    <t>424 002</t>
  </si>
  <si>
    <t>424 003</t>
  </si>
  <si>
    <t>441 001</t>
  </si>
  <si>
    <t>441 002</t>
  </si>
  <si>
    <t>442 001</t>
  </si>
  <si>
    <t>721 001</t>
  </si>
  <si>
    <t>721 002</t>
  </si>
  <si>
    <t>721 003</t>
  </si>
  <si>
    <t>721 004</t>
  </si>
  <si>
    <t>721 999</t>
  </si>
  <si>
    <t>722 001</t>
  </si>
  <si>
    <t>722 002</t>
  </si>
  <si>
    <t>722 003</t>
  </si>
  <si>
    <t>722 004</t>
  </si>
  <si>
    <t>722 999</t>
  </si>
  <si>
    <t>723 001</t>
  </si>
  <si>
    <t>723 002</t>
  </si>
  <si>
    <t>723 003</t>
  </si>
  <si>
    <t>723 004</t>
  </si>
  <si>
    <t>725 001</t>
  </si>
  <si>
    <t>725 002</t>
  </si>
  <si>
    <t>725 003</t>
  </si>
  <si>
    <t>725 004</t>
  </si>
  <si>
    <t>725 999</t>
  </si>
  <si>
    <t>731 001</t>
  </si>
  <si>
    <t>731 002</t>
  </si>
  <si>
    <t>731 003</t>
  </si>
  <si>
    <t>731 004</t>
  </si>
  <si>
    <t>731 999</t>
  </si>
  <si>
    <t>732 002</t>
  </si>
  <si>
    <t>732 003</t>
  </si>
  <si>
    <t>732 004</t>
  </si>
  <si>
    <t>732 999</t>
  </si>
  <si>
    <t>މިނިސްޓަރ</t>
  </si>
  <si>
    <t>ސަރވިސް އެލަވަންސް</t>
  </si>
  <si>
    <t>ފޯނު އެލަވަންސް</t>
  </si>
  <si>
    <t>ނުދެއްކި ހުރި ބިލްތަކުގެ ޚަރަދެވެ.</t>
  </si>
  <si>
    <t xml:space="preserve">        ޕޮލިސީ - ސްޓްރެޓެޖީ ފޯމް</t>
  </si>
  <si>
    <t>ކޮންމެހެން ކުރަންޖެހޭ ޚަރަދުތަކުގެ (ކޮމިޓްމަންޓްސް) ތަފްޞީލް</t>
  </si>
  <si>
    <t>ޔުނިފޯމު އެލަވަންސް</t>
  </si>
  <si>
    <t>ވަގުތީ ހިންގުމުގެ އެލަވަންސް</t>
  </si>
  <si>
    <t>ދީނީ ޚިދުމަތުގެ އެލަވަންސް</t>
  </si>
  <si>
    <t>ޝިފްޓް ޑިއުޓީ އެލަވަންސް</t>
  </si>
  <si>
    <t>ހާޑްޝިޕް އެލަވަންސް</t>
  </si>
  <si>
    <t>އެހެންވަޒީފާއެއް އަދާ ކުރުން މަނާ ކުރާތީ ދޭ އެލަވަންސް</t>
  </si>
  <si>
    <t>ރިސްކް އެލަވަންސް</t>
  </si>
  <si>
    <t>ހެދުން އެލަވަންސް</t>
  </si>
  <si>
    <t>212 018</t>
  </si>
  <si>
    <t>212 019</t>
  </si>
  <si>
    <t>212 020</t>
  </si>
  <si>
    <t>212 021</t>
  </si>
  <si>
    <t>212 022</t>
  </si>
  <si>
    <t>212 023</t>
  </si>
  <si>
    <t>212 024</t>
  </si>
  <si>
    <t>212 025</t>
  </si>
  <si>
    <t>212 026</t>
  </si>
  <si>
    <t>212 027</t>
  </si>
  <si>
    <t>212 028</t>
  </si>
  <si>
    <t>ޒިންމާދާރު ވެރިންނަށް ދެވޭ އެލަވަންސް</t>
  </si>
  <si>
    <t xml:space="preserve">ރަމަޟާން މަހުގެ މުނާސަބަތުގައި ދޭ އެލަވަންސް </t>
  </si>
  <si>
    <t>ހާޑް ޝިޕް އެލަވަންސް</t>
  </si>
  <si>
    <t>ދީނީ ޚިދުމަތުގެ  އެލަވަންސް</t>
  </si>
  <si>
    <t>ޔުނިފޯމު ލަވަންސް</t>
  </si>
  <si>
    <t>އެހެންވަޒީފާ އަދާނުކުރެވޭތީ ދޭ އލަވަންސް</t>
  </si>
  <si>
    <t>ޒިންމާދާރު ވެރިންގެ އެލަވަންސް</t>
  </si>
  <si>
    <t xml:space="preserve">ބަޖެޓްގެ ޖުމްލަ </t>
  </si>
  <si>
    <t>އަމިއްލަ ފަރާތްތަކަށް ލިބޭ ގެއްލުމެއް ހަމަޖައްސައި ދިނުމުގެ ގޮތުންދޭ ފައިސާ</t>
  </si>
  <si>
    <r>
      <t>2013</t>
    </r>
    <r>
      <rPr>
        <sz val="10"/>
        <rFont val="Faruma"/>
      </rPr>
      <t>ވަނަ އަހަރަށް</t>
    </r>
  </si>
  <si>
    <r>
      <t>2013</t>
    </r>
    <r>
      <rPr>
        <sz val="12"/>
        <rFont val="Faruma"/>
      </rPr>
      <t>އަށް ލަފާކުރި</t>
    </r>
  </si>
  <si>
    <t>ސިޔާސީ މަޤާމްތައް:</t>
  </si>
  <si>
    <t>ސިވިލްސަރވިސް:</t>
  </si>
  <si>
    <r>
      <t>2013</t>
    </r>
    <r>
      <rPr>
        <sz val="12"/>
        <rFont val="Faruma"/>
      </rPr>
      <t>ވަނަ އަހަރަށް</t>
    </r>
  </si>
  <si>
    <t xml:space="preserve">2013 އަށް </t>
  </si>
  <si>
    <r>
      <t>2013</t>
    </r>
    <r>
      <rPr>
        <sz val="12"/>
        <rFont val="Faruma"/>
      </rPr>
      <t>އަށް</t>
    </r>
  </si>
  <si>
    <t>..............:ބިޒްނަސް އޭރިޔާ ނަންބަރު</t>
  </si>
  <si>
    <t>2013ވަނަ</t>
  </si>
  <si>
    <t>މިނިސްޓްރީ/ އޮފީސް</t>
  </si>
  <si>
    <t xml:space="preserve">ސެޕް ރެފެރަންސް </t>
  </si>
  <si>
    <t>ދިރިއުޅުމުގެ އަގު ތިރިކުރުން</t>
  </si>
  <si>
    <t xml:space="preserve">ކޮރަޕްޝަން ނައްތާލުން </t>
  </si>
  <si>
    <t xml:space="preserve">ޚާރިޖީ ސިޔާސަތު </t>
  </si>
  <si>
    <t xml:space="preserve">އޯގާތެރި ސަރުކާރު </t>
  </si>
  <si>
    <t xml:space="preserve">ކުޅިވަރު </t>
  </si>
  <si>
    <t xml:space="preserve">ފަތުރުވެރިކަން </t>
  </si>
  <si>
    <t xml:space="preserve">މަސްވެރިކަން </t>
  </si>
  <si>
    <t xml:space="preserve">ކުދި އަދި މެދު ފަންތީގެ ވިޔަފާރި </t>
  </si>
  <si>
    <t xml:space="preserve">ތިމާވެށި </t>
  </si>
  <si>
    <t xml:space="preserve">ފެނާއި ނަރުދަމާގެ ޚިދުމަތް </t>
  </si>
  <si>
    <t xml:space="preserve">ހަކަތަ </t>
  </si>
  <si>
    <t xml:space="preserve">ކޮމިއުނިކޭޝަން، ސައިންސާއި ޓެކްނޮލޮޖީ </t>
  </si>
  <si>
    <t>ޖެންޑަރ</t>
  </si>
  <si>
    <t xml:space="preserve">ވިޔަފާރިއާއި އިންވެސްޓްމަންޓް </t>
  </si>
  <si>
    <t xml:space="preserve">ޤައުމީ ސަލާމަތް </t>
  </si>
  <si>
    <t xml:space="preserve">ހަރަކާތް/ އެކްޓިވިޓީ </t>
  </si>
  <si>
    <t xml:space="preserve">ސްޓެރްޓަޖީ ޕޮލިސީ ޝީޓާއި ގުޅޭ ހިސާބު </t>
  </si>
  <si>
    <t xml:space="preserve">ކޯޑު </t>
  </si>
  <si>
    <r>
      <t>2010</t>
    </r>
    <r>
      <rPr>
        <sz val="11"/>
        <rFont val="Faruma"/>
      </rPr>
      <t>ގައި</t>
    </r>
  </si>
  <si>
    <r>
      <t>2011</t>
    </r>
    <r>
      <rPr>
        <sz val="12"/>
        <rFont val="Faruma"/>
      </rPr>
      <t>ގެ ބަޖެޓް</t>
    </r>
  </si>
  <si>
    <r>
      <t>2014</t>
    </r>
    <r>
      <rPr>
        <sz val="10"/>
        <rFont val="Faruma"/>
      </rPr>
      <t>ވަނަ އަހަރަށް</t>
    </r>
  </si>
  <si>
    <t>މިފޯމުގެ 2010 އަދި 2011 ގެ ގޮޅިތައް ފުރިހަމަކުރައްވާށެވެ. އަދި 2012، 2013 އަދި 2014 ގެ އަދަދުތައް ޕޮލިސީ/ސްޓްރެޓަޖީ ޝީޓުގައި ފުރިހަމަކުރެއްވުމުން މިފޯމަށް އަންނަގޮތަށް ވާނީ ލިންކްދީފައެވެ.</t>
  </si>
  <si>
    <t>2011 އަށް ފުރަތަމަ ލިބުނު ކޮލަމްގައި ޖައްސަވާނީ، 2011 އަށް ލިބުނު ބަޖެޓްގައިވާ ޢަދަދު ތަކެވެ.</t>
  </si>
  <si>
    <t>ބަޖެޓް އަންދާޒާ 2012 - 2014</t>
  </si>
  <si>
    <r>
      <t xml:space="preserve">2012، 2013 އަދި 2014 </t>
    </r>
    <r>
      <rPr>
        <sz val="22"/>
        <rFont val="Faruma"/>
      </rPr>
      <t>ވަނަ އަހަރަށް ލަފާކުރި ބަޖެޓް ޚަރަދު</t>
    </r>
  </si>
  <si>
    <t>2012 ވަނައަހަރަށް ލަފާކުރި މުސާރައިގެ ތަފްޞީލް</t>
  </si>
  <si>
    <r>
      <t>2010</t>
    </r>
    <r>
      <rPr>
        <sz val="12"/>
        <rFont val="Faruma"/>
      </rPr>
      <t>ގައި</t>
    </r>
  </si>
  <si>
    <r>
      <t>2011</t>
    </r>
    <r>
      <rPr>
        <sz val="14"/>
        <rFont val="Faruma"/>
      </rPr>
      <t>ގެ ބަޖެޓް</t>
    </r>
  </si>
  <si>
    <r>
      <t>2012</t>
    </r>
    <r>
      <rPr>
        <sz val="12"/>
        <rFont val="Faruma"/>
      </rPr>
      <t>އަށް ލަފާ ކުރި</t>
    </r>
  </si>
  <si>
    <r>
      <t>2014</t>
    </r>
    <r>
      <rPr>
        <sz val="12"/>
        <rFont val="Faruma"/>
      </rPr>
      <t>އަށް ލަފާކުރި</t>
    </r>
  </si>
  <si>
    <r>
      <t>2014</t>
    </r>
    <r>
      <rPr>
        <sz val="12"/>
        <rFont val="Faruma"/>
      </rPr>
      <t>ވަނަ އަހަރަށް</t>
    </r>
  </si>
  <si>
    <t>2011ގެ ބަޖެޓް</t>
  </si>
  <si>
    <t>2010ގައި</t>
  </si>
  <si>
    <t>2012ވަނަ އަހަރަށް ލަފާކުރި ބަޖެޓް އައިޓަމްތަކުގެ ތަފްޞީލް</t>
  </si>
  <si>
    <t xml:space="preserve">2014 އަށް </t>
  </si>
  <si>
    <r>
      <t xml:space="preserve">މިފޯމްގައިވާ ކޯޑުތަކުގެ ޖުމްލަ، ފޯމްނަންބަރު މބ </t>
    </r>
    <r>
      <rPr>
        <b/>
        <i/>
        <sz val="10"/>
        <rFont val="Faruma"/>
      </rPr>
      <t>1/2012</t>
    </r>
    <r>
      <rPr>
        <sz val="12"/>
        <rFont val="Faruma"/>
      </rPr>
      <t>ގައިވާ އެކޯޑްގެ ޖުމުލައާއި އެއްގޮތް ވާންޖެހޭނެއެވެ.</t>
    </r>
  </si>
  <si>
    <t>2014ވަނަ</t>
  </si>
  <si>
    <r>
      <t>2011</t>
    </r>
    <r>
      <rPr>
        <sz val="12"/>
        <rFont val="Faruma"/>
      </rPr>
      <t>ޖޫންގެ ނިޔަލަށް</t>
    </r>
  </si>
  <si>
    <r>
      <t>31</t>
    </r>
    <r>
      <rPr>
        <sz val="12"/>
        <rFont val="Faruma"/>
      </rPr>
      <t xml:space="preserve">ޑިސެމްބަރ </t>
    </r>
    <r>
      <rPr>
        <b/>
        <i/>
        <sz val="10"/>
        <rFont val="Faruma"/>
      </rPr>
      <t>2011</t>
    </r>
    <r>
      <rPr>
        <sz val="12"/>
        <rFont val="Faruma"/>
      </rPr>
      <t>ގެ</t>
    </r>
  </si>
  <si>
    <r>
      <t>2011</t>
    </r>
    <r>
      <rPr>
        <sz val="12"/>
        <rFont val="Faruma"/>
      </rPr>
      <t>ޖޫންގެ</t>
    </r>
  </si>
  <si>
    <r>
      <t>2014</t>
    </r>
    <r>
      <rPr>
        <sz val="12"/>
        <rFont val="Faruma"/>
      </rPr>
      <t>އަށް</t>
    </r>
  </si>
  <si>
    <t>P2</t>
  </si>
  <si>
    <t>P3</t>
  </si>
  <si>
    <t>P4</t>
  </si>
  <si>
    <t>P5</t>
  </si>
  <si>
    <t>ފެންވަރު ރަނގަޅު، ހަމަހަމަ ސިއްޙީ ޚިދުމަތެއް އަތްފޯރާފަށުގައި ފޯރުކޮށްދިނުން</t>
  </si>
  <si>
    <t>ޞިއްޙީ ޚިދުމަތް ފޯރުކޮށް ދިނުމަށް ޤާބިލް ފަންނީ މީހުން ތައްޔާރުކުރުން</t>
  </si>
  <si>
    <t>ޞިއްޙީ ދާއިރާގެ ތެރޭގައި ކަންކަން ނިންމުމުގައި ހެކިތަކުގެ މައްޗަށް ބަލާ ޘަޤާފަތެއް ބިނާކުރުން</t>
  </si>
  <si>
    <t>P6</t>
  </si>
  <si>
    <t>ކުއްލި ޙާލަތްތަކުގައި ސިއްޙީ ނިޒާމުން އަޅާ ފިޔަވަޅުތައް ހަރުދަނާކުރުން</t>
  </si>
  <si>
    <t>ސުނާމީގައި ގެދޮރު ގެއްލުނު ހުރިހާ އާއިލާތަކަށް 2010 ގެ ކުރިން ގެދޮރު ލިބިދިނުން</t>
  </si>
  <si>
    <t>P7</t>
  </si>
  <si>
    <t>ބިމާއި ގެދޮރުގެ ވިޔަފާރީގެ ދާއިރާ ތަރައްޤީކޮށް ގެދޮރުގެ ދަތިކަމުން ބޮޑެތި ގެއްލުންތައް ކުރިމަތިވެފައިވާ އާއިލާތަކަށް ގެދޮރު ލިބިގަތުމަށް ރައްކާތެރި ލުއިފަސޭހަ އިންތިޒާމްތަކެއް ހަމަޖެއްސުން</t>
  </si>
  <si>
    <t xml:space="preserve">ޤައުމީ ފެންވަރުގައާއި ރަށުފެންވަރުގައި ރާވާ ރޭވުމުގެ ތެރެއިން ގެދޮރު އިމާރާތްކުރުމާއި ޢުމްރާނީ ތަރައްޤީކުރުމާ ގުޅުވުން </t>
  </si>
  <si>
    <t xml:space="preserve">ގެދޮރު އިމާރާތްކުރުމަށް ބޭނުންކުރާ ސާމާނުގެ އަގު ބޮޑުވެގެންދާ ދިޔުން ހިމެނޭ ހިސާބުތަކެއްގެ އަލީގައި ގެދޮރު އިމާރާތްކުރުމާގުޅޭ އެހެން މައްސަލަތަކަށް ހައްލު ހޯދުން </t>
  </si>
  <si>
    <t xml:space="preserve">ދެމެހެއްޓެނިވި ދަތުރުފަތުރުގެ ނިޒާމެއް ތަރައްޤީކޮށް ލިބިދެވޭ ޚިދުމަތް ސަލާމަތްކަމާއި ރައްކާތެރިކަމާއެކު ފޯރުކޮށްދިނުން </t>
  </si>
  <si>
    <t>މަސްތުވާތަކެތި އެތެރެކުރާ ދޮރުތައް ހަރުދަނާގޮތެއްގައި ބަލަހައްޓައި އަދި މަސްތުވާތަކެތި އެތެރެކޮށް އޭގެ ވިޔަފާރިކުރާ ފަރާތްތަކަށް ހަރުކަށި އަދަބުދީގެން ރާއްޖެއިން މަސްތުވާތަކެތި އެތެރެވުން މަދުކުރުން.</t>
  </si>
  <si>
    <t>ތަފާތު ބާވަތްތަކުގެ ފަރުވާދޭ ރިހެބިލިޓޭޝަން ސެންޓަރުތައް ހަރުދަނާގޮތެއްގައި  ޤާއިމްކޮށް ފަރުވާދިނުމާއި އަދި ފަރުވާ ފުރިހަމަކުރާ ފަރާތްތަށް ރަނގަޅުގޮތުގައި މުޖްތަމަޢަށް އަހުލުވެރިކުރުމާއި އަދި އާފްޓަރކެއަރ ލިބޭނެގޮތް ޤާއިމްކުރުން.</t>
  </si>
  <si>
    <t>ހޭލުންތެރިކުރުމުގެ ތަފާތު ވަޞީލަތްތައް ބޭނުންކޮށްގެން މަސްތުވާތަކެތިން ރައްކާތެރިވުމާއި މަސްތުވާތަކެއްޗާ ގުޅިގެން ދިމާވާ ނުރައްކާތަކުން ސަލާމަތްކުރުމަށް އެޅެންހުރި ފިޔަވަޅުތައް އެޅުން.</t>
  </si>
  <si>
    <t>މިދާއިރާއާ ގުޅުންހުރި ހުރިހާ ފަރާތްތަކުގެ މެދުގައި ގުޅުން ހަރުދަނާކޮށް އެފަރާތްތަކުގެ މެދުގައި މިދާއިރާއާ ގުޅުންހުރި ތަފާތު މައްސަލަތައް ހައްލުކުރުމަށް ބޭނުންވާ ޤާބިލްކަން ބިނާކޮށްދިނުން.</t>
  </si>
  <si>
    <t>ލިބޭ އާމްދަނީން ޓެކްސް ނެގުމާއި ފުދުންތެރިނޫން މީހުންނަށް އުނދަގޫނުވާގޮތަށް އަގުތައް ކަނޑައެޅުން</t>
  </si>
  <si>
    <t>ސަރުކާރުގެ ޚަރަދުތައް ލިބޭ އާމްދަނީއާ އެއްވަރުވާ ގޮތަށް ހަމަޖެއްސުމާއި ޚަރަދުކުރުމުގައި ދެމެހެއްޓެނިވި ދާއިރާތަކަށް އިސްކަންދިނުން</t>
  </si>
  <si>
    <t>ހުރިހާ ސައިޒެއްގެ ވިޔަފާރިތަކުން، ވާދަވެރި މާކެޓަކަށް ތަންދިނުމަށްޓަކައި އިންޓަރމީޑިއޭޓް ކުރުމަށް ބޭނުންވާ ޚަރަދުތައް ކުޑަކުރުން</t>
  </si>
  <si>
    <t>P9</t>
  </si>
  <si>
    <t>P10</t>
  </si>
  <si>
    <t>P11</t>
  </si>
  <si>
    <t xml:space="preserve"> ޝަރުޢީ، ޤާނޫނީ އަދި ޤާނޫނު ތަންފީޒުކުރާ ދާއިރާއަށް ބޭނުންވާ ޢިލްމީ، ފަންނީ މީހުން ބިނާކުރުން</t>
  </si>
  <si>
    <t>ޤާނޫނު އިސްލާޙުކުރުން، ކުރިއެރުވުން ޝަރުއީ މައްސަލަތައް އިންސާފުކޮށް ނިންމާ ޙުކުމްތަކާއި ޤާނޫނީ ނުކުތާތައް އެނގޭފަދައިން ޝާއިޢުކޮށް ފަސޭހައިން ލިބޭނޭ މަގު ތަނަވަސްކުރުމާއި އަދި ޤާނޫނުތައް އެކުލަވާލުމުގައިއާއި ޝާއިޢުކުރުމުގައި، ކަމާބެހޭ ހުރިހާ ފަރާތަކާއެކު އަދި ޢާންމުކޮށް އެންމެހޭ ފަރާތްތަކާއެކު މަޝްވަރާކޮށް، ޢަދުލް އިންސާފާއި ޤާނޫނުގެ ވެރިކަން ކުރިއަރުވައި ޢަދުލް އިންސާފުގެ ދާއިރާ ހަރުދަނާކުރުން</t>
  </si>
  <si>
    <t>P8</t>
  </si>
  <si>
    <t>ޞިއްޙަތު ކުރިއެރުވުމަށާއި ޞިއްޙީ ރަނގަޅު އާދަކާދަތައް މުޖްތަމަޢުގައި އަށަގެންނެވުމަށް ބޭނުންވާ ރައްކާތެރި ވެއްޓާއި ޢާންމު ސިޔާސަތުތައް ޤާއިމްކުރުމަށް މުޖްތަމަޢުގެ ޤާބިލްކަން އުފެއްދުމަށާއި މިފަދަ މަސައްކަތްކުރާ ޖަމާޢަތްތަކުގެ މެދުގައި ވިއުގަ ޤާއިމްކޮށްގެން ޕްރޮގްރާމްތައް ރާވާ ހިންގުން</t>
  </si>
  <si>
    <t>ކުޑަކުދިންގެ ޞިއްހީ ރައްކާތެރިކަމަށްޓަކައި ހިންގޭ ވެކްސިންދިނުމާއި، ހެދިބޮޑުވާ މިންވަރާއި ކުއްޖާ ގެ ހުނަރުތަކާ ހިއްސުތައް ތަރައްޤީވާ މިންވަރު ބެލުމާއި، ޅަފަތުގައި ދުޅަހެޔޮކަންމަތީ ހެދިބޮޑުވުމަށް ބޭނުންވާ ކަންކަމާބެހޭގޮތުންނާއި،  ވިހެއުމާއެކު ދޭންޖެހޭ ފަރުވާއާއި، ގާތުންކިރުދިނުމާއި ކާންދިނުމާއި ބެހޭ ޕްރޮގްރާމްތައް ހަރުދަނާކޮށް ކުޑަކުދިންގެ ޞިއްޙަތާއި ނިއުޓްރިޝަނާއި ބެހޭ ސަރވޭލަންސް ނިޒާމު ފުޅާކުރުން</t>
  </si>
  <si>
    <t>ރައްކާތެރި މައިވަންތަކަމާއި ފުރާވަރަށް އަރާކުދިންގެ ޖިންސީ އަދި އުފަންވެނި ޞިއްހަތު ހިމެނޭގޮތަށް އުމުރާއި ޖިންސަށް ރިއާޔަތްކުރެވިގެން ބައްޓަންކުރެވޭ އުފަންވެނި ޞިއްޙަތާއި ބެހޭ ޕްރޮގަރާމްތަކާ، މިކަންކަމާގުޅޭ ކެންސަރުތަކުން ރައްކާތެރިވުމާއި ބެހޭ ޕްރޮގްރާމްތައް ހަރުދަނާކޮށް، ޖިންސީހާނީއްކަ ލިބިފައިވާ މީހުންނަށް ޞިއްޙީ ފަރުވާ ލިބިދީ، އުފަންވެނި ޞިއްޙަތު ކުރިއެރުވުމަށް ބޭނުންވާ ވަސީލަތްތައް ފޯރުކޮށްދިނުން</t>
  </si>
  <si>
    <t>ގައިންގަޔަށް ނާރާ ބަލިތަކާއި ނަފްސާނީ ޞިއްހަތާއި، އެކްސިޑެންޓްތަކުންނާއި ނުކުޅެދުންތަރިވެދާފަދަ ކަންކަމުން ރައްކާތެރިވުމަށް ހަރުދަނާ ސިޔާސަތުތަކާއި ޕްރޮގްރާމްތައް ރާވާ ހިންގައި، ގައިންގަޔަށް ނާރާ ބަލިތަކުގެ ރިސްކް ފެކްޓަރތަކުގެ ސަރވޭލަންސް ހިންގުން</t>
  </si>
  <si>
    <t>ޓީބީ އާއި އެޗްއައިވީ ފަދަ ބަލިތަކާއި، ޖަނަވާރުންގެ ކިބައިން ފެތުރޭ ބަލތަކާއި، މޫސުމަށް އަންނަ ބަދަލުތަކާ ގުޅިގެން އަލަށް ތިލަވަމުންއަންނަ ބަލިތަކުން ރައްކާތެރިވެ ބަލިތައް ކޮންޓްރޯލްކުރުމާއި، ބަލިފަތުރާ ސޫފާސޫފި ނައްތާލުމަށް އެހެންދާއިރާތަކާއެކު މަސައްކަތްކުރުމާއި، ބަލިފަތުރާ ސޫފާސޫތްޕާއި ބަލިތަކުގެ ސަރވޭލަންސް ނިޒާމް ހަރުދަނާކޮށް ބެލެހެއްޓުން</t>
  </si>
  <si>
    <t>ބޭހުގެ ރައްކާތެރިކަމާއި ފެންވަރު ހިފެހެއްޓުމަށް ބޭނުންވާ ޤާނޫނާއި ޤަވައިދުތައް ތަންފީޒުކުރެވޭ މާހައުލެއް ބިނާކޮށް،އަމިއްލަ ފަރާތްތަކާއި ގުޅިގެން ޖަމާއަތުގެ ބޭސްފިހާރަތަށް ޤާއިމްކުރުމަށް އެހީތެރިވެދީގެން ފަސޭހަ ކަމާއި އެކު ބޭސް ލިބޭނޭ އިންތިޒާމް ހަމަޖައްސައި ދިނުން.</t>
  </si>
  <si>
    <t>ޞިއްޙީ ޚިދުމަތް ފަސޭހައިން ލިބިގަތުމަށް ޓެލެމެޑިސިންއާއި، ރިފަރަލް ނިޒާމެއް ޤާއިމްކުރުމާއި، ބޭސްފަރުވާއަށް ބޭނުންވާތަކެތި މެދުނުކެޑި ލިބެންހުންނާނެ ކޮންޓިންޖެންސީ ނިޒާމެއް ގާއިމް ކުރުމާއި ހެލްތް އިންޝުއަރަންސް ފަދަ ނިޒާމްތައް ޤާއިމް ކުރުން</t>
  </si>
  <si>
    <t>އަމިއްލަ ފަރާތްތަކާ ގުޅިގެން ޕްރޮވިންސް ފެންވަރުގައާއި އަތޮޅުފެންވަރުގައި ބަލިމީހާގެ ޢުމުރާއި ޖިންސަށް ރިއާޔަތްކުރެވިގެން ފެންވަރު ރަނގަޅު ޞިއްޙީ ޚިދުމަތްދެވޭ މަރުކަޒުތަކެއް ތަރައްޤީކޮށް، އަތޮޅުތެރޭގެ ރަށްރަށަށް އެ ޚިދުމަތްތައް ފޯރުކޮށްދިނުން</t>
  </si>
  <si>
    <t>ޚިދުމަތުގެ ފެންވަރާއި ރައްކާތެރިކަން ކަށަވަރުކުރުމަށް އެކަށީގެންވާ ޤާނޫނީ އޮނިގަނޑެއްގެ ތެރެއިން ޑޮކްޓަރީ ބޭސް ނޫން އެހެން ބާވަތްތަކުގެ ސިއްހީފަރުވާދޭ  ތަންތަން ގާއިމްކުރުމަށް ފުރުސަތު ހުޅުވާލުން</t>
  </si>
  <si>
    <t>އަމިއްލަ ފަރާތްތަކުންނާއި އެފަރާތްތަކާއި ގުޅިގެން ސިއްޙީ ޚިދުމަތް ދެމުންދާގޮތުގެ ފެންވަރު ބެލުމާއި ސިއްޙީ ނިޒާމު ހިންގުމުގެ ޤާބިލްކަން އިތުރުކުރުން</t>
  </si>
  <si>
    <t>S3</t>
  </si>
  <si>
    <t>S4</t>
  </si>
  <si>
    <t>S5</t>
  </si>
  <si>
    <t>S6</t>
  </si>
  <si>
    <t>ބިޒްނަސް އޭރިއާ</t>
  </si>
  <si>
    <t>ސިޔާސަތު/ސްޓްރެޓަޖީ/ހަރަކާތް</t>
  </si>
  <si>
    <t>1.01.01</t>
  </si>
  <si>
    <t>1.01.01.01</t>
  </si>
  <si>
    <t>1.01.01.01.001</t>
  </si>
  <si>
    <t>1.01.01.01.002</t>
  </si>
  <si>
    <t>1.01.01.02</t>
  </si>
  <si>
    <t>ރެވެނިއު ކޯޑް</t>
  </si>
  <si>
    <t>ބިޒްނަސް އޭރިޔާ</t>
  </si>
  <si>
    <t>ރޭޓް</t>
  </si>
  <si>
    <t>1.01.01.03</t>
  </si>
  <si>
    <t>1.01.01.04</t>
  </si>
  <si>
    <t>1.01.01.05</t>
  </si>
  <si>
    <t>1.01.02.01</t>
  </si>
  <si>
    <t>1.01.02.02</t>
  </si>
  <si>
    <t>1.01.02.03</t>
  </si>
  <si>
    <t>1.01.02.04</t>
  </si>
  <si>
    <t>1.01.02.05</t>
  </si>
  <si>
    <t>1.01.02.06</t>
  </si>
  <si>
    <t>1.01.03.01</t>
  </si>
  <si>
    <t>ޞީއްޙީ ޚިދުމަތަށް މީހުން ބިނާކުރަންޖެހޭ މިންވަރުގެ ތަފްޞީލް ޕްލޭނެއްތައްޔާރުކޮށް، ރާއްޖެއާއި ރާއްޖޭން ބޭރުން ތަމްރީނުގެ ފުރުޞަތު ހޯދާ، ދައުލަތުގެ ބަޖެޓްގައާއި ބޭރުގެ އެހީގެ ޕްރޮޖެކްޓް ތަކުގައި މީހުން ބިނާ ކުރުމަށް އެކަށިގްންވާ ވަރަށް ފައިސާ ކަނޑައެޅުން</t>
  </si>
  <si>
    <t>1.01.03.02</t>
  </si>
  <si>
    <t>ފަންނީ ދިވެހިން ޚިދުމަތުގައި ދެމިތިއްބެވުމަށް ބާރުއަޅާ ޚިދުމަތުގެ ފެންވަރުބަލާ، ޢިނާޔަތްތައް ތައާރަފްކޮށް، އާއިލާ ދިރިއުޅޭ ހިސާބުން ވަޒީފާ އަދާ ކުރުވޭނެ ފުރުސަތު ހޯދައިދިނުން</t>
  </si>
  <si>
    <t>1.01.03.03</t>
  </si>
  <si>
    <t>ރާއްޖޭގައި ޞިއްޙީ ދާއިރާއިން ތަމްރީން ދިނުމަށް ގާބިލްކަން އިތުރު ދިވެހި ލެކްޗަރަރުން އުފައްދާ، ޑިސްޓަންސް  އެޑިއުކޭޝަންގެ ޕްރޮގްރާމްތައް ހިންގާ، އަމިއްލަފަރާތް ތަކާއި ގުޅިގެން ރާއްޖޭގައި ތައުލީމްދޭނެ މުއައްސަސާތައް ގާއިމްކުރުން</t>
  </si>
  <si>
    <t>1.01.03.04</t>
  </si>
  <si>
    <t>ސިއްހީ ދާއިރާގެ ފަންނީމީހުންގެ މެދުގައި ތައުލީމާއި ރިސާރޗްކުރުމުގެ ގާބިލްކަން އުފައްދާ، ޓާޝަރީފެންވަރުގެ ހޮސްޕިޓަލްތަކާއި ބައިނަލް އަގްވާމީ މުއައްސަސާތަކާއެކު ގުޅުން ބަދަހިކުރުން</t>
  </si>
  <si>
    <t>1.01.04.01</t>
  </si>
  <si>
    <t>ހޮސްޕިޓަލްތަކާއި ޞިއްޙީ ޚިދުމަތްދޭ މަރުކަޒުތަކުގައި ކަނޑައެޅޭ ވަކިފެންވަރަކަށް މެޑިކަލް ރެކޯޑްތައް ބެލެހެއްޓޭނެ އިންތިޒާމް ހަމަޖައްސައި މެޑިކަލް ރިކޯޑްތައް ދިރާސާކުރުމުގެ ގާބިލްކަން އުފައްދައި އެދިރަސާތަކުގެ މައުލޫމާތު ޚިދުމަތާމެދު ސިޔާސަތު ކަނޑައަޅާ ފަރާތްތަކާއި ހިއްސާކުރުން</t>
  </si>
  <si>
    <t>1.01.04.02</t>
  </si>
  <si>
    <t>1.01.04.03</t>
  </si>
  <si>
    <t>ރާއްޖޭގައި ސިއްހީ ރިސާރޗް ހެދިމުގެ ގާބިލްކަން ސިއްހީ ނިޒާމުގެ ތެރޭގައާއި، ލެބޯޓަރީތަކުގައި އުފައްދާ، މިރޮގުން ތަމްރީނުކުރުމުގެ ގާބިލްކަން ސިއްހީ ރޮނގުން ތަމްރީންދޭ މުއައްސަސާތަކުގައި އުފެއްދުން</t>
  </si>
  <si>
    <t>1.01.04.04</t>
  </si>
  <si>
    <t>ސިއްހީ ދާއިރާގެ ލިޔެކިއުންތަކާއި މައުލޫމާތު، އިލެކްޓްރޯނިކްކޮށް ތައްޔާރުކޮށް، ނެޓްވާރކްގެތެރެއިން މުއާމަލާތުކޮށް އާކައިވްކޮށް ބެލެހެއްޓޭނެ އިންތިޒާމް ހަމަޖެއްސުން</t>
  </si>
  <si>
    <t>1.01.04.05</t>
  </si>
  <si>
    <t>ދާއިރާގެ އެކިއެކި ސިޔާސަތު ކަނޑައެޅުމަށް ބޭނުންވާ މައުލޫމާތު ސިއްހީ ޚިދުމަތުގެ ނިޒާމުގެ އެކިފެންވަރުން ފަސޭހަކާމާއިއެކު އެއްކުރެވޭނެ އިލެކްޓްރޯނިކް ނިޒާމެއް ގާއިމްކޮށް އަމިއްލަ ފަރާތްތަކާއި ގުޅިގެން ސަރުކާރުގެ އީ ގަވަރމަންޓް ނިޒާމާއި އެކު ގާއިމްކުރުން</t>
  </si>
  <si>
    <t>1.01.05.01</t>
  </si>
  <si>
    <t>ޞިއްޙީ ޚިދުމަތްތެރިންގެ ފެންވަރު ހިފެހެއްޓުމަށް ބޭނުންވާ ގާނޫނާއި ގަވާއިދުތައް އެކުލަވާލައި، ޕްރޮފެޝނަނަލް ފެންވަރު ތަންފީޒުކުރާ މުވައްސަސާތަކުގެ ގާބިލްކަމާއި ގާނޫނު ތަންފީޒު ކުރުމުގެ ގާބިލްކަން އިތުރުކޮށް ޚިދުމަތާއި ބެހޭގޮތުން އުފުލާ ގާނޫނީ މައްސަލަތައް ބަލާނެ ޓްރައިބިއުނަލެއް ގާއިމްކުރުން</t>
  </si>
  <si>
    <t>1.01.05.02</t>
  </si>
  <si>
    <t>ޞިއްޙީ ޚިދުމަތުގެ ކޮލިޓީ ކަށަވަރު ކުރުމާއި އެކްރެޑިޓް ކުރުމުގެ ފަންނީ އަދި އިދާރީ ގާބިލްކަން އުފައްދާ ޞިއްޙީ ޚިދުމަތް ހޯދާ ފަރާތްތަކުގެ ބޭނުންތަކަށް އިޖާބަ ދެވޭ ވަރު މޮނިޓަރ ކުރުން</t>
  </si>
  <si>
    <t>1.01.06.01</t>
  </si>
  <si>
    <t xml:space="preserve">އިމަޖެންސީ މެޑިކަލް ސަރވިސްއެއްގެ ޚިދުމަތް ގައުމީ ފެންވަރުގައި ވިލަރެސް ކުރެވޭ ނިޒާމަކުން ރާވާ، މި ޚިދުމަތްދިނުމަށް ބޭނުންވާ ވަޞީލަތްތައް ހޯދާ، ޚިދުމަތުގެ ފެންވަރު ހިފެހެއްޓޭ ގޮތަށް ޚިދުމަތް ދިނުމުގެ ޤާބިލްކަން އުފައްދާ ހޭލުން ތެރިކަން އުފެއްދުން </t>
  </si>
  <si>
    <t>1.01.06.02</t>
  </si>
  <si>
    <t>ގައުމީ ފެންވަރުގައި ވިލަރެސްކުރެވޭ ލޭ އެޅުމުގެ ނިޒާމް ގާއިމްކޮށް، މި ޚިދުމަތަށް ބޭނުންވާ ހޭލުން ތެރިކަމާއި ފަންނީ މީހުން އުފައްދައި، ވަސީލާތްތައް ހޯދާ، މައުލޫމާތުތައް ބަލަހައްޓާ، ކޮލިޓީ ކަށަވަރު ކޮށްދޭނެ ނިޒާމެއް ކަށަވަރު ކުރުން</t>
  </si>
  <si>
    <t>1.01.06.03</t>
  </si>
  <si>
    <t>ޢާއްމު ޞިއްޙަތަށް ނުރައްކާވާފަދަ އިމަޖެންސީތަކުގައި ޢަމަލުކުރުމުގެ ޤާބިލްކަން އިތުރުކޮށް، ޚިދުމަތް ދޭނެ ތަންތަން ޤާއިމްކޮށް މަޢުލޫމާތު އެއްކޮށް ބެލެހެއްޓުން</t>
  </si>
  <si>
    <t>1.02.01.01</t>
  </si>
  <si>
    <t>ސުނާމީގައި ގެދޮރު ހަލާކުވި އާއިލާތަކަށް ޕަބްލިކް ޕްރައިވެޓް ޕާޓްނަރޝިޕް އަދި އެހީދޭ ފަރާތްތަކުން ފައިސާ ހޯދައިގެން ގެދޮރު އިމާރާތްކޮށްދިނުން</t>
  </si>
  <si>
    <t>1.02.01.02</t>
  </si>
  <si>
    <t>ގެދޮރުގެ ފެންވަރު ރަނގަޅުކުރަން ނުވަތަ އަޕްގްރޭޑް ކުރުމަށް ބޭނުންވާ ގެދޮރަށް ގެއްލުން ލިބިފައިވާ ފަރާތްތަކަށް އަތްފޯރާފަށުގައި އެކަން ކުރެވޭނެ ފުރުސަތުތަކެއް ހޯދައިދިނުން</t>
  </si>
  <si>
    <t>1.02.01.03</t>
  </si>
  <si>
    <t>ސުނާމީގައި ގެއްލުން ލިބުނު އާއިލަތަކަށް ގެދޮރު ލިބެމުންދާ ގޮތް ބެލޭނެ އިންތިޒާމެއް ހަމަޖައްސައި އެކަން ވަރުގަދަކުރުން</t>
  </si>
  <si>
    <t>1.02.02.01</t>
  </si>
  <si>
    <t>ގެދޮރުގެ ވިޔަފާރީގައި އިންވެސްޓްމަންޓްތައް ކުރުމަށް ބާރުއެޅުމަށް އެކަމަށް ބޭނުންވާ ޤާނޫނުތައް (ގެދޮރާބެހޭ ޤާނޫނު، ގެދޮރާއި ބިމުގެ ވިޔަފާރީގެ ޤާނޫނު، މޯގޭޖްކުރުމުގެ ޤާނޫނު، ކުއްޔަށްދިނުމާއި ކުއްޔަށް ހިފުމުގެ ޤާނޫނު) ތައްޔާރުކުރުން</t>
  </si>
  <si>
    <t>1.02.02.02</t>
  </si>
  <si>
    <t>ގެދޮރާއި ބިމުގެ ވިޔަފާރިއާއި އޭގެ ބާޒާރު ކުރިއެރުވުމަށް މަގުފަހިކުރުމަށް ހައުސިން/ރިއަލްއެސްޓޭޓް އޮފިސަރުން އުފައްދައި އޮފިސަރުންގެ ގާބިލިއްޔަތުކަން ވަރުގަދަކުރުން</t>
  </si>
  <si>
    <t>1.02.02.03</t>
  </si>
  <si>
    <t xml:space="preserve">ގެދޮރު އެޅުމަށް އިންވެސްޓްކުރާ ފަރާތްތައް ގިނަކޮށް އެކަން ކުރިއެރުވުމަށް އެފަދަ ފަރާތްތަކަށް އިތުރު ފައިދާ ލިބޭނެ ކަންކަން ކުރުން (ލަގްޒަރީ ވިލާ އެޅުމާއި ގެދޮރު އެޅުން.) </t>
  </si>
  <si>
    <t>1.02.02.04</t>
  </si>
  <si>
    <t>1.02.02.05</t>
  </si>
  <si>
    <t>ގެދޮރަށް ކުރާ ޚަރަދު ލުއި ކުރުމަށް ފައިސާ ދޭނެ ފަރާތްތައް ފާހަގަކޮށް އެ އެހީ ދޭނެ ފަރާތްތަކުގެ މަޢުލޫމާތު އެއްކޮށް ބެލެހެއްޓުން</t>
  </si>
  <si>
    <t>1.02.02.06</t>
  </si>
  <si>
    <t>ގެދޮރަށް ކުރާ ޚަރަދު ލުއިކުރުމަށް ފައިސާ ދޭންޖެހޭ ފަރާތްތަކަށް ފައިސާ ދޫކުރުން</t>
  </si>
  <si>
    <t>1.02.03.01</t>
  </si>
  <si>
    <t>ގެދޮރު ލިބިގަތުމަށް ދޭ ޚިދުމަތް އެއް ސަރަޙައްދަކަށް ބިނާކޮށްފައި އޮތުމުގެ ބަދަލުގައި ޕްރޮވިންސްތަކުން ދޭ ގޮތަށް ހަމަޖެއްސުން</t>
  </si>
  <si>
    <t>1.02.03.02</t>
  </si>
  <si>
    <t>ޕްރޮވިންސްތަކުގައި ވިޔަފާރީގެ ފުރުސަތުތައް އުފެއްދުމާއި ވަޒީފާގެ ފުރުސަތުތައް އުފެއްދިގެން ދިޔުން އިތުރުކުރުން</t>
  </si>
  <si>
    <t>1.02.03.03</t>
  </si>
  <si>
    <t>މުޅި ޤައުމަށް ފެތުރިގެންދާ ދަތުރުފަތުރުގެ ނިޒާމް ތަންފީޒުކޮށް އެކި ސަރަޙައްދުތަކުން ލިބޭ އިޖްތިމާޢީ އަދި އިޤްތިޞާދީ ފުރުސަތުތައް ފަހިކޮށްދިނުން</t>
  </si>
  <si>
    <t>1.02.04.01</t>
  </si>
  <si>
    <t>ގެދޮރަށް ބޭނުންވުން ރަށެއްގެ އުމްރާނީ ގޮތުން ތަރައްޤީކުރުމުގެ ބޭނުން އޮތް މިންވަރު ދެނެގަތުމަށް ސާރވޭއެއް ކުރުން</t>
  </si>
  <si>
    <t>1.02.04.02</t>
  </si>
  <si>
    <t>ޢުމްރާނީ ތަރައްޤީގެ ޚިދުމަތް ގެދޮރު އެޅުމުގެ ޕްރޮގްރާމާ ގުޅުވައިލުން</t>
  </si>
  <si>
    <t>1.02.04.03</t>
  </si>
  <si>
    <t>އެކި ރޭވުންތައް ރޭވުމަށާއި ރޭވުންތައް ތަސްދީޤު ކުރުމަށްޓަކައި އެކަމާބެހޭ ޤާނޫނީ އިދާރާތައް ގާއިމުކުރުން</t>
  </si>
  <si>
    <t>1.02.05.01</t>
  </si>
  <si>
    <t>ގެދޮރު އިމާރާތްކުރުމަށް ބޭނުންވާ ފައިސާ ހޯދުމަށް ބައިނަލްއަޤްވާމީ މާލީ ޖަމްޢިއްޔާތަކާ ގުޅުން ގާއިމުކުރުން</t>
  </si>
  <si>
    <t>1.02.05.02</t>
  </si>
  <si>
    <t>ގެދޮރު އިމާރާތްކުރުމަށް ލިބޭ ފައިސާ އިތުރުކުރުމަށްޓަކައި މާލީ އިދާރާތަކާއި އެޗް.ޑީ.އެފް.ސީ ގެ ގާބިލުކަން ވަރުގަދަކުރުން</t>
  </si>
  <si>
    <t>1.02.05.03</t>
  </si>
  <si>
    <t>ގެދޮރު އިމާރާތް ކުރާ ފަރާތްތަކަށް ގެދޮރު އެޅުމަށްޓަކައި ލުއި ލޯނު ދޫކުރާނެ އިންތިޒާމެއް ހެދުމުގެ ހުއްދަ އެކަމަށް އެދޭ ފައިނޭންޝަލް އިންސްޓިޓިއުޝަންތަކަށް ދީ އެކަންކަން ފަހިވާނޭ މަގުތައް ސަރުކާރުން ހުޅުވައިދިނުން</t>
  </si>
  <si>
    <t>1.02.06.01</t>
  </si>
  <si>
    <t>ގެދޮރު އިމާރާތް ކުރުމަށް މިހާރު ގެންގުޅޭ ޑިޒައިންތައް މުރާޖަޢާކޮށް އެންމެ ރަނގަޅުގޮތުގައި ހަކަތަ ބޭނުންކުރުމަށާއި، އިއާދަކުރަނިވި ހަކަތަ ބޭނުންކުރުމަށާއި ފެން ރައްކާކޮށް އެކުލެވޭ ބާވަތްތައް ރަނގަޅުގޮތުގައި ނައްތާލެވޭނެ ގޮތްތައް ހިމެނޭގޮތަށް ލިބިފައިވާ ވަސީލަތްތައް ހިމާޔަތްކުރުމުގައި ގެންގުޅޭނެ ގޮތްތަކެއް އެކުލަވާލައި އެކަމަށް ގައިޑްލައިނެއް ތައްޔާރުކުރުން</t>
  </si>
  <si>
    <t>1.02.06.02</t>
  </si>
  <si>
    <t>ޤުދުރަތީ އަތޮޅުވެއްސާއި ގުޅޭ ޓެކްނޮލޮޖީ އާއި ގެދޮރު އެޅުމުގައި ޒަމާންވީ އާދަކާދައިގެ ތެރޭގައިވާ ވިސްނުންތައް ހިމެނޭ މޭރުމުން ގެދޮރު އިމާރާތްކުރުމުގައި ރަނގަޅު ގޮތްތަކެއް އީޖާދުކުރުން</t>
  </si>
  <si>
    <t>1.02.06.03</t>
  </si>
  <si>
    <t>ކުދި ރަށްރަށުގައި އެޅިދާނެ ތަފާތު ނަމޫނާ ގެދޮރުތައް ފަރުމާކޮށް ތައްޔާރުކުރުން</t>
  </si>
  <si>
    <t>1.02.06.04</t>
  </si>
  <si>
    <t xml:space="preserve">ޤުދުރަތީ އަތޮޅުވެއްސާ ރަށްޓެހި ގެދޮރު އިމާރާތްކުރުމާބެހޭގޮތުން އާންމު ހޭލުންތެރިކަން އުފެއްދުމަށް މަޢުލޫމާތު ތައްޔާރުކޮށް ބެހުން </t>
  </si>
  <si>
    <t>1.02.07.01</t>
  </si>
  <si>
    <t>ދިރާސާކުރުމަށްފަހު ގެދޮރު އިމާރާތްކުރުމަށް ރަށުން ލިބެން ހުންނަ ތަކެތި (ވެލިފަދަ) ބޭނުންކުރެވޭނެ ގޮތްތައް ބެލުން</t>
  </si>
  <si>
    <t>1.02.07.02</t>
  </si>
  <si>
    <t>ގެދޮރު އިމާރާތްކުރުމަށް ބޭނުންވާ ސާމާނު ފަސޭހައިން ހޯދުމަށްޓަކައި އެތަކެތި ލިބެން ހުންނާނެ ސަރަޙައްދީ ތަންތަނާއި ގުދަންތައް ގާއިމުކުރުން</t>
  </si>
  <si>
    <t>1.02.07.03</t>
  </si>
  <si>
    <t>ތަމްރީނާއި ހޭލުންތެރިކަމުގެ ޕްރޮގްރާމްތަކުން އިމާރާތްކުރުމުގެ ޞިނާޢަތުގައި މީހުން ބިނާކޮށް ވަރުގަދަ ކުރުން</t>
  </si>
  <si>
    <t>1.03.01.01</t>
  </si>
  <si>
    <t>ދޭދޭރަށްރަށުގެ ދެމެދުގެހުރި ދަތުރުފަތުރުގެ ނިޒާމް އިތުރަށް ހަރުދަނާކުރުން</t>
  </si>
  <si>
    <t>1.03.01.02</t>
  </si>
  <si>
    <t xml:space="preserve">އަމިއްލަ ފަރާތްތަކުގެ ޙިއްސާއާއެކު ދަތުރު ފަތުރުގެ އިންފްރާސްޓްރަކްޗަރ ޤާއިމްކޮށް ބިނާކުރުން </t>
  </si>
  <si>
    <t>1.03.01.03</t>
  </si>
  <si>
    <t>އެކިއެކި މިނިސްޓްރީތަކާއިއެކު ދަތުރުފަތުރުގެ ތައްރަޤީކުރުން ވިލަރެސްކުރުން</t>
  </si>
  <si>
    <t>1.03.01.04</t>
  </si>
  <si>
    <t xml:space="preserve">ޕްރޮވިންސް ފެންވަރުގައި ބެލެހެއްޓުމުގެ ނިޒާމް ހަރުދަނާކުރުމަށްޓަކައި މީހުން ބިނާކުރުން </t>
  </si>
  <si>
    <t>1.03.02.01</t>
  </si>
  <si>
    <t>އަމިއްލަ ފަރާތްތަކަށް ފައިސާލިބެންހުރި  ދިމާތަކުގެ ދޮރުހުޅުވުން</t>
  </si>
  <si>
    <t>1.03.02.02</t>
  </si>
  <si>
    <t>1.03.03.01</t>
  </si>
  <si>
    <t>އަމިއްލަ ފަރާތްތަކުން އަސާސީ މުދާ ގަނޑުކޮށް މުދާ އެތެރެކުރުމަށް ބާރުއެޅުމުގެ ގޮތުން ތެލުން ޑިއުޓީ ކަނޑާލުން ފަދަ ކަންކަން ކުރުން</t>
  </si>
  <si>
    <t>1.03.03.02</t>
  </si>
  <si>
    <t xml:space="preserve">އަމިއްލަފަރާތްތަކުގެ ޙިއްޞާއާއެކު ޓްރާންސްޝިޕްމަންޓް ޕޯރޓް ޤާއިމުކުރުން </t>
  </si>
  <si>
    <t>1.03.03.03</t>
  </si>
  <si>
    <t>ސަރައްދީ ވައިގެ ބަނދަރުތައް އަމިއްލަ ފަރާތްތަކުން ހިންގާ ތަރައްގީކުރުމަށް ދޫކުރުން</t>
  </si>
  <si>
    <t>1.03.04.01</t>
  </si>
  <si>
    <t>1.03.04.02</t>
  </si>
  <si>
    <t xml:space="preserve">އެހެން ސެކްޓަރގެ ތަރައްޤީގެ ތަޞައްވަރާ ދަތުރުފަތުރުގެ ތަރައްޤީގެ ތަޞައްވަރު އެއްގޮތްކޮށް ހަމަކުރުން </t>
  </si>
  <si>
    <t>1.04.01.01</t>
  </si>
  <si>
    <t xml:space="preserve">ކަނޑުގެ ބަނދަރާއި ވައިގެ ބަނދަރު  ހަރުދަނާގޮތުގައި ބެލެހެއްޓުމަށްޓަކައި މިކަމަށް ބޭނުންވާ ޤާބިލުކަން ފުޅާކުރުމާއި އޮނިގަނޑު ނުވަތަ ވަސީލަތްތައް ބިނާކުރުން </t>
  </si>
  <si>
    <t>1.04.01.02</t>
  </si>
  <si>
    <t>ރާއްޖޭގެ ކަނޑުގައި ދުއްވާ އުޅަނދުފަހަރުތަކަށް ވަރަށް ބޮޑަށް ފާރަލާ ބެލެހެއްޓޭނެ ގޮތެއް ޤާއިމްކުރުން.</t>
  </si>
  <si>
    <t>1.04.01.03</t>
  </si>
  <si>
    <t>ހުރިހާ ބަނދަރުތައް ބަލަހައްޓާ އެތަންތަން ވަކި އުސޫލަކުން ބަލަހައްޓާނެ ފަރާތެއް ޤާއިމްކުރުން.</t>
  </si>
  <si>
    <t>1.04.01.04</t>
  </si>
  <si>
    <t>ފުރިހަމަ ގޮތެއްގައި ޤާނޫނީ އޮނިގަނޑެއް އެކަށައަޅާ އަދި އެތެރެކުރާ ފަރާތްތަކަށާއި ވިއްކާ ފަރާތްތަކަށް ހަރުކަށި އަދަބު ދިނުން.</t>
  </si>
  <si>
    <t>1.04.02.01</t>
  </si>
  <si>
    <t>ރާއްޖޭގެ އެކިކަންކޮޅުތަކުގައި ތަފާތު ބާވަތްތަކުގެ ފަރުވާދޭ މަރުކަޒުތައް ޤާއިމްކުރުން.</t>
  </si>
  <si>
    <t>1.04.02.02</t>
  </si>
  <si>
    <t>ފަރުވާ ހޯދާ ފަރާތްތަކަށް ރަނގަޅު ފެންވަރެއްގައި ރި އިންޓަރގްރޭޝަންއާއި އާފްޓަރކެއަރގެ ޚިދްމަތް ދެމެހެއްޓެނިވިގޮތެއްގައި ފޯރުކޮށްދިނުން.</t>
  </si>
  <si>
    <t>1.04.02.03</t>
  </si>
  <si>
    <t>ޚިދްމަތް ދިނުމުގައި އާންމު ފަރާތްތަކާއި މުޖުތަމަޢުގެ ބައިވެރިވުން ހިމެނުން.</t>
  </si>
  <si>
    <t>1.04.02.04</t>
  </si>
  <si>
    <t>އަންހެނުންނާއި ކުޑަކުދިންނަށް ޚާއްޞަކުރެވިގެން އެފަރާތްތަކަށް ޚިދްމަތްތައް ޤާއިމްކުރުން.</t>
  </si>
  <si>
    <t>1.04.02.05</t>
  </si>
  <si>
    <t>ޖަލުގައި އިނާޔަތްތައް ލިބޭނެގޮތަކަށް ރިހެބިލިޓޭޝަން ޤާއިމްކުރުން އަދި ރި އިންޓަރގްރޭޝަން ޚިދުމަތާއި އާފްޓަރކެއަރގެ ޚިދުމަތް ލިބޭނެގޮތަށް ކުރިއަށްގެންދިއުން.</t>
  </si>
  <si>
    <t>1.04.02.06</t>
  </si>
  <si>
    <t>ޑީލަރުންނާއި ވިޔަފާރިކުރާ ފަރާތްތަކުގެ ނުފޫޒުން ޖަލު މީހުން ސަލާމަތްކުރުމަށްޓަކައި  ޖަލުގައި ތިބޭ ތަފާތު ގިންތީގެ ޖަލުމީހުން ވަކިން ބޭތިއްބުމާއި ޖަލުގައި ތިބި މަސްތުވާތަކެތި ބޭނުންކުރާ ފަރާތްތަކަށް ފަރުވާދިނުން.</t>
  </si>
  <si>
    <t>1.04.02.07</t>
  </si>
  <si>
    <t>މަސްތުވާތަކެތި ބޭނުންކުރާ މީހުންނާ ދޭތެރޭގައި އަމަލުކުރުމަށް ފުރިހަމަގޮތެއްގައި ޤާނޫނީ އޮނިގަނޑެއް އެކަށައަޅާ އެއަށް އަމަލުކުރުން</t>
  </si>
  <si>
    <t>1.04.03.01</t>
  </si>
  <si>
    <t>1.04.03.02</t>
  </si>
  <si>
    <t>ސްކޫލްތަކުގެ މުގައްރަރަށް މަސްތުވާތަކެތީގެ ނުރައްކާތެރިކަމާބެހޭ ތަޢުލީމް ހިމަނައި ތަފާތު އުމުރުފުރައާ ގުޅޭގޮތުން ޕްރޮގްރާމްތައް ހިންގުމާއި ސްކޫލް ދާއިރާގައި ހިމެނޭ ހުރިހާ ފަރާތްތަކަށް މިކަމުގެ މަޢުލޫމާތު ދިނުން.</t>
  </si>
  <si>
    <t>1.04.03.03</t>
  </si>
  <si>
    <t>އުމުރުފުރައާ ގުޅޭގޮތުން ހޭލުންތެރިކަމުގެ ޕްރޮގުރާމްތައް ހިންގުމާއި ޒުވާނުން މަސްތުވާތަކެއްޗާ ގުޅުންހުރި ނުރައްކާތެރި ކަންތައްތަކުން ސަލާމަތްކުރުމަށްޓަކައި މުޖުތަމަޢުގެ ޒުވާނުންގެ މެދުގައި ހަރުދަނާ ރަނގަޅު އާދަތައް އަށަގެންނެވުމަށް މަސައްކަތްކުރުން.</t>
  </si>
  <si>
    <t>1.04.03.04</t>
  </si>
  <si>
    <t>މަސްތުވާތަކެތީގެ ތެރެއަށް ވަނުމުގެ ފުރުސަތު ބޮޑަށް އޮތް ޒުވާނުންނަށް ހަރުދަނާގޮތެއްގައި ބިނާކުރަނިވި ހަރަކާތްތަކެއްގައި ބައިވެރިވުމުގެ މަގު ތަނަވަސްކޮށްދިނުން.</t>
  </si>
  <si>
    <t>1.04.03.05</t>
  </si>
  <si>
    <t>މަސްތުވާތަކެތި ބޭނުންކުރާ ފަރާތްތަކުން ފަރުވާއަށް އަންނާނެފަދަ މާހައުލެއް ގާއިމްކުރުން. އަދި އެފަދަ މީހުންގެ ފަރާތުން މުޖުތަމަޢަށާއި އެމީހުންގެ އަމިއްލަ ނަފްސަށް ގެއްލުންދޭފަދަ އާދަތަކުން ދުރުކުރުވުން.</t>
  </si>
  <si>
    <t>1.04.03.06</t>
  </si>
  <si>
    <t>ފަރުވާދޭ މަރުކަޒުތަކާއި ޖަލުތަކަށް މަސްތުވާތަކެތި ވަނުން ހުއްޓުވުމަށްޓަކައި އެތަންތަނުގެ ސެކިއުރިޓީ ވަރުގަދަކުރުން.</t>
  </si>
  <si>
    <t>1.04.04.01</t>
  </si>
  <si>
    <t>1.04.05.01</t>
  </si>
  <si>
    <t>ޚިދްމަތްދޭ ފަރާތްތަކުން ޚިދްމަތްދޭ ފެންވަރު ބެލެހެއްޓުމަށްޓަކައި ޑީ.ޑީ.ޕީ.އާރު.އެސްގެ ޤާބިލްކަން ތަރައްޤީކުރުން.</t>
  </si>
  <si>
    <t>1.04.05.02</t>
  </si>
  <si>
    <t>ޑީ.ޕީ.އާރު.އެސްގެ ޤާބިލްކަން ތަރައްޤީކުރުން.</t>
  </si>
  <si>
    <t>1.04.05.03</t>
  </si>
  <si>
    <t>ރަނގަޅު ފަރުވާގެ ގޮތްތައް ހޯދުމަށްޓަކައި ދިރާސާކޮށް އެތަކެތި ރައްކާތެރި ގޮތެއްގައި ބެލެހެއްޓުން.</t>
  </si>
  <si>
    <t>1.04.05.04</t>
  </si>
  <si>
    <t>މަސްތުވާތަކެތީގެ ސަޕްލައި ހުއްޓުވުމަށްޓަކައި މަސައްކަތްކުރާ ހުރިހާ ފަރާތްތަކެއްގެ މެދުގައި ގުޅުން ރަނގަޅުކޮށް މަޢުލޫމާތު ބަދަލުކުރުން.</t>
  </si>
  <si>
    <t>1.04.05.05</t>
  </si>
  <si>
    <t>1.04.05.06</t>
  </si>
  <si>
    <t>މިދާއިރާގައި މަސައްކަތްކުރާ ހުރިހާ ފަރާތެއްގެ ހިންގުން ހަރުދަނާކުރުން އަދި މިދާއިރާގައި މަސައްކަތްކުރާ ފަރާތްތައް ތަމްރީނުކުރެވޭނެ އޮނިގަނޑެއް ޤާއިމްކުރުން.</t>
  </si>
  <si>
    <t>1.04.05.07</t>
  </si>
  <si>
    <t>މަސްތުވާތަކެތި ބޭނުންކުރުމުން ސަލާމަތްކުރުމަށްޓަކައި އާއިލާތަކާއި ފުޅާދާއިރާއެއްގައި މުޖުތަމަޢު މަސައްކަތްކުރުން އަދި  މަސްތުން ސާފުވެގެން އަންނަ ފަރާތްތަކަށް އާއިލާއިންނާއި މުޖުތަމަޢުއިން އެހީތެރިކަން ފޯރުކޮށްދިނުން</t>
  </si>
  <si>
    <t>1.04.05.08</t>
  </si>
  <si>
    <t>1.05.01.01</t>
  </si>
  <si>
    <t>އިމްޕޯޓް އެކްސްޕޯޓް ޤާނޫނަށް އިޞްލާޙު ގެނައުން</t>
  </si>
  <si>
    <t>1.05.01.02</t>
  </si>
  <si>
    <t>ބީ.ޕީ.ޓީ ބިލުގެ ދެލިކޮޕީ އާއި ޓެކްސް އެޑްމިނިސްޓްރޭޝަން ބިލުގެ ދެލިކޮޕީ ރައްޔިތުންގެ މަޖިލީހަށް ހުށަހެޅުން</t>
  </si>
  <si>
    <t>1.05.01.03</t>
  </si>
  <si>
    <t>ވިޔަފާރިއާބެހޭ މަޢުލޫމާތު ހޯދުމާއި މަޢުލޫމާތު ރައްކާކުރުން ހަރުދަނާ ކުރުން</t>
  </si>
  <si>
    <t>1.05.01.04</t>
  </si>
  <si>
    <t>ވިޔަފާރީގެ ދާއިރާއިން ހެދިފައިވާ ޤަވާޢިދުތައް ތަންފީޒުކުރުން</t>
  </si>
  <si>
    <t>1.05.02.01</t>
  </si>
  <si>
    <t>މަޢުލޫމާތު ފޯރުކޮށްދިނުމުގެ ނިޒާމު ހަރުދަނާކުރުމާއި، އިންޓަރނެޓް މެދުވެރިކޮށް މަޢުލޫމާތު ފޯރުކޮށްދިނުމުގެ މަސައްކަތް ފެށުމާއި އީ ގަވަރމަންޓްގެ ވިޔުގައިގެ ޒަރިއްޔާއިން ސަރުކާރުން ދެމުންދާ ޚިދުމަތް ފޯރުކޮށްދިނުން އަވަސް ކުރުން</t>
  </si>
  <si>
    <t>1.05.02.02</t>
  </si>
  <si>
    <t>ލާމަރުކަޒީ އުސޫލުން ޕްރޮވިންސްތަކުގައި ސަރުކާރުން ދެމެންގެންދާ ޚިދުމަތްތައް ފޯރުކޮށްދިނުން</t>
  </si>
  <si>
    <t>1.05.02.03</t>
  </si>
  <si>
    <t xml:space="preserve">ޕަބްލިކް އެކައުންޓްސް ކޮމިޓީ އެކުލަވާލާ ދައުލަތުގެ ފައިސާ ބޭނުން ކުރަމުންދަނީ ދެފުށްފެންނަ ގޮތުގައިކަން ބެލުން </t>
  </si>
  <si>
    <t>1.05.02.04</t>
  </si>
  <si>
    <t>ފައިސާއާބެހޭ ބިލު ރައްޔިތުންގެ މަޖިލީހަށް ހުށަހެޅުން</t>
  </si>
  <si>
    <t>1.05.02.05</t>
  </si>
  <si>
    <t>ޕަބްލިކް އެކައުންޓްސް ކޮމިޓީ އެކުލަވާލައި ދައުލަތުގެ ފައިސާ ބޭނުން ކުރަމުންދަނީ ދެފުށްފެންނަ ގޮތުގައިކަން ބެލުން</t>
  </si>
  <si>
    <t>1.05.02.06</t>
  </si>
  <si>
    <t>އޯޕަން މާރކެޓް ބޭނުންކޮށްގެން ލިކުއިޑިޓީ މެނޭޖް ކުރުން</t>
  </si>
  <si>
    <t>1.05.02.07</t>
  </si>
  <si>
    <t>ޓީ ބިލާއި ޓްރެޜަރީ ބޮންޑު ބޭނުންކޮށްގެން ދައުލަތުގެ މާލީ ހާލަތު ރަނގަޅު ކުރުން</t>
  </si>
  <si>
    <t>1.05.02.08</t>
  </si>
  <si>
    <t>ކެބިނެޓްގެ ލަފާގެ މަތިން ދަރަނި، މެދު ރާސްތާއެއްގައި ދެމެހެއްޓެނިވި މިންވަރެއްގައި ހިފެހެއްޓުމަށް ސްޓްރެޓަޖީ އެއް އެކުލަވާލުން</t>
  </si>
  <si>
    <t>1.05.02.09</t>
  </si>
  <si>
    <t>ޑެޓް ސްޓްރެޓަޖީއަށް އަމަލުކުރަން ފެށުމާއި ދަރަނި ހުރިވަރުގެ އެސަސްމަންޓް ހެދުން</t>
  </si>
  <si>
    <t>1.05.02.10</t>
  </si>
  <si>
    <t>ބޭންކިންނާބެހޭ މަސައްކަތްތައް ހަރުދަނާ ކުރުމާއި މާލީ އިތުރު ބޭންކްތަކާއި ތަރައްޤީގެ ބޭންކްތައް ތަޢާރަފުކުރުން</t>
  </si>
  <si>
    <t>1.05.02.11</t>
  </si>
  <si>
    <t>ފަންނީ ދާއިރާތަކުންނާއި ޕްރޮފެޝަނަލާއި މެނޭޖިއަރަލް ގިންތީގެ މީހުން ވިޔަފާރީގެ ދާއިރާގައި ބިނާކުރުމާއި، ވިޔަފާރީގެ އަޚްލާގު މިގިންތިތަކުގައި މަސައްކަތްކުރާ މީހުން އަހުލުވެރިކުރުމާއި ވަޒީފާގެ އިތުރު ފުރުޞަތުތައް ހޯދައިދިނުން</t>
  </si>
  <si>
    <t>1.05.03.01</t>
  </si>
  <si>
    <t>1.05.04.01</t>
  </si>
  <si>
    <t>ޕަބްލިކް ޕްރައިވެޓް ޕާޓްނަރޝިޕް މެދުވެރިކޮށް ގެދޮރުއެޅޭ މިންވަރު އިތުރުކުރުން</t>
  </si>
  <si>
    <t>1.05.04.02</t>
  </si>
  <si>
    <t>އަމިއްލަ ފަރާތްތަކުން ގެދޮރު އިމާރާތްކުރުމަށް ޝައުޤުވެރިކުރުމަށް އިތުރު އިނާޔަތްތައް ދިނުން</t>
  </si>
  <si>
    <t>1.05.04.03</t>
  </si>
  <si>
    <t>އިމާރާތްކުރުމަށް ބޭނުންވާ ތަކެތި އަތޮޅުތެރެއިން ފަސޭހައިން ލިބޭނެގޮތް ހަދައިދިނުން</t>
  </si>
  <si>
    <t>1.05.04.04</t>
  </si>
  <si>
    <t>ގެދޮރު އިމާރާތްކުރުމަށް ބޭނުންވާ ފައިސާ ލިބޭނެ ގޮތް ހަދައިދިނުން</t>
  </si>
  <si>
    <t>1.05.05.01</t>
  </si>
  <si>
    <t>ހުރިހާ ރައްޔިތުންނަށް ހެލްތް އިންޝިއުރެންސް ފޯރުކޮށްދިނުން</t>
  </si>
  <si>
    <t>1.05.05.02</t>
  </si>
  <si>
    <t>މަތީ ތަޢުލީމު ހޯދުމަށް ބޭނުންވާ ފަރާތްތަކަށް ލޯނުގެ ފުރުސަތު ހޯދައިދިނުން</t>
  </si>
  <si>
    <t>1.05.05.03</t>
  </si>
  <si>
    <t>ޞިއްޙަތާއި، ތައުލީމާއި އަދި އެނޫންވެސް އަސާސީ ޚިދުމަތްތައް އަތްފޯރާ ވަރެއްގައި ބެހެއްޓުން</t>
  </si>
  <si>
    <t>2.01.01.01</t>
  </si>
  <si>
    <t>2.01.01.02</t>
  </si>
  <si>
    <t>2.01.02.01</t>
  </si>
  <si>
    <t>ޢަދުލް އިންސާފަށް މަގުފަހިކުރުމަށްޓަކައި، ޤާނޫނު އަސާސީގެ ދަށުން ހެދުމަށް ބޭނުންވާ ޤާނޫނުތައް އެކުލަވާލައި، މިހާރުހުރި ޤާނޫނުތައް މުރާޖަޢާކުރުން</t>
  </si>
  <si>
    <t>2.01.02.02</t>
  </si>
  <si>
    <t>ލޯ ރިޕޯރޓިންގ ނިޒާމެއް ތަޢާރަފްކުރުން ޤާއިމްކުރުން</t>
  </si>
  <si>
    <t>2.01.02.03</t>
  </si>
  <si>
    <t>މިހާރު ހުރި ޤާނޫނުތައް އެކުލަވާލައި ޝާއިޢުކުރުން</t>
  </si>
  <si>
    <t>2.01.03.01</t>
  </si>
  <si>
    <t>ކޯޓުތަކުގެ މަސައްކަތް ހަލުވިކުރުމަށްޓަކައި ކޯޓުތަކުގެ އިދާރީ އުޞޫލުތައް މުރާޖަޢާކުރުން</t>
  </si>
  <si>
    <t>2.01.03.02</t>
  </si>
  <si>
    <t>މަރުކަޒީ ކޭސް މެނޭޖްމަންޓް ސިސްޓަމެއް ތަޢާރަފުކުރުން</t>
  </si>
  <si>
    <t>2.01.03.03</t>
  </si>
  <si>
    <t>އޯލްޓަރނެޓިވް ޑިސްޕިޔުޓް ރިޒޮލިޔުޝަންގެ ނިޒާމްތައް ތައާރަފްކުރުން</t>
  </si>
  <si>
    <t>2.01.03.04</t>
  </si>
  <si>
    <t xml:space="preserve">މުޢާމަލާތްކުރެވިފައިވާ އެކި ބާވަތްތަކުގެ ތަކެއްޗާއި، މަޢުލޫމާތު ރައްކާކޮށް، ދާއިރާގައި ޙިއްސާކުރުމަށާއި، ޢާންމުންނަށް އެކަށޭނަ ހަލުވިމިނެއްގައި ފެންވަރު ރަނގަޅު ޚިދުމަތެއް ދިނުމަށްޓަކައި ވީޑިއޯ ކޮންފަރެންސިންގްފަދަ ނިޒާމުތައް  ޤާއިމުކޮށް ޓެކްނޮލޮޖީގެ އެކަށޭނަ އުމްރާނީ އޮނިގަނޑެއް ޤާއިމުކުރުން </t>
  </si>
  <si>
    <t>2.01.03.05</t>
  </si>
  <si>
    <t>ރެސްޓޮރޭޓިވް ޖަސްޓިސް ނިޒާމެއް ތަޢާރަފްކުރުން</t>
  </si>
  <si>
    <t>2.01.04.01</t>
  </si>
  <si>
    <t>ކުށްކުށުގެ ޝިކާރަވެރިންނާއި ހެކިވެރިންނަށް ރައްކާތެރިކަންދޭ ޔުނިޓެއް ޤާއިމުކުރުން</t>
  </si>
  <si>
    <t>2.01.04.02</t>
  </si>
  <si>
    <t>2.01.04.03</t>
  </si>
  <si>
    <t>ޝަރީޢަތުން ބޭރުގައާއި ކޯޓުތަކުން ބޭރުގައި މައްސަލަތައް ޙައްލުކުރާނޭ ޢަދުލުވެރި އެކަށީގެންވާ އޯލްޓަރނޭޓިވް ޑިސްޕިޔުޓް ރިޒޮލިޔުޝަން މެކޭނިޒަމްތައް ތަޢާރަފްކޮށް ޤާއިމުކުރުން</t>
  </si>
  <si>
    <t>2.01.04.04</t>
  </si>
  <si>
    <t>އެމް.އެން.ޑީ.އެފް ގެތެރޭ މައްސަލަތައް ބެލުމަށް މިލިޓަރީ ޖަސްޓިސް ޓްރައިބިޔުނަލްއެއް ޤާއިމުކުރުން</t>
  </si>
  <si>
    <t>2.01.04.05</t>
  </si>
  <si>
    <t>ޢަދުލު އިންސާފުގެ މަސައްކަތް ހަރުދަނާކޮށް ހަލުވިކުރުމަށްޓަކައި ބޭނުންވާބަދަލުތައް ގެނައުމަށް ޤާނޫނު ތަންފީޒުކުރާ ދާއިރާތަކާއި ޝަރުޢީކޯޓޫތަކުގައި ގެންގުޅޭ ޢުޞޫލުތައް ހަރުދަނާކުރުން</t>
  </si>
  <si>
    <t>2.01.04.06</t>
  </si>
  <si>
    <t>ކޯޓުތަކުގެ ޖާގައިގެ ދަތިކަމަށާއި، ކޯޓުތަކުގެ ސަލާމަތީ ކަންތައްތަކަށް، ޙައްލެއް ހޯދައި ޢަދުލު އިންސާފުގެ މަސައްކަތް  ހަލުވިކުރުން</t>
  </si>
  <si>
    <t>2.01.04.07</t>
  </si>
  <si>
    <t>މެޖިސްޓްރޭޓް ކޯޓުތަކުގެ ދާއިރާ މުރާޖަޢާކޮށް ކަނޑައެޅުން</t>
  </si>
  <si>
    <t>2.01.04.08</t>
  </si>
  <si>
    <t>މައްސަލަތަކުގައި ދަޢުވާ އުފުލުމުގައި ގެންގުޅޭ އުޞޫލާއި ޕްރޮސެކިޔުޓަރުންގެ މަސައްކަތުގެ އަޚްލާޤީ މިންގަނޑު މުރާޖަޢާކުރުން</t>
  </si>
  <si>
    <t>2.01.04.09</t>
  </si>
  <si>
    <t>ޖުވެނައިލް ޖަސްޓިސް ސިސްޓަމް ހަރުދަނާކުރުން</t>
  </si>
  <si>
    <t>2.01.04.10</t>
  </si>
  <si>
    <t>ހިލޭ ޤާނޫނީއެހީ ބޭނުންވާފަރާތްތަކަށް ޤާނޫނީ އެހީ ފޯރުކޮށްދިނުމަށްޓަކައި މިނިވަން ޕަބްލިކް ޑިފެންޑަރުގެ އޮފީހެއް ޤާއިމުކުރުން</t>
  </si>
  <si>
    <t>2.01.04.11</t>
  </si>
  <si>
    <t>އިސްތިޢުނާފުގެމަގުފަހިކޮށްދިނުމަށް މަތީފަންތީގެ ކޯޓުތައް ޕްރޮވިންސްތަކުގައި އުފެއްދުން</t>
  </si>
  <si>
    <t>2.01.04.12</t>
  </si>
  <si>
    <t>މޯބައިލް ކޯޓުތައް ޤާއިމުކުރުން</t>
  </si>
  <si>
    <t>2.01.04.13</t>
  </si>
  <si>
    <t>ޑީ.ޕީ.އާރު.އެސް ތެރޭ ހިންގާނޭ މަސައްކަތުގެ އުޞޫލުތައް ލިޔެ ޤާއިމުކުރުން</t>
  </si>
  <si>
    <t>2.01.04.14</t>
  </si>
  <si>
    <t>ޙުކުމް ތަންފީޒުކުރާ އިދާރާއެއް ޤާއިމުކުރުން</t>
  </si>
  <si>
    <t>2.01.04.15</t>
  </si>
  <si>
    <t>މަދަނީ އަދި ޖިނާޢީ މައްސަލަތަކުގައި ފަސޭހައިން އިންސާފު ލިބިދިނުމަށް ދާއިރާ ތަރައްޤީކޮށް، ފަސޭހައިން އިންސާފު ހޯދޭނެ މަގުފަހިކުރުން</t>
  </si>
  <si>
    <t>2.01.04.16</t>
  </si>
  <si>
    <t>ޓްރާންސިޝަނަލް ޖަސްޓިސްގެ ނިޒާމެއް އުފެއްދުން</t>
  </si>
  <si>
    <t>2.01.04.17</t>
  </si>
  <si>
    <t>ޤާނޫނުއަސާސީން ލިބިދޭ އެކަށީގެންވާ މުއްދަތެއްގެތެރޭ ޝަރީޢަތްކުރުމުގެ ހަޢްޤު ރައްކާތެރިކޮށްދިނުމަށް ދަޢުވާ އުފުލުމާއި ދަޢުވާކުރުމުގެ (ޕްރޮސެކިޔުޝަންގެ) މަސައްކަތް ފުޅާކޮށް ހަރުދަނާކުރުން</t>
  </si>
  <si>
    <t>2.01.05.01</t>
  </si>
  <si>
    <t>ހަރުދަނާ އުޞޫލުތަކަކަށް ހިންގާ ޕެރޯލް ނިޒާމެއް ޤާއިމުކޮށް ހިންގުން</t>
  </si>
  <si>
    <t>2.01.05.02</t>
  </si>
  <si>
    <t>ބަންދުގައިތިބޭމީހުން ބެލެހެއްޓޭނެ ހަރުދަނ ޑިޓެންޝަން މެނޭޖްމަންޓް ނިޒާމެއް ޤާއިމުކުރުން</t>
  </si>
  <si>
    <t>2.01.05.03</t>
  </si>
  <si>
    <t>ރައީސުލްޖުމްހޫރިއްޔާއަށް ލިބިދޭބާރުގެ ދަށުން ކުށްވެރިންނަށް މަޢާފްދޭ ދިނުމަކީ އިންސާފުވެރި، ހާމަކަމާއި މަޝްވަރާއާއިއެކު ކުރެވޭ ކަމަކަށް ހެދުމަށް އެފަދަ ޢުޞޫލެއް އެކުލަވާލައި ހިންގުން</t>
  </si>
  <si>
    <t>2.01.06.01</t>
  </si>
  <si>
    <t>ޤާނޫނީ އަދި ޝަރުޢީ ނިޒާމާބެހޭ މަޢުލޫމާތުތައް ފަތުރައި ހޭލުންތެރިކުރުވުން</t>
  </si>
  <si>
    <t>2.01.06.02</t>
  </si>
  <si>
    <t>މީޑިޔާއާ ގުޅުން ބަދަހިކުރުން</t>
  </si>
  <si>
    <t>2.01.06.03</t>
  </si>
  <si>
    <t>އަލަށް ހަދާ ޤާނޫނުތައް ލިޔެ އެކުލަވާލުމުގައި ގިނަ ފަރާތްތަކެއްގެ ޚިޔާލާއި މަޝްވަރާ ހޯދާނޭގޮތެއް ފަރުމާކޮށް ހިންގުން</t>
  </si>
  <si>
    <t>2.01.06.04</t>
  </si>
  <si>
    <t>ވެބްސައިޓްތައް މުރާޖަޢާކޮށް ފަސޭހައިން ބަލާ މަޢުލޫމާތުލިބިދެވޭ ވެބްސައިޓްތަކަކަށް ހެދުން</t>
  </si>
  <si>
    <t>2.01.06.05</t>
  </si>
  <si>
    <t>ޕްރޮސެކިޔުޓަރ ޖެނެރަލްގެ ޒިންމާ އަދި ދަޢުވާ އުފުލުމާއި ނުއުފުލުމަށް ނިންމާ ނިންމުން ހާމަކަންބޮޑު ގޮތަކަށް ގެންދަން ރާވައި، މަޢުލޫމާތު ފެތުރުން</t>
  </si>
  <si>
    <t>2.01.07.01</t>
  </si>
  <si>
    <t>އިދާރާތަކުގެތެރޭ ޢާންމުރައްޔިތުންގެ ޝަކުވާއަޑުއަހާ، ފިޔަވަޅުއަޅާނެ، އިދާރީ ބައެއް އުފެއްދުން</t>
  </si>
  <si>
    <t>2.01.07.02</t>
  </si>
  <si>
    <t>ޤާނޫނު ތަންފީޒުކުރާ ފަރާތްތަކާއި ކޯޓުތައް ޒިންމާދާރުކުރުމަށްޓަކައި އަލަށް ތަޢާރަފުކުރެވުނު މިނިވަން މުޢައްސަސާތައް ހަރުދަނާކުރުން</t>
  </si>
  <si>
    <t>2.01.07.03</t>
  </si>
  <si>
    <t>ފަނޑިޔާރުން އައްޔަނުކުރުމުގައާއި، ފަނޑިޔާރުންގެ ސުލޫކު ބެލުމުގައި އަދި ފަނޑިޔާރުން ވަކިކުރުމުގައި ގެންގުޅޭނެ  ހަރުދަނާ ޢުޞޫލުތަކެއް އެކުލަވާލުން</t>
  </si>
  <si>
    <t>2.01.07.04</t>
  </si>
  <si>
    <t>ޝަރުޢީ ދާއިރާގެ މުވައްޒަފުން ޒިންމާދާރުކޮށް ޖަވާބުދާރީ ކުރުވާނެ ނިޒާމެއް ޤާއިމުކުރުން</t>
  </si>
  <si>
    <t>2.01.07.05</t>
  </si>
  <si>
    <t>ޤާނޫނުތަންފީޒުކުރާ އިދާރާތަކާއި ޝަރުޢީ ދާއިރާއާމެދު އުފުލޭ ސުލޫކީ މައްސަލަތަކާއި ޢުޞޫލީ މައްސަލަތަކާބެހޭ ޝަކުވާތައް އަޑުއަހާ ބެލޭނެ ހާމަކަންބޮޑު ނިޒާމެއް ޤާއިމުކުރުން</t>
  </si>
  <si>
    <t>2.01.08.01</t>
  </si>
  <si>
    <t>ހަރުދަނާގޮތެއްގައި ޢަދުލްއިންސާފު ޤާއިމު ކުރުމަށްޓަކައި، ޢަދުލު އިންސާފު ޤާއިމުކުރުމުގެ މަސްޢޫލިއްޔަތުއޮތް ހުރިހާ އިދާރާއެއް މެދުގައި ގުޅުން ބަދަހިކޮށް، މަޢުލޫމާތު ބަދަލުކޮށް އެކުގައި މަސައްކަތްކުރާނެ ހަރުދަނާ ނިޒާމެއް ތަޢާރަފްކުރުން</t>
  </si>
  <si>
    <t>2.01.08.02</t>
  </si>
  <si>
    <t>2.01.08.03</t>
  </si>
  <si>
    <t>ދާއިރާތެރޭ ގުޅިގެން މަސައްކަތްކޮށް، މަސައްކަތް ހަލުވި ކުރުމަށް ޒަމާނީ ޓެކްނޮލޮޖީގެ ވަޞީލަތްތައް ބޭނުންކުރުން</t>
  </si>
  <si>
    <t>2.01.09.01</t>
  </si>
  <si>
    <t>މަޢުލޫމާތަށް ބިނާކޮށް ފުލުހުން ހަރަކާތްތެރިވެ، ކުށް ކުރުމުގެކުރިން ދެނެގަތުމަށާއި، ކުށްކުރުން ހުއްޓުވުމަށް މަސައްކަތްކުރުން</t>
  </si>
  <si>
    <t>2.01.09.02</t>
  </si>
  <si>
    <t>އިންޓެލިޖަންސް މަޢުލޫމާތު ކަމާބެހޭ އިދާރާތަކުގެ މެދުގައި ޙިއްސާކުރުން ހަރުދަނާކުރުން</t>
  </si>
  <si>
    <t>2.01.09.03</t>
  </si>
  <si>
    <t>ކުށްކުރުމާއި އެންޓި ސޯޝަލް ބިހޭވިއަރ މަދުކޮށް، ރައްކާތެރި ވެއްޓެއް މުޖުތަމަޢުގައި ޤާއިމުކުރުމަށް މަސައްކަތްކުރުން</t>
  </si>
  <si>
    <t>2.01.09.04</t>
  </si>
  <si>
    <t>އެކަށޭނަގޮތެއްގައި ސަލާމަތީ ކަންތައްތަކަށް އިޖާބަދިނުމަށް ފުރިހަމައަށް ތައްޔާރުކުރުމަށްޓަކައި ޢަދުލު އިންސާފާބެހޭ އިދާރާތަކަށް ބޭނުންވާ ހަރުދަނާ ބަދަލުތައް ގެނައުން</t>
  </si>
  <si>
    <t>2.01.09.05</t>
  </si>
  <si>
    <t>ޢަދުލު އިންސާފާބެހޭ އިދާރާތަކާގުޅިގެން ޓެރަރިޒަމްގެ ހަރާކާތްތަކަށް ފުރުޞަތެއްނުދީ، ހަރަކާތްތަކުން ރައްކާތެރިވެތިބުމަށް މަސައްކަތްކުރުން</t>
  </si>
  <si>
    <t>2.01.09.06</t>
  </si>
  <si>
    <t>ކުށް މަދު ކުރުމަށް ޤައުމީ އޮނިގަނޑެއް އެކުލަވާލުން</t>
  </si>
  <si>
    <t>2.01.09.07</t>
  </si>
  <si>
    <t>ބައިނަލްއަޤްވާމީ މަސްރަޙުގައި ހިނގާ ކުށްތަކަށް ރާއްޖެއިން ބޭނުންވާ އެހީ އާއި އެއްބާރުލުން ދިނުން ހަރުދަނާކޮށް، ޓްރާންސްނެޘަނަލް ކްރައިމްސް ހުއްޓުވުމަށްކުރާ މަސައްކަތްތަކަށް އިޖާބަދިނުން</t>
  </si>
  <si>
    <t>2.01.09.08</t>
  </si>
  <si>
    <t>އަލަށް ނިކުންނަމުންދާ ހިޔުމަން ޓްރެފިކިންގް މައްސަލަ ބެލޭނެ އެކަށީގެންވާ ގޮތްތަކެއް ރޭވުން</t>
  </si>
  <si>
    <t>2.01.09.09</t>
  </si>
  <si>
    <t>ރާއްޖޭގެ ބޯޑަރ ސަރަޙައްދު އެކަށީގެންވާގޮތަކަށް ބެލެހެއްޓޭނެ ގޮތްތަކެއް ރާވައި، ހިންގުން</t>
  </si>
  <si>
    <t>2.01.09.10</t>
  </si>
  <si>
    <t>ޖިނާޢީ މައްސަލަތަކުގައި ބޭރުގެ ޤައުމުތަކާއި ބައިނަލްއަޤްވާމީ މުޢައްސަސާތަކާއެކު މަސައްކަތްކުރުން ފުޅާކޮށް ހަރުދަނާކުރުން</t>
  </si>
  <si>
    <t>2.01.10.01</t>
  </si>
  <si>
    <t>ހެއްކާއި ޤަރީނާ އަށް ބުރަވެ ތަޙްޤީޤު ކުރުމާއި، ދަޢުވާ އުފުލުމާއި އަދި ޝަރީޢަތް ކުރުން ހަރުދަނާކުރުމަށްޓަކައި ބޭނުންވާ ތަމްރީނު މުވައްޒަފުންނަށްދީ، ފަންނީ، ތަޢުލީމީ، ޢިލްމީ އިދާރާތަކެއް އުފެއްދުން</t>
  </si>
  <si>
    <t>2.01.10.02</t>
  </si>
  <si>
    <t>ތަޙްޤީޤަށް މަގުފަހިކުރުމަށް ބޭނުންވާ ހެއްކާއި ޤަރީނާ އެއްކޮށް ދެނެގަތުމަށް އެކަށީގެންވާ ފޮރެންސިކް ލެބޯރެޓަރީއެއް ޤާއިމުކުރުން</t>
  </si>
  <si>
    <t>2.01.11.01</t>
  </si>
  <si>
    <t>ޝަރުޢީދާއިރާގެ މީހުން ތަމްރީނުކުރުން</t>
  </si>
  <si>
    <t>2.01.11.02</t>
  </si>
  <si>
    <t>އަލަށް ކުރުމަތިވާ މައްސަލަތަކާގުޅޭ މަޢުލޫމާތު ލިބިދިނުމަށް ޢިލްމީ ކުރު ޕްރޮގްރާމްތައް ހިންގުން</t>
  </si>
  <si>
    <t>2.01.11.03</t>
  </si>
  <si>
    <t>ޝަރުޢީ ދާއިރާގެ މީހުންނަށް ދާއިމީގޮތަކަށް މަޢުލޫމާތުގެ މުއްސަނދިކަމާއި ތަޢުލީމުގެ ތަރައްޤީ ލިބިދިނުމަށް ޕްރޮގްރާމްތައް ހިންގުން</t>
  </si>
  <si>
    <t>2.01.11.04</t>
  </si>
  <si>
    <t>ޤާނޫނީ ވަކީލުންނަށް ބާރ އިމްތިޙާން ތަޢާރަފްކުރުން</t>
  </si>
  <si>
    <t>2.01.11.05</t>
  </si>
  <si>
    <t>ފެކަލްޓީ އޮފް ޝަރީޢާ އެންޑް ލޯ ހަރުދަނާކުރުން</t>
  </si>
  <si>
    <t>2.01.11.06</t>
  </si>
  <si>
    <t>ޢަދުލު އިންސާފުގެ ދާއިރާ ދެނެގަނެ، އެ ދާއިރާގެ ކުރިއެރުމަށް މަސައްކަތް ރޭވުމަށް ދިރާސާކުރުމަށްޓަކައި ޕަބްލިކް ޕޮލިސީ ރިސާރޗް ޔުނިޓެއް އުފެއްދުން</t>
  </si>
  <si>
    <t>2.02.01.01</t>
  </si>
  <si>
    <t>ސަރުކާރުގެ ތަންތަނުގެ މަސައްކަތްތައް ރީ ކެޓަގަރައިޒްކުރުން</t>
  </si>
  <si>
    <t>2.02.01.02</t>
  </si>
  <si>
    <t>ދިރާސާގެ އެހީގައި ވަޒީފާތަކުގެ ކްލެސިފިކޭޝަނަށް ގެންނަންޖެހޭ ބަދަލުތައް ގެނައުން</t>
  </si>
  <si>
    <t>2.02.01.03</t>
  </si>
  <si>
    <t>ސަރުކާރުގެ ރީސްޓްރަކްޗަރިންގ ޕްރޮގްރާމާއި ބެހޭ މައްލޫމާތު ޢާންމުކުރުމާއި، އެކަމުގެ ހޭލުންތެރިކަން ރޭވުންތެރިގޮތެއްގައި ހިންގުން. މީގެތެރޭގައި ރައިޓް ސައިޒިންގ، ލާމަރުކަޒީ އުސޫލުން ސަރުކާރު ހިންގުން، ސިވިލް ސަރވަންޓުންނާއި ސިޔާސީ މަގާމުތަކުގެ ދައުރު ހިމެނެއެވެ</t>
  </si>
  <si>
    <t>2.02.01.04</t>
  </si>
  <si>
    <t>ސަރުކާރުގެ ރީސްޓްރަކްޗަރިންގ ޕްރޮގްރާމް ހިނގަނީ ރައިޓްބޭސްޑް އެޕްރޯޗާއި އެއްގޮތަށްތޯ ކަނޑައެޅޭ މުއްދަތުތަކެއްގައި ބަލާ އެކަން ޔަޤީންކުރުން</t>
  </si>
  <si>
    <t>2.02.01.05</t>
  </si>
  <si>
    <t>އެއް ސަރުކާރުން އަނެއް ސަރުކާރަށް ވެރިކަން ބަދަލުކުރުމާއި ޗޭންޖް މެނެޖްމަންޓަށް މަގުފަހިކުރުމަށް ބޭނުންވާ ނިޒާމެއް ޤާއިމްކުރުން</t>
  </si>
  <si>
    <t>2.02.02.01</t>
  </si>
  <si>
    <t>މީޑިއަމް ޓަރމް އެކްސްޕެންޑިޗަރ ފްރޭމްވަރކް (އެމް.ޓީ.އީ.އެފް) އެކުލަވާލުން އަދި ދައުލަތުގެ ބަޖެޓު ރާވާއިރު ދައުލަތަށް ލިބޭ އެއްޗަކާއި ދައުލަތުގެ ޚަރަދަށް ބަލާނެކަން ޔަޤީންކުރުން</t>
  </si>
  <si>
    <t>2.02.02.02</t>
  </si>
  <si>
    <t>ފިސްކަލް ގަވަރނަންސްގެ ޤާނޫނު އެކުލަވާލުމާއި ޤާނޫނު އަސާސީގައިވާގޮތުގެމަތިން ފިސްކަލް ޑީސެންޓްރަލައިޒޭޝަން ތަންފީޒުކުރުން</t>
  </si>
  <si>
    <t>2.02.02.03</t>
  </si>
  <si>
    <t>ޤާނޫނުން އިޚްތިޔާރު ލިބިގެން އުފައްދާފައިވާ އޮޑިޓަރ ޖެނެރަލްގެ އޮފީސް ފަދަ މިނިވަން މުއައްސަސާތަކުގެ ހުށަހެޅުންތައް ތަންފީޒުކުރުމަށް މިހާރު ޤާއިމުވެފައިވާ އިންސްޓިޓިއުޝަނަލް ފްރޭމްވަރކް ރިވިއުކުރުމުގެ މަސައްކަތްކުރުން</t>
  </si>
  <si>
    <t>2.02.02.04</t>
  </si>
  <si>
    <t>ޕަބްލިކް އެކައުންޓިންގ ސިސްޓަމް ފުރިހަމައަށް ތަންފީޒުކުރުމާއެކު އެކަށައަޅާފައިވާ  ބަޖެޓާއި އެއްގޮތަށް ޚަރަދުތައް ކުރާކަން ޔަގީންކުރުން</t>
  </si>
  <si>
    <t>2.02.03.01</t>
  </si>
  <si>
    <t>ލާމަރުކަޒީ އުސޫލުން ސަރުކާރު ހިންގުމާއިބެހޭ ބިލާއި އެއްގޮތްވާގޮތުގެމަތިން ޢާންމު ޚިދްމަތްތައް ފޯރުކޮށްދިނުމާއިބެހޭ ގަވާއިދުތައް އެކުލަވާލުން</t>
  </si>
  <si>
    <t>2.02.03.02</t>
  </si>
  <si>
    <t>ޢާންމު ޚިދްމަތްތައް ފޯރުކޮށްދިނުމާއި ބެހޭ ސިޓިޒަންސް ޗާޓަރުތައް އެކުލަވާލުން</t>
  </si>
  <si>
    <t>2.02.03.03</t>
  </si>
  <si>
    <t>އަމިއްލަ ފަރާތްތަކާއި، މަދަނީ ޖަމްޢިއްޔާތަކާއި ގުޅިގެން މުޖުތަމަޢުގެ ބައިވެރިވުމާއިއެކު ޚިދްމަތް ފޯރުކޮށްދިނުމުގެ ގައިޑްލައިންތައް އެކުލަވާލުން</t>
  </si>
  <si>
    <t>2.02.03.04</t>
  </si>
  <si>
    <t>ސަރަޙައްދީ އަދި ރަށު ފެންވަރުގައި ޢާންމު ޚިދްމަތްތައް ދިނުމަށް ބޭނުންވާ ވަސީލަތްތައް ޤާއިމްކުރުން</t>
  </si>
  <si>
    <t>2.02.04.01</t>
  </si>
  <si>
    <t>ސިވިލް ސަރވިސްގެ ތެރޭގައި ޚިދްމަތުގެ ފެންވަރު ބެލޭނެ ނިޒާމު ތަންފީޒުކުރުމާއި، ކޯޑް އޮފް އެތިކްސްއާއި ޕްރޮފެޝަނަލިޒަމްއާއި އެއްގޮތަށް ކަންތައްތައް ކުރާކަން ޔަޤީންކުރުން</t>
  </si>
  <si>
    <t>2.02.04.02</t>
  </si>
  <si>
    <t>ޢާންމު ޚިދްމަތްތައް ފޯރުކޮށްދިނުމުގެ ދާއިރާގައި މަސައްކަތްކުރާ މީހުންގެ ޤާބިލުކަމާއި އެމީހުންނަށް ބޭނުންވާ ފަންނީ ހުނަރުގެ މިންވަރު ދެނެގަތުމުގެ ދިރާސާއެއް ކުރުން</t>
  </si>
  <si>
    <t>2.02.04.03</t>
  </si>
  <si>
    <t>ބޭނުންތަކަށް ބަލައިގެން ތަމްރީނުތަކާއި ޕްރޮފެޝަނަލް ޑިވެލޮޕްމަންޓް ޕްރޮގްރާމްތައް އެކަށައަޅައި ދުރު ވިސްނުމުގެ ރޭވުމާއި އެއްގޮތަށް ތަންފީޒުކުރުން</t>
  </si>
  <si>
    <t>2.02.04.04</t>
  </si>
  <si>
    <t>ޕްރޮފެޝަނަލް މީހުން ތަމްރީނުކޮށްގެންނާއި، ސަރުކާރުގެ އޮފީސްތަކުގެ މެދުގައި ތަމްރީނުގެ ނެޓުވަރކެއް ޤާއިމްކޮށްގެން ޕަބްލިކް ސަރވިސް ޓްރޭނިންގ އިންސްޓިޓިއުޓުގެ ޤާބިލުކަން ހަރުދަނާކުރުން</t>
  </si>
  <si>
    <t>2.02.04.05</t>
  </si>
  <si>
    <t>ސަރުކާރުގެ މުވައްޒަފުން ތަމްރީން ކުރުމަށް ތަމްރީނުދޭ މަރުކަޒެއް ޤާއިމްކުރުން</t>
  </si>
  <si>
    <t>2.02.04.06</t>
  </si>
  <si>
    <t>ޒަމާނީ ހިންގުމުގެ އަސާސްތަކަށާއި ޓެކްނީކްސްތަކަށް ސަރުކާރު މުވައްޒަފުން ހޭލުންތެރިކުރުވާ މިންވަރު އިތުރުކުރުން</t>
  </si>
  <si>
    <t>2.02.05.01</t>
  </si>
  <si>
    <t>އީ-  ގަވަރމަންޓުގެ ޚިދްމަތްދޭނެ މަރުކަޒީ ޕްލެޓްފޯމެއް ޤާއިމްކުރުން</t>
  </si>
  <si>
    <t>2.02.05.02</t>
  </si>
  <si>
    <t>ސަރުކާރުގެ ޚިދްމަތްތަކާއިބެހޭ މައްލޫމާތު ޙިއްސާކުރާ ޢާންމު އެއްތަނަކުން (އީ-ގަވަރމަންޓް ޕޯޓަލް) ޤާއިމްކުރުން</t>
  </si>
  <si>
    <t>2.02.05.03</t>
  </si>
  <si>
    <t>ސަރުކާރުގެ އޮފީސްތަކުގެ މެދުގައި ލިޔުންތައް ބަދަލުކުރުމަށާއި މުޢާމަލާތްކުރުމަށް ބޭނުންވާ އިލެކްޓްރޯނިކް ނިޒާމަށް މަގުފަހިކުރުން</t>
  </si>
  <si>
    <t>2.02.05.04</t>
  </si>
  <si>
    <t>ސަރުކާރުން ފޯރުކޮށްދޭ ޚިދްމަތްތައް ހަލުވިކުރުމަށާއި، އޮންލައިންކޮށް ޚިދްމަތްތައް ދިނުމަށް ބޭނުންވާ ރީ-އިންޖިނިއަރިންގ (ބީ.ޕީ.އާރު)ގެ މަސައްކަތްތައް ކުރުން</t>
  </si>
  <si>
    <t>2.02.05.05</t>
  </si>
  <si>
    <t>ސަރުކާރުން އިސްކަންދޭ ޚިދްމަތްތައް އޮންލައިންކޮށް ފޯރުކޮށްދިނުން</t>
  </si>
  <si>
    <t>2.02.05.06</t>
  </si>
  <si>
    <t>ސަރުކާރުގެ ޚިދްމަތްތަކުގެ ތެރެއިން އިންފޮރމޭޝަން ޓެކްނޮލޮޖީގެ ބޭނުންހިފޭނެ ރޮނގުތައް ދެނެގަތުމާއިއެކު އެކްޝަން ޕްލޭނެއް އެކުލަވާލުން</t>
  </si>
  <si>
    <t>1.01.02</t>
  </si>
  <si>
    <t>1.01.03</t>
  </si>
  <si>
    <t>1.01.04</t>
  </si>
  <si>
    <t>1.01.05</t>
  </si>
  <si>
    <t>1.01.06</t>
  </si>
  <si>
    <t>1.02.01</t>
  </si>
  <si>
    <t>ޞިއްހަތު ކުރިއެރުވުމާއި، ޞިއްޙަތު ރައްކާތެރިކުރުން ހަރުދަނާކޮށް ދުޅަހެޔޮ ޕޮލިސީތަކަށް ބާރުއެޅުން</t>
  </si>
  <si>
    <t>1.02.02</t>
  </si>
  <si>
    <t>1.02.03</t>
  </si>
  <si>
    <t>1.02.04</t>
  </si>
  <si>
    <t>1.02.05</t>
  </si>
  <si>
    <t>1.02.06</t>
  </si>
  <si>
    <t>1.02.07</t>
  </si>
  <si>
    <t>ސަރަހައްދީ ތަރައްޤީ ކުރިއަރުވައި، ލާމަރުކަޒީ ކުރުމުންނާއި ސަރަހައްދީ ވިޔަފާރި މަރުކަޒުތައް ގާއިމުކޮށް މުއާސަލާތާއި ދަތުރުފަތުރުގެ ވިޔުގައަކުން އެތަންތަން ގުޅުވާލައި އެކަމުން މާލޭގެ ތޮއްޖެހުމަށް ލުޔެއް ހޯދުން</t>
  </si>
  <si>
    <t>ގެދޮރު އިމާރާތްކުރުމަށް ފައިސާ ލިބޭނެ ގޮތްތައް ފުޅާކުރުން</t>
  </si>
  <si>
    <t xml:space="preserve">މޫސުމަށް އަންނަ ބަދަލުތަކާ ގުޅިގެން ގެންނަންޖެހޭ ޓެކްނޮލޮޖިކަލް ބަދަލުތަކާއި ގެދޮރު އިމާރާތްކުރުމުގައި ގެންގުޅޭ ގޮތްތައް ގުޅުވާލުން </t>
  </si>
  <si>
    <t>1.03.01</t>
  </si>
  <si>
    <t>1.03.02</t>
  </si>
  <si>
    <t>1.03.03</t>
  </si>
  <si>
    <t>1.03.04</t>
  </si>
  <si>
    <t xml:space="preserve">އަމިއްލަފަރާތްތަކުގެ ޙިއްސާއާއެކު ދަތުރު ފަތުރާގުޅޭ އިންފްރާސްޓްރަކްޗަރ ތަރައްޤީ ކުރުމަށް ފަހިކޮށް ކުރިއެރުވުން. </t>
  </si>
  <si>
    <t>S7</t>
  </si>
  <si>
    <t>S8</t>
  </si>
  <si>
    <t>S9</t>
  </si>
  <si>
    <t>S10</t>
  </si>
  <si>
    <t>S11</t>
  </si>
  <si>
    <t>1.04.01</t>
  </si>
  <si>
    <t>1.04.02</t>
  </si>
  <si>
    <t>1.04.03</t>
  </si>
  <si>
    <t>1.04.04</t>
  </si>
  <si>
    <t>1.04.05</t>
  </si>
  <si>
    <t>މަސްތުވާތަކެއްޗާ ގުޅުންހުރި މައްސަލަތައް ހައްލުކުރުމުގައި އަދި ޚިދްމަތްތައް ފޯރުކޮށްދިނުމުގައި އިޖްތިމާޢީ ޖަމްޢިއްޔާ ޖަމާޢަތްތަކާއި ވިޔަފާރި ދާއިރާތަކާއި އަދި  މުޖުތަމަޢުގެ ފަރުދުންގެ ދައުރު އިތުރުކުރުން.</t>
  </si>
  <si>
    <t>1.05.01</t>
  </si>
  <si>
    <t>1.05.02</t>
  </si>
  <si>
    <t>1.05.03</t>
  </si>
  <si>
    <t>1.05.04</t>
  </si>
  <si>
    <t>1.05.05</t>
  </si>
  <si>
    <t>ގެދޮރަށް ދައްކަންޖެހޭ ކުލީގެ އަދަދު ކުޑަ ކުރުމަށްޓަކައި އިތުރު ފްލެޓްތައް މާލޭގައި ބިނާކުރުން</t>
  </si>
  <si>
    <t>ހެޔޮ އަގުގައި ހެލްތް އިންޝުއަރަންސް އެންމެންނަށް ލިބޭނެގޮތް ހަދައިދިނުން</t>
  </si>
  <si>
    <t>ޚިދުމަތް ލިބިގަންނަ ފާރާތްތަކަށާއި ޚިދުމަތް ފޯރުކޮށްދޭ ފަރާތްތަކުގެ ރައްކާތެރިކަމަށްޓަކައި ޚިދުމަތުގެ ފެންވަރު ޔަޤީންކުރުމަށާއި ބެލެހެއްޓުންމަށް ބޭނުންވާ އިންތިޒާމްތައް ޤާއިމްކޮށް ތަންފީޒްކުރުން</t>
  </si>
  <si>
    <t>އަމިއްލަފަރާތްތަކުގެ ޙިއްސާއާއެކު މިހާރު ހުރި ވަޞީލަތްތައް ބޭނުންކޮށްގެން ދަތުރުފަތުރުގެ ނިޒާމެއް އަތްފޯރާ މިންވަރެއްގައި ޤާއިމްކުރުން</t>
  </si>
  <si>
    <t xml:space="preserve">ބަނދަރުތަކާ ވައިގެ ބަނދަރުތައް ތަރައްޤީކުރުމުގައި އަމިއްލަފަރާތްތަކަށް ވާގިވެރިވެ ދިނުމަށްޓަކައި ފަހިކޮށްދީ، ޤަވާޢިދުތައްހަދާ ހިންގާ އަދި އެހީތެރިކަން ފޯރުކޮށްދިނުން </t>
  </si>
  <si>
    <t>2.01.01</t>
  </si>
  <si>
    <t>2.01.02</t>
  </si>
  <si>
    <t>2.01.03</t>
  </si>
  <si>
    <t>2.01.04</t>
  </si>
  <si>
    <t>2.01.05</t>
  </si>
  <si>
    <t>2.01.06</t>
  </si>
  <si>
    <t>2.01.07</t>
  </si>
  <si>
    <t>2.01.08</t>
  </si>
  <si>
    <t>2.01.09</t>
  </si>
  <si>
    <t>2.01.10</t>
  </si>
  <si>
    <t>2.01.11</t>
  </si>
  <si>
    <t>ޒަމާނީ ޓެކްނޮލޮޖީގެ ވަޞީލަތްތައް ބޭނުންކޮށްގެން ޝަރުއީ މައްސަލަތައް ހާމަކަންބޮޑު ގޮތެއްގައި ބެލެހެއްޓޭނޭ އިދާރީ ހިންގުމުގެ ހަރުދަނާ އޮނިގަނޑެއް ތައާރަފްކޮށް ކޯޓުން ބޭރުގައި މައްސަލަތައް ޙައްލުކުރެވެނޭ ނިޒާމެއް ތަޢާރަފްކޮށް (އޯލްޓަރނޭޓް ޑިސްޕިޔުޓް ރިޒޮލިޔުޝަން ނިޒާމެއް) ކޯޓުތަކުގެ މައްސަލަތައް ހަލުވިވެ، ހަރުދަނާ ގޮތެއްގައި އަވަހަށް ޢަދުލު އިންސާފު ލިބިދެވޭނޭ މަގު ފަހިކޮށްދިނުން</t>
  </si>
  <si>
    <t>ރާއްޖޭގެ ޖޯގްރަފީއަށް އާބާދީތައް ބެހިފައިވާ ގޮތަށް ބަލައިގެން ޝަރުއީ ނިޒާމުގެ ތެރެއިން ޢަދުލު އިންސާފު ލިބިގަތުމަށް ފަސޭހަގޮތަށް ޝަރުޢީ ކޯޓުތައް އެތުރިފައިވާގޮތާއި ކޯޓުގެ އިޚްތިޞާޞް ކަނޑައަޅައި، ޤާނޫނީ އެހީ ފޯރުކޮށްދިނުމަށް މިނިވަން ޕަބްލިކް ޑިފެންޑަރުން ޢައްޔަނުކޮށް، ޖުވެނައިލް ޖަސްޓިސް ޔުނިޓު ހަރުދަނާކޮށް، ޓްރާންސިޝަނަލް ޖަސްޓިސްގެ މައްސަލަތައް ބެލޭނެ ނިޒާމެއް އުފެއްދުން</t>
  </si>
  <si>
    <t>ޖަލުތައް ބެލެހެއްޓުމާއި، މެނޭޖްކުރުމަށް ހަރުދަނާ ނިޒާމެއް ތަޢާރަފްކޮށް، ކުށްވެރިން އަލުން އަނބުރާ މުޖުތަމަޢަށް ނެރޭއިރު ޒިންމާދާރު ރައްޔިތުންގެ ގޮތުގައި ނެރުމަށްޓަކައި ކުށްވެރިންނަށް ތަފާތު ޕްރޮގްރާމްތައް ހިންގާ ނިޒާމެއް ޤާއިމްކޮށް ޙުކުމް ތަންފީޒުކުރަމުންދާ ކުށްވެރިން ހަރުދަނާ ހަމަތަކެއްގެ މަތީން، މިނިވަންކުރުމަށް ޕެރޯލް ސިސްޓަމް ވަރުގަދަކޮށް ޤާނޫނުއަސާސީން ރައީސުލްޖުމްހޫރިއްޔާއަށް ލިބިދޭ ބާރުގެ ދަށުން ކުށްވެރިންނަށް މަޢާފްދޭ ދިނުމަކީ އިންސާފުވެރި، ހާމަކަމާ، މަޝްވަރާއާއެކު ކުރެވޭ ކަމަކަށް ހެދުން</t>
  </si>
  <si>
    <t>އަސާސީ ޙައްޤުތަކުގެ މަޢުލޫމާތު ޢާންމުންނަށް ފޯރުކޮށްދީ އަސާސީ ޙައްޤުތަކަށް އަހުލުވެރިކޮށް، ޤާނޫނުތައް ޝާއިޢުކޮށް ފެތުރުމަށާއި ޤާނޫނުތަކާބެހޭ މަޢުލޫމާތު ޢާންމުކޮށް ފެތުރުމަށް އިދާރާތައް ޤާއިމްކުރުން</t>
  </si>
  <si>
    <t>ޢާންމު ރައްޔިތުންގެ އަސާސީޙައްޤެއް ނިގުޅައިގަނެގެން އެޙައްޤު ހޯދުމަށް ޝަކުވާގެންދާނޭ ނިޒާމް ހަރުދަނާކޮށް، އަލަށް ތަޢާރަފް ކުރި މިނިވަން މުޢައްސަސާތައް ހަރުދަނާކޮށް، ޤާނޫނު ތަންފީޒުކުރާ ފަރާތްތަކާއި ޝަރުޢީ ދާއިރާ ޒިންމާދާރުކޮށް ޖަވާބުދާރީކުރުވުން</t>
  </si>
  <si>
    <t>ޢަދުލު އިންސާފާބެހޭ ދާއިރާތަކުގެ މެދުގައި މަޢުލޫމާތު ބަދަލުކުރުމާއި، ގުޅިގެން މަސައްކަތް ކުރުމުގެ މަގު ހަރުދަނާކޮށް، ދާއިރާތަކުގެ މަސްޢޫލިއްޔަތު ފުރިހަމައަށް އުފުލައި އިންސާފު ލިބިދިނުން ހަރުދަނާކޮށް ހަލުވިކުރުން</t>
  </si>
  <si>
    <t>ގިނަވަމުންދާ ޖިނާޢީ ކުށްތަކަށް ފިޔަވަޅުއެޅުމަށާއި، އެކަށޭނަގޮތެއްގައި ސަލާމަތީ ކަންތައްތަކަށް އިޖާބަދިނުމަށް ފުރިހަމައަށް ތައްޔާރުކުރުމަށްޓަކައި ޢަދުލު އިންސާފާބެހޭ އިދާރާތަކަށް ބޭނުންވާ ހަރުދަނާ ބަދަލުތައް ގެނައުން</t>
  </si>
  <si>
    <t>ހެއްކާއި ޤަރީނާ އަށް ބުރަވެ ތަޙްޤީޤު ކުރުމާއި، ދަޢުވާ އުފުލުން، އަދި ޝަރީޢަތް ކުރުން ހަރުދަނާކުރުން</t>
  </si>
  <si>
    <t>ޢިލްމީ، ތަޢުލީމީ މަރުކަޒުތައް ހަރުދަނާކޮށް، ތަރައްޤީކުރުން</t>
  </si>
  <si>
    <t>2.02.01</t>
  </si>
  <si>
    <t>2.02.02</t>
  </si>
  <si>
    <t>2.02.03</t>
  </si>
  <si>
    <t>2.02.04</t>
  </si>
  <si>
    <t>2.02.05</t>
  </si>
  <si>
    <t>2.02.06</t>
  </si>
  <si>
    <t>2.02.07</t>
  </si>
  <si>
    <t>2.02.08</t>
  </si>
  <si>
    <t>2.02.09</t>
  </si>
  <si>
    <t>ދިވެހި ޖުމްހޫރިއްޔާގެ ޤާނޫނު އަސާސީ (2008)ން ކަނޑައަޅާފައިވާ ސަރުކާރު ހިންގުމުގެ ނިޒާމާއި އެއްގޮތަށް ސިވިލް ސަރވިސްގެ އޮނިގަނޑު ބައްޓަންކުރުމާއި އަދި އެއް ސަރުކާރުން އަނެއް ސަރުކާރަށް ސިޔާސީ ބާރުތައް ބަދަލުކުރުމުގެ ނިޒާމު ރަސްމީކޮށް ޤާއިމްކުރުން.</t>
  </si>
  <si>
    <t>ދައުލަތުންކުރާ ޚަރަދުތައް ދައުލަތަށް ލިބޭ އާމްދަނީއަކުން ފޫބެއްދޭނެކަން ޔަޤީންކުރުން. އަދި އިސްރާފުކުރުމާއި ބޭނުމެއް ނެތްބޮޑެތި ޚަރަދުތައްކުރުން ހުއްޓުވުން.</t>
  </si>
  <si>
    <t>ލާމަރުކަޒީ އުސޫލުން ރާއްޖޭގެ އިދާރީ ދާއިރާތަކުގެ ހިންގުން ޤާއިމްކޮށްގެން ކަންކަން ނިންމުމުގެ އިޚްތިޔާރު ރައްޔިތުންނާއި ވީހާވެސް ގާތުން ދިނުމާއި، އަމިއްލަ ފުދުންތެރިކަން ރައްޔިތުންނަށް ދިނުމާއި، އަދި ސަރުކާރުގެ ޚިދްމަތް ފޯރުކޮށްދިނުމުގައި ހުރި ތަފާތުތައް ނައްތާލުން.</t>
  </si>
  <si>
    <t>ޚިދްމަތްދިނުމުގައި މަސައްކަތްކުރާ މުވައްޒަފުންގެ ޤާބިލުކަމާއި ފެންވަރު ރަނގަޅުކޮށްގެންނާއި މަސައްކަތްކުރުމުގެ މިންގަނޑުތައް ހަރުދަނާކޮށްގެން މުވައްޒަފުންގެ އުފެއްދުންތެރިކަން އިތުރުކުރުން.</t>
  </si>
  <si>
    <t>އީ- ގަވަރނަންސް ތަޢާރުފުކުރުމާއި، އަދި ކޮމްޕިއުޓަރ ނެޓްވަރކް ޤާއިމްކޮށްގެން ސަރުކާރުގެ އޮފީސްތައް ގުޅާލުން.</t>
  </si>
  <si>
    <t>ޢާންމުންނަށް ދަތިވާގޮތަށް ހުރި ގަވާއިދުތަކާއި އުސޫލުތަކާއި އެއްވެސް ބޭނުން ނުހިފޭގޮތަށް ހުރި އަދި ރައްޔިތުން ބުރަ އުފުލަންޖެހޭގޮތަށް ހުރި މިފަދަ ގަވާއިދުތަކާއި އުސޫލުތައް އުވާލުން.</t>
  </si>
  <si>
    <t>ސަރުކާރުގެ އޮފީސްތަކުގެ އެތެރޭގައާއި ސަރުކާރުގެ އެއް އޮފީހާއި އަނެއް އޮފީހާއި ދެމެދު ގުޅުންތައް ޤާއިމްކުރުމަށާއި ކަންކަމުގައި މަޝްވަރާކުރުމަށް ރަސްމީ ނިޒާމެއް ޤާއިމްކުރުން.</t>
  </si>
  <si>
    <t>މުހިންމު ޤައުމީ މައްސަލަތަކުގައި ޢާންމު ރައްޔިތުންނާއި މަޝްވަރާކުރާނެކަން ޔަޤީންކުރުން.</t>
  </si>
  <si>
    <t>ޕަބްލިކް ފައިނޭންސް މެނެޖްމަންޓް ހަރުދަނާކޮށްގެންނާއި ޕަބްލިކް އެކައުންޓިންގ ހަރުދަނާކޮށްގެން "ފިސްކަލް ގަވަރނަންސް" ވަރުގަދަކުރުން.</t>
  </si>
  <si>
    <t>2.03.01</t>
  </si>
  <si>
    <t>2.03.02</t>
  </si>
  <si>
    <t>2.03.03</t>
  </si>
  <si>
    <t>2.03.04</t>
  </si>
  <si>
    <t>ރަށުކައުންސިލުތަކާއި އަތޮޅު ކައުންސިލުތަކާއި ސަރަޙައްދީ ކައުންސިލުތަށް އުފައްދައި ވީހާވެސް ފުޅާ ދާއިރާއަކުން އެމުއައްސަސާތަށް ބާރާއި އިޚްތިޔާރާއި ބަޖެޓް ދީގެން، ރަށު ތަރަށްޤީ އާއި އަތޮޅުތަކުގެ ތަރައްޤީ އާއި އަތޮޅުތަކުގެ ސަރަޙައްދީ ތަރައްޤީގެ މަސައްކަތް ރާވައި ހިންގުން އަދި ރައްޔިތުންގެ ޚިޔާލާއި ބޭނުންތަކަށް ބައްޓަންކޮށްދީ، ލާމަރުކަޒީ އުސޫލުން ހިންގޭނެ ހަތް ސަރަޙައްދަކަށް މުޅި ރާއްޖެ ބާހާލައި، ސަރަޙައްދީ ނިޒާމް ޤާއިމްކުރުން.</t>
  </si>
  <si>
    <t>ރާއްޖޭގެ ހުރިހާ ސަރަޙައްދަކަށް ތަރައްޤީ ފުޅާކުރުމުގެގޮތުން ކޮންމެ ސަރަޙައްދެއްގެވެސް އެއްރަށަކީ ވެރިކަންކުރާ އިދާރީ ނާރެސްކަމުގައި ހަދައި އަދި އެސަރަޙައްދެއްގެ ކޮންމެ އަތޮޅެއްގައި ވެރިކަންކުރާ ރަށުގެ އިތުރުން ވިޔަފާރީގެ މަރުކަޒެއްގެގޮތުގައި ރަށެއް ތަރައްޤީކުރުން.</t>
  </si>
  <si>
    <t>ލޯކަލް ގަވަރންމަންޓް ހިންގުމުގަ އާއި ތަރައްޤީއަށް ކުރާ މަސައްކަތް ތަކުގައި ޕްރައިވެޓް ސެކްޓަރާއި ސިވިލް ސޮސައިޓީ ބައިވެރިކުރުން</t>
  </si>
  <si>
    <t>ލޯކަލް ގަވަރމަންޓް ތަކާއި މައި ސަރުކާރާއި އޮންނަ ގުޅު ހަރުދަނާކުރުމާއި، އަދި ކަންކަން/ މަޝްރޫޢު ރާވައި ހިންގުމުގައި މަޝްވަރާ ކުރުމާއި ގުޅުން  ހަރުދަނާކުރުން</t>
  </si>
  <si>
    <t>2.04.01</t>
  </si>
  <si>
    <t>2.04.02</t>
  </si>
  <si>
    <t>2.04.03</t>
  </si>
  <si>
    <t>ރިޝްވަތާއި ކޮރަޕްޓް ޙަރަކާތްތަކުން މިންޖުވެފައިވާ ޤައުމަކަށް ދިވެހިރާއްޖެ ހެދުން</t>
  </si>
  <si>
    <t>އެންޓި-ކޮރަޕްޝަން ކޮމިޝަން، އެތަނުގެ މަސައްކަތުގެ ދާއިރާގެތެރޭގައި މަސައްކަތްކޮށް، ޒިންމާ އަދާކުރުމަށް، މިނިވަން މުއައްސަސާއެއްގެ ގޮތުގައި މަސައްކަތްކުރުމުގެ ފުރުޞަތު ތަނަވަސްކޮށްދިނުން</t>
  </si>
  <si>
    <t>ކޮރަޕްޝަނުން ރައްކާތެރިވުމަށްޓަކައި، އެންޓި-ކޮރަޕްޝަންގެ އުޞޫލުތަކާއި، ޕްރޮސީޖަރތައް ޤާއިމްކުރުން</t>
  </si>
  <si>
    <t>2.05.01</t>
  </si>
  <si>
    <t>2.05.02</t>
  </si>
  <si>
    <t>2.05.03</t>
  </si>
  <si>
    <t>2.05.04</t>
  </si>
  <si>
    <t>2.05.05</t>
  </si>
  <si>
    <t>2.05.06</t>
  </si>
  <si>
    <t xml:space="preserve">އިޤްތިޞާދީ އަދި ވިޔަފާރީގެ ގުޅުން ކުރިއެރުވުމަށް އިސްކަންދޭ ޚާރިޖީ ސިޔާސަތު ކުރިއެރުވުން </t>
  </si>
  <si>
    <t xml:space="preserve">ބައިނަލްއަޤްވާމީ މުޖުތަމަޢާ އެކު ގުޅުން ބަދަހިކުރުމުގެ ތެރެއިން ދިވެހިރާއްޖޭގެ ސަލާމަތާއި ރައްކާތެރިކަން ދެމެހެއްޓުން </t>
  </si>
  <si>
    <t xml:space="preserve">ތަރައްޤީގެ މަޝްރޫޢުތަކުގެ ބައިވެރިންނާ ދެމެދު އޮންނަ ގުޅުން ބަދަހިކުރުމާ އާއްމު ފަރާތްތަކާ މުޢާމަލާތް ކުރެވޭ ގޮތްތަށް ފަސޭހަކޮށްދިނުން </t>
  </si>
  <si>
    <t>ދެމެހެއްޓެނިވި ގޮތެއްގައި އިޖްތިމާޢީ އަދި އިޤްތިޞާދީ ތަރައްޤީ ދިވެހިރާއްޖެއަށް ހޯދައިދިނުމަށްޓަކައި އެހީ ހޯދުން</t>
  </si>
  <si>
    <t>ދިވެހިރާއްޖެ ސޮއިކޮށްފައިވާ މުއާހަދާތަކާއި އެއްބަސްވުންތަކާ އެއްގޮތަށް އަމަލުކުރެވޭ މިންވަރު ދެނެގަނެ ބަލާ ރިޕޯޓްކުރާނެ ގޮތްތައް ހަރުދަނާ ކުރުން</t>
  </si>
  <si>
    <t>މިނިސްޓްރީގެ ޚިދުމަތްދޭ ފަރާތްތަކުގެ ޤާބިލިއްޔަތު އިތުރުކޮށް ހަރުދަނާކޮށް ޚާރިޖީ ޚިދުމަތް އެންމެ ފުރިހަމަ ގޮތުގައި ފޯރުކޮށްދެވޭ ފަރާތްތަކެއް ބިނާކުރުން</t>
  </si>
  <si>
    <t>3.01.01</t>
  </si>
  <si>
    <t>3.01.02</t>
  </si>
  <si>
    <t>3.01.03</t>
  </si>
  <si>
    <t>3.01.04</t>
  </si>
  <si>
    <t>3.01.05</t>
  </si>
  <si>
    <t>3.01.06</t>
  </si>
  <si>
    <t>3.01.07</t>
  </si>
  <si>
    <t>ދީނުގެ ނަމުގައި ހިންގަމުންދާ ހައްދުފަހަނައަޅާފައިވާ ޙަރަކާތްތައް ހުއްޓުވުން</t>
  </si>
  <si>
    <t>އިސްލާމީ ޢަޤީދާ ވަރުގަދަ ކުރުމާއެކު މެދުމިނުގެ އިސްލާމީ އުޞޫލުތަކާއެކު އެހެންމީހުންގެ ޚިޔާލާއި ޙައްޤުތައް ރައްކާތެރިކުރުވުމުގެ މައްޗަށް ބާރުއެޅޭފަދަ ގޮތަކަށް ހޭލުންތެރިކަން އިތުރުކުރުން</t>
  </si>
  <si>
    <t>އިންސާނީ ޙައްޤުތަކާއި ދީމިޤްރާޠީ އުޞޫލުތައް ކުރިއެރުވުން</t>
  </si>
  <si>
    <t>ދީނީ ހޭލުންތެރިކަން އިތުރު ކުރުމަށް ތަފާތު ވަޞީލަތްތަކުގެ ބޭނުން ހިފައިގެން ގިނަގުނަ ޕްރޮގްރާމް ރާވައި ހިންގުން</t>
  </si>
  <si>
    <t>އިސްލާމީ ޢަޤީދާ ވަރުގަދަ ކުރުމާއެކު މެދުމިނުގެ އިސްލާމީ ފިކުރުތައް ޤައުމީ މަންހައްޖުގައި ހިމެނުން</t>
  </si>
  <si>
    <t>ޒަކާތުގެ ފައިސާ ހޭދަކޮށްގެން އިޖްތިމާޢީ އަދާލާތު ޤާއިމުކުރުމަށް މަސައްކަތްކުރުން</t>
  </si>
  <si>
    <t>އިސްލާމްދީން ދެމެހެއްޓުމަށްޓަކާ ބޭނުންވާ ކަންތައްތައް ކުރުމަށް ބޭނުންވާ މާލީ އެހީ ބޭރުގެ ފަރާތްތަކާ ގުޅިގެން ހޯދުން</t>
  </si>
  <si>
    <t>3.02.01</t>
  </si>
  <si>
    <t>3.02.02</t>
  </si>
  <si>
    <t>3.02.03</t>
  </si>
  <si>
    <t>3.02.04</t>
  </si>
  <si>
    <t>ފަޤީރުކަމުގެ ލޮޅުންތަކުން ރައްކާތެރިކޮށްދޭ، ފުރުޞަތުތައް ތަނަވަސްކޮށްދޭ، މުޖްތަމަޢުގެ ޙާލަތު ހެޔޮގޮތަކަށް ބަދަލުކޮށްދޭފަދަ އިޖްތިމާޢީ ރައްކާތެރިކަމުގެ ނިޒާމެއްގެ ބިންގާ އަޅައި، މިނިމަމް ސޯޝަލް ޕްރޮޓެކްޝަން ޕެކެޖެއް ތަޢާރުފުކޮށް ގާއިމުކުރުން</t>
  </si>
  <si>
    <t>އިޖްތިމާޢީ ރައްކާތެރިކަމުގެ ޚަރަދުތައް ދެމެހެއްޓެނިވިގޮތެއްގައި ހިފެހެއްޓުން</t>
  </si>
  <si>
    <t>އިންޝުއަރ ނުކުރެވޭފަދަ އިޖްތިމާޢީ ނުރައްކާތަކުން އެންމެ ނިކަމެތި މީހުން ޙިމާޔަތްކޮށް، އިޖްތިމާޢީ ނުރައްކާތަކުން ރައްކާތެރިވާނެ ގޮތްތައް ހޯދުމަށް އެހީތެރިވެދީ، ފަރުދުންގެ އެއްބައިވަންތަކަން އިތުރުކުރުން</t>
  </si>
  <si>
    <t>ހަމަހަމަކަމާއި، ރައްކާތެރިކަމާއި، ފުދުންތެރިކަމާއެކު، ތަނަވަސް އަދި ހިތްހަމަޖެހޭ ދިރިއުޅުމެއް ބިނާކުރުމަށް މަގުފަހިކޮށްދޭފަދަ މަސައްކަތުގެ ވެށްޓެއް ގާއިމުކުރުން</t>
  </si>
  <si>
    <t>3.03.01</t>
  </si>
  <si>
    <t>3.03.02</t>
  </si>
  <si>
    <t>3.03.03</t>
  </si>
  <si>
    <t>3.03.04</t>
  </si>
  <si>
    <t>3.03.05</t>
  </si>
  <si>
    <t>3.03.06</t>
  </si>
  <si>
    <t>3.03.07</t>
  </si>
  <si>
    <t>3.03.08</t>
  </si>
  <si>
    <t>3.03.09</t>
  </si>
  <si>
    <t>3.03.10</t>
  </si>
  <si>
    <t>3.03.11</t>
  </si>
  <si>
    <t>3.03.12</t>
  </si>
  <si>
    <t>3.03.13</t>
  </si>
  <si>
    <t>3.03.14</t>
  </si>
  <si>
    <t>P12</t>
  </si>
  <si>
    <t>P13</t>
  </si>
  <si>
    <t>P14</t>
  </si>
  <si>
    <t>ދަރިވަރުންނަށް ފޯރުކޮށްދޭންޖެހޭ މަޢުލޫމާތާއި، ސިފަތަކާއި، ތަޢުލީމާއި ހުނަރު އަދި ޞިއްޙީ ހަށިހެޔޮކަމުގެ ލަނޑުދަނޑިތައް ކަނޑައަޅައި، އެލަނޑުދަނޑިތައް ހާސިލް ކުރުމަށް ބޭނުންވާ އެހީތެރިކަން ފޯރުކޮށްދިނުން.</t>
  </si>
  <si>
    <t>ތަޢުލީމު ދިނުމުގެ ނިޒާމު ސަރަޙައްދީ ނިޒާމަކަށް ބަދަލުކޮށް، ކޮންމެ ސަރަހަދެއްގައި ޤާއިމްކުރެވޭ މުސްތަޤިއްލު ލޯކަލް އެޑިޔުކޭޝަން އޮތޯރިޓީއަކުން އެސަރަހައްދެއްގައި ދިރިއުޅޭ ހުރިހާ ކުދިންނަށް ޕްރީ ސްކޫލުން ފެށިގެން މަތީ ސާނަވީ ނިމެންދެން ދިނުން</t>
  </si>
  <si>
    <t>ފެންވަރު ރަނގަޅު ތަޢުލީމާއި ފަންނީ ތަމްރީނުގެ ފުރުޞަތުތައް ރައްޔިތުންނާއި އަދި އަމިއްލަ ފަރާތްތަކުގެ ބައިވެރިވުމާއެކު ލިބިދިނުން</t>
  </si>
  <si>
    <t>ހަމަހަމަ ގޮތެއްގައި ރާއްޖޭގެ ހުރިހާ ކުދިންނަށް ޕްރީ ސްކޫލުން ފެށިގެން މަތީ ސާނަވީ ނިމެންދެން ފެންވަރު ރަނގަޅު ތަޢުލީމާއި ތަމްރީންގެ ފުރުޞަތު ލިބިދިނުން</t>
  </si>
  <si>
    <t>ރާއްޖޭގައި މަތީ ތަޢުލީމާއި ތަމްރީންދެވޭ ހަރުދަނާ ނިޒާމެއް ގާއިމްކޮށް، ހިންގުމުގެ ގޮތުން ރާއްޖެ ބަހާލެވިފައިވާ ކޮންމެ ސަރަހައްދެއްގައި އެފެންވަރުގެ ތަޢުލީމު ފޯރުކޮށްދިނުން.</t>
  </si>
  <si>
    <t>ޤައުމީ މަންހަޖަކީ އިސްލާމީ ދިވެހި މުޖުތަމަޢަށް ބޭނުންވާ ޢިލްމާއި ހުނަރާއި ސިފަތައް ލިބިގަތުމަށް މަގުފަހިކޮށްދޭ އެއްޗަކަށް ހެދުން</t>
  </si>
  <si>
    <t>ކޮންމެ ސްކޫލަކީ ވަށައިޖެހޭ ތަޢުލީމެއް ދޭ، ކުދިންނާއި ރައްޓެހި، އެއްދަންފަޅިއަށް ކިޔަވައިދޭ ސްކޫލަކަށް ހެދުން</t>
  </si>
  <si>
    <t>ޚާއްޞަ އެހީއަށް ބޭނުންވާކުދިންނަށް އެކުދިންގެ ބޭނުންތަކަށް އަމާޒުކޮށް އެކަށޭނަ، ފެންވަރު ރަނގަޅު ތަޢުލީމާއި ތަމްރީނުގެ ފުރުޞަތުތައް ލިބިދިނުން</t>
  </si>
  <si>
    <t>ޤައުމުގެ އިޤްތިޞާދީ އިންޖީނު ހިންގައިގަތުމަށް ބޭނުންވާ ހުނަރުތައް ދެނެގަނެ، މަސައްކަތްތެރިކަމުގެ ތަޢުލީމާއި ތަމްރީނު މުޅި ރާއްޖެއަށް ފުޅާކުރުން</t>
  </si>
  <si>
    <t>ތަޢުލީމީ ދާއިރާއަށް ބޭނުންވާ ފަންނީ މީހުން ހޯދައި، ތަމްރީނުދީ ވަޒީފާގައި ދެމެހެއްޓުން</t>
  </si>
  <si>
    <t>ތަޢުލީމީ ކޮންމެ މަރުހަލާއެއް ނިންމާ ދަރިވަރުންނަކީ އެމަރުހަލާގައި ލިބިގަންނަންޖެހޭ ހުނަރާއި، ޢިލްމާއި ސިފަތައް ލިބިފައިވާ ދަރިވަރުންކަން ކަށަވަރުކުރުން</t>
  </si>
  <si>
    <t>ކޮންމެ ދިވެއްސަކީވެސް މުސްލިމް ދިވެހި ފަރުދެއްގެ ހައިސިއްޔަތުން ދިރިއުޅުމުގެ އާންމު ބޭނުންތައް ފުރިހަމަކުރެވޭ މިންވަރަށް ލިޔަންކިޔަން ދަންނަ، މަޢުލޫމާތާއި ހުނަރު ލިބިހުރި މީހަކަށް ހެދުން.</t>
  </si>
  <si>
    <t>އުނގެނުމާއި އުގަންނައިދިނުން އަދި ހިންގުމުގެ ދާއިރާ ތަރައްޤީކޮށް ކުރިއެރުވުމަށްޓަކައި އިންފޮރމޭޝަން ކޮމިއުނިކޭޝަން ޓެކްނޮލޮޖީ (އައި.ސީ.ޓީ) ބޭނުންކުރާ މިންވަރު އިތުރުކޮށް ފުޅާކުރުން</t>
  </si>
  <si>
    <t>މިނިސްޓްރީ އޮފް އެޑިޔުކޭޝަންގެ ހިންގުމާއި އިދާރީ އޮނިގަނޑު ހަރުދަނާކުރުން</t>
  </si>
  <si>
    <t>3.04.01</t>
  </si>
  <si>
    <t>3.04.02</t>
  </si>
  <si>
    <t>3.04.03</t>
  </si>
  <si>
    <t>3.04.04</t>
  </si>
  <si>
    <t>3.04.05</t>
  </si>
  <si>
    <t>މަސްތުވާ ތަކެތީގެ ވަބާއިން ސަލާމަތްވުމަށާއި މިވަބާގައިޖެހި ފަރުވާހޯދަމުންދާ ޒުވާނުންނަށް އަމާޒުކޮށްގެން ހިތްވަރުދިނުމުގެ ގޮތުން ޕްރޮގްރާމްތައް ހިންގުން</t>
  </si>
  <si>
    <t>ޒުވާނުންގެ މެދުގައި ސިއްހީ ދުޅަހެޔޮ ދިރިއުޅުމުގެ އާދަތައް ޕްރޮމޯޓުކުރުން</t>
  </si>
  <si>
    <t>ވަޒީފާއާއި ކުދި ވިޔަފާރީގެ ފުރުސަތުތައް ޒުވާނުންގެ މެދުގައި ޕްރޮމޯޓްކުރުން</t>
  </si>
  <si>
    <t>ޤައުމީ ތަރައްޤީއަށް އެހީތެރިވެދޭ ހަރާކާތްތެރި ޒިންމާދާރު ބައެއްގެ ގޮތުގައި ޒުވާނުން ބާރުވެރި ކުރުވާ ޕްރޮގްރާމްތަކަށް އެހީތެރިވެދިނުން</t>
  </si>
  <si>
    <t>ޒުވާނުންގެ މެދުގައި ޘަޤާފަތާއި ކުރިއެރުވުމާއި އުފެއްދުންތެރިކަން ކުރިއެރުވުން</t>
  </si>
  <si>
    <t>3.05.01</t>
  </si>
  <si>
    <t>3.05.02</t>
  </si>
  <si>
    <t>3.05.03</t>
  </si>
  <si>
    <t>3.05.04</t>
  </si>
  <si>
    <t>3.05.05</t>
  </si>
  <si>
    <t>3.05.06</t>
  </si>
  <si>
    <t>3.05.07</t>
  </si>
  <si>
    <t>ރައްޔިތުން ކުޅިވަރުގައި ބައިވެރިކުރުމާއި، ދުޅަހެޔޮކަން އިތުރުކުރުމާއި، ޒުވާނުންނާއި ސްކޫލުކުދިން ކުޅިވަރުގައި ބައިވެރިވުން އިތުރުކުރުން</t>
  </si>
  <si>
    <t>ދިވެހި  ޖޫނިއަރ އަދި ސީނިއަރ ލެވެލްގެ އެތުލީޓުންނަށް ބައިނަލްއަޤްވާމީ މުބާރާތްތައް ކާމިޔާބުކުރުމުގެ ފުރުޞަތު ހުޅުވާލަދިނުމުގެގޮތުން އެތުލީޓުންނަށް އަމާޒުކޮށްގެން ފެންވަރު ރަނގަޅު ކުޅިވަރުގެ ނިޒާމެއް ޤާއިމުކުރުން</t>
  </si>
  <si>
    <t>ހެޔޮވެރިކަމުގެ މައްޗަށް ބިނާވެފައިވާ ހިންގުންތެރި އަދި ލާމަރުކަޒީ އުސޫލުން ތަރައްޤީކުރެވިފައިވާ ހަރުދަނާ ކުޅިވަރުގެ ނިޒާމެއް ތަރައްޤީ ކޮށް ދެމެހެއްޓުން</t>
  </si>
  <si>
    <t>ކުޅިވަރުގެ ދާއިރާއިން ކޯޗުންނާއި، ޓީޗަރުންނާއި އޮފިޝަލުން ތަމްރީނު ކުރުމަށް ހަރުދަނާ ނިޒާމެއް ގާއިމުކުރުން</t>
  </si>
  <si>
    <t>ޤައުމީ އަދި ބައެއް ބައިނަލްއަޤްވާމީ މުބާރާތްތަކާއި ޓްރެއިނިންގތައް ބޭއްވޭނެ ފެސިލިޓީއަކާއި  ބޭސިކް ކޮމިޔުނިޓީ ފެސިލިޓީތައް ޤާއިމްކޮށް، ޤައުމީ ކުޅިވަރުގެ ނެޓްވޯކެއް އުފެއްދުން</t>
  </si>
  <si>
    <t>ކުޅިވަރު އެސޯސިއޭޝަންތަކުން ސަރުކާރުގެ ފަންޑް ނޫން ފަންޑު ހޯދައިގެން ކުޅިވަރުގެ ޚިދުމަތް ދިނުން</t>
  </si>
  <si>
    <t>ރާއްޖެއަކީ ކުޅިވަރާބެހޭ ފަތުރުވެރިކަމުގެ ސަރަޙައްދީ މަރުކަޒަކަށް ހަދައި، ކުރިއަރަމުން އަންނަ ކުޅިވަރު ފަތުރުވެރިކަމުގެ މަންޒިލަކަށް ހެދުން</t>
  </si>
  <si>
    <t>3.06.01</t>
  </si>
  <si>
    <t>3.06.02</t>
  </si>
  <si>
    <t>3.06.03</t>
  </si>
  <si>
    <t>3.06.04</t>
  </si>
  <si>
    <t>3.06.05</t>
  </si>
  <si>
    <t>3.06.06</t>
  </si>
  <si>
    <t>ކުޑަކުދިންނާއި ޢާއިލާތައް ރައްކާތެރިކުރުމަށް ދެވޭ ޚިދުމަތްތައް ހަރުދަނާކޮށް މަރުކަޒީ އަދި ލާމަރުކަޒީ އުސޫލުން ޚިދުމަތްދިނުން.</t>
  </si>
  <si>
    <t>އަޅާލާނެ ފަރާތެއް ނެތިފައިވާ ކުޑަކުދިންނާއި، އަންހެނުންނާއި، އުމުރުން ދުވަސްވީ މީހުންނާއި އަދި ޚާއްޞަ އެހީއަށް ބޭނުންވާ މީހުން ބެލެހެއްޓޭނެ ހަރުދަނާ ނިޒާމެއް ގާއިމުކުރުން.</t>
  </si>
  <si>
    <t>ކުޑަކުދިންނާއި ޢާއިލާތައް ހިމާޔަތްކުރުމަށް ހުރިހާ ދާއިރާތައް އެއްކޮށް ޤައުމީ ފެންވަރުގައި މަސައްކަތްކުރެވޭނެ ފުރިހަމަ ހަރުދަނާ ނިޒާމެއް ޤާއިމުކުރުން.</t>
  </si>
  <si>
    <t xml:space="preserve">މަޢުލޫމާތު ފެތުރުމާއި ހޭލުންތެރި ކުރުމުގެ ޕްރޮގްރާމްގެ ތެރެއިން ކުޑަކުދިންނާއި އަންހެނުންނާއި، އުމުރުން ދުވަސްވީ މީހުންނާއި ޚާއްޞަ އެހީއަށް ބޭނުންވާ މީހުންގެ ޙައްޤުތައް ކުރިއެރުވުން. </t>
  </si>
  <si>
    <t>ސަރުކާރުގެ ސިޔާސަތުތަކާއި ޚިދުމަތްތައް، ޢާއިލާތަކުގެ ދުޅަހެޔޮކަމަށް ވަކާލާތު ކުރެވޭ ގޮތަށް/ މުޢާމަލާތުކުރެވޭ ގޮތަށް އެއްގޮތްކުރެވިފައި ހުރުން.</t>
  </si>
  <si>
    <t>ކުށްކުރާ ކުދިން އަނބުރާ މުޖުތަމަޢުއަށް ގެނެވޭނެފަދަ ޝަރުޢީ ނިޒާމެއް ގާއިމްކޮށް އެ މަސައްކަތް ކުރެވޭނެފަދަ މަރުކަޒެއް އުފައްދައި މަސައްކަތް ފެށުން</t>
  </si>
  <si>
    <t>3.07.01</t>
  </si>
  <si>
    <t>3.07.02</t>
  </si>
  <si>
    <t>3.07.03</t>
  </si>
  <si>
    <t>3.07.04</t>
  </si>
  <si>
    <t>3.07.05</t>
  </si>
  <si>
    <t>3.07.06</t>
  </si>
  <si>
    <t>3.07.07</t>
  </si>
  <si>
    <t>3.07.08</t>
  </si>
  <si>
    <t>3.07.09</t>
  </si>
  <si>
    <t>3.07.10</t>
  </si>
  <si>
    <t>ފަންނުވެރިންގެ ހުނަރު ތަރައްޤީ ކުރުމާއި، އާޓްސްގެ ޙަރަކާތްތައް އާލާކޮށް އުފެއްދުއްތެރިކަމާއި ޢާންމުންގެ ޝައުގުވެރިކަން އިތުރުކުރުން.</t>
  </si>
  <si>
    <t>ދިވެހި ބަހުގެ ތަރިކަ ރައްކާތެރިކޮށް ހިމާޔަތްކުރުން.</t>
  </si>
  <si>
    <t>ލައިބްރަރީއާ ބެހޭ ޤާނޫނެއްގެ ދަށުން ޤައުމީ ކުތުބުޚާނާގެ ހިންގުން ހަރުދަނާކޮށް ޚިދުމަތްތައް ތަރައްޤީކޮށް މުޅިރާއްޖެއަށް ފޯރުކޮށްދިނުން.</t>
  </si>
  <si>
    <t>ރާއްޖޭގެ އާޘާރީ އަދި ޘަޤާފީ ތަރިކަ ހިމާޔަތްކޮށް ރައްކާތެރިކުރުން.</t>
  </si>
  <si>
    <t>ނޭޝަނަލް އާކައިވެއް ޤާއިމުކުރުން.</t>
  </si>
  <si>
    <t>ރާއްޖޭގެ ޤާނޫނުއަސާސީގައި ބަޔާންކުރެވިފައިވާ ގޮތުގެމަތިން ތަފާތު މިނިވަން ޚިޔާލުފާޅުކުރުމަށް ފުރުޞަތު ލިބިދޭގޮތަށް މީޑިއާ ބެހޭ ޤަވާޢިދުތަކުގެ އޮނިގަނޑަކަށް މަގުފަހިކޮށްދިނުން.</t>
  </si>
  <si>
    <t>ހާމަކަން ބޮޑު ދެފުށް ފެންނަ ގޮތެއްގައި މީޑިއާގެ ވަސީލަތްތަކުގެ މިލްކުވެރިންނަށް އުޅެވޭނެ އަދި ވިޔަފާރީގެ ގޮތުން ހަމަހަމަކަމާއެކު ވާދަކުރެވޭނެ، އަދި ތަފާތުތަކާއެކުވެސް ފުރިހަމައަށް ޙަރަކާތްތެރިވެވޭނެފަދަ މީޑިއާގެ މާޙައުލަކަށް މަގުފަހިކުރުން</t>
  </si>
  <si>
    <t>މީޑީއާއަކީ ޑިމޮކްރަސީ ދަމަހައްޓާދޭ މުހިންމު ވަސީލަތެއްކަމުގައި ދެކިގެން މިދާއިރާ ތަރައްޤީ ކުރުމަށް އިސްކަން ދިނުން.</t>
  </si>
  <si>
    <t>ޚިޔާލު ފާޅުކުރުމުގެ މިނިވަންކަމާއި ތަފާތު ޚިޔާލާއި ފިކުރާ އެކުވެސް މީޑީއާގައި ޙަރަކާތްތެރިވުމުގެ ޤާބިލިއްޔަތު އުފެއްދުމަށްޓަކައި ޓެކްނިކަލް އަދި  ޕްރޮފެޝަނަލް ދާއިރާއިން އިންސާނީ ވަސީލަތް ތަރައްޤީ ކުރުން.</t>
  </si>
  <si>
    <t>މީޑިއާ ތަރައްޤީ ވުމަށްޓަކައި ބޭނުންވާ އުމްރާނީ ތަރައްޤީ ގެނައުން. މިގޮތުން އާ މީޑިއާތަކާއި 'ނެޓްވޯކް ކޮމިއުނިޓީ އެންވަޔަރަމަންޓް' ކުރިއެރުވުން.</t>
  </si>
  <si>
    <t>4.01.01</t>
  </si>
  <si>
    <t>4.01.02</t>
  </si>
  <si>
    <t>4.01.03</t>
  </si>
  <si>
    <t>4.01.04</t>
  </si>
  <si>
    <t>4.01.05</t>
  </si>
  <si>
    <t>4.01.06</t>
  </si>
  <si>
    <t>ފަތުރުވެރިކަމުގެ ދާއިރާގައި ދެމެހެއްޓެނިވި ތަރައްޤީއާ ކުރިއެރުމަށް މަގުފަހިކޮށްދީ، އިންވެސްޓްމަންޓް އިތުރުކޮށް، ފަތުރުވެރިކަމުން އާއްމުންނަށް ލިބޭ އިޤްތިޞާދީ ފައިދާ އިތުރުކުރުން</t>
  </si>
  <si>
    <t xml:space="preserve">ފަތުރުވެރިކަމުގެ ދާއިރާގައި މުޖުތަމަޢުގެ ބައިވެރިވުމާ ހިއްސާ އިތުރުކޮށް ވަޒީފާގެ ފުރުޞަތު އިތުރުކުރުން </t>
  </si>
  <si>
    <t>ފަތުރުވެރިކަމުގެ ދާއިރާގެ ކުރިއެރުމަށް ބޭނުންވާ އިންފްރާސްޓްރަކްޗަރ ތަރައްޤީކުރުން</t>
  </si>
  <si>
    <t>ފަތުރުވެރިކަމުގެ ދާއިރާގައި ތިމާވެށި ރައްކާތެރިކުރެވިގެން ދެމެހެއްޓެނިވި ތަރައްޤީއަށް މަގުފަހިކުރުން</t>
  </si>
  <si>
    <t>ދިވެހިރާއްޖެއަކީ ބައިނަލްއަޤްވާމީ މުޖުތަމަޢުގައި ތަފާތު އަދި އައު ކަންތައްތަކެއް ތަޢާރަފްކުރަމުންދާ، ފަތުރުވެރިންގެ މަޤުބޫލުކަން ލިބިފައިވާ މަންޒިލެއްގެ ގޮތުގައި ދެމެހެއްޓުމަށް މަސައްކަތްކުރުން</t>
  </si>
  <si>
    <t xml:space="preserve">ހަމަހަމަ ގޮތެއްގައި ޓެކްސް ނެގޭނެ ނިޒާމެއް ތަޢާރަފްކޮށް، ޤާނޫނީ އަދި ރެގިއުލޭޓަރީ އޮނިގަނޑާއި، މިނިސްޓްރީގެ އިދާރީ ޤާބިލިއްޔަތު ހަރުދަނާކުރުން </t>
  </si>
  <si>
    <t>4.02.01</t>
  </si>
  <si>
    <t>4.02.02</t>
  </si>
  <si>
    <t>4.02.03</t>
  </si>
  <si>
    <t>4.02.04</t>
  </si>
  <si>
    <t>4.02.05</t>
  </si>
  <si>
    <t>4.02.06</t>
  </si>
  <si>
    <t>4.02.07</t>
  </si>
  <si>
    <t>ދިވެހިރާއްޖޭގެ އިޤްތިސާދުގައި މަސްވެރިކަމުގެ ޞިނާޢަތު ޙިއްޞާ ކުރާ މިންވަރު އިތުރު ކުރުމާއި ދެމެހެއްޓެނިވިގޮތެއްގައި މަހާއި މަހުގެ އުފެއްދުންތައް އިތުރުކުރުން</t>
  </si>
  <si>
    <t>ބައިނަލްއަޤްވާމީ މަހުގެ މާރކެޓުގައި ކަޅުބިލަމަހުގެ އަގަށް އަންނަ ބަދަލާއެއްގޮތަށް ރާއްޖޭގެ މަސްވެރިން އަތުން މަސްގަންނަ އަގު ހަމަޖައްސައިދިނުން</t>
  </si>
  <si>
    <t>މަސްވެރިކަމުގެ ސިނާއަތުގައި ވިޔަފާރިއާއި ޓްރޭޑް ތަރައްޤީކުރުމަށް މަގުފަހިކޮށްދިނުމާއި އެކްސްޕޯޓް ކުރިއެރުވުން</t>
  </si>
  <si>
    <t>މަސްވެރިކަމުގެ ސިނާއަތަށް ތަމްރީނާއި ޤާބިލުކަން އިތުރުކުމުގެ ފުރުޞަތުތައް ހޯދާދިނުން</t>
  </si>
  <si>
    <t>މަސްވެރިކަމުގެ ސިނާއަތުގައި ރިސާރޗް ކުރިއެރުވުމާއި، މަސް ވިއްސާ ދިރުވާ އާލާކޮށް، މަހުގެ އުފެއްދުންތެރިކަން އިތުރުކުރުން</t>
  </si>
  <si>
    <t>މަސްވެރިކަމުގެ ޒަމާނީ އިންފްރާސްޓްރަކްޗަރ ރާއްޖޭގެ އެކިކަންކޮޅުތަކުގައި ގާއިމްކުރުން</t>
  </si>
  <si>
    <t xml:space="preserve">ދެމެހެއްޓެނިވިގޮތެއްގައި މަސްވެރިކަން ތަރައްޤީކޮށް މެނޭޖްކުރުމަށްޓަކައި މަސްވެރިކަމުގެ ޤާނޫނީ އޮނިގަނޑު އިތުރަށް ހަރުދަނާކުރުން </t>
  </si>
  <si>
    <t>4.03.01</t>
  </si>
  <si>
    <t>4.03.02</t>
  </si>
  <si>
    <t>4.03.03</t>
  </si>
  <si>
    <t>4.03.04</t>
  </si>
  <si>
    <t>4.03.05</t>
  </si>
  <si>
    <t>4.03.06</t>
  </si>
  <si>
    <t>4.03.07</t>
  </si>
  <si>
    <t>ބޭރުން އެތެރެކުރެވޭ ކާނާގެ ބާވަތްތަކަށް ބަރޯސާވުން ކުޑަކުރުމަށާއި ކާނާ ލިބުމުގެ ޔަގީންކަން (ފުޑް ސެކިއުރިޓީ) ހޯދުމަށްޓަކައި ވިޔަފާރީގެ އުޞޫލުން ފުޅާދާއިރާގައި ކުރެވޭ ދަނޑުވެރިކަން ހަރުދަނާކުރުން</t>
  </si>
  <si>
    <t xml:space="preserve">ދެމެހެއްޓެނިވި ދަނޑުވެރިކަމުގެ ނިޒާމް ކުރިއެރުވުމަށްޓަކައި ބޭނުންވާ، ތިމާވެށްޓާ ރައްޓެހި ޓެކްނޮލޮޖީއާއި، ވަސީލަތްތައް ރާއްޖޭގެ އެކި ސަރަޙައްދުތަކުން ލިބޭނޭ މަގު ތަނަވަސް ކޮށްދިނުން </t>
  </si>
  <si>
    <t xml:space="preserve">ދަނޑުވެރި އުފެއްދުންތައް މާރކެޓްކޮށް އޭގެ ވިޔަފާރި ހަރުދަނާކޮށްގެން، ވިޔަފާރީގެ އުޞޫލުންކުރެވޭ ދަނޑުވެރިކަމަށް ހިތްވަރު ދިނުމަށްޓަކައި ބޭނުންވާ ނިޒާމާއި ވިއުގަ އަދި އުމްރާނީ ވަސީލަތްތައް ތަރައްޤީކުރުން </t>
  </si>
  <si>
    <t>ޖިންސީ ހަމަހަމަކަން ނުގެއްލޭ ގޮތެއްގައި، ޓެކްނޮލޮޖީގެ ބޭނުންހިފުން ފުޅާކޮށްގެން ދަނޑުވެރިކަމުގެ ސިނާއަތަށް ގެނެވޭ ބަދަލުތަކާއެކު އިތުރަށް ތަރައްޤީ ކުރުން</t>
  </si>
  <si>
    <t xml:space="preserve">ދަނޑުވެރިކަމުގެ ސިނާއަތު ދިރުވުމަށްޓަކައި އިންސްޓީޓިއުޝަނަލް ކެޕޭސިޓީ (މުއައްސަސާތަކުގެ ވަސީލަތްތައް) ހަރުދަނާކުރުން </t>
  </si>
  <si>
    <t>ދަނޑުވެރިކަމާއި ގުޅުންހުރި ޤުދުރަތީ ވަޞީލަތްތައް ބޭނުންކުރުމުގައާއި، ދަނޑުވެރިކަމުގެ ދާއިރާ ކުރިއެރުވުމަށް ކުރެވޭ މަސައްކަތްތައް ހަރުދަނާގޮތެއްގައި ކުރުމަށް ޤާނޫނީ އޮނިގަނޑު ހަރުދަނާކޮށް ހިންގުން</t>
  </si>
  <si>
    <t>ދަނޑުވެރިކަމުގެ ދާއިރާ ރޭވުމުގައި ކަނޑައެޅޭ ލަނޑުދަނޑިތައް ހާސިލްކުރުމަށް ބޭނުންވާ ތަފާސް ހިސާބު ހަރުދަނާކުރުން</t>
  </si>
  <si>
    <t>4.04.01</t>
  </si>
  <si>
    <t>4.04.02</t>
  </si>
  <si>
    <t>4.04.03</t>
  </si>
  <si>
    <t>4.04.04</t>
  </si>
  <si>
    <t>4.04.05</t>
  </si>
  <si>
    <t xml:space="preserve">ކުދި އަދި މެދުފަންތީގެ ވިޔަފާރީގެ ސެކްޓަރ ރަސްމީކޮށް، ދިރާސާގެ އަލީގައި ސިޔާސަތު އެކުލާލުމަށް މަގުފަހިކުރުމުގެ ގޮތުން ސެކްޓަރާއިގުޅޭ މަޢުލޫމާތު އެއްކުރުން </t>
  </si>
  <si>
    <t xml:space="preserve">ކުދި އަދި މެދުފަންތީގެ ވިޔަފާރިއާއި ގުޅޭ ސިޔާސަތު އެކުލަވާލުން އެއްފުރާޅެއްގެ ދަށަށް ގެނެސް، ވިޔަފާރި ތަރައްޤީގެ ޚިދްމަތްތައް އެއްތަނަކުން ދެވޭނެ ނިޒާމެއް ޤާއިމްކުރުން </t>
  </si>
  <si>
    <t>ކުދި އަދި މެދު ފަންތީގެ ވިޔަފާރި ތަކަށް ޚާއްޞަ ކުރެވޭ އިނާޔަތްތަކާއި، ވިޔަފާރި ތަރައްޤީގެ ޚިދުމަތްތަކާއި އެހެނިހެން އެހީތައް ފޯރުވައިދިނުމަށް މަގު ފަހިކުރުން</t>
  </si>
  <si>
    <t>ކުދި އަދި މެދު ފަންތީގެ ވިޔަފާރިތަކުގެ ތަރައްޤީއާއި ހިންގުމަށްޓަކައި ބޭނުންވާ އިންސާނީ ވަސީލަތް ތަރައްޤީކުރުން.</t>
  </si>
  <si>
    <t>އިޤްތިސާދުގެ އެހެނިހެން ދާއިރާތަކުގައި ކުދި އަދި މެދު ފަންތީގެ ވިޔަފާރިތަކުގެ ދައުރު ފުޅާކޮށް ގުޅުން އިތުރުކުރުން.</t>
  </si>
  <si>
    <t>4.05.01</t>
  </si>
  <si>
    <t>4.05.02</t>
  </si>
  <si>
    <t>4.05.03</t>
  </si>
  <si>
    <t>4.05.04</t>
  </si>
  <si>
    <t>4.05.05</t>
  </si>
  <si>
    <t>4.05.06</t>
  </si>
  <si>
    <t>ރާއްޖޭގެ ހުރިހާ ސަރަހައްދެއްގައި ވަޒީފާގެ ފުރުސަތުތައް އިތުރުކޮށް އެސަރަހައްދެއްގައި ދިރިއުޅޭމީހުންނަށް އެސަރަހައްދަކުން ވަޒީފާގެ ފުރުސަތުލިބޭނެ މަގު ފަހިކޮށްދިނުން</t>
  </si>
  <si>
    <t>ވަޒީފާގެ ބާޒާރަށް ބޭނުންވާ އިންސާނީ ވަސީލަތްތައް ތަމްރީނުކޮށް ތަރައްޤީކުރާނެ މާހައުލެއް ބިނާކުރުން</t>
  </si>
  <si>
    <t>މެދު އަދި މަތީފަންތީގެ ވަޒީފާތަކަށް ދިވެހިން ތައްޔާރުކޮށް ދިވެހިންނަކީ ބޮޑު މުސާރައިގެ ވަޒީފާ އަދާކުރާ ބަޔަކަށް ހެދުން. މިގޮތުން އަންހެނުންނަށް ޚާއްސަކޮށް ފުރުސަތު ފުޅާކުރުން</t>
  </si>
  <si>
    <t>ދިވެހިންނަކީ އެކި ދާއިރާތަކުގައި ފަންނީ ހުނަރާއި ޤާބިލްކަން ލިބިފައިވާ ޒިއްމާދާރު ޚިދުމަތްތެރި އަދި ކަމަށް ކަމޭހިތާ ބަޔަކަށްވެތިބެ ވަޒީފާގައި ދެމިތިބޭ ބައަކަށް ހެދުން</t>
  </si>
  <si>
    <t>ވަޒީފާއާ ބެހޭ ޤަވައިދާއި، ޤަވައިދު ތަންފީޒުކުރާ އިދާރާތައް އަދި ވަޒީފާ ދޭފަރާތާއި ވަޒީފާ އަދާކުރާ ފަރާތާއި ދެމެދު ޖެހޭ މައްސަލަތައް ހައްލުކުރާގޮތް ހަރުދަނާކުރުން. މީގެ އިތުރުން އައި. އެމް. އޯ މުއާހަދާ ތަންފީޒުކުރުން</t>
  </si>
  <si>
    <t>ބިދޭސީންނާގުޅޭ މައްސަލަތައް ފާހަގަކޮށް، ހައްލުކުރުމާއި، މި ކަންތައް މޮނިޓަރކުރާނެ ހަރުދަނާ ނިޒާމެއް ޤާއިމުކުރުން</t>
  </si>
  <si>
    <t>4.06.01</t>
  </si>
  <si>
    <t>4.06.02</t>
  </si>
  <si>
    <t>4.06.03</t>
  </si>
  <si>
    <t>4.06.04</t>
  </si>
  <si>
    <t>4.06.05</t>
  </si>
  <si>
    <t>4.06.06</t>
  </si>
  <si>
    <t>4.06.07</t>
  </si>
  <si>
    <t>4.06.08</t>
  </si>
  <si>
    <t>4.06.09</t>
  </si>
  <si>
    <t>4.06.10</t>
  </si>
  <si>
    <t>އެސް.އީ.އޭ ތައާރަފްކުރުމާއި، އީ.އައި.އޭ މޮނިޓަރިންނަށް ބާރުއެޅުމާއެކު އީ.އައި.އޭ ވަރުގަދަކުރުން</t>
  </si>
  <si>
    <t>ރާއްޖޭގެ ޤުދުރަތީ ތިމާވެށީގައި އެކުލެވޭ އެންމެހާ ތަފާތު ބާވަތްތަކުގެ ދިރޭތަކެއްޗާއިއެކު އެ ތިމާވެށި ދެމެހެއްޓުމާއި، ތިމާވެށިން ލިބޭ އެންމެ ބޮޑު ފައިދާ ލިބިގަތުން</t>
  </si>
  <si>
    <t>މޫސުމަށް އަންނަބަދަލުތަކުން ކުރާ އަސަރާއި، ކާރިސާތަކުން ލިބޭ ގެއްލުން ކުޑަކުރުމާއި، ރަށްރަށްވަށައިގެން އޮންނަ ގޮނޑުދޮށާއި، މޫދު ހިމާޔަތްކުރުމަށްޓަކައި އެކަމަށް ތައްޔާރުވެތިބޭ ޖަމާއަތްތަކެއް އުފެއްދުން</t>
  </si>
  <si>
    <t>ގޮނޑުދޮށްތައް ގިރެމުންދާ ދިއުން ކުޑަކޮށް އެކަމަށް ތައްޔާރުވެ ތިބުމާއި، ގޮނޑުދޮށްތައް ގިރަމުންދާ ދިޔުމުން މުދަލާއި، އާމްދަނީއަށް އަސަރުކުރާ ފަރާތްތަކަށް އެހީތެރިވާނެ ނިޒާމެއް އުފެއްދުން</t>
  </si>
  <si>
    <t>އިޤްތިޞާދީގޮތުން ކުރެވިދާނެ އަދި ރަށްރަށުގެ ތިމާވެއްޓާ އެކަށީގެންވާ ގޮތްތައް ބޭނުންކޮށްގެން އިންސާނީ ޞިއްޙަތާއި، ތިމާވެއްޓަށް ނޭދެވޭ އަސަރުނުކުރާނެ ގޮތަކަށް ކުނި ނައްތާލުން</t>
  </si>
  <si>
    <t>ނުރައްކާތެރި ކުނިބުންޏާއި، ކެމިކަލްތަކުން މީހުންނާއި، ތިމާވެށި ރައްކާތެރިކުރުން</t>
  </si>
  <si>
    <t>އިންސާނީ ޞިއްޙަތު ރައްކާތެރިކުރުމަށްޓަކައި ޖައްވު ސާފުވުން</t>
  </si>
  <si>
    <t>ތިމާވެށީގެ ކަންކަން ލާމަރުކަޒީކޮށް ހިންގޭނެ ނިޒާމެއް ޤާއިމުކުރުން</t>
  </si>
  <si>
    <t>އިޤްތިޞާދީ މަސައްކަތުން ކާރބަން އުފެދޭ މިންވަރު ކުޑަކުރުމާއި، 2019 ގެ ނިޔަލަށް ރާއްޖެއަކީ ކާރބަން ނިއުޓްރަލް ޤައުމެއް ކަމުގައި ހެދުން</t>
  </si>
  <si>
    <t>ތިމާވެއްޓާއި ރައްޓެހިގޮތަށް ދިރިއުޅުމުގެ އާދަތައް ބަދަލުކޮށް ތިމާވެށި ރައްކާތެރިކުރުމަށް ތިމާގެ ކިބައިގައި ހުންނަންޖެހޭ ސިފަތައް ދެނެގަނެ އެކަންކަން ގަބޫލުކޮށް އެމަގުން ޢަމަލުތައް ބެހެއްޓުން</t>
  </si>
  <si>
    <t>4.07.01</t>
  </si>
  <si>
    <t>4.07.02</t>
  </si>
  <si>
    <t>4.07.03</t>
  </si>
  <si>
    <t>4.07.04</t>
  </si>
  <si>
    <t>4.07.05</t>
  </si>
  <si>
    <t>4.07.06</t>
  </si>
  <si>
    <t>4.07.07</t>
  </si>
  <si>
    <t>4.07.08</t>
  </si>
  <si>
    <t>4.07.09</t>
  </si>
  <si>
    <t>ރައްކާތެރިބޯފެނާއި ނަރުދަމާގެ ޚިދުމަތަކީ އަސާސީ އިންސާނީ ޙައްޤަކަށްވާއިރު އެޚިދްމަތްތައް ރައްޔިތުންނަށް ފޯރުކޮށްދިނުން</t>
  </si>
  <si>
    <t>ތަރައްޤީގެ މަޝްރޫޢުތައް އެކުލަވާލާއިރު ކުއްލިނުރައްކަލުގެ ޙާލަތްތަކުގައި އަދި ކާރިޘާގެ ވަގުތުތަކުގައި ރައްކާތެރި ބޯފެނާ ނަރުދަމާގެ ޚިދުމަތް ފޯރުކޮށްދިނުމަށް އިސްކަންދީގެން މަޝްރޫޢުތައް އެކުލަވާލުން.</t>
  </si>
  <si>
    <t>ރާއްޖޭގެ ފެނާއި ނަރުދަމާގެ ނިޒާމު ހިންގާ ބަލަހައްޓާނެ ރަނގަޅު އުޞޫލުތަކެއް ޤާއިމުކުރުން</t>
  </si>
  <si>
    <t>ފެނާއި ނަރުދަމާގެ ޚިދުމަތް ދިނުމުގައި އަމިއްލަފަރާތްތަކުން އިންވެސްޓް ކުރުމުގެ މަގުފަހި ކުރުން</t>
  </si>
  <si>
    <t>ފެނާއި ނަރުދަމާގެ ދާއިރާގައި ފަންނީ، މާލީ އަދި އިންސާނީ ވަޞީލަތްތަކުގެ ޤާބިލްކަން ހަރުދަނާކުރުން އިތުރުކުރުން</t>
  </si>
  <si>
    <t>ފެނާއި ނަރުދަމާއާބެހޭ ދާއިރާގައި އަމިއްލަ ފަރާތްތަކާއި ޢާއްމުންގެ ބައިވެރިވުން އިތުރުކުރުން</t>
  </si>
  <si>
    <t>ފެނާއި ނަރުދަމާއާބެހޭ ދާއިރާގެ މަސައްކަތްތައް ހަރުދަނާކޮށް ކުރިއެރުވުމަށްޓަކައި އިދާރީ އޮނިގަނޑާއި ޤަވާއިދުތައް ހަރުދަނާކުރުން</t>
  </si>
  <si>
    <t>ތިމާވެށި ހިމާޔަތްކުރުމަށްޓަކައި ފެނުގެ ވަޞީލަތްތައް ރަނގަޅުގޮތުގައި ބެލެހެއްޓުން</t>
  </si>
  <si>
    <t>ވޯޓަރ ސޭފްޓީ ޕްލޭންގެ ދަށުން ގޭބިސީ ލެވެލްގަޔާ އަދި ޤައުމީ ލެވެލްގައި ރައްކާތެރި ގޮތުގައި ފެން ބޭނުންކުރާނެ ގޮތްތައް ހަރުދަނާކުރުން</t>
  </si>
  <si>
    <t>4.08.01</t>
  </si>
  <si>
    <t>4.08.02</t>
  </si>
  <si>
    <t>4.08.03</t>
  </si>
  <si>
    <t>4.08.04</t>
  </si>
  <si>
    <t>4.08.05</t>
  </si>
  <si>
    <t>4.08.06</t>
  </si>
  <si>
    <t>އިއާދަކުރަނިވި ހަކަތަ ބޭނުންކުރުމަށާއި، އިއާދަކުރަނިވި ހަކަތައިގެ ފައިދާތައް އާއްމުންނަށް ޚަބަރު ފަތުރާ ވަޞީލަތްތައް މެދުވެރިކޮށް އޮޅުންފިލުވައިދީ އަދި ހޭލުންތެރިކުރުވައި، މިކަމާގުޅޭ މަސައްކަތު ބައްދަލުވުންތައް ހިންގައި، އިއާދަކުރަނިވި ހަކަތައާބެހޭ މަޢުލޫމާތު ދޭ މަރުކަޒެއްގެ އެހީގައި މަޢުލޫމާތުތައް ފޯރުކޮށްދިނުން.</t>
  </si>
  <si>
    <t>ހަކަތަ ލިބޭ ވަޞީލަތްތައް ފުޅާކޮށް ޤައުމީ ހަކަތައިގެ ރައްކާތެރިކަން (އެނަރޖީ ސެކިއުރިޓީ) އިތުރުކުރުން.</t>
  </si>
  <si>
    <t>ކަރަންޓުގެ ޚިދުމަތް ހުރިހާ ރައްޔިތުންނަށް ތަފާތު ކުރުމެއްނެތި، އަތްފޯރާފަށުގައި އިތުބާރާއެކު ފޯރުކޮށްދިނުމާއި، ދެމެހެއްޓެނިވި ނިޒާމެއްގެ ދަށުން ކަރަންޓުގެ ޚިދުމަތް ފޯރުކޮށްދިނުމަށް މަގުފަހިކުރުން.</t>
  </si>
  <si>
    <t>ހަކަތައިގެ ދާއިރާއާ ގުޅޭގޮތުން އިދާރީ އަދި ޤާނޫނީ އޮނިގަނޑު ވަރުގަދަކުރުން.</t>
  </si>
  <si>
    <t>ހަކަތައިގެ އަގު ދަށްކުރުން.</t>
  </si>
  <si>
    <t>ކާބަން ނިއުޓްރާލިޓީ ހާޞިލުކުރުމަށްޓަކައި ހަކަތަ ހޯދޭނެ އިތުރު ވަޞީލަތްތައް ތަޢާރުފްކޮށް ހުރިހާ ދާއިރާއެއްގައި ހަކަތަ އިޤްތިޞާދުކުރުން.</t>
  </si>
  <si>
    <t>4.09.01</t>
  </si>
  <si>
    <t>4.09.02</t>
  </si>
  <si>
    <t>4.09.03</t>
  </si>
  <si>
    <t>4.09.04</t>
  </si>
  <si>
    <t>4.09.05</t>
  </si>
  <si>
    <t>4.09.06</t>
  </si>
  <si>
    <t>4.09.07</t>
  </si>
  <si>
    <t>ބިމުގެ އިޞްލާޙް ތަޢާރަފް ކުރުމާއި އަދި މީގެ ތެރޭގައި ބިމުގެ ހައިސިއްޔަތުގެ ނިޒާމް ޒަމާނާއި އެއްގޮތައް ތަރައްޤިކުރުން</t>
  </si>
  <si>
    <t>ބިމާއި މުދާ ތަރައްޤީކުރުމުގެ މަސައްކަތް ކުރިއެރުވުން.</t>
  </si>
  <si>
    <t>ދެމެހެއްޓެނިވި ގޮތެއްގައި ބިން ބެލެހެއްޓުމުގެ ސިޔާސަތުތައް އުފެއްދުމާއި ތަންފީޒްކުރުން.</t>
  </si>
  <si>
    <t xml:space="preserve">ލާމަރުކަޒީ ގޮތުން ބިމުގެ ކަންތައްތައް އިދާރީގޮތުން ހިންގުމާއި ބެލެހެއްޓުން. </t>
  </si>
  <si>
    <t xml:space="preserve">ބިމުގެ މަޢުލޫމާތު ލިބިގަތުމަށާއި ހަރުދަނާ ގޮތެއްގައި ބިން ބެލެހެއްޓުމަށްޓަކައި އެހީތެރިވުމަށް "ލޭންޑް އިންފޮމޭޝަން ސިސްޓަމް" (އެލް.އައި.އެސް) ޤާއިމްކޮށް ހިންގުން. </t>
  </si>
  <si>
    <t>މުއައްސަސާގެ ބިން ބެލެހެއްޓުމާއި އިދާރީ ހިންގުމުގެ ޤާބިލުކަން ހަރުދަނާކުރުން.</t>
  </si>
  <si>
    <t>މުއައްސަސާތަކުގެ މެދުގައި ބެލެހެއްޓުމާއި ހިންގުމުގެ ދަރަޖާގައި އޮންނަ ގުޅުމުގެ ވިއުގަ ސާބިތުކަމާއިއެކު ތަރައްޤީކުރުން.</t>
  </si>
  <si>
    <t>4.10.01</t>
  </si>
  <si>
    <t>4.10.02</t>
  </si>
  <si>
    <t>4.10.03</t>
  </si>
  <si>
    <t>4.10.04</t>
  </si>
  <si>
    <t>4.10.05</t>
  </si>
  <si>
    <t>4.10.06</t>
  </si>
  <si>
    <t>ރާއްޖޭގެ ހުރިހާ ހިސާބަކަށް ފުރިހަމަ މުއާޞަލާތީ އަދި އައި.ސީ.ޓީ ގެ ޚިދްމަތް ޤައުމީ ފެންވަރެއްގައި ފޯރުކޮށްދެވޭނެ ނިޒާމެއް ޤާއިމްކުރުން.</t>
  </si>
  <si>
    <t>މުއާޞަލާތާއި އައި.ސީ.ޓީ ސެކްޓަރގެ ޤާނޫނީ އޮނިގަނޑު ވަރުގަދަކުރުން.</t>
  </si>
  <si>
    <t>ޚިދުމަތްތަކުގެ އަގު ހުރިހާ ފަރާތަކަށްވެސް އެއްހަމައެއްގައި ތަފާތުކުރުމެއް ނެތި، އަތްފޯރާފަށުގައި އަދި ވީހާވެސް ޚަރަދުކުޑަކޮށް ފޯރުކޮށްދިނުން.</t>
  </si>
  <si>
    <t>އަމިއްލަ ފަރާތްތައް ބައިވެރިކޮށްގެން އަމިއްލަ އައި.ސީ.ޓީ ޞިނާޢަތެއް ބިނާކޮށް ކުރިއެރުވުމަށް މަގުފަހިކޮށްދިނުން.</t>
  </si>
  <si>
    <t>އެންމެ ފުރިހަމަ ގޮތުގައި މަޢުލޫމާތާއި އޮންލައިން ޚިދުމަތްތައް ފޯރުކޮށްދިނުމުގެ މަގު ތަނަވަސް ކޮށްދިނުމަށްޓަކައި އީ-ގަވަރނަންސް ޚިދްމަތުގެ ޕްލެޓްފޯރމެއް ޤާއިމްކުރުން.</t>
  </si>
  <si>
    <t>ޤައުމުގެ ޙާލަތަށާއި ބޭނުންތަކަށް ރިޢާޔަތްކޮށް ދެމެހެއްޓެނިވި ގޮތެއްގައި ސައިންސާއި ޓެކްނޮލޮޖީގެ ޚިދުމަތްތައް ފުޅާކޮށް ދިރުވުން.</t>
  </si>
  <si>
    <t>5.01.01</t>
  </si>
  <si>
    <t>5.01.02</t>
  </si>
  <si>
    <t>5.01.03</t>
  </si>
  <si>
    <t>ޖެންޑަރ ހަމަހަމަކަމަށް ބޭނުންވާ ސިޔާސަތާއި ޤާނޫނުތައް އަދި އިދާރީ އޮނިގަނޑު އުފައްދައި އޭގެ މަސައްކަތް ފެއްޓުވުން</t>
  </si>
  <si>
    <t>ލިބެން ހުރި ފުރުޞަތުތައް ލިބިގަތުމަށާއި އެކަމުން ފިރިހެނުންނާއި އެއް ދަރަޖައެއްގެ ނަތީޖާ ނެރުވުމަށްޓަކައި އަންހެނުން ބާރުވެރިކުރުވުން</t>
  </si>
  <si>
    <t>އަންހެންނާއި ފިރިހެނުންގެ ދެމެދުގައި ތަފާތުތަކެއް ނުގެންގުޅުމާއި އަންހެންގެ ޙައްޤުތަކަށް އިޚްތިރާމްކުރާ ސަގާފަތެއް އުފައްދައި އާލާކުރުން</t>
  </si>
  <si>
    <t>5.02.01</t>
  </si>
  <si>
    <t>5.02.02</t>
  </si>
  <si>
    <t>5.02.03</t>
  </si>
  <si>
    <t>5.02.04</t>
  </si>
  <si>
    <t>5.02.05</t>
  </si>
  <si>
    <t>5.02.06</t>
  </si>
  <si>
    <t>ވިޔަފާރީގެ މަޢުލޫމާތު އެކަށީގެންވާ ގޮތެއްގައި ފޯރުކޮށްދިނުމަށްޓަކައި މުއައްސަސާތަކުގެ ޤާބިލިއްޔަތު އިތުރުކޮށް، ވިޔަފާރީގެ ކަންކަން ވިލަރެސްކުރާ ނިޒާމު ހަރުދަނާކުރުން</t>
  </si>
  <si>
    <t>ޚިދްމަތްދިނުން ލާމަރުކަޒީ އުޞޫލުން ހިންގޭނެގޮތް ޤާއިމުކޮށް، ވިޔަފާރި ޖަމާޢަތްތައް ހަރުދަނާކުރުން</t>
  </si>
  <si>
    <t>އާ އަދި އިތުރު މާރކެޓްގެ ފުރުޞަތު ހޯދައިދިނުމަށްޓަކައި ވިޔަފާރީގެ ގޮތުން މުހިންމު ފަރާތްތަކާއި ޖަމާޢަތްތަކާއެކު ވިޔަފާރިއާބެހޭ ބައިލެޓްރަލް އަދި ސަރަޙައްދީ ވިޔަފާރީގެ އެއްބަސްވުންތަކުގައި ބައިވެރިވުން</t>
  </si>
  <si>
    <t>ފެއަރ ޓްރޭޑް ގެ އުޞޫލުތަކަށް މަގުފަހިކޮށް، ވާދަވެރި ވިޔަފާރީގެ މާހައުލެއް އުފެއްދުމަށް ބޭނުންވާ ނިޒާމުތައް ޤާއިމުކުރުން</t>
  </si>
  <si>
    <t>ވިޔަފާރިއާއި އިންވެސްޓްމަންޓްތަކަށް ހުރި އިދާރީ އަދި ޤާނޫނީ ހުރަސްތައް ނައްތާލުން. މިގޮތުން މުދާ އެއްތަނުން އަނެއްތަނަށް ގެންދިއުމާއި، މިންގަޑުތަކާއި، ފިކުރީ މުދަލުގެ ހައްޤުތަކާއި، ބިމުގެ މިލްކިއްޔާތާއި ވިޔަފާރި ރަޖިސްޓްރީކޮށް، ލައިސަންސް ދޫކުރުމުގައި ހުރި ހުރަސްތައް ނައްތާލުން.</t>
  </si>
  <si>
    <t>އިންވެސްޓްމަންޓާއި ވިޔަފާރި ފުޅާކޮށް، އެކްސްޕޯޓުކުރުމަށް ފަހިވާފަދަ ވިޔަފާރީގެ މާޙައުލެއް އުފެއްދުން</t>
  </si>
  <si>
    <t>5.03.01</t>
  </si>
  <si>
    <t>5.03.02</t>
  </si>
  <si>
    <t>5.03.03</t>
  </si>
  <si>
    <t>5.03.04</t>
  </si>
  <si>
    <t>5.03.05</t>
  </si>
  <si>
    <t>ކާރިޘާތަކާ ބެހޭ މުވައްސަސާތަށް ޤާއިމުކޮށް މަސައްކަތްތައް ހަރުދަނާކުރުން</t>
  </si>
  <si>
    <t>ރާއްޖޭގެ ރައްޔިތުން، ޤުދުރަތީ ކާރިޘާތަކުން ސަލާމަތްކުރުމަށްޓަކައި ނޭޝަނަލް އާރލީ ވޯރނިންގއާބެހޭ މަޢުލޫމާތުދީ، ބަލަހައްޓައި، އެކިފަރާތްތަކަށް ފޯރުކޮށްދީ ކޯރޑިނޭޓްކުރުން.</t>
  </si>
  <si>
    <t>ތަޢުލީމާއި އާ އީޖާދުތައް ބޭނުންކޮށްގެން، ރާއްޖޭގެ އެންމެހާ ފަރުދުން ކާރިޘާތަކުން ސަލާމަތް ކުރަނިވި ގޮތަކަށް ދިރިއުޅުން ބައްޓަންކުރުވުން.</t>
  </si>
  <si>
    <t>ޤުދުރަތީ ކާރިޘާތަކުންނާއި މީހުންގެ ފަރާތުން ލިބޭ ގެންލުންތަކުން ރައްޔިތުންގެ މުދަލާއި ފުރާނަ ސަލާމަތްކުރުން.</t>
  </si>
  <si>
    <t xml:space="preserve">ހުރިހާ މަރުހަލާއެއްގައި ނުރައްކާތެރި ހާދިސާތަކުން ސަލާމަތްވާނޭ ގޮތްތަށް ހަރުދަނާކުރުން. </t>
  </si>
  <si>
    <t>5.04.01</t>
  </si>
  <si>
    <t>5.04.02</t>
  </si>
  <si>
    <t>5.04.03</t>
  </si>
  <si>
    <t>5.04.04</t>
  </si>
  <si>
    <t>5.04.05</t>
  </si>
  <si>
    <t>5.04.06</t>
  </si>
  <si>
    <t>5.04.07</t>
  </si>
  <si>
    <t>ސަލާމަތީ މައްސަލަތަކަށް ޤައުމުގެ ހުރިހާ އެޖެންސީތައް ގުޅިގެން މަސައްކަތްކުރުމަށްޓަކައި ޤައުމީ ސަލާމަތީ ވިއުގައެއް ޤާއިމްކުރުން</t>
  </si>
  <si>
    <t>ކުއްލި ނުރައްކަލުގެ ޙާލަތްތަކުގައާއި، ދިވެހިރާއްޖޭގެ ކަނޑުގެ ސަރަޙައްދާއި އެއްގަމުގެ ސަރަޙައްދުގައި ހިމެނޭ ހުރިހާ ރިސޯސަސް ހިމާޔަތްކޮށް ދިފާއުކުރުމާއި، އެއަރ ރިކޮނަސެންސް، އަރބަން އަދި މެރިޓައިމް ސާރޗް އެންޑް ރެސްކިއު މިޝަންތައް ހިންގުމާއި، ބަޣާވަތްތެރިންގެ ކިބައިން ޤާނޫނީ ގޮތުން ހޮވާފައިވާ ސަރުކާރު ހިމާޔަތްކުރުމާއި، ދިވެހިރާއްޖޭގެ ޖުމްހޫރިއްޔާގެ ޤާނޫނު އަސާސީއަށް ނުރައްކަލެއް ދިމާވެދާނެ ޙާލަތެއްގައާއި، ޤައުމުގެ މިނިވަންކަމާއި އިސްތިޤްލާލަށް ބްރޫއަރާފަދަ ޙާލަތެއްގައި ޙަރަކާތްތެރިވާނެ ޤާބިލްކަން އެމް.އެން.ޑީ.އެފް ތަރައްޤީކުރުން</t>
  </si>
  <si>
    <t>މަސްތުވާތަކެއްޗަށް ހުޅުވިފައިވާ ދޮރުތައް ބަންދުކުރުމަށް މަސްތުވާ ތަކެތި ރާއްޖެއަށް އެތެރެވާ މަގުތައް ބަންދުކުރުމުގެ ގޮތުން ހުރިހާ ޕޯރޓުތަކުގެ ސަލާމަތީ ޚިދުމަތް އިތުރަށް ތަރައްޤީކުރުން ވަރުގަދަކުރުން</t>
  </si>
  <si>
    <t>އެމް.އެން.ޑީ.އެފް ގެ ކޮމްބެޓް ޕަވަރ އަދި ރެޑިނެސް ވަރުގަދަކޮށްދީ، ޑިފެންސް ޑިޕްލޯއިމަންޓް ޓައިމްލައިންތަކަށް ސަޕޯރޓްކޮށްދޭނެ އެކިއުރޭޓް އަދި ރިލަޔަބަލް ލޮޖިސްޓިކްސް ނިޒާމެއް ޤާއިމްކުރުން.</t>
  </si>
  <si>
    <t>ރަޙްމަތްތެރި އަސްކަރިއްޔާތަކާއެކު ގުޅުން ބަދަހިކޮށް ބައިނަލްއަޤްވާމީ މުޖުތަމަޢުގައާއި ސަރަޙައްދީ ސުލްހަމަސަލަސްކަން ދެމެހެއްޓުމަށްޓަކައި ޒިންމާދާރު ދައުރެއް އަދާކުރުން</t>
  </si>
  <si>
    <t>އަންހެން ސިފައިންގެ ދައުރު ފުޅާކުރުމާއެކު، ޒަމާނީ ޢާލާތްތަކާއި ވަޞީލަތްތައް އަދި މިންގަނޑުތައް ބޭނުންކޮށްގެން އެމް.އެން.ޑީ.އެފް އަކީ ޕްރޮފެޝަނަލް އަސްކަރީ މުޢައްސަސާއަކަށް ހެދުން</t>
  </si>
  <si>
    <t>ނޭޝަނަލް ސާރވިސް މެކޭނިޒަމްއެއް ޤާއިމްކުރުމާއި މިނިޒާމްގެ ދަށުން ސްކޫލް ނިމޭ ދަރިވަރުންނަށް ވަޒީފާގެ ބާޒާރަށް އަހުލުވެރި ކުރުވުމަށާއި ޒިންމާދާރު ރައްޔިތަކަށްވުމަށް ބޭނުންވާ ބައެއް އަސާސީ ތަމްރީނުތައް ދިނުމާއި އަޚްލާޤާއި ސުލޫކު އަދި ޒިންމާދާރު މަސައްކަތުގެ އަޚްލާޤެއް ޒުވާނުންގެ ކިބައިގައި އަށަގެންނެވުން</t>
  </si>
  <si>
    <t>ސިއްޙަތުގެ ޤައުމީ  ސިޔާސަތު އިބްތިދާއީ ސިއްޙީ ފަރުވާއަށް ބައްޓަންކޮށް، އިބްތިދާއީ ޞިއްޙީ ޙިދުމަތްދޭނޭ މީހުން އެކަށީގެންވާ އަދަދަކަށް ބިނާކޮށް، އިބްދާއީ ޞިއްޙީ ޙިދުމަތަށް ބޭނުންވާ ވަސީލަތްތައް ފޯރުކޮށްދީ، އެކިފެންވަރުގައި ސިޔާސަތު ކަނޑައަޅާ މީހުންގެ މެދުގައި މިކަމަށް ހޭލުންތެރިކަން އުފެއްދުން</t>
  </si>
  <si>
    <t>ވިހާމަރުވާގެ ހިސާބުތައް ބަލަހައްޓާ ނިޒާމަކަށް ބަދަލުކޮށް ހުރިހާ ސިއްހީ ކިދުމަތްދޭ ތަންތަނާއި، ނޭޝަނަލް ރެޖިސްޓްރޭޝަނާއި ބެހޭ މުއްސަސާތައް އެނިޒާމާއި ގުޅޭނެ އިންތިޒާމު ހަމަޖެއްސުން</t>
  </si>
  <si>
    <t>މާލެއާއި ޕްރޮވިންސްތަކުގައި ގެދޮރު އިމާރާތް ކުރުމުގެ ޕްރޮގްރާމް ތަންފީޒު ކުރުން (000،10 ހައުސިންގ ޔުނިޓް)</t>
  </si>
  <si>
    <t xml:space="preserve">ޕްރޮވިންސް ފެންވަރުގައި ލިބިދެވޭ ޚިދުމަތްތަކާ، ތަކެތީގެ އަގު އަތްފޯރާފަށުގައި ދެމެހެއްޓުމަށްޓަކައި ދަތުރުފަތުރާގުޅޭ އިންފްރާސްޓްރަކްޗަރ- ތެޔޮރައްކާކުރާ ތާނގީ، ގުދަންފަދަ ތަންތަން ބިނާކޮށް ތަރައްޤީކުރުން </t>
  </si>
  <si>
    <t xml:space="preserve">ހާބަރ، ޕޯރޓް އަދި އެއަރޕޯރޓްތަކާގުޅޭ ރެގިއުލޭޓަރީ ސްޑޭންޑަރޑްތައް އެކުލަވާލާ ތަރައްޤީކުރުން </t>
  </si>
  <si>
    <t xml:space="preserve"> އިޖްތިމާޢީ ޖަމްޢިއްޔާ ޖަމާޢަތްތަކާއި ވިޔަފާރި ދާއިރާތަކާ ގުޅިގެން ދާއިމީގޮތެއްގައި މަސްތުވާތަކެއްޗާ ގުޅޭގޮތުން މުޖްތަމަޢު ހޭލުންތެރިކުރުން.</t>
  </si>
  <si>
    <t>މިދާއިރާއިން ތަމްރީން ލިބިފައިވާ ފަރާތްތައް މިދާއިރާގައި މަސައްކަތްކުރުމުގައި  ދެމިހުންނާނެ ފަދަ އޮނިގަނޑެއް ޤާއިމްކުރުން.</t>
  </si>
  <si>
    <t>މުދަލުގެ އަގު އުފުލޭ ސަބަބުތައް ދެނެގަތުމަށް ދިރާސާ އެއް ކުރުން</t>
  </si>
  <si>
    <t>މުދަލުގެ އަގުތަކަށް އަންނަ ބަދަލުތައް ދެނެގަތުމަށް މޮނިޓަރިންގ ސިސްޓަމް ހަރުދަނާކުރުން</t>
  </si>
  <si>
    <t>ކަމާބެހޭ ފަރާތްތަކާއެކު މަޝްވަރާކޮށްގެން މާލޭގައި ހެދިފައިވާ ގުދަންތައް ސަރަޙައްދީ ގުދަންތަކަކަށް ބަދަލުކުރުން</t>
  </si>
  <si>
    <t>ވިޔަފާރިވެރިންނާ ގުޅިގެން މުދާ ގުދަން ކުރެވޭނެ ނިޒާމެއް ޤާއިމުކުރުމާއި ޞިނާޢީ ބޭނުންތަކަށް ވަކި ބިންތަކެއް ކުޑަ ކުއްޔެއްގައި ލިބޭނެގޮތް ހެދުން</t>
  </si>
  <si>
    <t>އެސް.އެމް.އީ ބޭންކް މެދުވެރިކޮށް ފައިސާ ހޯދުމަށް އެހީތެރިވެދިނުން</t>
  </si>
  <si>
    <t>ވިޔަފާރީއާބެހޭ މާރުކެޓްތައް ހުޅުވާލުމާ ބެހޭގޮތުން ކަމާބެހޭ ފަރާތްތަކާ އެކީ ދިރާސާއެއް ކުރުން</t>
  </si>
  <si>
    <t>ރާއްޖެއަށް ލިބޭ ބޭރުފައިސާ ރާއްޖޭގެ ކުންފުނިތަކުގެ ތެރެއިން ރާއްޖެއަށް ވެއްދޭނެ ނިޒާމެއް ޤާއިމުކުރުން</t>
  </si>
  <si>
    <t>ވިޔާފާރިތަކަށް ބޭނުންވާ ކެޕިޓަލް ހޯދުމަށް ފައިސާއާ ބެހޭ އިދާރާތަކުން އެހީތެރިވެދިނުން</t>
  </si>
  <si>
    <t>ޓްރާންޝިޕްމަންޓް ޕޯޓެއް ގާއިމުކުރުމަށް ބޭނުންވާ ކޮންސެޕްޓެއް އެކުލަވާލުން</t>
  </si>
  <si>
    <t>ޓްރާންޝިޕްމަންޓް ޕޯޓެއް ގާއިމުކުރުމުގެ މަސައްކަތް އެކަމަށް އެކަށީގެންވާ ފަރާތަކަށް ހަވާލުކުރުން</t>
  </si>
  <si>
    <t>އޯޑިޓްކުރެވޭ ފެންވަރުގެ ކުންފުނިތައް މިހާރު ހުއްދަދެވިފައިވާ 3 ކުންފުންޏަށް ވުރެ އިތުރުކުރުމާއި ވިޔަފާރިއާ ބެހޭ މަޢުލޫމާތު ފޯރުކޮށްދޭއިރު ދޭންޖެހޭ މަޢުލޫމާތު އެއީ ފަސޭހައިން ދެވޭ މަޢުލޫމާތުކަމަށް ހެދުން</t>
  </si>
  <si>
    <t>ރަނގަޅު ނަތީޖާ ނެރެވޭ ޕްރޮފެޝަނަލް ޚިދުމަތްތައް ދިނުމަށް ބޭނުންވާ ޢިލްމީ ފަންނީ ހުނަރުވެރި މީހުން ބިނާކުރުން</t>
  </si>
  <si>
    <t>ދާއިރާއަށް ބޭނުންވާ ޚާއްޞަ ފަންނީ ތަމްރީނު ޕްރޮގްރާމްތަކުގެ ސްޓްރެޓަޖީއެއް ރޭވުން</t>
  </si>
  <si>
    <t>S12</t>
  </si>
  <si>
    <t>S13</t>
  </si>
  <si>
    <t>S14</t>
  </si>
  <si>
    <t>S15</t>
  </si>
  <si>
    <t>S16</t>
  </si>
  <si>
    <t>S17</t>
  </si>
  <si>
    <t>ޕްރޮވިންސްތަކުގައި އެޓަރނީ ޖެނެރަލްގެ އޮފީސް އެންމެ ޚަރަދު ކުޑަ ގޮތަކަށް ޤާއިމްކުރުން</t>
  </si>
  <si>
    <t xml:space="preserve">އޯޑިޔޯ ވިޝުއަލް ކޮންފަރެންސިންގް ފަދަ ޒަމާނީ ޓެކްނޮލޮޖީގެ ވަޞީލަތްތައް އެކުލެވޭ ކޯޓުތަކެއް ޤާއިމުކުރުން </t>
  </si>
  <si>
    <t>ސަރުކާރުގެ އިދާރީ އޮނިގަނޑުގެ ހިންގުމާއިބެހޭގޮތުން ޤާނޫނު އަސާސީގައިވާ ބައިތައް ދެނެގަތުމާއިއެކު، އެބައިތަކުގައި ހުރި އެއް މާނައަށްވުރެ ގިނަ މާނަ ދޭހަނުވާނެގޮތަށް ހެދުމަށް އަޅަންޖެހޭ ފިޔަވަޅުއެޅުން</t>
  </si>
  <si>
    <t>ސަރުކާރުގެ އިދާރީ ހިންގުމާއިބެހޭގޮތުން އެކަށައަޅާފައިވާ ގަވާއިދުތަކާއި މިންގަނޑުތައް އިސްލާޙްކުރަންޖެހޭ ތަރުތީބު ކަނޑައެޅުން</t>
  </si>
  <si>
    <t>މުރާޖަޢާކޮށްފައިވާ ގަވާއިދުތަކާއި މިންގަނޑުތަކާއި އެއްގޮތަށް، ހުރިހާ ފެންވަރެއްގެވެސް ތަންފީޒުކުރުމަށް ބޭނުންވާ ނިޒާމުތަކާއި އުސޫލުތައް އެކަށައެޅުން ނުވަތަ އެކަންކަމަށް ގެންނަންޖެހޭ ބަދަލުތައް ގެނައުން</t>
  </si>
  <si>
    <t>އިދާރީ ހިންގުމުގެ ގަވާއިދުތަކާއި މިންގަނޑުތައް މުރާޖަޢާކޮށް، ގެނައި ބަދަލުތަކަށް ޢަމަލީ ސިފަ ގެންނަމުންގެންދާ ގޮތްތައް ހަމަޖައްސާ އުސޫލުތަކާއެއްގޮތަށް ވަކި ތަރުތީބަކުން ބަލަމުން ގެންދިއުން</t>
  </si>
  <si>
    <t>ސަރުކާރުން ޚިދްމަތްދިނުމުގައި ސަރުކާރުގެ މުއައްސަސާތަކުގައާއި ސަރުކާރުގެ މުއައްސަސާތަކާއި ދައުލަތުގެ އެހެނިހެން މުއައްސަސާތަކުގެ މެދުގައި މަޝްވަރާކުރުމާއި ކަންކަން ގުޅިގެން ކޯޑިނޭޓް ކުރެވޭނެ ނިޒާމުތައް ހިންގޭނެގޮތަށް ސްޓޭންޑަޑް އޮޕަރޭޝަންސް ޕްރޮސީޖަރސްތައް ޤާއިމްކުރުން</t>
  </si>
  <si>
    <t>ޢާންމު ބައްދަލުވުންތައް ބޭއްވޭނެ އެކަށޭނަގޮތްތަކާއި ފޯރަމްތައް އޮންލައިންކޮށް މުޢާމަލާތް ކުރުމުގެ އެހެން ގޮތްތައް ބޭނުންކޮށްގެން ޤާއިމްކުރުން</t>
  </si>
  <si>
    <t>ޢާންމުންނާއެކު ކުރެވޭ މުޢާމަލާތްތަކުން ނުކުންނަ ނަތީޖާ ދެނެގަނެވޭނެ ނިޒާމެއް ޤާއިމްކުރުމާއި އާންމުންނަށް ޚިދްމަތްތައް ފޯރުކޮށްދިނުމުގައި ރައްޔިތުންގެ ފަރާތުން ލިބޭ ފީޑްބެކަށް ބަލާކަން ޔަޤީންކުރުން</t>
  </si>
  <si>
    <t>ފިސްކަލް ރިސްކް ދެނެގަތުމަށާއި މެނޭޖުކުރުމަށް ހަރުދަނާ އޮނިގަނޑެއް ތައްޔާރުކުރުން</t>
  </si>
  <si>
    <t>ފިސްކަލް ގަވަރނަންސާއިބެހޭ ޤާނޫނެއް އެކުލަވާލައި ތަންފީޒުކުރުން</t>
  </si>
  <si>
    <t>ކޭޝް ޕްލޭނިންގ އަދި ކޭޝް މެނެޖްމަންޓް ވަރުގަދަކުރުން</t>
  </si>
  <si>
    <t>ޑެޓް މެނޭޖްމަންޓް ވަރުގަދަކުރުން</t>
  </si>
  <si>
    <t>ސަރުކާރުގެ މުވައްޒަފުންގެ ހަރުދަނާ ޑޭޓާ ބޭސްއެއް އުފެއްދުން އަދި އައު ޕޭރޯލް ނިޒާމަށް އަވަހަށް ޢަމަލުކުރެވޭނެ މަގުފަހިކުރުން</t>
  </si>
  <si>
    <t xml:space="preserve">ލޯކަލް ގަވަރންމަންޓް ހިންގުމަށް ބޭނުންވާ، ޤާނޫނީ އޮނިގަނޑު ޤާއިމްކުރުން. </t>
  </si>
  <si>
    <t>ކައުންސިލްތަކުން ލާމަރިކަޒީ އުސޫލުން ހިންގުމަށް ބޭނުންވާ ވަޞީލަތްތައް ހޯދައިދިނުން. އަދި މިކައުންސިލްތަކުން ތަރައްޤީގެ މަޝްރޫޢުތައް ރާވައި ހިންގުމުގެ ބާރާއި އިޚްތިޔާރުދިނުމާއި ،  މައި ސަރުކާރުން ތަރައްޤީގެ މަޝްރޫޢުތައް ޕްރޮވިންސްތަކުގައި ހިންގުމަށް ކަނޑައަޅާ ފައިސާގެ އިތުރުން، ކައުންސިލުތަކުން އަމިއްލައަށް ފައިސާ ހޯދާ، ޚަރަދުކުރުމުގެ އިހްތިޔާރާއި ބާރުދިނުން.</t>
  </si>
  <si>
    <t>ލޯކަލް ގަވަރނަންސްއަށް މީހުންހޭލުންތެރި ކުރުވުން (ސަރުކާރުގެ އެކިފަރާތްތައް، ޢާންމުން، މީޑިޔާ ފަދަ)</t>
  </si>
  <si>
    <t>ލޯކަލް ގަވަރންމަންޓް ހިންގުމަށް ބޭނުންވާ އޮޕަރޭޓިންގް ފްރޭމްވަރކް އާއި ސްޓޭންޑަޑް އޮޕަރޭޓިންގް ޕްރޮސީޖަރ (އެސް.އޯ.ޕީ) މެނުއަލްތައް ތައްޔާރުކުރުން</t>
  </si>
  <si>
    <t xml:space="preserve">ރައްޔިތުން ލޯކަލް ގަވަރނަންސްއަށް އަހުލުވެރިކުރުމާއި ލޯކަލް ގަވަރންމަންޓްތައް ޤާއިމް ކުރުމުގައި ރައްޔިތުންގެ ބައިވެރިވުން ހޯދުން </t>
  </si>
  <si>
    <t>ލޯކަލް ގަވަރންމަންޓްތަކުގެ އޮފިޝަލުންނާއި ލޯކަލް ގަވަރންމަންޓްތަކުގެ އިދާރީ މުވައްޒަފުންގެ ފެންވަރާއި ޤާބިލުކަން އިތުރުކުރުން</t>
  </si>
  <si>
    <t>ކޮންމެ ޕްރޮވިންސެއްގައި  އިދާރީ މަރުކަޒަކާއި ވިޔަފާރީގެ މަރުކަޒެއް/ މަރުކަޒުތަކެއް ކަނޑައެޅުން</t>
  </si>
  <si>
    <t>ކަނޑައެޅޭ އިދާރީ އަދި ވިޔަފާރީގެ މަރުކަޒުތަކުގައި ތަރައްޤީގެ (އިޖްތިމާޢީ އަދި އިޤްތިޞާދީ ) ހަރަކާތްތައް ކުރުމަށް ބާރުއެޅުން</t>
  </si>
  <si>
    <t>އެހެން ރަށްރަށަށް ހިޖުރަނުކޮށް، އެ ރަށެއް/ސަރަހައްދެއްގެ ބަޔަކު އެރަށެއް/ސަރަހައްދެއްގައި ތިބެގެން ވަޒީފާއަދާކުރުމާއި (ޚާއްސަކޮށް ޕްރޮފެޝަނަލް ގިންތީތަކާއި އަދި ސްކިލްޑް ވަރކަރސް) ދިރިއުޅުމަށް ބޭނުންވާ ޚިދްމަތްތައް ލިބޭނެގޮތައް މަގުފަހިވާފަދަ މާޙައުލެއް ޤާއިމުކުރުން.</t>
  </si>
  <si>
    <t>ސަރަހައްދީ ތަރައްޤީ މެދުވެރިކޮށް ، އިކޮނޮމީސް އޮފް ސްކޭލް ލިބިދޭނެ ގޮތަށް އިޖްތިމާޢީ އަދި އިޤްތިޞާދީ ޚިދްމަތްތައް ފޯރުކޮށްދިނުން</t>
  </si>
  <si>
    <t>ސަރަޙައްދީ  ފެންވަރުގައި ތަރައްޤީ ރާވައި ހިންގުމަށް އުސޫލާއި އޮނިގަނޑު އެކުލަވާލުން</t>
  </si>
  <si>
    <t>މައި ސަރުކާރުން ކުރަމުން އަންނަ މަސައްކަތްތަކާއި ދޭ ޚިދްމަތްތައް  ޕްރޮވިންސްތަކުން ލިބޭނެގޮތް ހެދުން</t>
  </si>
  <si>
    <t>ތަރައްޤީ ރާވައި ހިންގުމުގައި ޕްރައިވެޓް ސެކްޓަރާއި ސިވިލް ސޮސައިޓީގެ ޙިއްޞާ ފުޅާކުރުމާއި  ހަރުދަނާކުރުން</t>
  </si>
  <si>
    <t>ތަރައްޤީގައި ސިވިލް ސޮސައިޓީގެ ޙަރަކާތްތައް ފުޅާކުރުމާއި ރޯލު ފުޅާކުރުމަށް މަގުފަހިވާފަދަ މާޙައުލެއް ޤާއިމްކުރުން.</t>
  </si>
  <si>
    <t>މައި ސަރުކާރާއި ލޯކަލް ގަވަރންމަންޓް ތަކާއި އަދި ސަރުކާރުގެ އެކި މުއައްސަސާތަކުގެ މެދުގައި ގުޅުން ހަރުދަނާކުރުމާއި މަޢުލޫމާތު ބަދަލުކުރުމަށް ސިސްޓަމެއް ޤާއިމްކުރުން</t>
  </si>
  <si>
    <t>މޮނިޓަރކޮށް އިވެލުއޭޓްކުރުމަށް ނިޒާމެއް ޤާއިމްކުރުން</t>
  </si>
  <si>
    <t>ކޮރަޕްޝަންގެ މިންވަރު ދެނެގަނެ، ޙާލަތު ވަޒަންކުރުމަށްޓަކައި، ދިރާސާތައް ކުރުން</t>
  </si>
  <si>
    <t>ކޮރަޕްޝަނާ ގުޅުންހުރި ޤާނޫނުތަކާއި ޤަވާއިދުތައް އިންޓަނޭޝަނަލް ބެސްޓް ޕްރެކްޓިސް އާއި އެއްގޮތްވާގޮތުގެ މަތިން، މުޠާލިޢާކޮށް، ހަރުދަނާކޮށް، މަޞްލަޙަތު ފުށުއެރުން ނައްތާލުންt</t>
  </si>
  <si>
    <t>ރާއްޖޭގައި އ.ދ ގެ ކޮންވެންޝަން އަގެއިންސްޓް ކޮރަޕްޝަން ފުރިހަމައަށް ތަންފީޒުކުރުން</t>
  </si>
  <si>
    <t>ޒިންމާދާރު ކުރުވާ ކޮމިޝަންތައް ހިންގުމަށާއި މުވައްޒަފުން ތަމްރީނުކުރުވުމަށް ބޭނުންވާ ބަޖެޓް ފޯރުކޮއްދިނުން</t>
  </si>
  <si>
    <t>ވިސަލް ބްލޯވް ކުރާފަރާތްތަށް ޙިމާޔަތްކުރާނެ ނިޒާމެއް ޤާއިމްކުރުން</t>
  </si>
  <si>
    <t>ތެދުވެރިކަމާއި އަމާނާތްތެރިކަމުގެ ސިފަތައް އަށަގެންނެވުމަށްޓަކައި، ސިވިކް އެޑިއުކޭޝަން ތަޢާރުފްކޮށް، ޤައުމީ މަންހަޖުގައި މިފަދަ ސިފަތަށް ހިމެނުން</t>
  </si>
  <si>
    <t>އެންޓި-ކޮރަޕްޝަން ކޮމިޝަނުގެ ތަޙްޤީގުތަކަށް، ޤާނޫނާއި ޤަވާއިދާ އެއްގޮތްވާ ގޮތުގެ މަތީން، އެހީތެރިކަމާއި އެއްބާރުލުން ދިނުން</t>
  </si>
  <si>
    <t>ދައުލަތުގެ ފައިސާއަށް ޚިޔާނާތްތެރިވެ، ނާޖާއިޒުގޮތުގައި ބޭނުންކުރުމުގެ މައްސަލަތައް ތަޙްޤީޤުކުރުން</t>
  </si>
  <si>
    <t>އެންޓި-ކޮރަޕްޝަން ކޮމިޝަނުގެ ޤާބިލިއްޔަތު އިތުރުކޮށް، އެތަނުގެ މަސައްކަތްތައް ކުރިއަށް ގެންދިއުމަށްޓަކައި މީހުން ތަމްރީނުކުރުމަށް ބޭނުންވާ ފައިސާ ލިބޭނެގޮތް ފަހިކުރުން</t>
  </si>
  <si>
    <t>ސަރުކާރުގެ ކަންކަމުގައި ހާމަކަން އިތުރުކޮށް، މުވައްޒަފުންގެ ޒިންމާދާރުވުން އިތުރުކޮށް، ލައިސަންސް ފަދަ ހުއްދަތައް ލިބުން ފަސޭހަކޮށް، ޢާންމުކުރަންޖެހޭ މަޢުލޫމާތު ބޭނުންވާ ފަރާތްތަކާ ޙިއްސާކުރުމުގެ ސަޤާފަތް ޤާއިމްކުރުން</t>
  </si>
  <si>
    <t>ކޮރަޕްޝަން ހުއްޓުވުމަށްޓަކައި، މީޑިއާއާއި، މަދަނީ ޖަމްޢިއްޔާތަކުގެ ދައުރު ފުޅާކޮށް، މަގުފަހިކޮއްދިނުން</t>
  </si>
  <si>
    <t>ތަޢުލީމީ ޕްރޮގްރާމްތަކުގެ އެހީގައި، ކޮރަޕްޝަނާ ގުޅޭގޮތުން އާންމުން ހޭލުންތެރިކުރުވުން</t>
  </si>
  <si>
    <t>އިންވެސްޓިގޭޓިވް ނޫސްވެރިކަން ކުރިއަރުވައި، ހިތްވަރުދިނުމުގެ ގޮތުން، ޤާބިލިއްޔަތު އިތުރުކުރުން</t>
  </si>
  <si>
    <t>ކޮރަޕްޝަންގެ ތަޙްޤީގުތަކުގައި ޒަމާނީ ޓެކްނޮލޮޖީގެ ބޭނުންކުރުން</t>
  </si>
  <si>
    <t>ވިޔަފާރިއާއި އިންވެސްޓްމަންޓް ކުރިއެރުވުމަށް ކުރެވޭ މަސައްކަތްތައް ވިލަރެސްކުރުމަށްޓަކައި އިކޮނޮމިކް އެފެއާޒް ޑިވިޜަންއެއް މިނިސްޓްރީގައި ޤާއިމްކުރުން</t>
  </si>
  <si>
    <t>ވިޔަފާރިއާއި އިންވެސްޓްމަންޓްގެ އެއްބަސްވުންތައް ނިންމުމަށްޓަކައި ވިޔަފާރީގެ އެކި ބައިވެރިންނާ އެކު މަޝްވަރާތައް ފެށުން</t>
  </si>
  <si>
    <t>ދިވެހި އުފެއްދުންތަކަށް މާކެޓް އިތުރުކުރުމަށްޓަކައި ވިޔަފާރީގެ އެކި ބައިވެރިންނާއެކު މަޝްވަރާތައްކުރުން</t>
  </si>
  <si>
    <t>އިންވެސްޓްމަންޓާއި އިޤްތިޞާދާ ގުޅޭ އެކި ޖަލްސާއާއި ބައްދަލުވުންތަކުގައި ބައިވެރިވުން</t>
  </si>
  <si>
    <t>ވިޔަފާރި ކުރުމުގެ ފުރުޞަތު ބެލުމަށް ވިޔަފާރިވެރިންގެ ވަފްދުތަކުން ރާއްޖެއަށް ކުރާ ދަތުރާ ގުޅޭ މަސައްކަތްކުރުން</t>
  </si>
  <si>
    <t xml:space="preserve">ބައިނަލް އަޤްވާމީ ޓްރޭޑް ފެއަރ ތަކުގައި  ބައިވެރިވުމަށް ދިވެހިރާއްޖެއަށް މިހާރު ލިބިފައިވާ ފުރުޞަތުތަކާއި އައު ފުރުޞަތުތަކާ ގުޅޭ ގޮތުން ބެކްގްރައުންޑް ސްޓަޑީއެއް ހެދުން </t>
  </si>
  <si>
    <t>ވިޔަފާރި ކުރިއެރުވުމަށްޓަކައި އަމާޒުކުރެވިގެން މިނިސްޓްރީއިން ފޯރު ކޮށްދޭ ޚިދުމަތް ހަރުދަނާކުރުމުގެ ގޮތުން ރާއްޖޭގެ ވިޔަފާރިކުރާ ފަރާތްތަކާ އެކު މަޝްވަރާތައް ބޭއްވުން</t>
  </si>
  <si>
    <t>އޯވަރސީސް ޕްރައިވެޓް އިންވެސްޓްމަންޓް ކޯޕަރޭޝަން (ޢޯޕިކް) ގައި ބައިވެރިވުން</t>
  </si>
  <si>
    <t>ދިވެހިރާއްޖޭގެ ވިޔަފާރިވެރިންނަށް ލިބެންހުރި ކްރެޑިޓް ފެސިލިޓީތަކާ ގުޅޭ ވަރކިންގ ޕޭޕަރެއް ނިންމުން</t>
  </si>
  <si>
    <t>ދިވެހިރާއްޖޭގައި އިންވެސްޓްކުރާ ފަރާތްތަކަށް މައިގަނޑު ކްރެޑިޓް ފެސިލިޓީތައް ހޯދައިދިނުމާ ގުޅޭ ގޮތުން ވިޔަފާރީގެ ބައިވެރިންނާއެކު މަޝްވަރާކުރުން</t>
  </si>
  <si>
    <t>ބައިނަލް އަޤްވާމީ މާލީ މުއައްސަސާތަކާ ދެމެދު އޮންނަ ގުޅުމާ އެއްބާރުލުން ހަރުދަނާކުރުމަށްޓަކައި ދަތުރުތައް ކުރުން</t>
  </si>
  <si>
    <t>ބޭރު ޤައުމުތަކުގައި ޤާއިމްކުރެވިފައިވާ ދިވެހިރާއްޖޭގެ މިޝަންތަކުގެ މަސައްކަތް ވިޔަފާރިއާ އިންވެސްޓްމަންޓް ކުރިއެރުވުމަށް އަމާޒުކުރެވިގެން މުރާޖަޢާކޮށް ބަދަލުކުރުން</t>
  </si>
  <si>
    <t>ބޭރުގެ ޤައުމުތަކުގައި ޤާއިމްކުރެވިފައިވާ މިޝަންތަކުގައި ދިވެހިރާއްޖޭގައި ލިބެންހުރި ވިޔަފާރީގެ ފުރުޞަތުތަކާ ގުޅޭ މަޢުލޫމާތު ފޯރުކޮށްދެވެން ހުރުން</t>
  </si>
  <si>
    <t>ކުދި އަދި ތަރައްޤީވަމުން އަންނަ ޖަޒީރާ ޤައުމުތަކަށް އެހީ ލިބިދޭ ނިޒާމްއާ ގުޅޭ ރިވިއުއެއް ސީޑީޕީ އިން ހެދުމަށް ގޮވާލާ އޮކޮސޮކްއަށް ހުށަހެޅުމެއް ހުށައެޅުން</t>
  </si>
  <si>
    <t>ޓެރަރިޒަމް ހުއްޓުވުމާގުޅޭ މަހާސިންތާއެއް ރާއްޖޭގައި ބޭއްވުން</t>
  </si>
  <si>
    <t>ޓެރަރިޒަމް ހުއްޓުވުމަށް މަސައްކަތްކުރުމާ ގުޅޭ ގޮތުން ބޭއްވޭ ބައިނަލް އަޤްވާމީ މަހާސިންތާތަކުގައި ބައިވެރިވުން</t>
  </si>
  <si>
    <t>ތިމާވެށްޓަށް އަންނަ ބަދަލުތަކާ ގުޅޭ ގޮތުން މަހާސިންތާއެއް ރާއްޖޭގައި ބޭއްވުން</t>
  </si>
  <si>
    <t>ދިވެހި ކަނޑުތަކުގައި ސަލާމަތާއި ރައްކާތެރިކަން އިތުރުކުރުމަށްޓަކައި އަވަށްޓެރި ޤައުމުތަކާއެކު މަޝްވަރާކުރުން</t>
  </si>
  <si>
    <t>2010 ން 2013 އަށް އ.ދ.ގެ އިންސާނީ ޙައްޤުތަކާ ބެހޭ ކައުންސިލުގެ ގޮނޑިއެއް ހޯދުމަށް ކެމްޕޭން ކުރުން</t>
  </si>
  <si>
    <t>2011 ވަނަ އަހަރު ދިވެހިރާއްޖޭގައި ސާކް ސަމިޓް ބޭއްވުން</t>
  </si>
  <si>
    <t>ކަމާ ގުޅޭ ހުރިހާ މިނިސްޓްރީތަކާ އެކު ސާކްގެ ހަރަކާތްތަކާ ގުޅޭ ގޮތުން މަޢުލޫމާތު ދިނުމަށް ބްރީފިންގް ސެޝަންތައް ބޭއްވުން</t>
  </si>
  <si>
    <t>ސާކުގެ މުހިއްމު ބައްދަލުވުންތައް ރާއްޖޭގައި ބޭއްވުމަށް އިންތިޒާމްތައްކުރުން</t>
  </si>
  <si>
    <t>އެހެނިހެން ސަރަޙައްދީ ޖަމްޢިއްޔާ ޖަމާޢަތްތަކުގައި ރާއްޖެއިން ބައިވެރިވުމާ ގުޅޭ ގޮތުން ދިރާސާކޮށް ބެލުން</t>
  </si>
  <si>
    <t>އިންޑިއަން އޯޝަން ޓޫނާ ކޮމިޝަނުގެ މެމްބަރަކަށް ރާއްޖެ ވުމުގެ މަގު ފަހިކުރުން</t>
  </si>
  <si>
    <t>2012 ން 2013 އަށް އ.ދ.ގެ އެކޮސޮކްގެ ގޮނޑިއެއް ހޯދުމަށް ކެމްޕޭންކުރުން</t>
  </si>
  <si>
    <t>2019 ން 2020 އަށް އ.ދ.ގެ ސެކިއުރިޓީ ކައުންސިލުގެ ގޮނޑިއެއް ހޯދުމަށް ކެމްޕޭންކުރުން</t>
  </si>
  <si>
    <t>ޢާއްމުންނާއި ރައްޔިތުންގެ މަޖިލީހުގެ މެމްބަރުންނަށް މަޢުލޫމާތު ފޯރުކޮށްދިނުމަށްޓަކައި މަޝްވަރާ  ބައްދަލުވުން އިންތިޒާމްކޮށް ބޭއްވުން</t>
  </si>
  <si>
    <t>މިނިސްޓްރީގެ ވެބްސައިޓުގައި ވިސާއާ ބެހޭ މަޢުލޫމާތު ހާމަކުރުމާ ވިސާއާ ގުޅޭ މަޢުލޫމާތު ފޯރުކޮށްދިނުމަށް ލީފްލެޓް ތައްޔާރުކުރުން</t>
  </si>
  <si>
    <t>އެމެރިކާގެ ވޮޝިންގްޓަންގައި އެމްބަސީއެއް ޤާއިމްކުރުން</t>
  </si>
  <si>
    <t>ރަޝިޔާގެ މޮސްކޯގައި އެމްބަސީއެއް ޤާއިމްކުރުން</t>
  </si>
  <si>
    <t>ޚާރިޖީ ސިޔާސަތާ ގުޅޭ ގޮތުން ނޫސްވެރިން އަހުލުވެރިކުރުން</t>
  </si>
  <si>
    <t>ވިސާ ވެއިވަރ ހޯދުމަށް އެދޭނެ މައި ޤައުމުތައް ދެނެގަނެ ފާހަގަކުރުން</t>
  </si>
  <si>
    <t>ވިސާ ވެއިވަރ ހޯދުމަށް އެދުމަށް ފާހަގަ ކުރެވުނު ޤައުމުތަކާ ދެމެދު އެއްބަސްވުންތަކުގައި ސޮއިކުރުން</t>
  </si>
  <si>
    <t>ރާޢްޖޭގައި މިޝަން ނުވަތަ އެމްބަސީ ޤާއިމްކުރުމަށް މުހިއްމު ފަރާތްތަކާ މަޝްވަރާކުރުން</t>
  </si>
  <si>
    <t>ބޭރުޤައުމުތަކުގެ މިޝަންތަކަށް ދިވެހިރާއްޖެއިން ބިން ކަނޑައެޅުމުގެ މަސައްކަތް ވިލަރެސްކުރުން</t>
  </si>
  <si>
    <t>ބޭރުޤައުމުތަކުގައި ޤާއިމްކުރެވިފައިވާ ދިވެހިރާއްޖޭގެ މިޝަންތަކުގައި މަސައްކަތްކުރަމުންގެންދާ ބޭރު ޤައުމުތަކުގެ މުވައްޒަފުންގެ ބަދަލުގައި ދިވެހި މުވައްޒަފުން ހަމަޖެއްސުން</t>
  </si>
  <si>
    <t>ތަޢުލީމާއި، ޘަޤާފަތާއި، ކުޅިވަރާއި ސައިންސާއި ޓެކްނޮލޮޖީގެ ރޮނގުން ކުރެވިފައިވާ އެއްބަސްވުންތަކަށް އަމަލުކުރުމަށާއި އައު އެއްބަސްވުންތަކުގައި ސޮއިކުރުމަށް މަގުފަހިކުރުން</t>
  </si>
  <si>
    <t>މަސްތުވާތަކެތި އެތެރެވުން ހުއްޓުވުމަށް އަވަށްޓެރި އަދި ސަރަހައްދީ ޤައުމުތަކާއެކު މަސައްކަތްކުރުން</t>
  </si>
  <si>
    <t>މޯލްޑިވްސް އިންޓަރނޭޝަނަލް ފައުންޑޭޝަން ޤާއިމްކުރުން</t>
  </si>
  <si>
    <t>އެންމެ ކުޑަކޮށް ތަރައްޤީ ވެފައިވާ ޤައުމުތަކުގެ ލިސްޓުން އުނިކުރުމާ ގުޅޭ ގޮތުން ކުޑަ އަދި ތަރައްޤީ ވަމުން އަންނަ ޖަޒީރާ ޤައުމުތަކަށް އަމާޒުކޮށްގެން ރާއްޖޭގައި މަހާސިންތާއެއް ބެއްވުން</t>
  </si>
  <si>
    <t>އެންމެ ކުޑަކޮށް ތަރައްޤީ ވެފައިވާ ޤައުމުތަކުގެ ލިސްޓުން ރާއްޖެ ވަކިކުރުމުގެ މަރުހަލާ އޮމާންކޮށް ގެންދިއުމަށްޓަކައި ސްޓްރެޓެޖީއެއް އެކުލަވާ ކަނޑައެޅުން</t>
  </si>
  <si>
    <t>މައިގަނޑު އެހީ ދޭ ޤައުމުތަކަށް އެހީ އާ ގުޅޭ ގޮތުން މަޝްވަރާކުރުމަށް ވަފްދު ފޮނުވުން</t>
  </si>
  <si>
    <t>އެހީ ފޯރުކޮށްދޭ އޭޖެންސީތަކާއި ޤައުމުތަކަށް ނިސްބަތްވާ ވަފްދުތަކުގެ ދަތުރުތައް ރާވާ އިންތިޒާމްކުރުން</t>
  </si>
  <si>
    <t>މޯލްޑިވްސް ޕާޓްނަރޝިޕް ފޯރަމް އިންތިޒާމްކޮށް ބެއްވުން</t>
  </si>
  <si>
    <t>ބޭރުގެ އެހީ ދޭ ފަރާތްތަކާ އެކު ބޭއްވޭ މަހާސިންތާތަކުގައި އަމިއްލަ ޖަމިއްޔާތަކާއި މަދަނީ ޖަމިއްޔާ ޖަމާއަތްތައް ހިނެނުން</t>
  </si>
  <si>
    <t>ޕެރިސް ޑެކްލަރޭޝަން އޮން އެއިޑް އެފެކްޓިވްނަސް ގައި ސޮއި ކުރުން</t>
  </si>
  <si>
    <t>އައި.ސީ.ސީ.ޕީ.އާރުގެ ދަށުން ޤަވާއިދުން ޓްރީޓީ ރިޕޯޓް އެކުލަވާލާ ހުށަހެޅުން</t>
  </si>
  <si>
    <t>ކޮންވެންޝަން އޮން ދަ ލޯ އޮފް ދަ ސީ ގެ ދަށުން ކަމާ ގުޅޭ ހުރިހާ ފަރާތްތައް ޝާމިލްކޮށްގެން ރާއްޖޭގެ ކޮންޓިނެންޓަލް ޝެލްފް ފާހަގަ ކުރުމުގެ ހަރަކާތްތައް ހިންގުމަށް މަގުފަހިކުރުން</t>
  </si>
  <si>
    <t>ދިވެހިރާއްޖެ އެއްބަސްވެފައިވާ އިންސާނީ ޙައްޤުތައް ރައްކާތެރިކުރުމާ ގުޅޭ މުއާހަދާތަކާ އެއްގޮތަށް އަމަލުކުރެވޭ މިންވަރު ދެނެގަންނާނެ ނިޒާމެއް އުފެއްދުން</t>
  </si>
  <si>
    <t>ދިވެހިރާއްޖެ ސޮއިކޮށްފައިވާ މުއާހަދާތަކުގައިވާ ގޮތަށް އަމަލުކުރުމާ ގުޅޭ ގުތޮންނާއި ރިޕޯޓްތައް ތައްޔާރުކުރުމާ ގުޅޭ ގޮތުން ސަރުކާރުގެ ކަމާ ގުޅޭ ފަރާތްތަކާ، ސްޓޭންޑިންގް ކޮމިޓީއާ މަދަނީ މުޖުތަމަޢުއާއެކު މަޝްވަރާތައް ބޭއްވުން</t>
  </si>
  <si>
    <t>އޯގަނައިޒްޑް ކްރައިމްއާ ގުޅޭ ހުރިހާ މުއާހަދާއެއްގައި ސޮއިކުރުން</t>
  </si>
  <si>
    <t>ފޮރިން ސަރވިސް އެކްޓް އެކުލަވާލުން</t>
  </si>
  <si>
    <t>ކޮމަރޝަލް ޑިޕްލޮމަސީއާ ސިޔާސަތު ދިރާސާކުރުން ފަދަ ހުނަރުތައް ލިއްބައިދިނުމަށްޓަކައި މުވައްޒަފުންނަށް މިހުނަރުތައް ތަރައްޤީކުރުމަށް އަމާޒުކުރެވިގެން ތަމްރީންތައް ފޯރުކޮށްދިނުން</t>
  </si>
  <si>
    <t>ހިއުމަން ރިސޯސް ތަމްރީން ކުރުމުގެ ޕްރޮގްރާމެއް ޤާއިމްކޮށް ތަޢުލީމީ މުވައްޒަފުން ޚާރިޖީ ދާއިރާގައި އިތުރުކުރުން</t>
  </si>
  <si>
    <t>އަހަރީ މައިގަނޑު ލަނޑުދަނޑިތައް ޤާއިމްކުރުން</t>
  </si>
  <si>
    <t>ޚާރިޖީ ޚިދުމަތް ފޯރުކޮށްދޭ ފަރާތްތަކަށް ދެވޭ އެލަވަންސްތައް އިސްލާހުކުރުން</t>
  </si>
  <si>
    <t>މިނިސްޓްރީއަށާއި ބޭރުގައި ޤާއިމްކުރެވިފައިވާ ރާއްޖޭގެ މިޝަންތަކަށް ސްޓޭންޑަރޑް އޮޕަރޭޝަނަލް ޕްރޮޓޮކޯލް ޤާޢިމްކުރުން</t>
  </si>
  <si>
    <t>މިނިސްޓްރީގައި މިހާރު ބޭނުންކުރެވޭ އިންފޮމޭޝަން އެންޑް ކޮމިއުނިކޭޝަން ޓެކްނޮލޮޖީ (އައި.ސީ.ޓީ) ގެ ފެންވަރު ބަލާ ދެނެގަނެ އައި.ސީ.ޓީ ކުރިއަރުވަންޖެހޭ ދާއިރާތަކުން ކުރިއެރުވުން</t>
  </si>
  <si>
    <t>ދިނީ މައްސަލަތަކުގައި ސަރުކާރަށް ލަފާދިނުމަށާއި ރައްޔިތުންގެ މެދުގައި ދީނީ ހަމަޖެހުން ކުރިއެރުވުމަށް އެކުލަވާލެވުނު ފިޤުހު އެކެޑަމީގެ މެމްބަރުން މަޝްވަރާކޮށް ނިންމާގޮތުގެ މަތީން ޤައުމުގެ ދީނީކަންތައްތައް ތަންފީޒުކުރުން</t>
  </si>
  <si>
    <t xml:space="preserve">އިސްލާމްދީނުގެ އަޞްލުތަކާ ޚިލާފުނުވާ ގޮތުގެ މަތީން ދީނީ މަޢުލޫމާތު ކިޔަވާދިނުމުގަޔާއި އަދި ޚަބަރުފަތުރާ ވަޞީލަތްތައް  މެދުވެރިކޮށް ފޯރުކޮށްދިނުން  </t>
  </si>
  <si>
    <t>ދީނީ ރޮނގުން މަތީ އަޢުލީމު ޙާޞިލް ކުރުމުގެ ފުރުޞަތު ހޯދާދީ ދީނީ ޢިލްމުވެރިން އުފެއްދުން</t>
  </si>
  <si>
    <t xml:space="preserve">ބޭރުގެ ޢިލްމްވެރިންނާއި އިސްލާމީ ޖަމްޢިއްޔާ ޖަމާޢަތްތަކާ ގުޅިގެން ދީނީ ހަރުކަށިކަން ނައްތާލުމަށްޓަކާ ބޭނުންވާ ސެމިނާ ސިމްޕޯޒިއަމްފަދަ ބައްދަލުވުންތައް އެފަރާތްތަކާއެކު ބޭއްވުން. </t>
  </si>
  <si>
    <t xml:space="preserve">ދިވެހިބަހުން ދީނީ ފޮތްތައް ލިޔެ ޗާޕްކޮށް ޝާޢިއުކުރުން. </t>
  </si>
  <si>
    <t xml:space="preserve">މުޖުތަމަޢުގައިހުރި ދީނީ ޚިލާފް މައްސަލަތައް ބަލާ ދިރާސާކުރުމާއެކު އެކަން ދީނުގައި އޮތްގޮތް އަންގާދިނުން. </t>
  </si>
  <si>
    <t xml:space="preserve">އިސްލާމްދީނުގެ ރިވެތި ސިފަތައް އުގަންނައިދީ ދީނީ ސުލޫކާއި ހަމަތައް އަންގައިދިނުން </t>
  </si>
  <si>
    <t xml:space="preserve">އިސްލާމްދީނުގެ އަޞްލުތަކާ ޚިލާފްނުވާ ގޮތެއްގެ މަތީން ދީނީ މަޢުލޫމާތު ލިބޭނެފަދަ ފުރުޞަތު ތަނަވަސްކޮށްދިނުން. </t>
  </si>
  <si>
    <t>ދީނުގެ ނަމުގައި އަންހެނުންނަށް ކުރަމުން އަންނަ ތަފާތުތައް ނައްތާލާ އަންހެނުންގެ ދައުރު ފުޅާކޮށް ކުރިއަރުވާ އަންހެނުން ތަފާތު ހަރަކާތްތަކުގައި ބައިވެރިވުމުގެ ފުރުސަތު ހޯދައިދިނުން.</t>
  </si>
  <si>
    <t>ޚަބަރާއި މަޢުލޫމާތު ފަތުރާ ވަސީލަތްތަކާ ގުޅިގެން ދީނީ ތައްލީމް ފެތުރުން</t>
  </si>
  <si>
    <t xml:space="preserve">ދީނުގެ ނަމުގައި އިސްލާމްދީނުގެ ޤަދަރާއި އިޙްތިރާމަށް އުނިކަން ގެނުވާފަދަ ހަރުކަށި އުޞޫލުތަކާއި ސިޔާސީ ކަންތައް ކުރުމަށް ހިތްވަރު ނުދިނުން. </t>
  </si>
  <si>
    <t xml:space="preserve">އިސްލާމްދީނާ ގުޅޭ މަޢުލޫމާތު ފެތުރުމަށް ދީނީ ޓީވީ ޗެނަލް ފެށުން. </t>
  </si>
  <si>
    <t xml:space="preserve">ދީނީ މަޢުލޫމާތު ޢާއްމުކުރުމަށް ބޭނުންވާ ވަޞީލަތްތައް އުފައްދާ އެފަދަ ތަކެތި ބޭނުންކުރުމުގެ މަގުފަހިކޮށްދިނުން. </t>
  </si>
  <si>
    <t xml:space="preserve">އިސްލާމްދީނުގެ ޢަޤީދާ ވަރުގަދަ ކުރުމަށާއި އިސްލާމްދީނުގެ ރިވެތި ސިފަތައް އުގަންނައިދިނުމަށް ބޭނުންވާ ބައިތައް އިޞްލާޙުކުރެވޭ ޤައުމީ މަންހައްޖުގައި ހިމެނުން </t>
  </si>
  <si>
    <t>ތަފާތު ދަރަޖަތަކަށް ރަނގަޅަށް ކިޔަވައިދިނުމަށް ބޭނުންވާ ޤުރުއާން އިސްލާމް މުދައްރިސުން ތަމްރީނުކުރުން</t>
  </si>
  <si>
    <t>ކީރިތި ޤުރްއާން ވަކިމާއްދާއެއްގެ ގޮތުގައި ކިޔަވައިދިނުން ސެކެންޑަރީ އައީ ހަޔަރ ސެކެންޑަރީ ކްލާސްތަކުގެ މުޤައްރަރުގައި ހިމެނުން</t>
  </si>
  <si>
    <t xml:space="preserve">ދީނީ އެއްބައިވަންތަކަމުގެ ޤާނޫނު އިސްލާޙްކުރުމާއި ޒަކާތް، ވަޤުފު، ޙަލާލް ސެޓްފިކެޓް ދިނުމުގެ ޤާނޫނު އެކުލަވާލުން. </t>
  </si>
  <si>
    <t xml:space="preserve">އެހީއަށް ބޭނުންވާ ފަރާތްތަކަށް ޒަކާތުން އެފަރާތްތަކަށް ކަނޑައަޅާފައިވާ މިންވަރު ފޯރުކޮށްދިނުން. </t>
  </si>
  <si>
    <t>މިސްކިތް ބިނާކުރުމަށް ފައިސާ ހޯދުމަށްޓަކައި އުފައްދާފައިވާ ފަންޑް މުއްސަދިކުރުން</t>
  </si>
  <si>
    <t xml:space="preserve">ދިރާސާކޮށް ބެލުމަށްފަހު ބޭނުންވާ ރަށްރަށުގައި އަލަށް މިސްކިތް އިމާރާތްކުރުން </t>
  </si>
  <si>
    <t xml:space="preserve">ތަނަވަސްކަމުގެ އަހުލުވެރިންގެ ފަރާތުން މިސްކިތް ބިނާކުރުމަށާ މަރާމާތުކުރުމަށް ބޭނުންވާ މާލީ އެހީހޯދުން. </t>
  </si>
  <si>
    <t>އިޖުތިމާޢީ ރައްކާތެރިކަމާއި ބެހޭ ޤާނޫނު ހަދައި ތަންފީޒުކުރުން</t>
  </si>
  <si>
    <t>އިޖުތިމާޢީ ރައްކާތެރިކަމާ ބެހޭ ޤާނޫނު ތަންފީޒުކޮށް ޢަމަލުކުރުމަށްޓަކައި ގާއިމުކުރަންޖެހޭ ނިޒާމުތައް ގާއިމްކުރުން</t>
  </si>
  <si>
    <t>މިނިމަމް ސޯޝަލް ޕްރޮޓެކްޝަން ޕެކެޖެއް ތަޢާރަފްކޮށް ޤާއިމްކުރުން</t>
  </si>
  <si>
    <t>އިޖުތިމާޢީ އެހީތެރިކަން ފޯރުކޮށްދިނުމަށްޓަކައި ބޭނުންކުރެވޭ ނިޒާމުތަކުގެ ޚަރަދުތައް ކުޑަކޮށް، އެންމެ ފުރިހަމަގޮތުގައި  ހަމަހަމަކަމާ އެކު އެހީތައް ފޯރުކޮށްދެވޭނެ ފަދަގޮތަކަށް އެނިޒާމުތައް ހަރުދަނާކުރުން.</t>
  </si>
  <si>
    <t>އިޖުތިމާޢީ ރައްކާތެރިކަމާބެހޭ ޕްރޮގްރާމްތައް މޮނިޓަރކޮށް އިވެލުއޭޓް ކުރުމަށްޓަކައި މަޢްލޫމާތު ބެލެހެއްޓޭނެ ސިސްޓަމްއެއް ޤާއިމްކޮށް މި ސިސްޓަމް، ނެޝަނަލް ރެޖިސްޓްރޭޝަންއާއި ނެޝަނަލް ސްޓެޓިސްޓިކަލް އިންފޮމޭޝަން ސިސްޓަމާ ގުޅުވުން</t>
  </si>
  <si>
    <t>އިޖުތިމާޢީ ރައްކާތެރިކަމާބެހޭ ނިޒާމު ހަރުދަނާގޮތެއްގައި ހިންގުމަށްޓަކައި މުޖުތަމަޢުގެ ޤާބިލްކަން އިތުރުކުރުން</t>
  </si>
  <si>
    <t>ސޯޝަލް ހެލްތް އިންޝުއަރެންސްއާބެހޭ ޤާނޫނު ހަދައި ތަންފީޒުކުރުން</t>
  </si>
  <si>
    <t>ބޭސިކް ހެލްތް އިންޝުއަރެންސް ސްކީމްގައި އާބާދީގެ އެންމެން ބައިވެރިކުރުވުން.</t>
  </si>
  <si>
    <t>ހެލްތް އިންޝުއަރެންސް ސްކީމްގެ ޚިދުމަތް އަވައްޓެރި ޤައުމުތަކުން ލިބޭނެގޮތް ތަނަވަސްކޮށްދިނުން  (މަދަނަ ޕްލަސް)</t>
  </si>
  <si>
    <t xml:space="preserve">ހެލްތް އިންޝުއަރެންސް ސްކީމް މޮނިޓަރކޮށް އިވެލުއޭޓް ކުރުމަށްޓަކައި މަޢްލޫމާތު ބެލެހެއްޓޭނެ ސިސްޓަމެއް ޤާއިމްކޮށް، މި ސިސްޓަމް، ނެޝަނަލް ރެޖިސްޓްރޭޝަންއާއި ނެޝަނަލް ސްޓެޓިސްޓިކަލް އިންފޮމޭޝަން ސިސްޓަމާ ގުޅުވައި، މި ސްކީމް ހަރުދަނާގޮތެއްގައި ހިންގޭނެފަދަ ޤާބިލުކަން ތަރައްޤީކުރުން. </t>
  </si>
  <si>
    <t>ޕެންޝަނާބެހޭ ޤާނޫނަށް ޢަމަލުކުރުން. މީގެތެރޭގައި، ޢުމުރުން ދުވަސްވީމީހުންގެ އަސާސީ ޕެންޝަނާއި، ރިޓަޔަރމަންޓް ޕެންޝަން ސްކީމް ހިންގުމަށް ބޭނުންވާ ނިޒާމުތައް ޤާއިމުކުރުމާއި، ބެނެފިޓް އަދި އެނުއިޓީދެވޭނެ ނިޒާމުތައް ޤާއިމުކުރުން</t>
  </si>
  <si>
    <t>ރަސްމީ އަދި ނުރަސްމީ ވަޒީފާގެ ދާއިރާގައި މަސައްކަތްކުރާ ހުރިހާ އެންމެންނަށް ރިޓަޔަމަންޓް ޕެންޝަން ސްކީމް ފުޅާކުރުން</t>
  </si>
  <si>
    <t>މޯލްޑިވްސް ނެޝަނަލް ޑިފެންސް ފޯސްގައި ވަޒީފާ އަދާކުރާ މީހުންނަށާއި ޢާއިލާތަކަށް ދިރިއުޅޭނެ ތަންތަން ފޯރުކޮށްދިނުން</t>
  </si>
  <si>
    <t>މޯލްޑިވްސް ނެޝަނަލް ޑިފެންސް ފޯސްގެ މުވައްޒަފުންނަށާއި، އެމީހުންގެ އާއިލާތަކަށް ޚިދުމަތް ދިނުމަށް، އެމް.އެން.ޑީ.އެފް އިން ހިންގާ ޞިއްޙީ ފަރުވާދޭ ވަޞީލަތްތައް މާލޭގައާއި އޭރިއާ ކޮމާންޑްތަކުގައި ޤާއިމުކުރުން</t>
  </si>
  <si>
    <t>މޯލްޑިވްސް ނެޝަނަލް ޑިފެންސް ފޯސްގެ މުވައްޒަފުންނަށް މެޑިކަލް އިންޝުއަރެންސް ފޯރުކޮށްދިނުން</t>
  </si>
  <si>
    <t>ކޮމިޔުނިޓީ ބޭސްޑް އައި.ވައި.ސީ.އެފް. އަދި ނިއުޓްރިޝަން ޕްރޮގްރާމް ހިންގުން</t>
  </si>
  <si>
    <t>ދިމާވާ އިޤްތިޞާދީ ލޮޅުންތަކުން އިޖްތިމާޢީ ރައްކާތެރިކަމުގެ ޚަރަދުތައް ރައްކާތެރިކުރުމަށްޓަކައި ސޯޝަލް ސެކިއުރިޓީ ފަންޑެއް ޤާއިމްކޮށް ތަރައްޤީކުރުން</t>
  </si>
  <si>
    <t>އިޖްތިމާޢީ ރައްކާތެރިކަމުގެ ނިޒާމާއި ޕްރޮގްރެސިވް ޓެކްސް ސިސްޓަމަކާއި ހަރުދަނާގޮތެއްގައި ގުޅުވޭނެ ގޮތް މެދުވެރިކުރުން. (ގަވަރނަންސް ސެކްޓަރ ޕްލޭނާ އެއްގޮތަށް)</t>
  </si>
  <si>
    <t>އިޖްތިމާއީ ރައްކާތެރިކަމުގެ ޕްރޮގްރާމްތައް އަމާޒުކުރާނެ އާބާދީގެ ބައިތައް ދެނެގަތުމަށްޓައި ޓާގެޓިންގ މެކޭނިޒަމެއް ފަރުމާކޮށް ގާއިމްކުރުން</t>
  </si>
  <si>
    <t>ސިފްކޯއާއި ގުޅިގެން ސިފައިންނާއި އެމީހުންގެ އާއިލާ ތަކަށް ދެމުން އަންނަ ވެލްފެއަރގެ ޚިދުމަތް ކުޑަކޮށް އެތަނުގެ ޚިދުމަތްތައް ރަނގަޅުކުރުން</t>
  </si>
  <si>
    <t>މަޢުލޫމާތުގެ ސައްޙަކަން ބަލައި މޮނިޓަރކުރުމަށް އެކި އެކި މަޢްލޫމާތު ބަލަހައްޓާ ނިޒާމުތަކާ ގުޅުން ގާއިމުކުރުން</t>
  </si>
  <si>
    <t>ޓާގެޓިންގ މެކޭނިޒަމް ހަރުދަނާގޮތެއްގައި ހިންގައި ބެލެހެއްޓުމަށް މުޖުތަމަޢުގެ ޤާބިލްކަން އިތުރުކުރުން</t>
  </si>
  <si>
    <t>ޢުމުރުން ދުވަސްވީމީހުންނާބެހޭ ޤާނޫނު ހަދައި ތަންފީޒުކުރުން</t>
  </si>
  <si>
    <t>އާބާދީގައި ހިމެނޭ ޢުމުރުން ދުވަސްވީ މީހުންގެ މިހާރުގެ ޙާލަތު ދެނެގަތުމާ ބެހޭގޮތުން ސާރވޭ ކުރުން</t>
  </si>
  <si>
    <t>ދައުލަތުގެ ބެލުމުގެ ދަށުގައި ތިބޭ މީހުން ބަލަހައްޓާ މަރުކަޒުތައް ގާއިމުކޮށް، އަލުން މުޖްތަމަޢުގެތެރެއަށް ގެނައުމަށްޓަކައި އާފްޓަރ ކެއަރ ޕްރްގްރާމްތައް ރާވައި، އަޅާލާނެ މީހަކުނެތި ބިކަ ހާލުގައި ޖެހިފައިވާ ކުދިންނާއި، ދުވަސްވީ މީހުންނާއި، ނުކުޅެދުންތެރިކަން ހުންނަ މީހުންނާއި، އަނިޔާލިބިފައިވާ އަދި އެކަހެރިވެފައިވާ ކުދިންނަށް ބޭނުންވާ ހިޔާވަހިކަން ފޯރުކޮށްދީ، މުޖްތަމަޢުގެތެރެއަށް އަލުން އަނބުރައި ގެނައުމާއި، މުޖްތަމަޢުގެ ތެރޭގައި ފަރުވާދެވޭނެ ނިޒާމުތައް ގާއިމުކުރުން</t>
  </si>
  <si>
    <t>އޮލްޓަނޭޓިވް ކެއަރއާބެހޭ ޤާނޫނީ އޮނިގަނޑު ހަރުދަނާކުރުން</t>
  </si>
  <si>
    <t>މަސްތުވާތަކެތީގެ ވަބާގައި ޖެހިފައިވާ މީހުން ރަނގަޅުގޮތުގައި އަލުން އަނބުރައި މުޖްތަމަޢަށް ގެނައުމަށާއި، މުޖްތަމަޢުގެ ތެރޭގައި ފަރުވާދެވޭނެ ނިޒާމުތައް ގާއިމުކޮށް ހަރުދަނާކުރުން</t>
  </si>
  <si>
    <t>ކާރިސާތަކުގައި ޤައުމީ، ޕްރޮވިންސް، އަތޮޅު، ރަށުފެންވަރުގައި ޢަމަލުކުރާނެގޮތުގެ ޕްލޭންތައް ރާވައި ހިންގުމާއި، އަރލީ ވޯނިންގ ސިސްޓަމެއް މެދުވެރިކޮށް ކާރިސާތަކުން ރައްކާތެރިކުރެވޭނެފަދަ މަޢްލޫމާތު ޢާންމުންނަށް ފޯރުކޮށްދިނުމާއި، ކާރިސާތަކާބެހޭ މަޢްލޫމާތު އިންޓަރނެޓް މެދުވެރިކޮށް ލިބެންހުންނާނެ ގޮތްތައް ފަހިކުރުން</t>
  </si>
  <si>
    <t>ޕްރޮވިންސް އަދި ރަށު ފެންވަރުގައި ޖޮބް ސެންޓަރތައް ގާއިމުކޮށް، އެތަންތަނަށް ބޭނުންވާ މުވައްޒަފުން ތަމްރީންކުރުން</t>
  </si>
  <si>
    <t>ވަޒީފާގެ ބާޒާރުގައި ބައިވެރިވާ މީހުންގެ ޢަދަދު އިތުރުކުރުމަށްޓަކައި، ވަޒީފާއާބެހޭ މަޢްލޫމާތާއި، ކެރިއަރ ގައިޑަންސް ފޯރުކޮށްދިނުމާއި. އަމިއްލަ މަސައްކަތް ފެށްޓުމަށް ބޭނުންވާ ހުނަރުތައް ފޯރުކޮށްދިނުމަށް އެންޓްރިޕްރިނޯޝިޕް ޓްރެއިނިންގ ހިންގުން</t>
  </si>
  <si>
    <t>ތަފާތު އެކި މަސައްކަތްތަކުގެ ދާއިރާއަށް ބޭނުންވާ ހުނަރުތައް ފޯރުކޮށްދިނުމަށް އެކަށީގެންވާ ތަމްރީން ޕްރޮގްރާމްތައް ހިންގުން. އަދި މީގެ ތެރޭގައި އާބާދީގެ ނިކަމެތި ގިންތިތަކަށާއި، ޒުވާނުންނަށް ޚާއްޞަ ޕްރޮގްރާމްތައް ހިންގުން</t>
  </si>
  <si>
    <t>އޮކިއުޕޭޝަނަލް ހެލްތް އެންޑް ސޭފްޓީއާބެހޭ ޤާނޫނު ހަދައި، މަސައްކަތުގެ ވެށީގައި ހެލްތް އެންޑް ސޭފްޓީގެ މިންގަނޑުތައް ހިފެހެއްޓޭ މިންވަރު ބެލޭނެ ހަރުދަނާ ނިޒާމެއް ގާއިމުކުރުން</t>
  </si>
  <si>
    <t>މިނިމަމް ވޭޖް ތަޢާރުފުކުރުމަށްޓަކައި އެކަށީގެންވާ މޮޑެލްއެއް ފަރުމާކުރުން</t>
  </si>
  <si>
    <t>ވަޒީފާގެ ބާޒާރުގައި އެންމެ ފައިދާހުރި ގޮތުގައި ބައިވެރިވުން އާލާކުރުމަށް، ވަޒީފާ އަދާކުރާ މައިންބަފައިންނަށް، ވަޒީފާގައި އުޅޭވަގުތު ދަރިން ބެލޭނެފަދަ އިންތިޒާމުތައް ޤާއިމުކުރުން</t>
  </si>
  <si>
    <t>ކުދި ވިޔަފާރިތައް ފަށައިގަތުމަށްޓަކައި، ނިކަމެތި އާބާދީތަކަށް އަމާޒުކޮށްގެން، ލޯން ސްކީމެއް ގާއިމުކުރުން</t>
  </si>
  <si>
    <t>ވަޒީފާގެ ފުރުޞަތުތައް އަންހެނުންނަށް ތަނަވަސްކޮށްދިނުމަށްޓަކައި ބޭނުންވާ ހުނަރާއި ތަމްރީން ފޯރުކޮށްދިނުމަށް މަގުފަހިކޮށްދިނުމުގެ ގޮތުން ވިމެންސް އިކޮނޮމިކް ޑެވެލޮޕްމަންޓް ފަންޑުގެ ނަމުގައި ފަންޑެއް ގާއިމުކުރުން</t>
  </si>
  <si>
    <t>ވަޒީފާގެ ބާޒާރަށް ބޭނުންވާ ހުނަރުތައް އެކަށީގެންވާގޮތެއްގައި ފޯރުކޮށްދިނުމަށްޓަކައި ޓިވެޓް އޮތޯރިޓީއެއް ގާއިމުކުރުން</t>
  </si>
  <si>
    <t>ވަޒީފާދޭ ފަރާތްތަކާ ގުޅިގެން، މިހާރު ވަޒީފާ އަދާކުރާ ބިދޭސީންގެ ވަޒީފާތަކަށް ދިވެހީން، ޚާއްޞަކޮށް ޒުވާނުން، ބަދަލުކުރުމުގެ ފުރުޞަތު ތަނަވަސްކުރުމުގެ ގޮތުން، ޖޮބް ޝެޑޯއިންގ ޕްރޮގްރާމްތައް ރާވައި ހިންގުން</t>
  </si>
  <si>
    <t>ތަޢުލީމާބެހޭ ޤާނޫނީ އޮނިގަނޑެއް އެކަށައަޅާ ތަންފީޒް ކުރުން</t>
  </si>
  <si>
    <t>ރާއްޖޭގެ ސްކޫލްތަކުގެ ގްރޭޑް 10 އަދި 12 ނިންމާ އިމްތިޙާން ތަކުގައި ބައިވެރިވާ ދަރިވަރުންނަށް ދައްކަންޖެހޭ ފީ ސަރުކާރުން ހިލޭ ލިބިދޭނެ ފަސޭހަ ގޮތެއް ހަމަޖައްސައިދިނުން</t>
  </si>
  <si>
    <t>ހުރިހާ ސްކޫލަކަށް އުނގެނުމާއި، އުނގަންނައިދިނުމަށް ބޭނުންވާ ވަސީލަތްތަކާއި އެހީ ހަމަހަމަގޮތެއްގައި ހޯދައިދިނުން</t>
  </si>
  <si>
    <t>ހެޔޮ ޞިއްޙަތާއި، ރަނގަޅު ކާނާއާއި، ރައްކާތެރިކަމަށް ދަރިވަރުން ހޭލުންތެރިކުރުވައި އަދި ދިރިއުޅުމަށް ބޭނުންވާ ހުނަރުތައް ކުރިއެރުވުން</t>
  </si>
  <si>
    <t>އަމިއްލަ ރަށުގައި ކިޔެވުމުގެ ފުރުޞަތުތައް ލިބެންނެތް ރަށްރަށުގެ ކުދިން އެފަދަ ފުރުޞަތުތައް ހުރި ރަށްރަށުގައި ކިޔެވުމަށް، ދެ ޖިންސުގެ ކުދިންނަށް ހަމަހަމަ ގޮތެއްގައި، ފައިސާގެ އެހީއާއި ބޯޑިންގެ ޚިދުމަތް ފޯރުކޮށްދިނުން</t>
  </si>
  <si>
    <t>ރާއްޖެ ބަހާލެވިފައިވާ ސަރަހައްދުތަކުގެތެރެއިން، ކޮންމެ ސަރަހައްދެއްގައި އެޑިއުކޭޝަން އޮފީހެއް ގާއިމުކޮށް، ތަޢުލީމީ ޕްރޮގްރާމްތައް ހިންގުމާއި މޮނިޓަރ ކުރުމުގެ ޒިންމާ އެއޮފީހުން އުފުލަންޖެހޭ ކަމުގައި ކަށަވަރު ކުރުން</t>
  </si>
  <si>
    <t>ލޯކަލް އެޑިއުކޭޝަން އޮތޯރިޓީގެ ސުޕަވިޝަންއާއި ބެލެހެއްޓުމުގެ ޤާބިލުކަން ހަރުދަނާ ކުރުން</t>
  </si>
  <si>
    <t>ހުރިހާ ސްކޫލެއްގައި ސްކޫލްބޯޑްތައް ގާއިމްކޮށް، ސްކޫލް ހިންގުމުގެ އޮތޯރިޓީ ސްކޫލްބޯޑްތަކަށް ދިނުން</t>
  </si>
  <si>
    <t>ކޮންމެ ޕްރޮވިންސްއެއްގައި ހުންނަ ޓީޗަރ ރިސޯސް ސެންޓަރތައް ޓީޗަރުންގެ ފަންނީ ކުރިއެރުވުމަށް ހުންނަ ތަނެއް ގޮތުގައި ހަރުދަނާ ކުރުން</t>
  </si>
  <si>
    <t>ޕަބްލިކް ޕްރައިވެޓް ޕާރޓްނަރޝިޕްގެ ދަށުން ކޮންމެ ސަރަހައްދެއްގައިވެސް ރަނގަޅު ފެންވަރެއްގެ ސްކޫލް ހިންގުމުގެ ފުރުސަތު ދިނުން.</t>
  </si>
  <si>
    <t>ތަޢުލީމީ ދާއިރާގައި ޕްރައިވެޓް ސެކްޓަރގެ ބައިވެރިވުމަށްޓަކައި ރެގިއުލޭޓަރީ ފްރޭމްވާރކެއް ގާއިމް ކުރުން</t>
  </si>
  <si>
    <t>މަތީ ތަޢުލީމުދޭ ޕްރައިވެޓް ވުޒާރާތައް ފުޅާކުރުމަށްޓަކައި އެހީތެރިކަން ފޯރުކޮށްދިނުން</t>
  </si>
  <si>
    <t>ރާއްޖޭގެ ހުރިހާ ޕްރީ ސްކޫލްތައް ހިންގުމަށް ބޭނުންވާ އެހީތެރިކަން ހަމަހަމަ އުސޫލެއްގެ ގޮތުން ފޯރުކޮށްދިނުން</t>
  </si>
  <si>
    <t>ޅަފަތުގެ ތަރުބިއްޔަތާއި ތަރައްޤީއާ ބެހޭ ސިޔާސަތު އުފެއްދުން</t>
  </si>
  <si>
    <t>ޅަފަތުގެ ތަރުބިއްޔަތާއި ތަރައްޤީގައި ކުރެވޭ މަސައްކަތް އިތުރަށް ރަނގަޅުކޮށް ފުޅާ ކުރުން</t>
  </si>
  <si>
    <t>ފެންވަރު ރަނގަޅު، ކުދިންނާއި ރައްޓެހި ސްކޫލް އުފައްދާ އަދި ޤަވާއިދުން ބެލެހެއްޓުމަށްޓަކައި ކޮލިޓީ ސްޓޭންޑަޑް އާއި އިންޑިކޭޓަރސް އުފެއްދުން</t>
  </si>
  <si>
    <t>މަސައްކަތުގެ ހުނަރު ބިނާ ކުރާ ކޯސްތަކާއި މަތީ ތަޢުލީމުގެ ކޯސްތަކުގައި ބައިވެރިވާ ފަރާތްތަކުގެ ކޯސް ފީ (ފުލްކޮށް ނޫނީ އެއްބައި)  ދައްކައިދިނުން</t>
  </si>
  <si>
    <t>އަމިއްލަ ފަރާތްތަކަށް މަތީ ތަޢުލީމާއި ތަމްރީންދެވޭ ތަންތަން އުފެއްދުމަށާއި، މަތީ ތަޢުލީމަށް ބޭނުންވާ ޤައުމީ ފަންޑް ފުޅާކުރުމަށް ފުރުޞަތުތައް ހުޅުވާލުން</t>
  </si>
  <si>
    <t>ހުރިހާ ޓިވެޓް ޕްރޮގްރާމްތައް ބަލާ ކޯޑިނޭޓްކުރުމަށާއި، ރާއްޖޭގެ ހުރިހާ ޕްރޮވިންސް ތަކުގައި ޓިވެޓް ޓްރޭނިންގް ޕްރޮގްރާމްތައް ހިންގުމަށް ޓިވެޓް އޮތޯރިޓީއެއް ގާއިމްކުރުން</t>
  </si>
  <si>
    <t>ރާއްޖޭގައި ޤައުމީ ޔުނިވަރސިޓީއެއް ގާއިމް ކުރުން</t>
  </si>
  <si>
    <t>ކޮލިފިކޭޝަން އޮތޯރިޓީއެއް ޤާއިމުކޮށް، މަތީ ތަޢުލީމުދޭ ވުޒާރާތަކުގެ ކޮލިޓީ އެޝުއަރެންސް ބެލުމަށްޓަކައި ސްޓޭންޑަޑްތައް އުފެއްދުން</t>
  </si>
  <si>
    <t>ތަޢުލީމީ  ކޮންމެ މަރުޙަލާއަކަށް ބޭނުންވާ ހުރިހާ ބައެއް އެކުލެވޭ މަންހަޖެއް އުފައްދާ، ދެވޭ ތަޢުލީމު ދިވެހިރާއްޖޭގެ މާޙައުލާ ގުޅުވުން</t>
  </si>
  <si>
    <t>ބިޒްނަސް، ސައިންސް އަދި އާޓްސް ސްޓްރީމްގެ އިތުރުން ޓެކްނިކަލް އަދި ވޮކޭޝަނަލް ޓްރޭނިންގ، ބޭރުގެ ބަސްތައް، މީޑިޔާ، މިޔުޒިކް، އަތްތެރި މަސައްކަތް އަދި ޕަރފޯރމިންގ އާރޓްސް ކިޔެވޭނެ ފުރުޞަތު ސްކޫލްތަކުގައި ލިބިދިނުން</t>
  </si>
  <si>
    <t>ޕްރީސްކޫލްގެ މުޤައްރަރެއް އެކުލަވާލާ ތަންފީޒުކުރުން</t>
  </si>
  <si>
    <t>ސްކޫލްތަކަށް އިތުރުވަމުންދާ ކުދިންނަށް ބޭނުންވާ އިމާރާތްތަކާއި ވަސީލަތްތައް ތަރައްޤީކޮށްދީ، ވަށާޖެހޭ ތަޢުލީމެއްދޭ، އެއް ދަންފަޅީގައި ކިޔަވައިދޭ ސްކޫލްތަކަށް ހެދުމަށް ބޭނުންވާ އިތުރު އެހީތައް ހޯދައިދިނުން</t>
  </si>
  <si>
    <t>އުމްރާނީގޮތުން ކުދިންގެ ކިޔެވުން ތަރައްޤީ ކުރުމަށްޓަކައި އެއްދަންފަޅިއަށް ސްކޫލް ހެދުމަށް ބޭނުންވާ ސްކޫލްތަކުގެ ޕްރޮފެޝަނަލް ކެޕޭސިޓީ އިތުރުކުރުން</t>
  </si>
  <si>
    <t>ކޮންމެ ސްކޫލެއްގައިވެސް ދަރިވަރުންނަށް ރައްޓެހި މާހައުލެއް އުފެއްދުން</t>
  </si>
  <si>
    <t>އާބާދީ ބޮޑު ސަރަހައްދުތަކުގައި ސްކޫލް ކުދިންނާއި ޒުވާނުންނަށް ޙާއްޞަ ކުޅިވަރާއި މުނިފޫހި ފިލުވުމުގެ މަރުކަޒުތަކެއް ޤާއިމްކުރުން</t>
  </si>
  <si>
    <t>ޚާއްޞަ އެހީއަށް ބޭނުންވާ ކުދިންގެ ތަޢުލީމާ ބެހޭ ސިޔާސަތެއް ކަނޑައެޅުން</t>
  </si>
  <si>
    <t>ޚާއްޞައެހީ ބޭނުންވާ ކުދިންގެ ބޭނުންތައް އުމުރުގެ ވީހާވެސް ކުރީކޮޅު ދެނެގަނެ އެކުދިންނަށް ބޭނުންވާ އެހީ ފޯރުކޮށްދިނުން</t>
  </si>
  <si>
    <t>ޚާއްޞަ އެހީއަށް ބޭނުންވާ ކުދިންނަށް ދެވޭ ތަޢުލީމު ހަމަހަމަ ގޮތެއްގައި ފޯރުކޮށް ދިނުން</t>
  </si>
  <si>
    <t>ހަރުދަނާ ގޮތެއްގައި އިންކްލޫސިވް ޕްރޮގްރާމްތައް ކުރިއަށް ގެންދާކަން ބެލުމަށްޓަކައި މޮނިޓަރކުރުމުގެ ނިޒާމް ވަރުގަދަކުރުން</t>
  </si>
  <si>
    <t>ޤައުމުގެ އިޤްތިޞާދީ އިންޖީނު ހިންގައިގަތުމަށް ބޭނުންވާ ހުނަރުތައް ދެނެގަތުން</t>
  </si>
  <si>
    <t>ފަންނީ އެކިއެކި ހުނަރުތައް ތަރައްޤީކޮށްދޭ ޕްރޮގްރާމްތަކާއި ވަޒީފާގެ ބާޒާރުގައި ލިބެންހުރި ފުރުސަތުތަކާ ބެހޭގޮތުން ސްކޫލް ކުދިންނަށް ހޭލުންތެރިކަން އިތުރުކުރުން</t>
  </si>
  <si>
    <t>މަސައްކަތްތެރިންނާއި ސްކޫލްތަކާ ދެމެދު ގުޅުން ވަރުގަދަކުރުން</t>
  </si>
  <si>
    <t>ވޮކޭޝަނަލް ޕްރޮގްރާމްތައް އިތުރަށް ފުޅާކޮށްގެން ކުރިއަށް ގެންދިއުން</t>
  </si>
  <si>
    <t>ޓީޗަރުން ރަޖިސްޓްރީ ކުރުމުގެ ނިޒާމެއް ގާއިމްކުރުން</t>
  </si>
  <si>
    <t>ތަޢުލީމީ ދާއިރާއަށް ބޭނުންވާ ފެންވަރު ރަނގަޅު މާހިރުން ހޯދާ، ވަޒީފާގެ ބާޒާރުގެ އަގުތަކާއި ހަމަހަމަކަން ގާއިމްކޮށް، ކުރާ މަސައްކަތުގެ ފެންވަރާއި ގުޅިފައިވާ މުސާރަ ދިނުމުގެ ނިޒާމެއް ގާއިމް ކުރުމާ ދިމާއަށް މަސައްކަތްކުރުން</t>
  </si>
  <si>
    <t>ސްކޫލްތަކުގެ ޓީޗަރުންނާއި އިސްވެރިންނަށް ދެވޭ ފަންނީ އެހީތެރިކަން އިތުރުކުރުން</t>
  </si>
  <si>
    <t>ސްކޫލްތަކުގެ ކަންތައްތައް ހިނގާ ނުހިނގާ ގޮތް ބެލެހެއްޓޭ ނިޒާމުގެ ފެންވަރު ރަނގަޅުކޮށް އަދި ހަރުދަނާކުރުން</t>
  </si>
  <si>
    <t>ސްކޫލްތަކުގެ ކަންތައްތައް ހިނގާ ނުހިނގާ ގޮތް ބެލެހެއްޓޭ ޕްރޮގްރާމްތައް ހިންގުން</t>
  </si>
  <si>
    <t>މޮނިޓަރިން އަދި އިވެލުއޭޝަންއިން ހޯދުމުގެ މަޢުލޫމާތުގެ އަލީގައި ސްކޫލްތަކަށް ބޭނުންވާ ކޮލިޓީ އިނީޝިއޭޓިވްސް އުފެއްދުން</t>
  </si>
  <si>
    <t>މުޖްތަމަޢުތަކުގައި ލިޔަން ކިޔަން އެނގޭ މިންވަރު ބެލޭނެ ނިޒާމެއް ގާއިމްކުރުން.</t>
  </si>
  <si>
    <t>ބޮޑެތި މީހުންނަށް ބޭނުންވާފަދަ ތަޢުލީމު ފޯރުކޮށްދީ، ތަޢުލީމާއިގެން ކުރިއަށް ދެވޭނޭ ފަދަ ފުރުޞަތުތައް ބޮޑެތި މީހުންނަށް ހޯދައިދިނުމުގެ ގޮތުން، ކަނޑައެޅިގެން ވަކި ގަވާޢިދެއްގެ މަތިން، ވަކި އަމާޒަކަށް ވާޞިލުވެވޭގޮތަށް ހިންގޭ ޕްރޮގްރާމްތައް ފަރުމާކޮށް ހިންގުން.</t>
  </si>
  <si>
    <t>ރަސްމީ ތަޢުލީމު ނިންމުމަށް އުޒުރުވެރިވެފައިތިބި ފަރާތްތަކަށް ކުރިއަށް ގެންދެވޭ ދެވަނަ ފުރުޞަތެއް ދިނުމުގެ ގޮތުން ތަޢްލީމީ އަދި މަސައްކަތްތެރިކަމާއި ހުނަރުވެރިކަން ތަރައްގީ ކުރުމުގެ ޕްރޮގްރާމްތައް ރާވައި ހިންގުން.</t>
  </si>
  <si>
    <t>އިންސާނީ ހައްޤުތަކާއި ، އާންމު މަސްއޫލިއްޔަތުތައް އަދި ޑިމޮކްރެސީގެ އުސޫލުތަކަށް މުޖްތަމަޢުގެ ހޭލުންތެރިކަން އިތުރު ކުރުމަށް، ފޮތްތައް ޝާޢިއުކޮށް، އަޑުއެހޭ ފަދަ އަދި ބެލޭ ފަދަ ގޮތްތައް ބޭނުން ކޮށްގެން މަޢުލޫމާތު ފޯރުކޮށްދެވޭނޭ ފަދަ ވަސީލަތްތައް އުފެއްދުން.</t>
  </si>
  <si>
    <t>ޒުވާނުންނަށް އަދި ސްކޫލަށް ނުދާ ޒުވާނުންނަށް ފަންނީ އެކިއެކި ހުނަރުތައް ތަރައްޤީކޮށްދޭ ޕްރޮގްރާމްތައް އުފައްދާ، ފޯރުކޮށްދިނުން</t>
  </si>
  <si>
    <t>އުނގެނުމާއި އުގަންނައި ދިނުމަށް ބޭނުންވާ އިންޓަރނެޓްގެ ވަސީލަތްތައް ފޯރުކޮށް ދިނުން</t>
  </si>
  <si>
    <t>ހަމަހަމަ ގޮތެއްގައި އައި.ސީ.ޓީ ގެ ވަސީލަތްތައް ފޯރުކޮށްދިނުން ފުޅާކުރުން</t>
  </si>
  <si>
    <t>ސްކޫލްގެ އިދާރީ އަދި ހިންގުމުގެ ކަންކަމާއި ގުޅޭގޮތުން އައި.ސީ.ޓީ ތަރައްޤީކޮށް އޭގެ ބޭނުން އެންމެ އެކަށީގެންވާގޮތުގައި ހިފުން</t>
  </si>
  <si>
    <t>މިނިސްޓްރީ އޮފް އެޑިޔުކޭޝަނުން ދެވޭ ޚިދުމަތްތަކާއި ނެރެވޭ ނަތީޖާގެ ފެންވަރު ރަނގަޅު ކުރުމުގެ ގޮތުންނާއި، ފެންވަރު ރަނގަޅު ތަޢުލީމެއް ދިނުމަށް މަގުފަހިވާނެ ގޮތަށް ތަޢުލީމީ ދާއިރާގެ އޮނިގަނޑު އިސްލާހުކުރުން</t>
  </si>
  <si>
    <t>މިނިސްޓްރީ އޮފް އެޑިޔުކޭޝަންގެ އެކިއެކި ބައިތަކުގެ ތެރޭގައި ކަންތައްތައް ކުރުމަށް ސިޔާސަތުތައް ކަނޑައަޅާ، މަގްސަދުތައް ހާސިލްވާ މިންވަރު ބެލުމަށް ނިޒާމެއް ގާއިމްކުރުން.</t>
  </si>
  <si>
    <t>ދެމެހެއްޓެނިވި ރޭވުންތަކާއި ޕްރޮގްރާމްތައް އަދި ހަރަކާތްތަކުގައި ސިޔާސަތުތަކާއި އެއްގޮތަށް އަމަލުކުރުން.</t>
  </si>
  <si>
    <t>އެކިއެކި ހަރަކާތްތައް ހިންގުމަށްޓަކައި ވަކި ހަމަތަކާއި، ގަވާޢިދުތައް އަދި ގޮތްތަކެއް ކަނޑައަޅާ ބޭނުންކުރުން.</t>
  </si>
  <si>
    <t>ތަޢުލީމީ ދާއިރާގައި ފައިސާގެ އެހީ ބަހާލެވިފައިވާ ގޮތްތައް ބަލާ، އެކަށީގެންވާ ބަދަލު ގެނައުން.</t>
  </si>
  <si>
    <t>ތަޢްލީމާއި ބެހޭ ތަފާސްހިސާބާއި އެހެނިހެން މަޢުލޫމާތު ފަސޭހަކަމާއެކު ހޯދޭނެ ނިޒާމެއް ގާއިމްކުރުން</t>
  </si>
  <si>
    <t>ތަމްރީނު ލިބިފައިވާ ފަންނީ މީހުން، ދާއިރާގައި ދެމެހެއްޓުމަށް ކުރެވިދާނޭ ކަންތައްތައް އިތުރަށް ހަރުދަނާކުރުން</t>
  </si>
  <si>
    <t>ޒުވާނުން މަސްތުވާތެކެތީގެ ވަބާއިން ސަލާމަތް ކުރުމަށްޓަކައި ޕްރޮގްރާމްތައް ހިންގުން</t>
  </si>
  <si>
    <t>މުޖުތަމަޢުން އެކަހެރިވެފައިވާ ޒުވާނުން އަނބުރާ މުޖުތަމަޢަށް ގެނައުމަށް އެފަދަ ޒުވާނުންނަށް ފުރުސަތު ދިނުން</t>
  </si>
  <si>
    <t>ޒުވާނުންނަށް ޚާއްޞަކޮށްގެން ކައުންސިލިންގ ދިނުމާއި ނަސޭހަތް ދިނުން</t>
  </si>
  <si>
    <t>ޒުވާނުންނަކީ ނަފްސާނީގޮތުންނާއި އަދި ޖިސްމާނީ ގޮތުން ދުޅަހެޔޮ ބައެއްކަމުގައި ހެދުން</t>
  </si>
  <si>
    <t>ޒުވާނުންގެ ފަރާތުން ނޭއްގާނީ ޢަމަލުތައް ހުއްޓުވުމަށްޓަކައި ކުޅިވަރުތަކުގައި އެމީހުންގެ ބައިވެރިވުން އިތުރުކުރުން</t>
  </si>
  <si>
    <t>ޒުވާނުންނަށް ޚާއްޞަކޮށް ސިއްޙީ ލަފާ ފޯރުކޮށްދޭނެ އިދާރާއެއް ގާއިމުކުރުން</t>
  </si>
  <si>
    <t>ޔޫތު ސެންޓަރުގެ މަސައްކަތްތައް ފުޅާކޮށް ކެރިއަރ ގައިޑެންސް އަށް އަމާޒުކޮށްގެން މަސައްކަތްކުރުން</t>
  </si>
  <si>
    <t>މުޖުތަމަޢުގައި  ޒުވާނުންނާމެދު ދެކޭ ނުރަނގަޅު ގޮތް ބަދަލުކުރުމަށްޓަކައި ވަޒީފާ އަދާކުރުމަށް ހިތްވަރުދީ ފުރުސަތު ފަހިކޮށްދިނުމަށް ޕްރޮގްރާމްތައް ހިންގުން</t>
  </si>
  <si>
    <t>ޒުވާނުންގެ ހުނަރުވެރިކަން ތަރައްޤީ ކުރުމަށްޓަކައި ޕްރޮގްރާމް ހިންގުން</t>
  </si>
  <si>
    <t xml:space="preserve">ޒުވާނުންނަށް ވަޒީފާދިނުމާއި ހުނަރުވެރިކަން ތަރައްޤީ ކުރުމުގައި އަމިއްލަ ފަރާތްތަކުގެ ބައިވެރިވުން އިތުރުކުރުން </t>
  </si>
  <si>
    <t xml:space="preserve">ޒުވާނުންހިންގާ ވިޔަފާރިތަކަށް އިންޓްރެސްޓް-ދަށް ލޯނު އެހީލިބޭނެގޮތް ހަދައިދީ ވިޔަފާރީގެ ފުރުސަތުތައް ހުޅުވާ ދިނުން </t>
  </si>
  <si>
    <t>ރާއްޖޭގެ ހުރިހާ ސަރަޙައްދުތަކުގައި ޒުވާނުންގެ މަރުކަޒުތައް ގާއިމުކުރުން</t>
  </si>
  <si>
    <t>މުޖްތަމަޢުގައި ޒިންމާދާރުވުމާއި އިސްނަގައިގެން ކަންކަން ކުރުމުގެ ސިފަ ޒުވާނުންގެ މެދުގައި އަށަގެންނެވުން</t>
  </si>
  <si>
    <t>ރަށު ފެންވަރުގައާއި ޕްރޮވިންސް ފެންވަރުގައި އަދި ޤައުމީފެންވަރުގައި ޒުވާނުންގެ ކައުންސިލް ތައް ގާއިމުކުރުން</t>
  </si>
  <si>
    <t>ހިންގަމުންދާ ޒުވާނުންގެ އެކި ޕްރޮގްރާމްތަކާ ޙަރަކާތްތައް މުރާޖާ ކުރުމަށްޓަކައި ދިރާސާއެއް ކުރުން</t>
  </si>
  <si>
    <t>ޒުވާނުންގެ ކައުންސިލްތައް ގާއިމުކޮށް ޒުވާނުންގެ ޕާލަމެންޓް އަލުން އެކުލަވާލުން</t>
  </si>
  <si>
    <t>ޤައުމު ތަރައްޤީކުރުމުގައި ޒުވާނުންގެ ޖަމުޢިއްޔާތަކުގެ ދައުރު ފުޅާކޮށް  ޖަމުޢިއްޔާތަކުގެ ބައިވެރިވުން އިތުރުކުރުމަށް ހިތްވަރުދިނުން</t>
  </si>
  <si>
    <t>ޤައުމު ތަރައްޤީ ކުރުމުގައި ފާހަގަކޮށްލެވޭ ޒުވާނުންގެ މަސައްކަތުގެ އަގުވަޒަންކުރުން</t>
  </si>
  <si>
    <t>ޒުވާނުންގެ މައްސަލަތަކާއި ބޭނުންތައް މުޖުތަމަޢަށް އަންގައިދީ ހޭލުންތެރިކަން އިތުރުކުރުން</t>
  </si>
  <si>
    <t>ޒުވާނުންގެ ކުރިއެރުމަށް ބޭނުންވާނެ ޤާނޫނީ އޮނިގަނޑު އެކުލަވާލުން</t>
  </si>
  <si>
    <t>ޤައުމު ބިނާ ކުރުމުގައި ޒުވާނުން ބައިވެރިވުމަށް ހިތްވަރުދިނުން</t>
  </si>
  <si>
    <t xml:space="preserve">ޒުވާނުންގެ ކުރިއެރުމަށް ބޭނުންވާނެ ޕްލެޓްފޯމެއް ތައްޔާރުކޮށް މަގުފަހިކުރުން </t>
  </si>
  <si>
    <t xml:space="preserve"> ޒުވާނުންގެ މެދުގައި ޘަޤާފީ ކަންތައްތައް ކުރިއެރުވުން</t>
  </si>
  <si>
    <t>ޒުވާނުންގެ މެދުގައި  ފަންނުވެރިކަމާއި އުފެއްދުންތެރިކަން ކުރިއެރުވުން</t>
  </si>
  <si>
    <t>ކިޔަވާ ކުދީންނާއި ޒުވާނުންނަށް އަމާޒުކޮށްގެން ކުޅިވަރަށް ހޭލުންތެރިކަން އިތުރުކުރުމުގެ ޕްރޮގްރާމްތައް މާލެއާއި އަތޮޅުތަކުގައި ހިންގުން</t>
  </si>
  <si>
    <t>ޔަވާ ކުދީންނާއި ޒުވާނުންނަށް އިސްކަންދީގެން މާލެއާއި އަތޮޅުތަކުގައި ކުޅިވަރަށް އަހުލުވެރިކުރުމާއި ކުޅިވަރު ޙަރަކާތްތައް އިތުރުކުރުންs</t>
  </si>
  <si>
    <t>ހުރިހާ ކުދީންނަކީވެސް އެކުދީންގެ ސްކޫލް ދައުރުގައި  އެކުއްޖަކު ޚިޔާރުކުރާ ކޮންމެވެސް އެއް ކުޅިވަރެއްގައި ބައިވެރިވާ ކުދީން ކަމުގައި ހެދުން. މީގެ ތެރޭގައި މަތީސާނަވީގައި ކިޔަވާ ދަރިވަރުންވެސް ހިމެނޭނެއެވެ.</t>
  </si>
  <si>
    <t>އަތޮޅުތަކުގެ ސްކޫލްތަކުގައި  ތަފާތު ކުޅިވަރު ޙަރަކާތްތަކާއި މުބާރާތްތައް ރާވާ ހިންގުމަށް މަގުފަހިކުރުން</t>
  </si>
  <si>
    <t>ހަށިގަނޑުގެ ތަރުބިއްޔަތު ކިޔަވައިދެއްވާނެ މުދައްރިސުން ތަމްރީނުކޮށް ހުރިހާ ސްކޫލްތަކަށް ބޭނުންވާނެ ކުޅިވަރުގެ ސާމާނު ފޯރުކޮށްދިނުން</t>
  </si>
  <si>
    <t>ސަޤާފީ ކުޅިވަރުތައް ކުރިއަރުވާނެ އެސޯސިއޭޝަންތައް ޤާއިމުކުރުމަށް ހިތްވަރުދީ އެހީތެރިވެ އަދި ސަޤާފީ އެކިއެކި ކުޅިވަރު މުބާރާތްތައް ހިންގުމަށް އެއްބާރުލުން ދިނުން</t>
  </si>
  <si>
    <t>ޒުވާނުންނަށް އަމާޒުކޮށް، ކޮންމެ މަހަކުއެއްފަހަރު ބޭއްވޭ ޚާއްޞަ ކުޅިވަރު ޕްރޮގްރާމްތަކެއް ރާވާ ހިންގުމާއި، މިކުޅިވަރުތަކުގައި އަމިއްލަ ފަރާތްތަކުގެ ބައިވެރިވުން އިތުރުކުރުން</t>
  </si>
  <si>
    <t>ކުޅިވަރުގެ އެކި އެކި މުބާރާތްތަކާއި އިވެންޓްތައް ރާވާ އިންތިޒާމުކުރާ ފަންނީ މީހުންނަށް، އެކަންކަމުގައި މަގުފަހިކުރުމުގެ ގޮތުން، އެފަރާތްތަކަށް ބޭނުންވާނެ ކަންތައްތައް ހިމަނައިގެން އެކި ކޯސްތައް ހިންގުން</t>
  </si>
  <si>
    <t>ސީނިއަރ އަދި ޖޫނިއަރ ލެވެލްގައި ކޯޗުން ތަމްރީނުކުރާ ޓްރެއިނަރުންނަށާއި އެފަދަ ފަންނީ ފަރާތްތަކުގެ ފެންވަރު މަތިކޮށް، އެފަރާތްތަކަކީ ކަމުގެ ހުނަރާއި މަޢުލޫމާތު ލިބިފައިވާ ޤާބިލު ބަޔަކަށް ހެދުން</t>
  </si>
  <si>
    <t>ކުޅިވަރުގެ ސިޔާސަތުތައް ރަނގަޅުގޮތުގައި ތަންފީޒުކުރޭތޯ ބެލުމާއި، އޭގެ ނަތީޖާ އެދެވޭ ގޮތުގައި ޙާސިލްވޭތޯބަލާ އެކަށީގެންވާ ފިޔަވަޅުތައް އެޅުމާއި، ބޭނުންވާ ނަތީޖާ ނެރުން</t>
  </si>
  <si>
    <t>ކުޅިވަރުގެ މާހިރުންނަށް އަމާޒުކޮށްގެން އެހެނިހެން ޤައުމުތަކުގައި ހިންގޭ ޕްރޮގްރާމްތަކުގައި ރާއްޖޭން ބައިވެރިވުމާއި، ރާއްޖޭގެ ޕްރޮގްރާމްތަކުގައި ބޭރުގެ ފަރާތްތައް ބައިވެރިކުރުމަށް މަގުފަހިކުރުވުން</t>
  </si>
  <si>
    <t>ކުޅިވަރުގެ ދާއިރާގައި ފާހަގަކުރެވޭ (މޮޅު) ފަރާތްތައް ފާހަގަކޮށް، އެފަދަ ފަރާތްތަކުގެ މަސައްކަތުގެ އަގުވަޒަންކުރުން</t>
  </si>
  <si>
    <t>އެތްލީޓުންނަށް ފަރުވާދޭނެ ކުޅިވަރުގެ ޚާއްޞަ ފިޒިއޮތެރަޕިސްޓުން ހޯދުން</t>
  </si>
  <si>
    <t xml:space="preserve">ކުޅިވަރުކުޅޭ ފަރާތްތަކަށް ޚިދްމަތްދޭނެ ޖިމެއް ޤާއިމުކޮށް، ޖިމްގައި ޓްރެއިނިން ދޭނެ ކޯޗުން ހަމަޖެއްސުން </t>
  </si>
  <si>
    <t>ޤައުމީފެންވަރުގެ ސީނިއަރ އަދި ޖޫނިއަރ ސްކޮޑްތައް ހޮވާ، ސްކޮޑްތަކަށް ބޭނުންވާ ޚާއްޞަ ތަމްރީނު ދިނުން</t>
  </si>
  <si>
    <t>ބައިނަލްއަޤްވާމީ ފެންވަރުގައި ކުރިއެރުން ހޯދިދާނެ  ކުޅިވަރުތައް ފާހަގަކޮށް، އެފަދަކުޅިވަރުތަކަށް އިސްކަންދިނުން</t>
  </si>
  <si>
    <t>ޢާންމުކޮށް ބޭއްވޭ ބައިނަލްއަޤްވާމީ މުބާރާތްތަކުގައި ބައިވެރިވުމުގެ ފުރުޞަތު ހުޅުވާލުމާއި ޤައުމީފެންވަރުގައި ބޭއްވޭ މުބާރާތްތަކުގެ ފެންވަރު ރަނގަޅުކުރުން</t>
  </si>
  <si>
    <t>އެތްލީޓުންނަށް ބޭނުންވާ އަސާސީ އެހީ ފޯރުކޮށްދީ ޤާބިލުކަން ތަރައްޤީކޮށް ހުނަރު އިތުރުކުރުމަށް ހިތްވަރުދިނުން</t>
  </si>
  <si>
    <t>ކުޅިވަރުގެ ފަންނީ މާހިރުންގެ މައްޗަށް އެކުލެވޭ މުސްތަޤިއްލު ޕެނަލަކުން ބޭނުންވާ ކަންތައްތައް ބަލާ ދިރާސާކުރުން</t>
  </si>
  <si>
    <t>ޤައުމީ ކުޅިވަރުގެ ސިޔާސަތު ތަންފީޒުކުރުން</t>
  </si>
  <si>
    <t>މުޅިރާއްޖޭގައި އެންމެ ކާމިޔާބު އަދި މީހުން އެންމެ ޝައުޤުވެރިވާ ކުޅިވަރުތަކަށް އިސްކަންދިނުން</t>
  </si>
  <si>
    <t>ކުޅިވަރުގައި ރަނގަޅުކުރަން ބޭނުންވާ ކަންތައްތައް ހޯދައި، އެފަދަ ބޭނުންތަކަށް ބިނާކޮށް ހުރިހާ  އަތޮޅުތަކުގައި ކުޅިވަރުގެ ޕްރޮގްރާމްތައް ހިންގުން</t>
  </si>
  <si>
    <t>ޤައުމީ ކުޅިވަރު ކައުންސިލުގެ ޤާބިލުކަން އިތުރުކޮށް ހަރުދަނާ ކުރުން</t>
  </si>
  <si>
    <t>އަތޮޅުތަކުގައި ދިރިއުޅޭ ޒުވާނުންނަށް ރާއްޖޭގެ އެތެރެއާއި ބޭރުގެ ކުޅިވަރު މުބާރާތްތަކުގައި ބައިވެރިވުމަށް މަގުފަހި ކުރުމުގެގޮތުން ޤައުމީ ކުޅިވަރުގެ އޮނިގަނޑުގެ ތެރެއިން ކުޅިވަރު މުބާރާތްތައް ރާވާ ހިންގުން</t>
  </si>
  <si>
    <t xml:space="preserve">ޒޯން ސެންޓަރުތަކުގައި ގިނަ ކުޅިވަރުތައް ކުޅެވޭނެފަދަ ދަނޑުތައް ޤާއިމުކުރުން </t>
  </si>
  <si>
    <t>ކުޅިވަރާބެހޭ ޤައުމީ އެސޯސިއޭޝަނުގެ ކަންކަން ލާމަރުކަޒީ ކުރުމުގެ ޤަވާޢިދާ އެއްގޮތަށް އަދި ލާމަރުކަޒީ އުސޫލަށް ފެތޭގޮތަށް އަލުން ރޭވުމަށް އެހީތެރިވެދިނުން</t>
  </si>
  <si>
    <t>އަތޮޅުތަކުގައި ހަރަކާތްރެރިވާ ޖަމިޢްޔާތަކުގެ ތެރެއިން ކުޅިވަރުގެ އާލާތްތަކުގެ ބޭނުން ޖެހިފައިވާ ފަރާތްތަކަށް އެފަދަ އިކުއިޕްމަންޓްތައް ފޯރުކޮށްދިނުން</t>
  </si>
  <si>
    <t>ޕްރޮފެޝަނަލް އެތްލީޓުންނަށާއި ކޯޗުންނަށް ތަމްރީނުހޯދުމަށް  މާލީ އެހީ ދިނުމާއި، ކުޅިވަރުގެ ދާއިރާއާގުޅޭ ސަރުކާރުގެ ސްކޮލަރޝިޕް ފުރުޞަތުތައް އިތުރުކުރުން</t>
  </si>
  <si>
    <t>ކޯޗުންގެ ފެންވަރު މަތި ކުރުމުގެ ޕްރޮގްރާމްތަކަށް ބޭނުންވާނެ ފަންނީ ވަސީލަތްތައް ތަރައްޤީކުރުން</t>
  </si>
  <si>
    <t>ކުޅިވަރުގައި ޤާބިލް ހުނަރުވެރި މަތީފެންވަރުގެ ކުޅުންތެރިން ރިޓަޔަރ ވުމަށްފަހުވެސް  އެކިފެންވަރުގައި އެބޭފުޅުންގެ ޚިދްމަތް ލިބިގަތުމަށްޓަކައި އެފަދަފަރާތްތަކަށް އެ ފުރުޞަތު ދިނުމުގެގޮތުން މަސައްކަތު ބައްދަލުވުންތަކާއި ސެމިނަރތަކާއި ޓްރެއިނިން ސެޝަންތައް ވައި.އެސް.ޑީ.ސީ އިން ރާވައި ހިންގުން</t>
  </si>
  <si>
    <t>ކުލިވަރުގެ ރޮނގުން ތަމްރީނާއި ހިންގުންތެރިކަމާބެހޭ ޤައުމީ މުއައްސަސާއެއް އުފެއްދުން</t>
  </si>
  <si>
    <t>ތަމްރީނު ދިނުމަށް ބޭނުންވާ ކަންކަން ފާހަގަކޮށް، އެފަދަ ތަޖުރިބާކާރުންނާއި ފަންނީ ޤާބިލްކަން ރާއްޖެއަށް ގެނައުން</t>
  </si>
  <si>
    <t>ކޯޗުންގެ ޢަދަދު އިތުރުކުރުމަށްޓަކައި އެފަރާތްތަކުގެ ޤާބިލްކަން އިތުރުކޮށް، ކުރިއެރުންދީ، ޚިދްމަތްތައް ފާހަގަކުރުން</t>
  </si>
  <si>
    <t>ކުޅިވަރާބެހޭ ޤައުމީ ސެމިނަރތައް އަހަރަކު ދެފަހަރު ބޭއްވުން</t>
  </si>
  <si>
    <t>ޓީޗަރ ޓްރެއިނިންގެ ފަރާތުން އެޑްވާންސް ސެޓްފިކެޓް އިން ޕީ.ޑީ.އެޗް.ޕީ.އީ ކޯސް ހިންގުން</t>
  </si>
  <si>
    <t>ވައި.އެސް.ޑީ.ސީ ގެ ފަރާތުން ހިންގާ ސްޕޯޓްސް މެނޭޖްމަންޓް އެންޑް އެޑްމިނިސްޓްރޭޝަން ކޯސްތަކަކީ މޯލްޑިވްސް އެކްރެޑިޓޭޝަން ބޯޑުން އެކްރެޑިޓްޑްކުރާ ކޯސްތަކެއްކަމުގައި ހެދުން</t>
  </si>
  <si>
    <t>މޫދު ކުޅިވަރުތައް ބާއްވާ މެނޭޖްކުރެވޭނެ ޤާބިލްކަން އިތުރުކުރުން</t>
  </si>
  <si>
    <t>ރާއްޖޭގައި ހިންގޭ ކުޅިވަރު ޕްރޮގްރާމްތަކުގައި އެއްމިންގަނޑުތަކެއް ހިފެހެއްޓުމަށް މަގުފަހިކުރުން</t>
  </si>
  <si>
    <t>ރާއްޖޭގެ މޫދުކުޅިވަރަށް ބޭނުންވާ ޢުމްރާނީ ވަސީލަތްތައް ތަރައްޤީކުރުމަށް ރާއްޖެއާއި ބޭރުގެ އިންވެސްޓަރުންގެ ސަމާލުކަން ހޯދުން</t>
  </si>
  <si>
    <t>ކުޅިވަރުގެ ކަންތައްތަކުގައި ޙަރަކާތްތެރިވާ މަދަނީ ޖަމާޢަތްތައް ކުޅިވަރުގެ ސެކްޓަރގައި ކުރިއަށްދިއުމަށް ހިތްވަރުދިނުން</t>
  </si>
  <si>
    <t>އެސޯސިއޭޝަންތަކާއި ޖަމްޢިއްޔާތަކުން ރާވައިގެން ކުރިއަށް ގެންދާ "ސްޕޯޓްސް ފޯ އޯލް" ގެ ހަރަކާތް ހިންގުމުގައި އެހީތެރިކަން ފޯރުކޮށްދިނުން</t>
  </si>
  <si>
    <t>ޢާއްމުންނާއި  މަދަނީ ޖަމާޢަތްތަކުގެ އެއްބާރުލުންލިބިގެން ކުޅިވަރާބެހޭ ޤައުމީ ޕްލޭން އުފެއްދުން</t>
  </si>
  <si>
    <t>ކުޅިވަރުގެ ކަންތައްތަކުގައި ބޮޑަށް ހަރަކާތްތެރިވާނެ އެސޯސިއޭޝަންތައް އުފެއްދުމުގައި އެއްބާރުލުން ދިނުން</t>
  </si>
  <si>
    <t>ދިވެހިރާއްޖެއަކީ ސްޕޯޓްސް ޓުއަރިޒަމް މަންޒިލެއްގެ ގޮތުގައި ކުޅިވަރު ކުރިއެރުވުމަށްޓަކައި ޕްރޮގްރާމްތައް ހިންގުން</t>
  </si>
  <si>
    <t>ސްޕޯޓްސް ޓުއަރިޒަމާ ގުޅޭގޮތުން ދިރާސާކުރުމާއި، ޤައުމީ ކުޅިވަރު އެސޯސިއޭޝަނުން ސްޕޯޓްސް ޓުއަރިޒަމް ކުރިއެރުވުމަށްޓަކައި އެއްބާރުލުންދީ އެހީތެރިވެ ދިނުން</t>
  </si>
  <si>
    <t>ބައިނަލްއަޤްވާމީ މޫދުކުޅިވަރުގެ ޙަރަކާތްތައް ރާވައި ހިންގުން</t>
  </si>
  <si>
    <t>ކުޑަކުދިންނާއި ޢާއިލާތައް ރައްކާތެރިކުރުމުގެ ޤާނޫނީ މާހައުލެއް ގާއިމުކުރުން.</t>
  </si>
  <si>
    <t xml:space="preserve">ލާމަރުކަޒީ އުސޫލުން ކުޑަކުދިންނާއި އާއިލާތައް ރައްކާތެރިކުރުމުގެ ޚިދުމަތް ޕްރޮވިންޝަލް ލެވަލްގައި، (ފެމިލީ އެންޑް ޗިލްޑްރަން ސަރވިސް ސެންޓަރުތައް) ތަމްރީން ލިބިފައިވާ މުވައްޒަފުންނާއެކު ޤާއިމްކޮށް ހަރުދަނާކުރުން </t>
  </si>
  <si>
    <t>ކުޑަކުދިންނާއި ޢާއިލާތައް ރައްކާތެރިކުރުމުގެ ގޮތުން ދިރާސާތައް ހަދާ، މިހާރު ކުރެވެމުންދާ މަސައްކަތްތައް ބަލާ، އަދި އިތުރަށް ބޭނުންވާ ކަންތައްތައް ދެނެގަތުމާއި، ޢާއިލާތަކަށް މަޢުލޫމާތު ލިބިދެވޭފަދަ ޤައުމީ ރިސޯސް ސެންޓަރެއް ގާއިމްކޮށް އަދި ޗައިލްޑް އެންޑް ފެމިލީ ޕްރޮޓެކްޝަން ޑޭޓާބޭސް އަތޮޅުތެރެއަށް ފުޅާކުރުން.</t>
  </si>
  <si>
    <t xml:space="preserve">ކުޑަކުދިންނާއި ޢާއިލާތައް ރައްކާތެރިކުރުމުގެ ޚިދުމަތް (ސީ.އެފް.ޕީ.އެސް) ސުޕަވައިޒް ކުރުމަށްޓަކައި  އެކުލަވާލާފައިވާ އޮނިގަނޑު ހަރުދަނާކުރުން. </t>
  </si>
  <si>
    <t xml:space="preserve">މަދަނީ ޖަމާޢަތްތަކާއި ޖަމްޢިއްޔާތަކުގެ އެހީގައި ކުޑަކުދިންނާއި ޢާއިލާތައް ރައްކާތެރިކުރުމުގެ (ޗައިލްޑް އެންޑް ފެމިލީ ޕްރޮޓެކްޝަން) ޕްރޮގްރާމްތައް އެކުލަވާލުމާއެކު، އަމިއްލަ ފަރާތްތަކާއި، އާންމު ފަރުދުން ގުޅިގެން ތަމްރީން ޕްރޮގްރާމްތައް ރާވާ ހިންގުން. </t>
  </si>
  <si>
    <t xml:space="preserve">ޑިޕާޓްމަންޓް އޮފް ޖެންޑަރ އެންޑް ފެމެލީ ޕްރޮޓެކްޝަން ސަރވިސަސްގެ ޗައިލްޑް އެންޑް ފެމެލީ ޕްރޮޓެކްޝަން ސަރވިސް (ސީ.އެފް.ޕީ.އެސް) އަދި މިނިސްޓްރީ އޮފް ހެލްތް އެންޑް ފެމިލީއިން ފޯރުކޮށްދޭ އެންމެހާ ޚިދުމަތްތައް ކުޑަކުދިންނާއި ޚާއްޞަ އެހީއަށް ބޭނުންވާ މީހުންނާއި، މިފަދަ ޚިދުމަތްތައް ބޭނުންވާނޭ އެހެނިހެން ފަރާތްތަކަށް ލިބޭނޭ މަގުފަހިކޮށްދިނުން.  އަތޮޅުތަކުގައި ގާއިމުކޮށްފައިވާ ފެމިލީ އެންޑް ޗިލްޑްރަން ސާރވިސް ސެންޓަރުތަކާއި، ހޮސްޕިޓަލް އަދި ސިއްހީ ޚިދުމަތްދޭ ތަންތަން، ކުޑަކުދިންނާއި ޚާއްޞަ އެހީއަށް ބޭނުންވާ މީހުންނަށް ފަސޭހައިން ހިދުމަތް ލިބިގަތުމަށް ވަދެނިކުމެވޭނެ ގޮތަކަށް، ބައިނަލްއަޤްވާމީ މިންގަނޑަށް ފެތޭގޮތަށް އިމާރާތްތައް ބަދަލުކުރުން ނުވަތަ މަރާމާތުކުރުން. </t>
  </si>
  <si>
    <t xml:space="preserve">އިޖްތިމާޢީ ރައްކާތެރިކަން ފޯރުކޮށްދިނުމަށް ހެދިފައިވާ މަރުކަޒުތަކުގެ ހިންގުން ހަރުދަނާ ކުރުމުގެ ގޮތުން  ބޭރުގެ ޔުނިވަރސިޓީތަކާއި ފެކަލްޓީ އޮފް ހެލްތް ސައިންސަސްއާ ގުޅިގެން މަސައްކަތްކުރުން. </t>
  </si>
  <si>
    <t>އިޖްތިމާޢީ ރައްކާތެރިކަން ފޯރުކޮށްދޭ ފަންނީ އެންމެހާ ފަރާތްތައް ރަޖިސްޓަރ ކުރުމުގެ ނިޒާމެއް އެކުލަވާލައި ދެމެހެއްޓެނި ގޮތަކަށް ފަންނީ މީހުން މަސައްކަތްކުރާނެ އުސޫލެއް ގާއިމުކުރުން.</t>
  </si>
  <si>
    <t>ޑިސްއެބިލިޓީ އެކްޝަން ޕްލޭން 2008-2013 މުރާޖަޢާކޮށް ތަންފީޒްކުރުން</t>
  </si>
  <si>
    <t>އަޅާލާނެ ފަރާތެއް ނެތިފައިވާ މީހުން ބެލެހެއްޓުމުގެ ޤާނޫނީ އޮނިގަނޑު ހަރުދަނާކޮށް، އުމުރުން ދުވަސްވީ މީހުން ބަލަހައްޓާނެ މަރުކަޒެއް އުފެއްދުމުގެ ޤަވާއިދެއް އެކުލަވާލުން</t>
  </si>
  <si>
    <t>ދައުލަތުގެ ބެލުމުގެ ދަށަށް ގެނެވޭ، އަޅާލާނެ ފަރާތެއްނެތް ކުޑަކުދިން، އަންހެނުން، އުމުރުން ދުވަސްވީމީހުންނަށް އަދި ޚާއްޞަ އެހީއަށް ބޭނުންވާ މީހުންގެ މަރުކަޒުތައް ކަނޑައެޅޭ  ސަރަހައްދުތަކުގައި ގާއިމުކުރުން. އަދި މިފަދަ މަރުކަޒެއް އަންހެންކުދިންނަށް ޚާއްޞަކޮށްގެން ގާއިމުކުރުން.</t>
  </si>
  <si>
    <t>މައިންބަފައިން ނިޔާވުމުން އަޅާލާނެ ފަރާތެއް ނެތް/ އަދި ޝަރުޢީ ވާރުތަވެރިޔަކު ނުވާ ކޮންމެކުއްޖަކަށް   -/1000 ރުފިޔާ އަދި މިފަދަ ކުދިން ބަލަހައްޓާމީހުންނަށް އެހީއެއްގެ ގޮތުގައި ބަލަހައްޓާ ކޮންމެ ކުއްޖެއްގެ މައްޗަށް މަހަކު -/500 ރުފިޔާ ދިނުމުގެ ނިޒާމެއް ގާއިމުކުރުން.</t>
  </si>
  <si>
    <t>އަޅާލާނޭ މީހަކުނެތް ކުދިންނާއި މީހުން ބަލަހައްޓާނޭ ހަރުދަނާ ނިޒާމެއް މަދަނީ ޖަމްޢިއްޔާތަކާ ގުޅިގެން ގާއިމުކޮށް، މިކަމަށްޓަކައި ފަންނީ ތަމްރީން ލިބިފައިވާ މީހުންނާއި، ހިލޭސާބަހަށް މަސައްކަތްކުރާމީހުން އަދި އިޖްތިމާޢީ ގްރޫޕްތައް އުފެއްދުން.</t>
  </si>
  <si>
    <t>ކަމާބެހޭ ދާއިރާތަކާއި އަމިއްލަ ޖަމްޢިއްޔާތަކާއެކު ކުޑަކުދިންގެ ޙައްޤުތަކަށް މަސައްކަތްކުރާނެ ޤައުމީ ކައުންސިލެއް އުފެއްދުން.</t>
  </si>
  <si>
    <t xml:space="preserve">މަޢުލޫމާތު މޮނިޓަރކޮށް ޙިއްސާ ކުރެވޭނޭ ނިޒާމެއް ޤާއިމުކޮށް ހަރުދަނާ ކުރުމުގެ ގޮތުން، ކަމާގުޅޭ ދާއިރާތަކާ ގުޅިގެން ކުޑަކުދިންނަށް ރައްކާތެރިކަން ފޯރުކޮށްދޭނެ ޤައުމީ ޑޭޓާބޭސްއެއް ޤާއިމުކުރުން. </t>
  </si>
  <si>
    <t>ކުޑަކުދިންނާއި ޢާއިލާތަކުގެ ޙައްޤުތައް ރައްކާތެރިކުރުމަށް، ކަމާގުޅޭ ދާއިރާތައް ހިމެނޭގޮތަށް (ގެ) ފަންނީ މީހުންނާއި މަދަނީ ޖަމްޢިއްޔާތައް ހިމެނޭގޮތަށް ކޮމިޓީއެއް އެކުލަވާލުން.</t>
  </si>
  <si>
    <t>ކުޑަކުދިންނާއި ޢާއިލާތަކުގެ ޙައްޤުތައް ރައްކާތެރިކުރުމާބެހޭ ގޮތުން ސިޔާސަތު ކަނޑައަޅާ ފަރާތްތަކާއި، ދީނީ ލީޑަރުން ހޭލުންތެރިކުރުވައި، އަހުލުވެރިކުރުން.</t>
  </si>
  <si>
    <t xml:space="preserve">ބައިނަލްއަގްވާމީގޮތުން އެއްބަސްވެފައިވާ މުޢާހަދާތައް  ( ސީޑޯ، ސީ.އާރ.ސީ) މޮނިޓަރ ކުރެވޭނެ ފަދަ ނިޒާމެއް ޤާއިމްކުރުމާއެކު މިފަދަ މުއާހަދާތަކުގެ ދަށުން ހުށަހަޅާ ރިޕޯޓުތަކުގައި ފާހަގަކުރާ ކަންތައްތައް (ކޮންކުލޫޑިންގ އޮބްޒަވޭޝަން) އާންމުކުރުން  </t>
  </si>
  <si>
    <t xml:space="preserve">ކުޑަކުދިންނާއި ޢާއިލާތަކުގެ ޙައްޤުތައް ރައްކާތެރިކުރުމަށް އާންމުކޮށް މަސައްކަތްކުރާނޭ އުސޫލެއް ޤާއިމްކޮށް،  ކަމާބެހޭ ދާއިރާތަކާއެކު މަސައްކަތްކުރުމަށް ހަރުދަނާ ނިޒާމެއް ޤާއިމްކުރުން. </t>
  </si>
  <si>
    <t>ކުޑަދިންނާއި އަންހެނުންނާއި އުމުރުން ދުވަސްވީ މީހުންނާއި ޚާއްޞަ އެހީއަށް ބޭނުންވާ މީހުންގެ ޙައްޤުތަކާބެހޭ ގޮތުން އާންމުން  ހޭލުންތެރިކުރުމުގެ ޕްރޮގްރާމްތައް  ( ބިހޭވިއަރ ޗޭންޖް ޕްރޮގްރާމް) އަމިއްލަ  ޖަމްޢިއްޔާތަކާއި މަދަނީ ޖަމްޢިއްޔާތަކާއި އެކު ހިންގުން</t>
  </si>
  <si>
    <t xml:space="preserve">އާންމު ރައްޔިތުންނަށް އަމާޒުކޮށް، ކުޑަކުދިންގެ ޙައްޤުތަކާބެހޭގޮތުން މައުލޫމާތު ފޯރުކޮށްދިނުމަށްޓަކައި "ކުޑަކުދިންގެ ޙައްޤުތައް އަދި ޒިންމާތައް" މިނަމުގައި ޤައުމީ ފެންވަރުގެ ކެމްޕޭނެއް ހިންގުން. އަދި ކުޑަކުދިންގެ ޙައްޤުތަކާއި ބައިވެރިވުން އިތުރުކުރުމުގެ ގޮތުން ކުޑަކުދިންނާއި ރަޙްމަތްތެރި ވެބްސައިޓެއް ޤާއިމްކުރުން </t>
  </si>
  <si>
    <t>މީޑިއާ، ދީނީ ލީޑަރުން، މަޖިލިސް މެމްބަރުން، ޝަރުޢީ ދާއިރާ، ޤާނޫން ތަންފީޒްކުރާ ފަރާތްތައް، އަދި އެހެނިހެން ފާހަގަކޮށްލެވޭ ގްރޫޕްތަކަށް، އަމާޒުކޮށް ހޭލުންތެރިކުރުމުގެ ޕްރޮގްރާމް ހިންގުން.</t>
  </si>
  <si>
    <t>ސީ.އެފް.ޕީ.އެސް ގެ މަސައްކަތްތައް ހަރުދަނާކުރުމަށް ކުޑަކުދިންނާއި އާއިލާތައް ރައްކާތެރިކުރުމުގެ ޚިދުމަތްތަކާއި ގުޅުންހުރި ސިޔާސަތުތައް ހަރުދަނާކުރުން. އަދި ސީ.އެފް.ޕީ.އެސްގެ މައްސަލަތައް ބަލަން ގެންގުޅޭ މިންގަނޑުތަކުގެ ޑޭޓާބޭސް އިސްލާޙްކުރުން.</t>
  </si>
  <si>
    <t>ޢާއިލާތަކުގައި ހިމެނޭ (ތިބޭ) ކުޑަކުދިންގެ ޙައްޤުތައް ހިމާޔަތްކޮށްދިނުމުގެ ގޮތުން، ޢާއިލާތަކަށް ފައިދާކުރަނިވި ގޮތްތައް ހޯދައިދިނުން. ( ވިހެއުމާ ގުޅިގެން މަންމައާއި ބައްޕައަށް ޗުއްޓީ ދިނުން ފަދަ ކަންތައްތައް)</t>
  </si>
  <si>
    <t>ޢާއިލީ ގުޅުންތައް ހަރުދަނާ ކުރުމާއި، ޢާއިލީ ގުޅުމުގެ މުހިންމުކަން، ކިޔަވާކުދިންނަށް އަންގައިދިނުމަށްޓަކައި ސްކޫލްތަކުގައި ނިޒާމެއް ގާއިމުކުރުން.</t>
  </si>
  <si>
    <t>އަންހެނުންނާއި ފިރިހެނުންނަށް ގޭތެރޭގެ ޒިންމާތަކާއި އާއިލީ ޒިންމާތަކާއެކުވެސް ވަޒީފާ އަދާކުރެވޭނެ ފުރުޞަތުތަކާއި އުސޫލުތައް ޤާއިމްކުރުން</t>
  </si>
  <si>
    <t xml:space="preserve">ޢާއިލީގުޅުން ނުރައްކަލަކަށްވެއްޓި ރޫޅެން ދިމާވެދާނެ ދަނޑިވަޅުތަކުގައި އެހީތެރިވެދިނުމަށް ހަރުދަނާ އަދި ރަނގަޅު ފިޔަވަޅުތައް ތަޢާރުފްކުރުން. މިގޮތުން ކުޑަކުދިންނަށް ދިމާވާ މައްސަލަތަކުގައި އެ ކުދިންނަށް ފަސޭހަކަމާއެކު ޚިދުމަތް ހޯދުމަށްޓަކައި  މަގުފަހިކޮށްދިނުމުގެ ގޮތުން ޗައިލްޑް ހެލްޕް ލައިންއެއް ޤާއިމުކުރުން. އަދި މިފަދަ ކަންކަމުގައި އަމިއްލަ ޖަމްޢިއްޔާތަކުގެ ޙިއްސާ އިތުރުކުރުން.  </t>
  </si>
  <si>
    <t xml:space="preserve">އާއިލާތައް މުނިފޫހިފިލުވުމަށްޓަކައި ޚާއްޞަކޮށް ކުޑަކުދިންނާއި މައިންނަށް އަމާޒުކޮށް ޕާކް، ބަގީޗާ، ކެފޭ އަދި އިޖްތިމާޢީ މަރުކަޒުތައް ޤާއިމްކުރުން  </t>
  </si>
  <si>
    <t>ކުޑަކުދިން ޤާނޫނާއި ގަވައިދާ ޚިލާފުވުމުން ރައްކާތެރިކުރުމުގެ ގޮތުން، އެކުލަވާލާފައިވާ " ކުޑަކުދިންގެ ޢަދުލުގެ ބިލް " އިސްލާހުކޮށް ތަންފީޒްކުރަން ފެށުން</t>
  </si>
  <si>
    <t>ކުށްކުރާ ކުދިން އަނބުރާ މުޖުތަމައަށް ގެނައުމަށްޓަކައި ގާއިމުކޮށްފައިވާ ޔުނިޓްއާއި، ކަމާބެހޭ އެހެނިހެން ދާއިރާތަކުން އެކުގައި މަސައްކަތްކޮށް މުއާމަލާތްކުރުން އިތުރަށް ހަރުދަނާކުރުން</t>
  </si>
  <si>
    <t xml:space="preserve">ކުށްކުރާކުދިންނަކީ އަނބުރާ މުޖުތަމައަށް ބޭނުންތެރި ބައެއްގެ ގޮތުގައި ގެނެސް، މުޖުތަމައުއިން އެ ކުދިން ބަލައިގަންނާނެ ނިޒާމެއް ޤާއިމްކުރުން. </t>
  </si>
  <si>
    <t xml:space="preserve">ކުޑަކުދިންގެ އަދުލު އިންސާފާއި ބެހޭގޮތުން ޝަރުޢީ ދާއިރާތަކާއި ފުލުހުންނަށާއި އާންމުންނަށް އަމާޒުކޮށް ހޭލުންތެރިކުރުމާބެހޭ ޕްރޮގްރާމްތައް ހިންގުން </t>
  </si>
  <si>
    <t xml:space="preserve">ކުށްކުރާ ކުޑަކުދިންނާއި ޝަރީއަތާއިބެހޭގޮތުން ހާލަތުބަލާ ދިރާސާކުރުން. </t>
  </si>
  <si>
    <t>ކުޑަކުދިން ކުއްކުރުމުން ދުރުހެލިކުރުމަށްޓަކައި ހަރުދަނާ ފިޔަވަޅުތައް އެޅުން.</t>
  </si>
  <si>
    <t>ނެޝަނަލް އާޓްސް ކައުންސިލެއް އުފައްދާ، ނެޝަނަލް ސެންޓަރ ފޮ ދި އާޓްސްއާއި ނެޝަނަލް އާޓް ގެލެރީގެ ހިންގުން ކައުންސިލްގެ ބެލުމުގެ ދަށަށް ގެނައުން.</t>
  </si>
  <si>
    <t>ނެޝަނަލް އާޓްސް ކައުންސިލްގެ ބެލުމުގެ ދަށުން އާޓްސް ޑިވަލޮޕްމަންޓް ފަންޑެއް އުފައްދާ ހިންގުން.</t>
  </si>
  <si>
    <t>އިންފޮމޭޝަން، ކަލްޗަރ އަދި އާޓްސްގެ ދާއިރާއިން މީހުން ތަމްރީންކޮށް ތަރައްޤީކުރުން.</t>
  </si>
  <si>
    <t>ނެޝަނަލް އާޓްސް ކައުންސިލްގެ ދަށުން އާޓްސް ދާއިރާގައި ހަރަކާތްތެރިވާ ފަންނާނުންނަށް މިދާއިރާއިން އާމްދަނީ ހޯދޭނެފަދަ ޕްރޮޤްރާމްތަކެއް ހިންގުން.</t>
  </si>
  <si>
    <t xml:space="preserve">އާޓްސްއާއި ކްރާފްޓްސްގެ ދާއިރާގެ ފަންނުވެރިންގެ މަސައްކަތްތައް ފަތުރުވެރިކަމުގެ ދާއިރާއަށް އަމާޒުކުރުމުގެ ފުރުޞަތު ތަނަވަސްކޮށްދިނުން. </t>
  </si>
  <si>
    <t xml:space="preserve">ޤައުމީ އަދި ބައިނަލްއަޤްވާމީ އާޓްސް އާއި ކްރާފްޓް ފެސްޓިވަލްތައް ރާއްޖޭގައި ބޭއްވުމާއި ރާއްޖެއިން ބޭރުން މިފަދަ ފުރުޞަތުތަކުގައި ރާއްޖޭގެ ފަންނުވެރިންނަށް ބައިވެރިވުމުގެ ފުރުޞަތު ތަނަވަސްކޮށްދިނުން. </t>
  </si>
  <si>
    <t>އާޓްސް ފެސްޓިވަލްތަކާއި އެހެނިހެން އިވެންޓްތައް އާންމު ފަރުދުން އިސްނަގައިގެން، ރާވައި ހިންގުމުގައި އެހީތެރިވެދީ މަދަދު ފޯރުކޮށްދިނުން.</t>
  </si>
  <si>
    <t xml:space="preserve">ރާއްޖޭގެ ތަފާތު ސަރަހައްދުތަކުގައި ބޭނުންކުރާ ތަފާތު ބަހުރުވަތަކާބެހޭ ދިރާސާކޮށް އިލެކްޓްރޯނިކް މީޑިއާ އަދި އެހެނިހެން ވަސީލަތްތައް މެދުވެރިކޮށް ޑޮކިއުމަންޓް ކުރުން. </t>
  </si>
  <si>
    <t>ދިވެހިބަހާމެދު ޢާންމުންގެ ހޭލުންތެރިކަން އިތުރުކުރުމުގެ ޕްރޮގްރާމްތަކާއި މުބާރާތްތައް ރޭވުން.</t>
  </si>
  <si>
    <t>ދިވެހިބަހާބެހޭ ދިރާސާތައް ކުރުމުގެ ފުރުޞަތު ތަނަވަސްކޮށް މަޢުލޫމާތު ޢާންމުންނަށް ފޯރުކޮށްދިނުން.</t>
  </si>
  <si>
    <t>ޤައުމީ ކުތުބުޚާނާގެ މުވައްޒަފުންގެ ޤާބިލިއްޔަތު އިތުރުކުރުމަށްޓަކައި ޚާއްޞަ ޕްރޮގްރާމްތައް ހިންގުން.</t>
  </si>
  <si>
    <t>ދުވަސްވީ ލިޔުންތައް ހިމާޔަތްކޮށް ރައްކާތެރި ކުރާނޭ ވަސީލަތްތައް ހޯދުން.</t>
  </si>
  <si>
    <t>ލައިބްރަރީ ބޯޑެއް އެކުލަވާލުން.</t>
  </si>
  <si>
    <t>ލައިބްރަރީއާ ބެހޭ ޤާނޫނެއް އެކުލަވާލުން.</t>
  </si>
  <si>
    <t>ކުތުބުޚާނާއަށް ތަކެތި ޖަމާކުރުމުގެ ޤާނޫން ތަންފީޒުކުރުން.</t>
  </si>
  <si>
    <t>މޮބައިލް ލައިބްރަރީގެ ޚިދުމަތް ރާވައިހިންގުން.</t>
  </si>
  <si>
    <t>ކުތުބުޚާނާގެ ފޮތް ކަލެކްޝަން ތަރައްޤީކުރުން. (ބަޖެޓުން ޚަރަދު ކުރެވިގެން އަދި  ރާއްޖެއާއި ރާއްޖެއިންބޭރުގެ އެކިއެކި ފަރާތްތަކުގެ އެހީ މެދުވެރިކޮށް)</t>
  </si>
  <si>
    <t>ކުތުބުޚާނާއާއި ކުތުބުޚާނާގެ އެހެން ގޮފިތައް ތަރައްޤީކުރުން. އެހެން ޕްރޮވިންސް ތަކުގައި ލައިބްރަރީތައް އުފެއްދުމަށް އެހީތެރިވެދީ، ލައިބްރަރީ އަދި އިންފޮމޭޝަން ސައިންސްގެ ދާއިރާއިން އެހީތެރިކަން ފޯރުކޮށްދިނުން.</t>
  </si>
  <si>
    <t>ޚިދުމަތްތައް ރަނގަޅުކޮށް މަސައްކަތް ހަރުދަނާ ކުރުމަށްޓަކައި ލައިބްރޭރިއަނުންނަށް ޚާއްޞަ ޓްރޭނިންގ ޕްރޮގްރާމްތައް މުޅި ރާއްޖޭގައި ހިންގައި ލައިބްރަރީގެ ޚިދްމަތް ލިބިގަންނަ ފަރާތްތަކަށް ލިބޭ ޚިދުމަތުގެ ފެންވަރު ރަނގަޅުކުރުން.</t>
  </si>
  <si>
    <t>ކުޑަކުދިންނަށް ޚާއްޞަކޮށްގެން ކުޑަކުދިންގެ ލައިބްރަރީއެއް އުފެއްދުން.</t>
  </si>
  <si>
    <t>ނެޝަނަލް، ޕަބްލިކް، އަދި ޗިލްރަންސް ލައިބްރަރީ ހިންގުމަށްޓަކައި ޢިމާރާތެއް ޤާއިމު ކުރުން.</t>
  </si>
  <si>
    <t xml:space="preserve">ކްލެސިފިކޭޝަނާ ބެހޭ ޤާނޫނު އެކުލަވާލައި ނިންމުން. </t>
  </si>
  <si>
    <t>އޮންލައިން އަދި ޑިޖިޓަލް މީޑިއާ ބޭނުންކުރުން އާންމުންގެ ތެރޭގައި އިތުރުކުރުން.</t>
  </si>
  <si>
    <t xml:space="preserve">ދިވެހިންގެ ޘަޤާފަތާ ދިވެހިވަންތަކަމުގައި ހުރި ޚާއްޞަ ސިފަތައް އާންމުކުރުމަށްޓަކައި މައުރަޒްތައް ރޭވުމާއި މިފަދަ ފެއަރތަކުގައި ބައިވެރިވުން. </t>
  </si>
  <si>
    <t xml:space="preserve">ޘަޤާފީ ފަތުރުވެރިކަން ތަރައްޤީކުރުން. </t>
  </si>
  <si>
    <t>ދާރުލްއާޘާރު ތަރައްޤީ ކުރުމަށްޓަކައި ފަތުރުވެރިންނަށް އަމާޒުކޮށްގެން މައުރަޒުތަކާ ތަފާތު ޕްރޮގްރާމްތައް ރާވައި ހިންގުމަށްޓަކައި ދާރުލްއާޘާރުގެ ޙަރަކާތްތައް ރާވާނެ ކޮމެޓީއެއް އެކުލަވާލުން.</t>
  </si>
  <si>
    <t>ރާއްޖޭގައި މީހުން ދިރިއުޅޭ ރަށްތަކުގައި ހުރި ފާހަގަކުރެވޭ ޘަޤާފީ ތަރިކަ ކަމުގައި ބެލެވޭ ޢިމާރާތްތަކާއި ސަރަހައްދުތަކާއި އަދި ކަނޑުއަޑީގައި ހުރި މިފަދަ ތަންތަން ފަތުރުވެރިންނަށް އަމާޒުކޮށްގެން އާންމުކުރުމާއި ތަރައްޤީކުރުން.</t>
  </si>
  <si>
    <t>ރާއްޖޭގެ ޘަޤާފަތާ ތާރީޚު ދައްކުވައިދޭފަދަ ތަކެތި އާންމުންނާ ފަތުރުވެރިންނަށް އަމާޒުކޮށްގެން ރާއްޖޭގެ ތަފާތު ސަރަހައްދުތަކުގައި އުފައްދައި ތަރައްޤީކުރުން.</t>
  </si>
  <si>
    <t>ރާއްޖޭގައި ހުރި ޘަޤާފީ ތަރިކަތަކާއި މިފަދަ ސަރަހައްދުތަކުގެ މައުލޫމާތު އެއްކޮށް އަގުކުރުމާއި ތާރީޚް ދެނެގަތުމަށްޓަކައި ދިރާސާކުރުމާއި އާމްދަނީއެއްލިބޭނެ އުސޫލަކުން މިފަދަ ތަންތަން ބެލެހެއްޓުން.</t>
  </si>
  <si>
    <t>މެރިން އާކިއޮލޮޖީއަށް ބޭނުންވާ ފަންނީ މީހުން ތަމްރީން ކުރުމާއި އުފެއްދުން.</t>
  </si>
  <si>
    <t>ދިވެހިބަހާއި ތާރީޚް، ސްކޫލް ދަރިވަރުންގެ މެދުގައި އާންމުކުރުމަށްޓަކައި ރޭޑިއޯ އަދި ޓީ.ވީ ޕްރޮގްރާމްތައް އުފެއްދުން.</t>
  </si>
  <si>
    <t>ތަޢުލީމީ ނިޒާމުގެ ތެރެއިންނާއި އަދި  ސްކޫލްނިންމާ ދަރިވަރުންނާއި ޒުވާނުންނަށް އަދި ޢާންމުންނަށް ޚާއްޞަކޮށްގެން، ދިވެހިބަހާއި ތާރީޚާ ޘަޤާފަތާބެހޭ ކުރު ވޮކޭޝަނަލް ޕްރޮގްރާމްތައް ރާވާ ހިންގުން.</t>
  </si>
  <si>
    <t>ތަރިކައާ ބެހޭ ޤާނޫނެއް އެކުލަވާލައި ތަންފީޒުކުރުން.</t>
  </si>
  <si>
    <t xml:space="preserve">ތަރިކައާ ބެހޭ ޤާނޫނުގެ ދަށުން ޤަވާޢިދުތައް ހަދައި އަދި ތަރިކައާ ބެހޭ ކައުންސިލެއް އެކުލަވާލުން. </t>
  </si>
  <si>
    <t xml:space="preserve">ރާއްޖޭގެ ސަޤާފީ ތަރިކަ ހިމާޔަތްކޮށް ބެލެހެއްޓުމަށްޓަކައި ހެރިޓޭޖް ޕްރޮޓެކްޝަން ސެންޓަރެއް ޤާއިމުކުރުން. </t>
  </si>
  <si>
    <t>ރާއްޖޭގެ އަދި ރާއްޖެއިން ބޭރުގެ ފަރާތްތަކުގެ އެހީގައި ދާރުލްއާޘާރު ހިންގުމުގެ ނިޒާމް ހަރުދަނާކޮށް ތަރައްޤީކުރުން.</t>
  </si>
  <si>
    <t xml:space="preserve">ދިވެހިބަހާއިތާރިޚަށް ޚިދުމަތްކުރާ ޤައުމީ މަރުކަޒުގައި ދިރާސާ ކުރުމުގެ މަސައްކަތް ފުޅާކޮށް ކަމުގެ ޤާބިލިއްޔަތު އިތުރުކޮށް، އެމް.ޑީ.ޕީ އިއްތިހާދުގެ ސަރުކާރުން ގާއިމުކުރުމަށް ނިންމަވާފައިވާ ޔުނިވަރސިޓީގެ ތެރެއިން ޤައުމީ މަރުކަޒުގެ ބައެއް މަސައްކަތްތައް ކުރުން. </t>
  </si>
  <si>
    <t xml:space="preserve">ޘަޤާފީ ލިޔެކިޔުންތައް ޑިޖިޓައިޒްކުރުމަށް މަގުފަހިކޮށްދިނުން. </t>
  </si>
  <si>
    <t>އަރްޝީފާ ބެހޭ ޤާނޫނެއް އެކުލަވާލައި ތަންފީޒުކުރުން.</t>
  </si>
  <si>
    <t>ގިނަ ދުވަސްވީ ލިޔުންތައް އެކުލަވާލައި ރައްކާކޮށް ބެލެހެއްޓުމުގައި ޤައުމީ އަރްޝީފުގެ ޤާބިލްކަން އިތުރު ކުރުން.</t>
  </si>
  <si>
    <t>ބްރޯޑްކާސްޓް މީޑިއާ ރެގިއުލޭޓް ކުރުމަށްޓަކައި މިނިވަން ބްރޯޑްކާސްޓިންގ ކޮމިޝަނެއް އެކުލަވާލުން.</t>
  </si>
  <si>
    <t xml:space="preserve">މަޢުލޫމާތު ލިބިގަތުމާބެހޭ ޤާނޫނެއް ދުނިޔެ ޤަބޫލްކުރާ ފެންވަރަށް އެކުލަވާލުމާއި އާންމުންނަށް މަޢުލޫމާތު ލިބިގަތުމުގެ ޙައްޤު އެބައޮތްކަން އަންގައިދިނުން. </t>
  </si>
  <si>
    <t>އަބުރާ ބެހުމުގެ ކުށަކީ ޖިނާއީ ކުށެއް ކަމުގައި ނުހެދުމާއި އަދި އަބުރާ ބެހުމުގެ ކުށުގެ އަދަބަކީ ބައިނަލްއަޤްވާމީ މިންގަނޑުތަކާ އެއް ހަމައެއްގައި ހިފެހެއްޓިފައިވާ ކަމެއްގެ ގޮތުގައި ހެދުން.</t>
  </si>
  <si>
    <t>ނޫސް ރަޖިސްޓްރީ ކުރުމަށް މިހާރު އެކުލަވާލެވިފައިވާ ޤަވާޢިދު އުވާލައި ނުވަތަ މުރާޖަޢާކޮށް އަދި ނޫސް މަޖައްލާ ފަދަ ތަކެތި ރެޖިސްޓްރީ ކުރުމަކީ ހަމައެކަނި ޓެކްނިކަލް ކަމެއްގެ ގޮތުގައި ބޭއްވުން.</t>
  </si>
  <si>
    <t xml:space="preserve">ފިކުރީ މުދަލާބެހޭ ޤަވާޢިދުތައް އެކުލަވާލުމަށްޓަކައި މިނިސްޓްރީ އޮފް އިކޮނޮމިކް ޑިވެލޮޕްމަންޓާއެކު މަސައްކަތް ކުރުން. </t>
  </si>
  <si>
    <t>މީޑިއާގެ ވަސީލަތްތަކުގެ މިލްކުވެރިކަމަކީ ވަކި ހައްދެއްގެ ތެރޭގައި ހިފެހެއްޓިފައި އޮންނަ އެއްޗެއް ކަމުގައި ހެދުމާއި، އަދި މީޑިއާގެ ވަސީލަތްތަކުގެ މިލްކްވެރިކަމުގެ ހުރިހާ ކަމެއް ދެފުށް ފެންނަ ހާމަކަން ބޮޑު ގޮތެއްގައި ބޭއްވުން.</t>
  </si>
  <si>
    <t>ބްރޯޑްކާސްޓިންގ ލައިސަންސް ފްރީކުއަންސީސް ދިނުމުގައި ޢަމަލު ކުރާނޭ ޤާނޫނީ އޮނިގަނޑެއް އެކުލަވާލައި އަދި ވީހާވެސް ހަމަ ގޮތެއްގެ މަތިން ޢާންމުންނާއި ވިޔަފާރި އަދި ހިލޭ ސާބަހަށް މަސައްކަތް ކުރާ ފަރާތްތަކަށް ލައިސަންސް ދޫކުރުން.</t>
  </si>
  <si>
    <t>ބްރޯޑްކާސްޓިންގ ލައިސަންސް ދޫކުރުމުގައި ވީހާވެސް ގިނަ ތަފާތު ޚިޔާލުތައް އެކުލެވޭފަދަ ތަކެތި ބްރޯޑްކާސްޓް ކުރުމަށް ހިތްވަރު ލިބޭފަދަ ގޮތަކަށް ލައިސަންސް ދޫކުރުން.</t>
  </si>
  <si>
    <t>އާންމުންގެ އިޝްތިހާރުތަކަށް ކަނޑައެޅޭ ވަގުތުތައް ހަމަހަމަ އުސޫލަކުން ދެވޭނޭ ފަދަ ޤަވާޢިދުތަކެއް އެކުލަވާލުން.</t>
  </si>
  <si>
    <t>މީޑިއާގައި ޙަރަކާތްތެރިވާ ފަރާތްތަކާ މަޝްވަރާކޮށްގެން، މީޑީއާގައި ހަރަކާތްތެރިވާ ފަރާތްތަކުގެ ފެންވަރު ރަނގަޅު ކުރުމަށް ޕްރޮގްރާމްތައް ހިންގައި އަދި މީޑިއާ އަކީ އަޚްލާޤީ މިންގަނޑުތައް އަމިއްލައަށް ދެނެގަނެ، އެ މިންގަނޑުތަކުގެ ތެރޭގައި ޙަރަކާތްތެރިވާ ބަޔަކު ކަމުގައި ހެދުމަށް މަގުފަހިކޮށްދޭފަދަ ގޮތަކަށް ޤާނޫނު އިސްލާޙުކުރުން. އަދި މި ޤާނޫނު މެދުވެރިކޮށް މީޑިއާ ކައުންސިލެއް އުފެއްދުން</t>
  </si>
  <si>
    <t>މޯލްޑިވްސް ނޭޝަނަލް ބޮރޯޑްކާސްޓިންގ ކޯޕަރޭޝަނަކީ މިނިވަން އާންމު މުއައްސަސާއަކަށް (ޕަބްލިކް ބްރޯޑްކާސްޓަރަކަށް) ހެދުން.</t>
  </si>
  <si>
    <t xml:space="preserve">ކޮލްޖް އޮފް ހަޔަރ އެޑިއުކޭޝަންގެ ފެކަލްޓީ އޮފް އާޓްސްގައި މީޑީއާގެ ރޮގުން ތަޢްލީމާއި ތަމްރީން ދެވޭނެ ކޯސްތައް ހިމެނުން. </t>
  </si>
  <si>
    <t>މީޑީއާ ގުޅުން ބަދަހި ކުރާނޭ ގޮތާއި އަދި މަޢްލޫމާތު ހޯދައި ލިބިގަތުމުގެ ޙައްޤުތަކާ ބެހޭގޮތުން ސަރުކާރުގެ މިނިސްޓްރީތަކަށާއި އެހެނިހެން އިދާރާތަކަށް މަޢްލޫމާތާއި ތަމްރީން ދިނުން.</t>
  </si>
  <si>
    <t>ސަރުކާރުގެ އިތުރުންވެސް، އަމިއްލަ އެކިއެކި ފަންނީ ޖަމިއްޔާތަކުންނާއި އަދި އިދާރާތަކުން ނޫސްވެރިންނަށް އެހީތެރި ވެވޭނެދަފަ މާޙައުލެއް އުފެއްދުން.</t>
  </si>
  <si>
    <t>ކަމާގުޅޭ މިނިސްޓްރީތަކާއި އަދި އެހެނިހެން އިދާރާތަކާއެކު ޤައުމީ އައި.ސީ.ޓީ. ނެޓްވޯކެއް ޤާއިމް ކުރުމަށް މަގުފަހިކޮށްދިނުން. އަދި މި ނެޓްވޯކްގެ ޚިދްމަތް ހުރިހާ ދިވެހިންނަށްވެސް އަތްފޯރާ ފަށުގައި ހިފެހެއްޓުމަށް މަސައްކަތް ކުރުން.</t>
  </si>
  <si>
    <t>ކޮމިއުނިކޭޝަންސް އޮތޯރިޓީއަކީ މިނިވަން މުއައްސަސާއެއްގެ ގޮތުގައި ޙަރަކާތްތެރިވުމަށް މަގުފަހިކޮށްދިނުން އަދި އައި.ސީ.ޓީ. ރެގިއުލޭޓް ކުރުމުގައާއި އަދި މޯބައިލް ޓެލެފޯން ޚިދްމަތްދޭ ފަރާތްތަކުން ދެފުށް ފެންނަ ހާމަކަން ބޮޑު ގޮތެއްގައި މަސައްކަތް ކުރުމަށް ބާރުއެޅުން.</t>
  </si>
  <si>
    <t>އީ-ގަވަރނަންސްގެ ނިޒާމާއި އަދި އެންމެންނަށް ހަމަހަމަކަމާއެކު މަޢްލޫމާތު ފޯރުކޮށްދިނުމަށްޓަކައި ޤައުމީ އައި.ސީ.ޓީ. ސްޓްރެޓަޖީއެއް އެކުލަވާލުން.</t>
  </si>
  <si>
    <t>ރިސޯޓް، ހޮޓާ، ލަގްޒަރީވިލާ އަދި ޕްރައިވެޓް އައިލެންޑަށް ހެދުމަށްޓަކައި އާބާދީ ބޮޑު ހިސާބުތަކާ ކައިރި ރަށްރަށާއި، ބިން ފާހަގަކޮށް ތަރައްޤީކުރުން</t>
  </si>
  <si>
    <t xml:space="preserve">ރިސޯޓް، ހޮޓާ އަދި ސަފާރީ އުޅަނދު ހިންގުން ފަދަ ގިނަ އަދަދަކަށް ފައިސާ ބޭނުންވާ ފަތުރުވެރިކަމާ ގުޅޭ ވިޔަފާރިކުރުމަށާއި، އިންވެސްޓްކުރުމަށް ދިވެހިންނަށް ހިތްވަރުދިނުމުގެ ގޮތުން ދިވެހިންނަށް ދިގު މުއްދަތަށް ނެގޭ ލޯނު ލިބޭނެ ގޮތް ތަނަވަސްކޮށްދިނުން </t>
  </si>
  <si>
    <t>ކުއްޔަށްދެވޭ މުއްދަތަށް ބަދަލުގެނައުން ފަދަ ގޮތްގޮތުން ފަތުރުވެރިކަމުގެ ވިޔަފާރިކުރާ ކުންފުނިތަކުން އާއްމުންނަށް ހިއްސާ ވިއްކާ މިންވަރު އިތުރުކުރުމަށް ފަތުރުވެރިކަމުގެ ޤާނޫނަށް އިސްލާހު ގެނައުން</t>
  </si>
  <si>
    <t>ފަތުރުވެރިކަމުގެ ދާއިރާގައި ޝާމިލުވާ ފަރާތްތަކާ ކަމާގުޅޭ ސަރުކާރުގެ ފަރާތްތަކާ މަޝްވަރާކުރުމަށްފަހު، ފަތުރުވެރިކަމުގެ މާސްޓަރޕްލޭން އިސްލާހުކޮށް އެއަށް އަމަލުކުރުން</t>
  </si>
  <si>
    <t>ފަތުރުވެރިކަމާއި، ރަށްރަށުގައި ކުރެވޭ އެހެނިހެން އިޤްތިޞާދީ ހަރަކާތްތަކާ ހުރި ގުޅުން ދެނެގަތުމަށް ބޭސްލައިން ސްޓަޑީއެއް ހެދުން</t>
  </si>
  <si>
    <t>ފަތުރުވެރިކަމުގެ ދާއިރާއިން އަތޮޅުތަކަށް ލިބޭ ފައިދާއާ ބެހޭގޮތުން ހޭލުންތެރިކުރުވުމަށް މުޅިރާއްޖެއަށް އަމާޒުކުރެވިގެން ޕްރޮގްރާމެއް ފަރުމާކޮށް ހިންގުން</t>
  </si>
  <si>
    <t>ފަތުރުވެރިކަމުގެ ދާއިރާއާ ދޭތެރޭ ސްކޫލާ ކޮލެޖް ނިންމާ ކުދިންގެ ޝައުޤުވެރިކަން އުފެއްދުމަށްޓަކައި، ފަތުރުވެރިކަމުގެ ދާއިރާއާ މިދާއިރާއިން ލިބެން ހުރި ވަޒީފާގެ ފުރުޞަތުތަކާގުޅޭ ހޭލުންތެރިކުރުވުމުގެ ޕްރޮގްރާމްތައް ސްކޫލްތަކުގައާއި، ކޮލެޖްގައި ހިންގުން</t>
  </si>
  <si>
    <t>ފަތުރުވެރިކަމުގެ ދާއިރާ އެންމެ އެދެވޭ ގޮތަށް ހިންގުމަށްޓަކައި މަދަނީ ޖަމްޢިއްޔާ ޖަމާޢަތްތަކުގެ ބައިވެރިވުން އިތުރުކުރެވޭނެ ނިޒާމެއް ޤާއިމްކުރުން</t>
  </si>
  <si>
    <t>މަދަނަ ހެލްތް އިންޝުއަރަންސް ނިޒާމުގައި ފަތުރުވެރިކަމުގެ ދާއިރާގައި މަސައްކަތްކުރާ މުވައްޒަފުންގެ ބައިވެރިވުން އިތުރުކުރުމަށްޓަކައި ޕްރޮގްރާމެއް ހިންގުން</t>
  </si>
  <si>
    <t>ދުނިޔެ ޤަބޫލުކުރާ ފެންވަރުގެ ބައިނަލްއަޤްވާމީ ހޮޓެލް ސްކޫލެއް ޤާއިމްކުރުން</t>
  </si>
  <si>
    <t>ފަތުރުވެރިކަމުގެ ދާއިރާގެ ވަޒީފާއާ ދޭތެރޭ ކުރެވޭ ޝަކުވާތަކާއި، ކުރިމަތިވާ މައްސަލަތައް ދެނެގަނެ ފިޔަވަޅު އެޅޭނެ ނިޒާމެއް ޤާއިމްކުރުން</t>
  </si>
  <si>
    <t>ރިސޯޓް ހިންގަވާ ފަރާތްތަކާއި، ރިސޯޓްތަކުގައި ވަޒީފާ އަދާކުރައްވާ ފަރާތްތަކާ މަޝްވަރާކުރުމަށްފަހު، ފަތުރުވެރިކަމުގެ ދާއިރާގައި މަސައްކަތްކުރާ ފަރާތްތަކުގެ ހައްޤުތައް އިތުރަށް ރައްކާތެރިކޮށްދިނުމަށްޓަކައި އެމްޕްލޯއިމަންޓް އެކްޓަށް އިސްލާހުގެނައުން އަވަސްކުރުމަށް މަސައްކަތްކުރުން</t>
  </si>
  <si>
    <t>ފަތުރުވެރިކަމުގެ ދާއިރާގައި ހަރަކާތްތެރިވާ ދިވެހިންގެ އަދަދު ބިދޭސީންގެ އަދަދަށްވުރެ ނިސްބަތުން އިތުރުކުރުން</t>
  </si>
  <si>
    <t>ފަތުރުވެރިކަމުގެ ދާއިރާގައި އަންހެނުންގެ ހިއްސާ އިތުރުކުރުމަށްޓަކައި އަންހެން މުވައްޒަފުންނަށް ވަޒީފާގެ ފުރުޞަތު އިތުރުކުރުން</t>
  </si>
  <si>
    <t>ފަތުރުވެރިކަމުގެ ދާއިރާގައި ހިންގުމުގެ އިސްމަޤާމުތަކުގައި ދިވެހިން ވަޒީފާއަދާކުރާ އަދަދު އިތުރުކުރުމަށްޓަކައި މިހާރު އަމަލުކުރެވެމުންދާ ކޯޓާ ނިޒާމް އިސްލާހުކުރުން</t>
  </si>
  <si>
    <t>ފަތުރުވެރިކަމުގެ ދާއިރާގައި ދިވެހި މުވައްޒަފުން އިތުރުކުރުމަށްޓަކައި ސާނަވީ މަދަރުސާތަކުގައި ފަތުރުވެރިކަމާ ގުޅުންހުރިން ޢަމަލީ ފަންނާއި، ހުނަރުތައް އުގަންނައިދިނުމަށް ބާރުއެޅުން</t>
  </si>
  <si>
    <t>ފަތުރުވެރިކަމުގެ ދާއިރާގައި ކުދި އަދި މެދު ފަންތީގެ ވިޔަފާރިތައް އުފެދި ތަރައްޤީވުމަށް މަގުފަހިކުރުން</t>
  </si>
  <si>
    <t>ފަތުރުވެރިކަމާ ގުޅޭގޮތުން ދިރާސާކޮށް މިދާއިރާގެ ތަރައްޤީއަށް މަގުދައްކާނެ ޤައުމީ ފެންވަރުގެ އިންސްޓިޓިއުޓެއް ޤާއިމްކުރުން</t>
  </si>
  <si>
    <t>ވައިގެ މަގުން ދަތުރުފަތުރުކުރުމުގެ ވިޔުގައިގެ ފެންވަރު ރަނގަޅުކުރުމުގެ ގޮތުން މިހާރު ހެދިފައިވާ އެއަރޕޯޓްތަކުގައި ފޯރުކޮށްދެވޭ ޚިދުމަތްތައް ރަނގަޅުކުރުމާއި، އިތުރު ޑޮމެސްޓިކް އެއަރޕޯޓް ހެދުމާއި، މީގެ އިތުރުން ތެޔޮރައްކާކުރުމާއި، ފެނާ ކާބޯތަކެތި ލިބުން ފަދަ ޚިދުމަތްތައް ލިބޭނޭ އިންތިޒާމްތައް ހަމަޖެއްސުން</t>
  </si>
  <si>
    <t>އިންޓަރނޭޝަނަލް އެއަރޕޯޓްތަކާއި، ކައިރިން ލިވް-އަބޯޑްތަކާއި، ޔޮޓް ފަހަރަށް ތެޔޮރައްކާކުރެވި، ފެނާ ކާބޯތަކެތި ލިބޭނޭ ގޮތަށް ހެދިފައިވާ އެކަށީގެންވާ ފެންވަރުގެ ހާބަރުތައް ބިނާކުރުމަށް މަގުފަހިކުރުން</t>
  </si>
  <si>
    <t>ރާއްޖޭގެ އެކި ހިސާބުގައި ބަންކަރ ކުރެވޭ ގޮތަށް ޔޮޓް މަރީނާއާއި، ހާބަރު ބިނާކުރުން</t>
  </si>
  <si>
    <t>އިތުރުވަމުންދާ ރިސޯޓްތަކާއި، އެކަށީގެންވާ ވަރަށް ޚިދުމަތް ދެވޭ ތަންތަނަށް ހެދުމަށްޓަކައި މާލެއާއި ގަން އިންޓަރނޭޝަނަލް އެއަރޕޯޓް ތަރައްޤީކުރުމަށް މަގުފަހިކުރުން</t>
  </si>
  <si>
    <t>އިތުރުވަމުންދާ ރިސޯޓްތަކާއި، ހޮޓާތަކަށް ޚިދުމަތް ފުޅާކުރުމުގެ ގޮތުން ސަދަރން އަދި ނޮދަރން ޒޯންތަކުގައި ސީޕްލޭން ޖެއްސޭނެ ހާބަރުތަކާއި، ރޭގަނޑު ޖެއްސޭނެ އިންތިޒާމްތަކަށް މަގުފަހިކުރުން</t>
  </si>
  <si>
    <t>މާލޭ އިންޓަރނޭޝަނަލް އެއަރޕޯޓުގައި 'ކޮމަރޝަލީ އިމްޕޯޓަންޓް ޕަރސަން' (ސީ.އައި.ޕީ.) ގެ ޚިދުމަތް ތަޢާރަފްކުރުމަށް ޕްރައިވެޓް ޖެޓްތަކަށް ޕާކްކުރެވޭނެ ގޮތް ހަމަޖެއްސުމަށް ބާރުއެޅުން</t>
  </si>
  <si>
    <t>ރާއްޖޭގެ ހުރިހާ ހިސާބެއްގައިވެސް ލިވް އަބޯޑްތަކުގައި މޮބައިލް އަދި އިންޓަރނެޓުގެ ޚިދުމަތް ފޯރުކޮށްދިނުމަށް ބާރުއެޅުން</t>
  </si>
  <si>
    <t>ރިސޯޓްތަކާއި، އާބާދުވެފައިވާ ރަށްރަށާ ދެމެދު ޝެޑިއުލްކުރެވިގެން ދަތުރުކުރެވޭނެ ނިޒާމްތައް ޤާއިމްކުރުމަށް ރިސޯޓްތަކާއެކު މަޝްވަރާކުރުން</t>
  </si>
  <si>
    <t>އުތުރުގައި އިންޓަރނޭޝަނަލް އެއަރޕޯޓެއް ޤާއިމްކުރުން އަދި ފަތުރުވެރިކަމުގެ ދާއިރާއަށް އަންނަ ތަރައްޤީއާ އެކަށޭނެ ތަރައްޤީ އިންޓަރނޭޝަނަލް އެއަރޕޯޓްތަކަށް ގެނައުމަށް ބާރުއެޅުން</t>
  </si>
  <si>
    <t>ތިމާވެއްޓަށް އަންނަ ބަދަލުތަކާއި، ކުއްލި ނުރައްކާތަކުން ސަލާމަތްވާނެ ގޮތްތައް ދެނެގަނެ ކަންތައްތަކާ އެއްގޮތްވާ ގޮތުގެމަތިން ޢަމަލުކުރުން</t>
  </si>
  <si>
    <t>އަމިއްލަ ފަރާތްތަކާ ގުޅިގެން މިދާއިރާގައި ކާބަން ފުޓްޕްރިންޓް ކުޑަކުރުމަށް މަސައްކަތްކުރުން</t>
  </si>
  <si>
    <t xml:space="preserve">މެރިން ރިސަރޗް ސެންޓަރާއި، އެންވަޔަރަންމަންޓް ޕްރޮޓެކްޝަން އެޖެންސީއާ އެހެނިހެން ކަމާބެހޭ ފަރާތްތަކާ ގުޅިގެން ފަރުތަކާއި، ކަނޑުއަޑީގައިވާ ހިމާޔަތްކުރެވިފައިވާ ހިސާބުތަކުގެ ހެލްތް ޗެކް ޤަވާއިދުން ހެދުން </t>
  </si>
  <si>
    <t>އެންވަޔަރަންމަންޓް ޕްރޮޓެކްޝަން އެޖެންސީއާ ގުޅިގެން ފަތުރުވެރިކަމުގެ ދާއިރާގައި ޝާމިލުވާ ފަރާތްތަކަށް އީ.އެމް.އެސް އަހުލުވެރިކުރުވުމަށް މަސައްކަތު ބައްދަލުވުންތައް ބޭއްވުން</t>
  </si>
  <si>
    <t>މުޖުތަމަޢުއަށް ފައިދާ ހުރިގޮތެއްގައި ޒިންމާ ނަގައިގެން ހިންގޭ ރިސޯޓްތައް ފާހަގަކޮށް އިނާމުދިނުން</t>
  </si>
  <si>
    <t>ތިމާވެއްޓާ އަދި ކޯޕަރޭޓް ސޯޝަލް ރެސްޕޮންސިބިލިޓީ އާ ގުޅޭގޮތުން ކުއްޔަށްދޫކުރާ އެއްބަސްވުމުގައާއި، ބިޑް ހުށަހެޅުމުގައިވާގޮތަށް އަމަލުކުރޭތޯ ބެލުން</t>
  </si>
  <si>
    <t>ހޮޓާ، ގެސްޓްހައުސް އަދި ސަފާރީ އުޅަނދުފަހަރުގައި އަމަލުކުރަންޖެހޭ ތިމާވެއްޓާވެހޭ ޤަވާއިދުތައް ކަނޑައެޅުން</t>
  </si>
  <si>
    <t>ވޯޓަރ ބޭސްޑް ތީމް ޕާކާއި، އަތޮޅުތަކުގައި ތާރީޚީ މަރުކަޒުތަކާއި، ޓްރެއިނިންގް ރިސޯޓާއި، ފެމިލީ ރިސޯޓާއި، ޓޫރިސްޓް ޝޮޕިންގް ކޮމްޕްލެކްސްތަކާއި، ޢެޑްވެންޗަރ ސްޕޯޓްސް އަދި ހެލްތް ޓޫރިޒަމް، ޔޮޓްފަހަރުގެ ޚިދުމަތާއި، ޕްރައިވެޓް އައިލަންޑާއި، ލަގްޒަރީ ވިލާތަކާއި، އާބާދުވެފައިވާ ރަށްރަށުގައި ޓޫރިސްޓް ވިލެޖްތައް ފަދަ ފަތުރުވެރިކަމުގެ ދާއިރާއަށް އައު ޕްރޮޑަކްޓްތައް ތަޢާރަފްކުރުމާ ގުޅޭގޮތުން ދިރާސާކުރުން</t>
  </si>
  <si>
    <t>ފަތުރުވެރިކަމުގެ ދާއިރާގައި ޝާމިލުވާ ވިޔަފާރިތަކަށް ކުރިއެރުމާއި، ވިޔަފާތީގެ ފުރުޞަތު ހޯދައިދިނުމަށް ފަތުރުވެރިކަމާ ގުޅޭ އެކި މައުރުޒުތަކާއި، ފެއަރތަކާއި، ރޯޑްޝޯތަކާއި، ވަރކްޝޮޕްތަކުގައި ބައިވެރިވުން</t>
  </si>
  <si>
    <t>ފަތުރުވެރިކަމުގެ ދާއިރާއަށް އަންނަ ބަދަލުތަކާއި، ކުރިއެރުންތައް ދޭހަކޮށްދޭ ލިޔެކިޔުން އެންމެ ފަހުގެ މަޢުލޫމާތު ހިމަނައިގެން ތައްޔާރުކުރުން</t>
  </si>
  <si>
    <t>ފެއަރތަކުގައި ރާއްޖޭގެ ކަނޑުގެ ރީތިކަމާއި، ނާޒުކުކަން ދައްކައިދީ އިޝްތިހާރުކުރުން</t>
  </si>
  <si>
    <t>ފަތުރުވެރިކަމުގެ ދާއިރާގައި ޝާމިލުވާ ގިނަ ފަރާތްތަކެއްގެ މަޝްވަރާއާއި، ލަފައާއެކު އަހަރީ މާކެޓިންގް ޕްލޭން ތައްޔާރުކުރުން</t>
  </si>
  <si>
    <t>އާއްމުންނާ ގުޅިގެން، ރާއްޖޭގެ ތާރީޚީ އަދި އާސާރީ ތަރިކައާއި، ތަންތަނާއި، ޑައިވް ސައިޓްތަކާއި، ކަނޑުއަޑީގެ ތަރިކަ ފަތުރުވެރިކަމުގެ ދާއިރާގައި ކުރިއަރުވާ ތަރައްޤީކުރުން</t>
  </si>
  <si>
    <t>ނޭޝަނަލް ސެންޓަރ ފޮރ ދަ އާޓްސްއާއި، އެންޓަޓެއިންމަންޓް ކޮމްޕަނީއާ ގުޅިގެން ރާއްޖޭގެ ރަށްރަށުގައި ކުޅޭ ކުޅިވަރުތަކާއި، އާދަކާދަތައް ދައްކުވައިދޭ ނެށުމާ ކުޅިވަރަކީ ރަށްރަށުގެ މުޖުތަމަޢުތަކަށް ފަތުރުވެރިކަމުގެ ދާއިރާގައި ވިޔަފާރީގެ ގޮތުން ފައިދާވާ މަސައްކަތުގެ ގޮތުގައި ކުރިއެރުވުން</t>
  </si>
  <si>
    <t>ދިވެހިބަހާ ތާރީޙަށް ޙިދުމަތްކުރާ ޤައުމީ މަޖިލީހާ ގުޅިގެން ރާއްޖޭގެ ތާރީޚީ އަދި އާސާރީ ތަރިކައާ ތަންތަނުގެ އޮޑިޓެއް ހެދުން</t>
  </si>
  <si>
    <t>ފަތުރުވެރިކަމުގެ ދާއިރާގައި ޓެކްސް ނެގޭނޭ އެންމެ ހަމަހަމަ އަދި ފުރިހަމަ ގޮތެއް ނިންމުމަށްޓަކައި ރިސޯޓް ހިންގާ ފަރާތްތަކާއި، ސަރުކާރުގެ ކަމާގުޅޭ ފަރާތްތަކާއި، އާއްމުންނާއެކު މަޝްވަރާކޮށް އޮނިގަނޑުތަކެއް ކަނޑައެޅުން</t>
  </si>
  <si>
    <t>އައު ރިސޯޓްތައް ތަރައްޤީކުރުމަށް ހަވާލުވާ ފަރާތްތަކުން އެޑްވާންސް ޕޭމަންޓް ނެގުން ހުއްޓާލައި، އާއްމުންނަށް ލިބޭ ފައިދާ ބޮޑުވާނެ ގޮތަކަށް ޓެކްސް ނެގޭ ޤަވާޢިދު އިސްލާހުކޮށް، ފަތުރުވެރިކަމުގެ މާސްޓަރޕްލޭންގައި ޑިމާންޑް އިތުރުވާނެކަމަށް ލަފާކުރެވޭ މިންވަރުން ރިސޯޓްތަކުގެ ކެޕޭސިޓީ ބޮޑުކުރުން</t>
  </si>
  <si>
    <t>ޓެކްސްނެގުމާ ގުޅޭގޮތުން ފާސްކުރެވޭ ޤާނޫނާ އެއްގޮތަށް ފަތުރުވެރިކަމުގެ ޤާނޫނު އިސްލާހުކުރުން</t>
  </si>
  <si>
    <t>ޓެކްސްނެގަން ފެށުމުގެކުރިން ފަތުރުވެރިކަމުގެ ދާއިރާގައި ހިއްސާވާ ފަރާތްތައް ހޭލުންތެރިކުރުވާ ޓެކްސްއާ ގުޅޭ ޤާނޫނާއި، ޤަވާއިދުތަކަށް ޢަމަލުކުރުމަށް މަގުފަހިކުރުން</t>
  </si>
  <si>
    <t>ފަތުރުވެރިކަމުގެ ދާއިރާއިން އަލަށް ތަޢާރަފްކުރެވޭ ޕްރޮޑަކްޓްތައް ރެގިއުލޭޓްކުރާނެ ނިޒާމެއް ތަޢާރަފްކުރުން</t>
  </si>
  <si>
    <t>ޕަބްލިކް-ޕްރައިވެޓް ޕާޓްނަރޝިޕުން ފަތުރުވެރިކަމަށްކުރާ ފައިދާއާ ގުޅޭގޮތުން އާއްމުން ހޭލުންތެރިކުރުވުން</t>
  </si>
  <si>
    <t>ފަތުރުވެރިކަމާ ގުޅޭ މަޢުލޫމާތު އެއްކޮށް ހިއްސާކުރާނެ ޑާޓާ މެނޭޖްމަންޓް ސިސްޓަމެއް ޤާއިމްކުރުން</t>
  </si>
  <si>
    <t>މިނިސްޓްރީގެ އިދާރީ ޤާބިލިއްޔަތުކަން އިތުރުކޮށް، ލާމަރުކަޒީ އުސޫލުން ހިންގުމަށް މަގުފަހިކުރުމަށްޓަކައި ޕްރޮވިންސްތަކުގައި މިދާއިރާގެ މޮނިޓަރިންގް އަދި ރެގިއުލޭޓަރީ މަސައްކަތްކުރަން ފަރާތްތައް ތަމްރީންކުރުން</t>
  </si>
  <si>
    <t>އެންޓި-ޓްރަސްޓް އަދި އެންޓި-މޮނޮޕޮލީ ޤާނޫނެއް ރާއްޖޭގައި ތަޢާރަފްކުރުން</t>
  </si>
  <si>
    <t>މޯލްޑިވްސް ޓޫރިޒަމް ޕްރޮމޯޝަން ބޯޑް ވިޔަފާރީގެ އުސޫލުން ހިންގުމަށްޓަކައި ރީސްޓްރަކްޗަރ ކުރާނެ ގޮތުގެ ސްޓަޑީއެއް ހެދުން</t>
  </si>
  <si>
    <t>ކުއްލި ނުރައްކަލާއި، ކާރިސާތަކާ ކުރިމަތިލުމަށާއި، ސަލާމަތާއި، ރައްކާތެރިކަން އެންމެ މަތީ ފެންވަރެއްގައި ދެމެހެއްޓުމަށްޓަކައި ޓޫރިޒަމް ކްރައިސިސް މެނޭޖްމަންޓް ޔުނިޓެއް ޤާއިމްކޮށް ، ރިސޯޓްތަކާ ފަތުރުވެރިކަމުގެ ދާއިރާއާ ގުޅުންހުރި ތަންތަނުގައި ޑިޒާސްޓަރ ރެސްޕޮންސް ޓީމްތައް ޤާއިމްކުރުން</t>
  </si>
  <si>
    <t>ހުރިހާ ރިސޯޓްތަކާއި ފަތުރުވެރިކަމާ ގުޅުންހުރި ހުރިހާ ތަނެއްގައި ސަލާމަތާއި، ރައްކާތެރިކަމާ ގުޅޭ އޮޑީޓްތަކާ ހިންގޭ ހަރަކާތްތައް ބެލުން</t>
  </si>
  <si>
    <t>އިމަރޖެންސީ ހާލަތްތަކުގައި އިވެކުއޭޓްކުރުމާއި، މުއާސަލާތުގެ ޚިދުމަތްތަކާ ގުޅޭ އޮޑިޓެއް ހެދުން</t>
  </si>
  <si>
    <t>ޑިޒާސްޓަރ އެންޑް ރިސްކް މެނޭޖްމަންޓް ސެންޓަރުން ތައްޔާރުކުރައްވާފައިވާ އިވެކުއޭޝަން ޕްލޭންގައި ރިސޯޓްތައް ހިމެނުން</t>
  </si>
  <si>
    <t>ސެންޓްރަލް އަދި ރީޖަނަލް ހޮސްޕިޓަލުތަކުގައި ދެވޭ ޞިއްޙީ ޚިދުމަތުގެ ފެންވަރު ރަނގަޅުކުރުމަށް ބާރުއެޅުން</t>
  </si>
  <si>
    <t xml:space="preserve">ލޭނުމަސްވެރިކަމާއި ބެހޭގޮތުން ހޭލުންތެރިކުރުވުން </t>
  </si>
  <si>
    <t>  ދެމެހެއްޓެނިވިގޮތުގައި ރީނދޫއުރަހަ ކަންނެލި އަދި ލޯބޮޑު ކަންނެލި މަސްވެރިކަން ކުރެވޭނެ ނިޒާމްތައް ގާއިމްކުރުމާއި، ދިވެހިރާއްޖޭގައި ލޭނު މަސްވެރިކަމުގެ ފްލީޓެއް ގާއިމްކުރުމަށް އަމިއްލަފަރާތްތަކަށް އެހީތެރިވެދިނުން</t>
  </si>
  <si>
    <t xml:space="preserve">މިހާރު ކުރެވިފައިވާ ކަޅުބިލަމަހުގެ އިންވެސްޓްމެންޓް އެއްބަސްވުންތައް މުރާޖަޢާކޮށް ކަޅުބިލަމަހުގެ ސިނާއަތުގައި އަމިއްލަ ފަރާތްތަކުގެ ބައިވެރިވުން އިތުރުކުރުން </t>
  </si>
  <si>
    <t xml:space="preserve">މިފްކޯ ޕްރައިވެޓައިޒްކުރުން </t>
  </si>
  <si>
    <t xml:space="preserve">ފްލޯރ ޕްރައިސިންގ ޕޮލިސީއެއް (މަހަށް ލިބޭ އެންމެ ދަށް އަގު ކަނޑައެޅުމުގެ ސިޔާސަތު) ތަންފީޒްކުރުން </t>
  </si>
  <si>
    <t xml:space="preserve">ދިވެހިރާއްޖޭގެ މާހައުލާގުޅޭ ޚަރަދު ކުޑަ ރެފްރިޖަރޭޓެޑް ސީވޯޓަރ ސިސްޓަމް (ލޮނުފެން ފިނިކޮށްގެން މަސް ފިނިކުރާ ނިޒާމް) ތަރައްޤީކުރުން </t>
  </si>
  <si>
    <t xml:space="preserve">ދޯނިފަހަރުގައި ރެފްރިޖަރޭޓެޑް ސީވޯޓަރ ސިސްޓަމް ބެހެއްޓުމަށް ބޭނުންވާ ފަންނީ އަދި މާލީ އެހީތެރިކަން މަސްވެރިންނަށް ފޯރުކޮށްދިނުން </t>
  </si>
  <si>
    <t>މަހާއި މަހުގެ އުފެއްދުންތަކުގެ ވިޔަފާރި ކުރިއެރުވުމަށްޓަކައި ބޭނުންވާ ތާރޑް ޕާޓީ ސަރޓިފިކޭޝަން ހޯދޭނެ ނިޒާމެއް ގާއިމް ކުރުން</t>
  </si>
  <si>
    <t xml:space="preserve">މަހާއި މަހުގެ އުފެއްދުންތަކުގެ ވިޔަފާރި ކުރިއެރުވުމަށް މަގުފަހިކުރުމަށްޓަކައި ފިޝަރީ ޕްރޮޑަކްޓް ޕްރޮމޯޝަން ބޯޑެއް ގާއިމްކުރުން </t>
  </si>
  <si>
    <t xml:space="preserve">މަހުގެ ވިޔަފާރިއާއި ބެހޭ ފެއާރ ތަކާއި އެފަދަ އެހެން ޙަރަކާތްތަކުގައި ބައިވެރިވުން </t>
  </si>
  <si>
    <t xml:space="preserve">ބައިނަލްއަޤްވާމީ މިންގަނޑުތަކާއި އެއްގޮތަށް "މޯލްޑިވް ފިޝް" ބްރޭންޑް ގާއިމްކުރުން </t>
  </si>
  <si>
    <t>އޮއިވާލި ކަނދުފަތި އުފެއްދުމަށާއި، ކަނދުފަތި ހަރުކުރުމުގެ މަސައްކަތްތަކަށް ޚާއްޞަކުރެވިފައިވާ މަރުކަޒެއް ހިންގުން</t>
  </si>
  <si>
    <t xml:space="preserve">މަސްދޯނިފަހަރު ބަނުމަށާއި އިންޖީނު އެޅުމަށް ނަގާފައިވާ ލޯންތައް އަނބުރާ ދެއްކުމުގެ މުއްދަތު 6 އަހަރުން 10 އަހަރަށް އިތުރުކުރުމަށްޓަކައި ބޭންކް އޮފް މޯލްޑިވްސްއާއެކު ވާހަކަ ދެއްކުން </t>
  </si>
  <si>
    <t xml:space="preserve">މަސްވެރި މުޖުތަމަޢުތަކުން ގާއިމްކޮށްފައިވާ މަހާއި، މަހުން ތަކެތި އުފައްދާ ތަންތަނުގެ ފެންވަރު މަތިކުރުމަށްޓަކައި ލުއި ލޯނުދިނުމާއި، އެކަމަށް ބޭނުންވާ ތަމްރީނު ދިނުން </t>
  </si>
  <si>
    <t xml:space="preserve">ފެންވަރު ރަނގަޅު މަހުގެ އުފެއްދުންތައް އުފެއްދުމަށްޓަކައި ބޭނުންވާ ފަންނީ އަދި މާލީ އެހީތެރިކަން ފޯރުކޮށްދިނުން </t>
  </si>
  <si>
    <t xml:space="preserve">ދިވެހިރާއްޖޭގެ މަސްވެރިކަމުގެ ތަމްރީނުދޭ މަރުކަޒު ގާއިމް ކުރުން </t>
  </si>
  <si>
    <t xml:space="preserve">ދިވެހިރާއްޖޭގެ މަސްވެރިކަމުގެ ސިނާއަތާމެދު މީހުން އަހުލުވެރިކުރުވުމަށްޓަކައި ގައުމީފެންވަރުގައި ކެމްޕޭން ކުރުމާއި، މަސްވެރިކަމުގެ ސިނާއަތާމެދު ދިވެހި ޒުވާނުން ހޭލުންތެރިކުރުން </t>
  </si>
  <si>
    <t xml:space="preserve">މަސްވެރި ކަމުގެ ސިނާއަތުގައި ހުރި ވަޒީފާގެ ފުރުޞަތުތަކާއި ބެހޭގޮތުން ހޭލުންތެރިކުރުވުމަށް ކިޔަވާކުދިންނަށާއި، ޒުވާނުންނަށް އަމާޒުކުރެވިގެން މަޢުލޫމާތު ދިނުމާއި ކެރިއަ ގައިޑެންސް ދިނުން </t>
  </si>
  <si>
    <t xml:space="preserve">މެރިން ރިސާރޗް ސެންޓަރުގެ ރިސަރޗް މަސައްކަތްތައް މަސްވެރިކަމުގެ ސިނާއަތުގެ ބޭނުންތަކަށް ރިއާޔަތްކޮށް އެކަށައަޅުން. </t>
  </si>
  <si>
    <t xml:space="preserve">މަނިޔަފުށީގައި ފިޝަރީޒް ރިސަރޗް ފެސިލިޓީއެއް ގާއިމްކޮށް ތަރައްޤީކުރުން </t>
  </si>
  <si>
    <t>އެންދެމުމަށް ދުނިޔޭގެ އެހެން ގައުމުތަކުން ބޭނުންކުރާ ގޮތްތައް ދެނެގަނެ އެގޮތްތައް ދިވެހިރާއްޖޭގައި ބޭނުންކުރެވިދާނެތޯ ބެލުން</t>
  </si>
  <si>
    <t xml:space="preserve">މެރިކަލްޗަރ ޑިވެލޮޕްމެންޓް ކޯޕަރޭޝަނެއް ގާއިމްކުރުން </t>
  </si>
  <si>
    <t xml:space="preserve">މެރިކަލްޗަރ ތަރައްޤީކުރުމަށްޓަކައި ބޭނުންކުރެވިދާނެ ރަށްރަށާއި، ފަޅުފަޅާއި، އެހެނިހެން ތަންތަން ފާހަގަކޮށް އެތަންތަން އެމަސައްކަތް ކުރުމަށްޓަކައި ކުއްޔަށް ދޫކުރުން </t>
  </si>
  <si>
    <t xml:space="preserve">ބޭރުގެ ޔުނިވާސިޓީތަކާއި، ރިސާޗް އޯގަނައިޒޭޝަންތަކާ ގުޅިގެން ދިވެހިރާއްޖޭގައި ރިސަރޗް ސެންޓަރުތައް ނުވަތަ ރިސަރޗް އައުޓްޕޯސްޓްތައް ގާއިމްކުރުން ނުވަތަ އެކަމަށް މަގުފަހިކުރުން </t>
  </si>
  <si>
    <t>މަސްވެރިކަމުގެ ތަފާސް ހިސާބުގެ ޞައްޙަކަން އިތުރުކުރުމަށްޓަކައި، ތަފާސް ހިސާބު އެއްކުރުމަށް ބޭނުން ކުރެވިދާނެ އެހެން ގޮތްތައް ތަޢާރަފްކުރުން</t>
  </si>
  <si>
    <t xml:space="preserve">މަސްވެރިކަމުގެ ސިނާއަތަށް ބޭނުންވާ ފިޝަރީޒް ސަޕޯޓް ސަރވިސަސް ދެނެގަތުމަށާއި ތަރައްޤީކުރުމަށްޓަކައި ފަންނީ ދިރާސާއެއްކުރުން </t>
  </si>
  <si>
    <t>މަސްވެރި ބަނދަރުތަކަށް ބޭނުންވާ އިންފްރާސްޓްރަކްޗަރ ގާއިމުކުރުން</t>
  </si>
  <si>
    <t xml:space="preserve">ދިވެހިރާޢްޖޭފައި ސީފުޑް ހަބެއް ތަރައްޤީކުރުމަށް ފުރުޞަތު އޮތް މިންވަރު ބެލުމަށް ދިރާސާއެއް ހެދުން </t>
  </si>
  <si>
    <t xml:space="preserve">ދިވެހިރާއްޖޭގެ މަސްވެރިކަމުގެ ޤާނޫނު އިޞްލާޙުކުރުން </t>
  </si>
  <si>
    <t xml:space="preserve">މަސްވެރިކަމުގެ ޤަވާޢިދުތައް އިޞްލާޙުކުރުން </t>
  </si>
  <si>
    <t xml:space="preserve">ވިޔަފާރީގެ ބޭނުމަށް ކުރާ ތަފާތު މަސްވެރިކަން މެނޭޖް ކުރުމަށްޓަކައި މެނޭޖްމެންޓް ޕްލޭން އެކުލަވާލައި، ތަންފީޒްކޮށް ބެލެހެއްޓުން </t>
  </si>
  <si>
    <t>ދިވެހި ރާއްޖޭގެ ޚާއްޞަ އިޤްތިޞާދީ ސަރަޙައްދުގެ ތެރޭގައި ބޭރުގެ އުޅަނދު ފަހަރުން ކުރާ މަސްވެރިކަން ނިމުމަކަށް ގެނެވޭނެ އިންތިޒާމްތައް ހަމަޖައްސާ ތަންފީޒުކުރުން</t>
  </si>
  <si>
    <t xml:space="preserve">ކަޅުބިލަމަހުގެ ސިނާއަތުގައި އަމިއްލަ ފަރާތްތަކުގެ ބައިވެރިވުން އިތުރު ކުރުމަށްޓަކައި މިހާރު ކުރެވިފައިހުރި ކަޅުބިލަމަހުގެ މަސްވެރިކަމުގެ އެއްބަސްވުންތައް އިޞްލާޙުކުރުން </t>
  </si>
  <si>
    <t xml:space="preserve">ޤައުމީ، ސަރަޙައްދީ އަދި ބައިނަލްއަޤްވާމީ ޤަވާޢިދުތަކާއި އެއްގޮތަށް މޮނިޓަރކޮށް، ކޮންޓްރޯލްކޮށް އަދި ސަރވެއިލެންސް ބެލެހެއްޓުމުގެ ނިޒާމެއް ގާއިމްކުރުމާއި، ކަމާބެހޭ ފަރާތްތަކަށް ތަމްރީން ދިނުން  </t>
  </si>
  <si>
    <t xml:space="preserve">މަސްވެރިކަމުގެ ސިނާއަތާ ގުޅުން ހުރި ފަރާތްތަކުގެ މަޝްވަރާއާއެކު ބޯޓް ބިލްޑިންގ ކޯޑެއް ތައްޔާރުކުރުން </t>
  </si>
  <si>
    <t xml:space="preserve">އިލްމީ ދިރާސާގެ އަލީގައާއި، ހަރުދަނާ އެކްސްޓެންޝަން ވިއުގައެއްގެ ތެރެއިން، ރާއްޖޭގައި ހެއްދިދާނެ އައު ބާވަތްތައް ދެނެގަތުމާއި، ފެންދޭނެ އެކަށީގެންވާ ނިޒާމެއް ތަރައްޤީކުރުން  </t>
  </si>
  <si>
    <t xml:space="preserve">އަންހެނުންނަށް އަމާޒުކޮށްގެން، އޮއްޓަރުހުރި ކާނާއާއި ގޭބިސީތަކުގެ ފުޑްސެކިއުރިޓީ އިތުރުކުރުމަށްޓަކައި ރަށްފުށުގެ ގޯތިތަކުގައި ގަސްއިންދުން އަށަގަންނުވައި މިކަމަށް ބޭނުންވާ ތަމްރީން ފޯރުކޮށްދިނުން </t>
  </si>
  <si>
    <t xml:space="preserve">އެތެރެކުރެވޭ ދަނޑުވެރިއުފެއްދުންތަކާއި، ދަނޑުވެރިކަމަށް ބޭނުންކުރާ ތަކެއްޗަށް ޓެކްސްނަގާނެ ނިޒާމެއް ގާއިމްކޮށްދީގެން ރާއްޖޭގެ ދަނޑުވެރިކަމަށް ވާދަވެރި މާޙައުލެއް ހޯދައިދިނުން  </t>
  </si>
  <si>
    <t xml:space="preserve">މާލީ އެހީދޭ މުއައްސަސާ ތަކާއި ޖަމްޢިއްޔާ/ ޖަމާޢަތްތަކުގެ ބައިވެރިވުން އިތުރުކޮށްގެން، ޢާއިލާތަކަށް ފައިސާ ލިބޭނޭގޮތާއި، ފަހަށް ރައްކާކުރުމުގެ ގޮތްތައް އިތުރުކޮށްދިނުން  </t>
  </si>
  <si>
    <t xml:space="preserve">އޮއްޓަރުހުރި ކާނާއާއި ގުޅުންހުރި އާދަތަކާއި މަޢުލޫމާތުތައް، ދިރާސާތާއި، ތަމްރީނުތަކުގައި އަދި ހޭލުންތެރިކުރުވުމުގެ އެކި ޕްރޮގްރާމްތަކުގައި ހިމެނުން  </t>
  </si>
  <si>
    <t xml:space="preserve">ދަނޑުވެރިކަމުގެ ދާއިރާގައި  އެސް.އެމް.އީ. ނުވަތަ ކުދި އަދި މެދު ފަންތީގެ ވިޔަފާރި ތަރައްޤީކޮށްގެން އާމްދަނީ ލިބޭނޭ މަސައްކަތްތަކާއި، ފުޑް ސެކިއުރިޓީ ހޯދައިދިނުން  </t>
  </si>
  <si>
    <t>ދަނޑުވެރިކަމުގެ އުފެއްދުންތައް އިތުރުކޮށް އޭގެ ވިޔަފާރި ފުޅާކުރުމަށްޓަކައި، ފުޅާދާއިރާގައި ދަނޑުވެރިކަން ކުރާ ފަރާތްތަކާއި، ދަނޑުވެރިކަމުގެ އެކިވިޔަފާރި ކުރާ ފަރާތްތަކާއި، ދަނޑުވެރިކަމުގެ ބާވަތްތަކާއި، އެއިން އުފައްދާ އެކިބާވަތްތަކުގެ ވިޔަފާރިކުރާ މުޖްތަމަޢުތަކަށް އެހީތެރިވެދޭ އުމްރާނީ ވަސީލަތްތައް ތަރައްޤީކުރުމާއި ހަރުދަނާ ކުރުން</t>
  </si>
  <si>
    <t xml:space="preserve">ރާއްޖޭން ލިބެންހުރި ޤުދުރަތީ ވަސީލަތްތައް ބޭނުންކޮށްގެން އޯގެނިކް ގަސްކާނާ އަމިއްލައަށް އުފައްދައި އެހެން ފަރާތްތަކަށް ފޯރުކޮށްދިނުމުގެ ޤާބިލްކަން އިތުރުކުރުން </t>
  </si>
  <si>
    <t xml:space="preserve">ދަނޑުވެރިކަން ކުރުމަށް ބޭނުންވާ ސާމާނު، ރާއްޖޭގެ އެކި ސަރަޙައްދުތަކުން ގަންނަން ލިބޭނޭ ނިޒާމެއް ގާއިމްކުރުމަށް މަގު ފަހިކޮށްދިނުން </t>
  </si>
  <si>
    <t xml:space="preserve">ޤުދުރަތީ ވަސީލަތްތައް ބޭނުންކޮށްގެން، ގަސްގަހަށްޖެހޭ ބަލިތައް ކޮންޓްރޯލް ކުރެވޭނޭ ގޮތްތައް ކުރިއެރުވުން </t>
  </si>
  <si>
    <t xml:space="preserve">ލޯކަލް ކަލެކްޝަން ސެންޓަރުތަކާއި، ސަރަޙައްދީ މާރކެޓްތައް އަދި މަރުކަޒީ މާރކެޓްތައް އެކުވެ، ދަނޑުވެރިންނާ ގާތްގުޅުމެއް އުފައްދައިގެން، ޤައުމީ ދަތުރުފަތުރުގެ ނިޒާމާ ގުޅުވައިދޭ ވިއުގައެއް ގާއިމްކުރުމަށް މަގުފަހިކޮށްދިނުން </t>
  </si>
  <si>
    <t xml:space="preserve">އަތްފޯރާ އަގެއްގައި، ދަނޑުވެރިކަމުގެ އުފެއްދުންތައް ރައްކާކޮށްފައި ބެހެއްޓޭނޭ ނިޒާމެއް ގާއިމްކުރުމަށް މަގުފަހިކޮށްދިނުން </t>
  </si>
  <si>
    <t>ލުއިލޯނާއި ދަނޑުވެރިކަމުގެ ޚިދުމަތްތައް ފޯރުކޮށްދިނުން އަދި މާރކެޓްކުރުމަށް މަގު ފަހިކުރުމަށްޓަކައި ދަނޑުވެރިންގެ ޖަމްޢިއްޔާތަކާއި ކޯޕަރޭޓިވްސް އުފެއްދުމަށް ބާރުއެޅުން</t>
  </si>
  <si>
    <t xml:space="preserve">ދަނޑުވެރިކަމުގެ އުފެއްދުންތެރިކަން އިތުރުކުރުމަށާއި، ވެލިއު އެޑަޑް އެގްރިކަލްޗަރަލް ޕްރޮޑަކްޓްސް (އިތުރު ފުރިހަމަކަމެއް ގެނެސްގެން އެއެއްޗެއްގެ އަގު މަތިކުރެވިފައިވާ ބާވަތްތައް) އަށް މާރކެޓް ހޯދުމަށް މަގުފަހިކޮށްދިނުން </t>
  </si>
  <si>
    <t>ރަށު ފެންވަރުގައާއި، އަތޮޅު ފެންވަރުގައި އަދި ޕްރޮވިންސް ފެންވަރުގައި، ދަނޑުވެރިކަމުގެ ވިޔަފާރި އާއި މާރކެޓް ތަރައްޤީ ކުރުމަށްޓަކައި ކޮމިއުނިޓީ ބޭސްޑް ޕްރޮޑިއުސަރ އޯގަނައިޒޭޝަން (CBPO) އުފެއްދުމަށް  ބާރު އެޅުން</t>
  </si>
  <si>
    <t xml:space="preserve">އިންތިޒާމްކުރެވިފައިވާ މާރކެޓް ނިޒާމެއްގެތެރެއިންނާއި ވެލިއު އެޑިޝަން (އުފެއްދުންތަކަށް އިތުރު ފުރިހަމަކަން ގެނެސްގެން އެއެއްޗެއްގެ އަގުއެރުވުން) ގުޅުވައިދީގެން، ދަނޑުވެރި އުފެއްދުންތަކުގެ ކޮލިޓީއާއި އަދަދު އިތުރުކޮށްދިނުމާއި، އަބަދުމެ ލިބޭނޭ ގޮތެއްގައި އުފެއްދުމަށްޓަކައި ވާދަވެރި އަދި ލާމަރުކަޒީ ދަނޑުވެރިކަމުގެ ވިޔަފާރި ތަރައްޤީކުރުން   </t>
  </si>
  <si>
    <t xml:space="preserve">އާއްމު ފަރާތްތަކާއި ވިޔަފާރި ޖަމާޢަތްތައް ނުވަތަ އާއްމު ވިޔަފާރިތަކާއި ވިޔަފާރި ކުންފުނިތައް ލައްވައި ވެލިއު އެޑިޝަންގެ ހިންގުވުމަށް ބާރުއެޅުން </t>
  </si>
  <si>
    <t xml:space="preserve">މާރުކޭޓްގެ އަގުތަކަށް އަންނަ ބަދަލުތަކާއި މާރުކޭޓާ ބެހޭ މަޢުލޫމާތު ލިބިދޭނޭ ނިޒާމެއް ގާއިމް ކުރުމުގެ މަގު ތަނަވަސް ކޮށްދިނުން </t>
  </si>
  <si>
    <t xml:space="preserve">ދެމެހެއްޓެނިވި ގޮތެއްގައި ވަސީލަތްތައް ބެލެހެއްޓުމަށް އަމާޒުކުރެވޭ އައު ޓެކްނޮލޮޖީގެ ނިޒާމްތައް ހިމަނައިގެން ދަނޑުވެރިކަމުގެ އުފެއްދުންތަކަށް ވެލިއު އެޑިޝަން އިތުރުކުރުން  </t>
  </si>
  <si>
    <t xml:space="preserve">ރާއްޖެއާ ގުޅޭ އައު ޓެކްނޮލޮޖީއާއި ދަނޑުވެރިކަމުގެ އައު ނިޒާމްތައް ތަޢާރަފްކުރުން </t>
  </si>
  <si>
    <t xml:space="preserve">ރާއްޖޭގެ ދަނޑުވެރިކަމުގެ ބޭނުންތައް ފުއްދުމަށްޓަކައި، ބައިނަލްއަޤްވާމީ ފެންވަރުގެ މަރުކަޒީ ލެބޯރެޓަރީއެއް ގާއިމްކުރުން </t>
  </si>
  <si>
    <t xml:space="preserve">ވެޓެރިނަރީ ސާރވިސަސް (ޖަނަވާރާބެހޭ ޚާއްޞަ ޚިދުމަތްތައް) ތަރައްޤީކުރުން </t>
  </si>
  <si>
    <t>ދަނޑުވެރިކަމުގެ ދިރާސާއާއި، ތަމްރީނުތަކާއި، ޓެކްނޮލޮޖީ އުފައްދައި ފޯރުކޮށްދޭ ސަރަޙައްދީ މަރުކަޒުތައް ޕްރައިވެޓް ސެކްޓަރގެ ބައިވެރިވުމާއެކު އުފައްދައި ތަރައްޤީކުރުން</t>
  </si>
  <si>
    <t xml:space="preserve">ޕްލާންޓް އެންޑް އެނިމަލް ކަރަންޓީން ސެންޓަރުގައި މިހާރު ހިނގަމުންދާ އެންޓޮމޮލޮޖީ، ޕެތޮލޮޖީ،ސޮއިލް ސައިންސް އަދި އެނިމަލް ހެލްތް ލެބޯރެޓަރީ ހަރުދަނާކުރުން  </t>
  </si>
  <si>
    <t xml:space="preserve">ފެންވަރު ރަނގަޅު ޓްރޭނިންގ ކޯސްތައް ހިންގުމަށާއި، ދިރާސާކުރުމަށާއި، އެކްސްޓެންޝަން ހަރަކާތްތައް ހިންގުމަށް ބޭނުންވާ ވަސީލަތްތައް ތަރައްޤީ ކުރުމަށްޓަކައި ސަރަޙައްދީ ޔުނިވަރސިޓީތަކާ ގުޅިގެން މަސައްކަތް ކުރުން   </t>
  </si>
  <si>
    <t xml:space="preserve">ޘާނަވީ ތަޢުލީމުގެ ތެރެއަށް ދަނޑުވެރިކަމުގެ ޢިލްމް ތަޢާރަފްކުރުން </t>
  </si>
  <si>
    <t xml:space="preserve">ދަނޑުވެރިކަމުގެ ވިޔަފާރިއަށް ކުރިމަތިލާނެ ޒުވާން މަސައްކަތްތެރިން ޝައުޤްވެރިކުރުވުމަށްޓަކައި ދަނޑުވެރިކަމުގެ ހުނަރުތަރައްޤީ ކުރުމަށާއި މަސައްކަތްތެރިކަމުގެ ޢިލްމު ދޭނޭ  ރޭވުންތެރި ތަމްރީނު ޕްރޮގްރާމްތައް އުފެއްދުން   </t>
  </si>
  <si>
    <t xml:space="preserve">މިނިސްޓްރީ އޮފް ފިޝަރީޒް އެންޑް އެގްރިކަލްޗަރާއި ޕްރޮވިންސް ތަކުގައި ހުންނަ ރީޖަނަލް ސެންޓަރުތައް އަދި އެހެނިހެންވެސް ގުޅުންހުރި އިދާރާތަކުގެ އެއްބާރުލުން ހަރުދަނާ ކުރުމަށްޓަކައި އިދާރީ އޮނިގަނޑެއް ތަރައްޤީކުރުން   </t>
  </si>
  <si>
    <t xml:space="preserve">ދަނޑުވެރިކަމުގެ ޖަމްޢިއްޔާތައް ތަރައްޤީކުރުމަށްޓަކައި، ދަނޑުވެރިކަމުގެ ބިމާބެހޭ ޤާނޫނުގެ ދަށުން، ޕްރޮވިންސް އޮފީސްތައް މެދުވެރިވެގެން، އެހިސާބުގެ ފަޅުރަށްތަކުން އެ ޖަމްޢިއްޔާތަކަށް ބިން ލިބޭނޭ މަގުފަހިކޮށްދީ އެކަން ހިންގުވުން </t>
  </si>
  <si>
    <t>ދެމެހެއްޓެނިވި ގޮތަކަށް ދަނޑުވެރިކަން ކުރުމަށާއި، ފަޅުރަށްރަށް ދިރުވުމަށް އެކަށީގެންވާ މާޙައުލެއް ގާއިމްކުރުމަށް ބޭނުންވާ ޤާނޫނާއި ޤަވާޢިދުތައް ހަރުދަނާކުރުން</t>
  </si>
  <si>
    <t xml:space="preserve">ފަޅުރަށްރަށުގެ މަޢުލޫމާތު އެކުލެވޭ ޑޭޓާބޭސް އެއް ގާއިމްކޮށްގެން، ރަށްރަށުގެ މައިގަނޑު ޤުދުރަތީ ވަޞީލަތްތަކުގެ ޙާލަތު (ލިބެންހުންނަ މިންވަރާއި ފެންވަރާއި އެތަކެއްޗަށް އަންނަ ބަދަލުތައް) ދެނެގަތުމަށް ކުރަންޖެހޭ މަސައްކަތް ކަނޑައެޅޭ އުޞޫލެއްގެ މަތީން ދޭތެރެ ދޭތެރެއިން ކުރުން   </t>
  </si>
  <si>
    <t xml:space="preserve">ދަނޑުވެރިކަމުގެ މައިގަނޑު ބާވަތްތަކުގެ ތެރެއިން ވަކިވަކި ބާވަތްތައް އުފެއްދުމަށް ހިނގާ ޚަރަދާއި ތަފާތު ޓެކްނޮލޮޖީ ބޭނުންކޮށްގެން ކުރާ ދަނޑުވެރިކަމުގެ ވިޔަފާރި ހިންގުމަށް ދާ ޚަރަދު ދެނެގަތުމަށްޓަކައި ކަނޑައެޅޭ އުޞޫލަކުން ހިސާބުތައް ނަގައި އެއްމެ ފަހުގެ މައުލޫމާތު އެއްކުރުން   </t>
  </si>
  <si>
    <t xml:space="preserve">ކުދި އަދި މެދު ފަންތީގެ ވިޔަފާރި ތަރައްޤީ ކުރުމުގެ ގޮތުން އެސް.އެމް.އީ ޤާނޫނެއް ޑްރާފްޓް ކުރެވި މިސެކްޓަރ ރަސްމީ ކުރުމަށްޓަކައި ކުރަންޖެހޭ އެންމެހާ ކަންތައްތައް ފަހިކުރުން </t>
  </si>
  <si>
    <t>ޤާނޫނުތަކާއި ވިޔަފާރި ރަޖިސްޓްރީކުރުމާގުޅޭގޮތުން މަޢުލޫމާތު ފޯރުކޮށްދިނުން</t>
  </si>
  <si>
    <t xml:space="preserve">ކުދި އަދި މެދު ފަންތީގެ ވިޔަފާރި ތަރައްޤީ ކުރުމަށްޓަކައި ބޭނުންވާ ސިޔާސަތު ކަނޑައަޅާ ޤަވާޢިދު ހަދާ ރެގިއުލޭޓް ކުރުމަށްޓަކައި އެސް.އެމް.އީ ކައުންސިލެއް ޤާއިމުކުރުން </t>
  </si>
  <si>
    <t xml:space="preserve">ކުދި އަދި މެދު ފަންތީގެ ވިޔަފާރިތަކަށް ބޭނުންވާ ފައިސާއާއި ކްރެޑިޓްލިބޭނެ ގޮތްތައް ހަރުދަނާކުރުމުގެ ގޮތުން އެސް.އެމް.އީ ބޭންކެއް ޤާއިމްކުރުން </t>
  </si>
  <si>
    <t>އެސް.އެމް.އީ ބެންކްގެ އެހީގައި ކުދި އަދި މެދުފަންތީގެ ވިޔަފާރި ތަރައްޤީކުރުމަށްޓަކައި ވިޔަފާރި ތަރައްޤީގެ ޚިދުމަތް ނުވަތަ ބިޒްނަސް ޑިވެލޮޕްމަންޓް ސާރވިސް ދެވޭނެ ނިޒާމެއް ހުރިހާ ޕްރޮވިންސްތަކުގައި ޤާއިމްކޮށް އެސް.އެމް.އީ.ތަކަށް ތަމްރީނާއި އެހީ ފޯރުކޮށްދިނުން.</t>
  </si>
  <si>
    <t>ޤައުމީ ފެންވަރުގައި ކުދި ވިޔަފާރިތަކަށް ލޯނު ފޯރުކޮށްދެވޭނެ ނިޒާމެއް ޤާއިމް ކުރުން</t>
  </si>
  <si>
    <t xml:space="preserve">ލާމަރުކަޒީ އުސޫލުން ވިޔަފާރި ރެޖިސްޓްރީ ކުރުމުގެ ޚިދްމަތް ޕްރޮވިންސްތަކުގައި ޤާއިމްކުރުން </t>
  </si>
  <si>
    <t xml:space="preserve">ބޭންކް އޮފް މޯލްޑިވްސްއާއި އެސް.އެމް.އީ ބޭންކް މެދުވެރިކޮށް ކުދި އަދި މެދު ފަންތީގެ ވިޔަފާރިތަކަށް ޚާއްޞަކުރެވިގެން އިންޓަރެސްޓް ކުޑަ ކްރެޑިޓް ފެސިލިޓީއެއް ޤާއިމްކުރުން </t>
  </si>
  <si>
    <t xml:space="preserve">ކުދި އަދި މެދު ފަންތީގެ ވިޔަފާރި ތަރައްޤީކުރުމަށް ލޯނު އަދި ކުރެޑިޓްގެ އެހީ ބެނުންވާ އަންހެން ބޭފުޅުންނަށް ޚާއްޞަކުރެވިގެން "ސެލްފް ހެލްޕް ގްރާންޓް ސްކީމް" އެއް ޤާއިމްކުރުން </t>
  </si>
  <si>
    <t xml:space="preserve">ޕްރޮވިންސް ފެންވަރުގައި އެކަށީގެންވާ ފެންވަރުގެ ބޭންކިންގ ޚިދުމަތްތަކާއި، އިންޝުއަރެންސްއާއި، އޯޑިޓިންގ އަދި ވިޔަފާރި ތަރައްޤީގެ ޚިދުމަތްތައް ފޯރުކޮށްދިނުން </t>
  </si>
  <si>
    <t>ކުދި އަދި މެދު ފަންތީގެ ވިޔަފާރިތަކަށް އަމާޒުކުރެވިގެން ވިޔަފާރީގެ ބެސްޓް ޕްރެކްޓިސްތަކާއި، ޚިދުމަތުގެ ފެންވަރު ރަނގަޅު ކުރުމާއި، ޓްރޭޑް މާރކް އަދި ވިޔަފާރީގެ މާރކެޓަށް ވަނުމަށް ބޭނުންވާ މަޢުލޫމާތު އަދި ވިޔަފާރީގެ އައު އިޖާދުތައް ހިމެނޭ ގޮތަށް ބައިބައި ހިމަނައިގެން ތަމްރީނު ދިނުމުގެ މަޝްރޫޢެއް ހިންގުން.</t>
  </si>
  <si>
    <t>ޤައުމީ ދަތުރުފަތުރުގެ ނިޒާމުގެ ތެރެއިން މުދާ އެއްތަނުން އަނެއްތަނަށް ގެންދެވޭނެ ގޮތްހަމަޖެއްސުން</t>
  </si>
  <si>
    <t>ޕްރޮވިންސާއި ރަށުފެންވަރުގައި ދެވޭ ޕޯސްޓްގެ ޚިދުމަތް ހަރުދަނާކުރުން</t>
  </si>
  <si>
    <t xml:space="preserve">ވިޔަފާރީގައި ޝާމިލްވާ އެކިއެކި ސެކްޓަރތަކަށް ނިސްބަތްކޮށް ޤައުމީ ފެންވަރުގައާއި ސަރަހައްދީ ފެންވަރުގައި ބައްދަލުވުންތައް ބޭއްވުމަށް މަގުފަހިކޮށްދިނުން </t>
  </si>
  <si>
    <t>އަންހެނުންނަށް އަމާޒުކުރެވިގެން މަޢުލޫމާތުދިނުމުގެ މަޝްރޫޢުތައް ހިންގުން.</t>
  </si>
  <si>
    <t xml:space="preserve">ކުދި އަދި މެދު ފަންތީގެ ވިޔަފާރިތައް ތަރައްޤީކުރުމަށް ނުވަތަ އުފެއްދުމަށް ބޭނުންވާ ފަރާތްތަކަށް ޚާއްޞަ ކުރެވިގެން ތަމްރީނުދިނުމުގެ މަޝްރޫޢުތައް ހިންގުމާއި، ތަމްރީން ލިބުމުގެ ފުރުސަތު ފަހިކޮށްދިނުން </t>
  </si>
  <si>
    <t xml:space="preserve">ޤައުމީ ފެންވަރުގައި ކުދި އަދި  މެދުފަންތީގެ ވިޔަފާރީގެ ތަރައްޤީގައި ޝާމިލްވާ މުވައްޒަފުން ތަމްރީނު ކުރުން. </t>
  </si>
  <si>
    <t>އަތުމަސައްކަތުގެ ސިނާއަތުގެ އުފެއްދުންތެރިކަން އިތުރުކުރުމުގެ ގޮތުން އެދާއިރާއާ ގުޅޭ ގޮތުން ތަމްރީނު ދިނުމާއި ޒަމާނީ ޓެކްނިލޮޖީ އަދި މިދާއިރާއިން އައިސްފައިވާ އެހެނިހެން ކުރިއެރުންތަކަށް މަސައްކަތްތެރިން އަހުލުވެރިކުރުވުން.</t>
  </si>
  <si>
    <t>ދިވެހިރާއްޖޭގައި އެންޓަރޕްރެނިއަރޝިޕް އިތުރުކޮށް ކުދި އަދި މެދު ފަންތީގެ ވިޔަފާރިތަކަށް އަމާޒުކޮށްގެން ވިޔަފާރި ރާވާ ހިންގުމާއި، އަދި ކަމާގުޅޭ އެހެނިހެން ދާއިރާތަކުން ތަމްރީނުތައް ދިނުން.</t>
  </si>
  <si>
    <t>ސީދާ އެސް.އެމް.އީ ސެކްޓަރގައި ހަރަކާތްތެރިވާ ފަރާތްތަކަށް ރާއްޖެއާއި ރާއްޖެއިން ބޭރުގައި ބާއްވާ އެކިއެކި ޓްރޭނިންގ ތަކުގައި ބައިވެރިވުމުގެ ފުރުޞަތު ހޯދައިދިނުން.</t>
  </si>
  <si>
    <t>ދަނޑުވެރިކަމާއި، މަސްވެރިކަމާއި އަތުމަސައްކަތާއި އަތްތެރި މަސައްކަތަށް މާރކެޓްތައް ގުޅުވައިދީ، މާރކެޓް ހޯދުމުގެ ފުރުޞަތު އިތުރުކުރުމަށްޓަކައި ޕެކޭޖް ކުރުމާއި ކޮލިޓީ ފަދަ ދާއިރާ ތަކުން މަޝްރޫޢުތައް ހިންގުން.</t>
  </si>
  <si>
    <t xml:space="preserve">މާރކެޓްގެ ގުޅުން ބަދަހިކޮށްދޭ ސެކްޓަރތަކުގައި ކުދި އަދި މެދު ފަންތީގެ ވިޔަފާރިތައް ހަރުދަނާކުރުން </t>
  </si>
  <si>
    <t>ކުދި އަދި މެދު ފަންތީގެ ވިޔަފާރިތަކަށް އޮތް ފުރުޞަތު އިތުރުކުރުމުގެ ގޮތުން ސަރުކާރާއި އިޤްތިޞާދީ އެކިއެކި ސެކްޓަރތަކުގެ ކޮންޓްރެކްޓް ތައް ދިނުމުގައި އެސް.އެމް.އީ ތަކަށް އިސްކަންދެވޭނެ އޮނިގަނޑެއް ބައްޓަންކުރުން</t>
  </si>
  <si>
    <t>އިޤްތިޞާދުގައި ކުދި އަދި މެދު ފަންތީގެ ވިޔަފާރިތަކުގެ ބާގެއިނިން ޕަވަރ އިތުރު ކުރުމަށްޓަކައި ކުދި އަދި މެދު ފަންތީގެ ވިޔަފާރިތައް ޝާމިލްވާ ޖަމްޢިއްޔާތައް ޤާއިމްކޮށް ތަރައްޤީކުރުން .</t>
  </si>
  <si>
    <t>އައި.ސީ.ޓީ އަދި ޒަމާނީ ޓެކްނޮލޮޖީ ބޭނުންކޮށްގެން އެސް.އެމް.އީ ތަކާއި ސެކްޓަރތައް ގުޅުވައިދީ ވިޔަފާރީގެ ފުރުޞަތުތައް އެސް.އެމް.އީ ތަކަށް ހޯދައިދިނުން.</t>
  </si>
  <si>
    <t>ރާއްޖޭގައި އުފެއްދޭ ތަކެތީގެ ތެރެއިން އެކްސްޕޯޓް ކުރެވޭނެ މާއްދާތައް ދެނެގަނެ މިފަދަ މުދާ އެކްސްޕޯޓް ކުރުމަށް އެހީތެރިވުން.</t>
  </si>
  <si>
    <t>އަންހެން ބޭފުޅުންގެ އުފެއްދުންތަކަށް މާރކެޓް ހޯދައިދިނުމަށް މަގު ފަހިކޮށްދިނުން</t>
  </si>
  <si>
    <t>ވަޒީފާދޭ ފަރާތްތަކުގެ އެހީގައި ބިދޭސީން އުޅޭ ވަޒީފާތަކަށް ދިވެހިން ގެނައުމަށް، ޒުވާނުންނަށް ޚާއްޞަކޮށްގެން  މަސައްކަތުގެ ތަޖުރިބާ (ޖޮބް ޝެޑޮއިންގ) ޕްރޮގްރާމްތަކެއް ރަވާއި ހިންގުން</t>
  </si>
  <si>
    <t>ޕްރޮވިންސް ލެވެލާއި ރަށުފެންވަރުގެ ޖޮބްސެންޓަރުތައް ޤާއިމުކޮށް އެތަންތަނުން މުވައްޒަފުން ތަމްރީނުކުރުން</t>
  </si>
  <si>
    <t>ދިވެހިންނަށް ވަޒީފާގެ ފުރުސަތާއި، ހުނަރު ބިނާކުރުމަށް މަގުފަހިކޮށްދޭ އިންޑަސްޓްރިއަލް ސިޔާސަތުއެއް އެކުލަވާލުން</t>
  </si>
  <si>
    <t>ވަޒީފާގެ ބާޒާރުގައި ބައިވެރިވުން އިތުރުކުރުމަށް ކެރިއަރ ގައިޑެންސް އަދި އެންޓްރެޕްރިއުނަރޝިޕް ޕްރޮގްރާމްތައް ހިންގުން</t>
  </si>
  <si>
    <t>އަލަށް ވަޒީފާގެ މައިދާނަށް ވަންނަ ފަރާތްތަކަށާއި ވަޒީފާއަށް އެނބުރި އަންނަ ފަރާތްތަކަށް އެކަންތައްތައް ކުރުމަށް ފަސޭހަކޮށްދިނުން، ވަޒީފާއަށް ވަނުމުގެ މަރުހަލާ އަވަސްކޮށްދިނުމަށް ކެރިއަރ ގައިޑަންސް ދިނުމާއި ކަމަށް އެކަށޭނަ ހުނަރު ހޯދައިދިނުން</t>
  </si>
  <si>
    <t>އެކި ވަޒީފާތަކަށް މީހުން ތަމްރީނުކުރުމަށް ކޯސްތައް ހިންގުން</t>
  </si>
  <si>
    <t>ވަޒީފާގެ ބާޒާރުގެ ތަފާސް ހިސާބު އެއްކޮށް، އެކުލަވާލާއި އަދި އެނެލައިޒްކުރުން</t>
  </si>
  <si>
    <t>އެކި ސެކްޓަރތަކަށް ބިނާކޮށް ނޭޝަނަލް ހިއުމަން ރިސޯސް ޕްލޭނެއް އެކުލަވާލުން</t>
  </si>
  <si>
    <t>މަސައްކަތުގެ ހުނަރު ދަސްކޮށްދޭ ތަމްރީނު ޕްރޮގްރާމްތައް ހަރުދަނާކުރުން</t>
  </si>
  <si>
    <t>ވަޒީފާގެ ބާޒާރަށް ބޭނުންވާގޮތަށް ޓިވެޓް ސިސްޓަމް އިތުރަށް ތަރައްޤީކުރުމަށްޓަކައި ޓިވެޓް އޮތޯރިޓީއެއް ޤާއިމުކުރުން</t>
  </si>
  <si>
    <t>އަންހެނުން ކުދި ފަންތީގެ ވިޔަފާރި ފެށުމަށް ލޯނުއެހީ ދިނުމަށް ޕްރައިވެޓް ސެކްޓަރަށް ބާރުއެޅުން</t>
  </si>
  <si>
    <t>އަންހެނުންނަށް ސަލާމަތާއި ރައްކާތެރިކަން ލިބިގެންވާ މަސައްކަތުގެ މާހައުލުތަކެއް ބިނާކުރުމަށް ބާރުއަޅާ ޕްރޮގްރާމްތަކަށް އެހީތެރިވުން</t>
  </si>
  <si>
    <t>އަންހެނުންނަށް ވަޒީފާއާއި މަސައްކަތުގައި ބޭނުންވާ ހުނަރު އިތުރުކޮށްދިނުމަށް "އިޤުތިސާދީގޮތުން އަންހެނުން ކުރިއަރުވާ ފަންޑް'' އުފެއްދުން</t>
  </si>
  <si>
    <t>ދިވެހި އުފެއްދުންތައް އިތުރު ކުރުމަށާއި ގަތުމަށް ބާރުއެޅުން</t>
  </si>
  <si>
    <t>ރިސޯޓުންނާއި ކައިރި ރަށްތަކާ ދޭތެރޭ ގޮސް އަދޭވޭގޮތަށް ދަތުރުފަތުރުކުރުމުގެ ނިޒާމް ޤާއިމުކުރުމަށް ބާރުއެޅުން</t>
  </si>
  <si>
    <t>ބިދޭސީން ވަޒީފާ އަދާކުރުމަށް ގެންގުޅޭ ނިޒާމާ ގުޅުވައިގެން ނޭޝަނަލް ހިއުމަން ރިސޯސް ޕްލޭނެއް އެކުލަވާލުން</t>
  </si>
  <si>
    <t>ހިއުމަން ރިސޯސް ޑިވެލޮޕްމަންޓް ޕްލޭނާ އެއްގޮތަށް އަމަލުކުރެވޭތޯ ބެލުމަށް މޮނިޓަރ ކުރާނެ ނިޒާމެއް ޤާއިމުކުރުން</t>
  </si>
  <si>
    <t>ބޮޑެތި ކުންފުނިތަކުގެ ތެރެއިން ވަޒީފާ އަދާކުރާ މީހުން ތަމްރީނުކުރުމަށް ބޮޑުހޭދައެއް ކުރާ ކުންފުނިތަކުގެ އެމަސައްކަތް ދެނެގަނެ، ހިތްވަރުދޭނެ ގޮތުގެ އޮނިގަނޑެއް އެކުލަވާލުން</t>
  </si>
  <si>
    <t>ފަންނީ އަދި ހުނަރުވެރި ވަޒީފާތަކުގެ މީހުންގެ ފެންވަރާއި ހުނަރު ޓެސްޓްކުރާނެ ނިޒާމެއް ޤާއިމުކުރުން</t>
  </si>
  <si>
    <t>ސިވިލް ސަރވިސްގެ ވަޒީފާއިން ވަކިކުރެވޭ މުވައްޒަފުން ޕްރައިވެޓް ސެކްޓަރގެ ވަޒީފާއަށް ތަމްރީނުކުރާނެ އޮނިގަނޑެއް ގާއިމުކުރުން</t>
  </si>
  <si>
    <t>ނޭޝަނަލް ހިއުމަން ރިސޯސް ޑިވެލޮޕްމަންޓް ޕްލޭނާ ގުޅޭގޮތަށް ޕްރައިވެޓް އަދި ޕަބްލިކް ސެކްޓަރ ހިއުމަން ރިސޯސް ޕްލޭން އެކުލަވާލުމަށް ބާރުއެޅުން</t>
  </si>
  <si>
    <t>އައި.އެލް.އޯ.ގެ ފަންނީ އެހީގައި ލޭބަރ ރިލޭޝަންސް އޮތޯރިޓީއާއި އެމްޕްލޯއިމަންޓް ޓްރައިބިއުނަލްގެ ޤާބިލުކަން އިތުރުކުރުން</t>
  </si>
  <si>
    <t>އެމްޕްލޯއިމަންޓް ޓްރައިބިއުނަލްގެ ގޮފިތައް އަތޮޅުތެރޭގައި ޤާއިމުކުރުން</t>
  </si>
  <si>
    <t>ވަޒީފާދޭ ފަރާތްތަކާއި ވަޒީފާ އަދާކުރާފަރާތްތަކުގެ ދެމެދުގައި ޖެހޭ މައްސަލަތައް ހައްލުކުރާނެ ގޮތުގެ ޤަވައިދު އެކުލަވާލާ މިފަރާތްތަކަށް ބެނުންވާނެ ފަންނީ މަޢުލޫމާތާއި އިރުޝާދު ދިނުން</t>
  </si>
  <si>
    <t>ވަޒީފާއާބެހޭ ޤާނޫނާއި ޤަވައިދާ އެއްގޮތަށް އަމަލުކުރުމަށް ބާރުއެޅުމަށްޓަކައި  މިކަމަށް އަހުލުވެރިކުރުމުގެ ޕްރޮގްރާމުތައް އުފެއްދުން</t>
  </si>
  <si>
    <t>ވަޒީފާގެ މައްސަލަތަކާއި ދެބަސްވުންތައް ހައްލުކުރާ ނިޒާމް ހަރުދަނާކުރުން</t>
  </si>
  <si>
    <t>އެންމެ ކުޑަމިނުންދެވޭ މުސާރައާއި އުޖޫރަ ކަނޑައެޅުމަށް ލަފާދޭ ބޯޑް ހަރުދަނާކުރުން</t>
  </si>
  <si>
    <t>އޮކިއުޕޭޝަނަލް ހެލްތް އެންޑް ސޭފްޓީ އެކްޓް އަދި ގައިޑްލައިން އެކަށައަޅާ އެއާ އެއްގޮތަށް އަމަލުކުރެތޯ ބަލާނޭ ނިޒާމެއް ގާއިމުކުރުން</t>
  </si>
  <si>
    <t>މަސައްކަތްކުރާ މީހުންގެ ޙައްޤުތައް ހިމާޔަތްކުރުމަށްޓަކައި ވަޒީފާއާބެހޭ ގާނޫނަށް އިސްލާހުކުރުމުގެ މަސައްކަތް ހަލުވިކުރުން</t>
  </si>
  <si>
    <t>ޓްރޭޑް ޔުނިއަން ބިލެއް އެކުލަވާލުން</t>
  </si>
  <si>
    <t>ވަޒީފާ އަދާކުރާ ބިދޭސިންގެ ކަންތައް ރާއްޖޭގެ ހުރިހާ ރަށަކުން އިންސްޕެކްޓްކޮށް އަދި މޮނިޓަރކުރާނެ ހަރުދަނާ ނިޒާމެއް ޤާއިމްކުރުން</t>
  </si>
  <si>
    <t>މަސައްކަތްކުރާ މިހުންނަށް ފޯރުކޮށްދޭންޖެހޭ ދިރިއުޅުމުގެ އަދި މަސައްކަތުގެ މާހައުލުގެ އެންމެ ކުޑަމިން ކަނޑައަޅާ ގަވައިދެއް އެކުލަވާލުން</t>
  </si>
  <si>
    <t>ރާއްޖޭގައި ވިޔަފާރި ހިންގުމުގެ ނިޔަތުގައި ބިދޭސީން ދިވެހިންނާ ކުރާ ކައިވެނިތަކާ ބެހޭ ދިރާސާކުރުމަށް ހިއްވަރު ދިނުން</t>
  </si>
  <si>
    <t xml:space="preserve">ގަވައިދާ ޚިލާފަށް އުޅޭ ބިދޭސިން އަބުރާ ގައުމަށް ފޮނުވާލުން </t>
  </si>
  <si>
    <t>ބިދޭސީން ގެނައުމުގެ ކުރިން ސެޓްފިކެޓް ސައްހަތޯބެލުމަށް ސްކްރީންކުރުން</t>
  </si>
  <si>
    <t>މަޢުލޫމާތު އެއްކުރާނެ ގޮތެއް އުފައްދައި ތައާރަފްކުރުން</t>
  </si>
  <si>
    <t>އީ.އައި.އޭ. ތަކުން ލިބޭ މަޢުލޫމަތުގެ ބޭނުން ކޮށްގެން ތިމާވެއްޓާބެހޭ ޑޭޓާ ބޭސް (ޖިއޯގްރަފީއާގުޅޭ މަޢުލޫމާތު) އެއް އުފެއްދުން</t>
  </si>
  <si>
    <t>ޤާވާޢިދުން މޮނިޓަރ ކުރެވޭނެ ގޮތެއް އުފައްދައި، މޮނިޓަރިންގއަށް ބޭނުންކުރާ އޮނިގަނޑަކީ ފިޔަވަހިތަކަކަށް ބަހާލެވޭ އެއްޗަކަށް ހެދުން</t>
  </si>
  <si>
    <t>ރިޕޯޓުކުރުމާއި މަސައްކަތް ކުރަމުންދާއިރު ހާސިލުކުރެވޭ މައިގަނޑު ކަންކަން ބެލުމަށްޓަކައި ތިމާވެއްޓާބެހޭ މަޢުލޫމާތުގެ ޑޭޓާބޭސް އެއް ޤާއިމުކުރުން</t>
  </si>
  <si>
    <t>ތިމާވެއްޓާބެހޭގޮތުން ހެދިފައި ހުރި ޤާނޫނުތަކާއި، ސިޔާސަތުތައް މުރާޖާކޮށް ނިންމުމާއި އަދި މިކަމުގައި އީ.އައި.އޭ. ޤަވާޢިދާއި އީ.އައި.އޭ.ގެ މަސައްކަތް ހިގާގޮތް ހިމެނުން</t>
  </si>
  <si>
    <t>އީ.އައި.އޭ.ގެ ފެންވަރުބަލާ ވަޒަންކުރުމަށް ކުރާ މަސައްކަތްތައް ވަރުގަދަކުރުން</t>
  </si>
  <si>
    <t>ނަތީޖާ ހާސިލުކޮށްދޭ އަދި ކަންފަހިކަމާއެކު އީ.އައި.އޭ މޮނިޓަރކޮށް ކަންހިނގާގޮތް ބަލާ ޕްރޮގްރާމެއް ތަންފީޒުކުރުމަށްޓަކައި އެކަމަށް ބޭނުންވާނެ މީހުންނާއި، ތަމްރީނާއި މަސައްކަތަށް އެހީވެދޭ އެހެނިހެން ކަންކަން ދެނެގަތުމަށް ލިބިފައިވާ މުއްސަނދިކަމުގެ ފެންވަރުބެލުން</t>
  </si>
  <si>
    <t>އީ.އައި.އޭ.ގެ ހޭލުންތެރިކަން އިތުރުކުރުމާއި، އެކަމަށް ބޭނުންވާ މީހުން އުފެއްދުން</t>
  </si>
  <si>
    <t>އީ.އައި.އޭ. ހިނގަމުންދާ ގޮތާއި، އޭގެ ނަތީޖާއާބެހޭ މަޢުލޫމާތު ދިނުމަށް އެކަމުގެ ތަފާސް ހިސާބާއި، މަޢުލޫމާތު އެއްކުރުމަށް ކުއަންޓިޓޭޓިވް އަދި ކޮލިޓޭޓިވް މަޢުލޫމާތު ހިމެނޭ ޤައުމީ ރިޕޯޓެއް އަހަރަކު އެއްފަހަރު ޝާއިޢުކުރުން</t>
  </si>
  <si>
    <t>އީ.އައި.އޭ. މޮނިޓަރކުރުމާއި، ތަންފީޒުކުރުން ވަރުގަދަކުރުން</t>
  </si>
  <si>
    <t>ތަރައްޤީގެ ކަންކަމަށް ރަނގަޅު ސަރަހައްދުތައް ހޮވައި، ތިމާވެއްޓާބެހޭ ގައިޑްލައިނެއް އުފެއްދުން</t>
  </si>
  <si>
    <t>މޮނިޓަރކުރުމަށްޓަކައި އެންވަޔަރަންމަންޓް ޕްރޮޓެކްޝަން އެޖެންސީ/އީ.އައި.އޭ. ގައި މަސައްކަތްކުރާ ސްޓާފުންގެ ހުނަރުތައް ތަރައްޤީކުރުން</t>
  </si>
  <si>
    <t>އީ.އައި.އޭ. ވަޒަންކުރުމުގައާއި، މޮނިޓަރކުރުމުގައި އާންމު ފަރާތްތަކުގެ ބައިވެރިވުން ވަރުގަދަކުރުން</t>
  </si>
  <si>
    <t>އީ.އައި.އޭ. މޮނިޓަރކުރުމާއި، އެކަން ކުރުވުމަކީ އަތޮޅު ކައުންސިލްތަކުން ކުރާކަމެއް ކަމުގައި ހަމަޖެއްސުން</t>
  </si>
  <si>
    <t>ޤައުމީ ތަރައްޤީގައާއި، ދާއިރާތަކުގެ ސިޔާސަތުގެ ތެރޭގައި ރާއްޖޭގައި ހުރި ގުދުރަތީ ދިރުންތައް ރައްކާތެރިކުރުމުގެ ކަންކަން ސަރުކާރުގެ މައިމަގަށް ނެރުން</t>
  </si>
  <si>
    <t>ރާއްޖޭގެ ޤުދްރަތީ ތަފާތު ދިރުންތައް ދެމެހެއްޓުމަށްޓަކައި ގައުމީ ފެންވަރުގައާއި، ޕްރޮވިންސް ފެންވަރުގައި އަދި އަތޮޅު ފެންވަރުގެ ޒިންމާތައް ބަޔާންކުރުން</t>
  </si>
  <si>
    <t>ޕްރޮވިންސް ފެންވަރުގައި ރޭވޭ ތަރައްޤީގެ މަޝްރޫޢުތަކުގައާއި، އަތޮޅު ތަރައްޤީގައާއި، ރަށްރަށުގެ ބިން ބޭނުންކުރުމަށް އެކުލަވާލެވޭ ރޭވުންތަކުގައި ރާއްޖޭގެ ގުދުރަތީ ތަފާތު ދިރުންތައް ދެމެހެއްޓުމަކީ އަސާސީ ކަމެއް ގޮތުގައި ހިމަނައި ޔަގީންކުރުން</t>
  </si>
  <si>
    <t>ރާއްޖޭގެ ޤުދުރަތީ ދިރުންތައް ދެމެހެއްޓުމަށްޓަކައި ރަސްމީ އެގްރީމެންޓްތަކާއި، މާރކެޓްބޭސްޑް އިންސްޓްރޫމަންޓްސް ނުވަތަ އެކަމަށް ގެންގުޅޭ އުސޫލުތަކާއި ޤަވާޢިދުތައް ތަޢާރަފްކުރުން</t>
  </si>
  <si>
    <t>ދުނިޔޭގެ އެކި ހިސާބުތަކަށް ޚާއްސަ ބާވަތްތަކާއި، ކަނޑުގައި ދިރިއުޅޭ ބާވަތްތަކާއި، މެންގްރޯވް އަތޮޅުވެހިތަކުގެ ތެރެއިން ނެތިގެންދިޔުމުގެ ބިރު ކުރިމަތިވެފައިވާ ދިރުންތަކަށް ބޭނުންވާ ސަލާމަތްތެރިކަން ލިބިދިނުމަށް ހިމާޔަތްކުރެވިފައިވާ ސަރަހައްދުތައް ޤާއިމުކުރުން</t>
  </si>
  <si>
    <t>މީހުން ދިރިއުޅޭ ރަށްރަށުގައި ރަށްރަށް ވަށައިގެންވާ ގޮޑުދޮށްތަކާއި، މޫދު ރައްކާތެރިކޮށްދީ، ފެންބޮޑުވުންފަދަ ކަންކަން ކޮންޓްރޯލްކުރުމަށް އަޅަންޖެހޭ ފިޔަވަޅުތައް ތައްޔާރުކުރުން</t>
  </si>
  <si>
    <t>ކަނޑުގެ ލޮނުގަނޑު ބޮޑުވުމާއި، އުދައެރުންފަދަ ކަންކަމުން މާލޭ އިންޓަރނޭޝަނަލް އެއަރޕޯޓާއި، ސަރަހައްދީ ވައިގެ ބަނދަރުތައް ރައްކާތެރިކުރުން</t>
  </si>
  <si>
    <t>ކަންކަމަށް ހޭނުމަށް ގައުމީ ފެންވަރުގައި އެކުލަވާލެވޭ ރޭވުންތަކާއި، ޕްރޮގްރާމްތައް މުރާޖާކޮށް އެން.އޭ.ޕ.އޭ. ތަންފީޒުކުރުން</t>
  </si>
  <si>
    <t>އިމާރާތްތައް ވަރުގަދަކުރުމަށާއި، ގެދޮރު އިމަރާތްކުރުމުގައި ބަލަންޖެހޭ ކަންކަން ހަރުދަނާކޮށް ތަންފީޒުކުރުމަށް އިމަރާތްކުރުމަށް ގެންގުޅޭ ޑިޒައިންތަކުގެ ފެންވަރު ރަނގަޅުކުރުން</t>
  </si>
  <si>
    <t>ރަށުފެންވަރުގެ ރޭވުންތައް ރޭވުމުގައި މޫސުމަށް އަންނަ ބަދަލުތަކުން ކުރިމަތިވާ ނުރައްކާތަކަށް ބަލައި އެކަންކަމަށް ސަމާލުވުން</t>
  </si>
  <si>
    <t>މިހާރު ބޭނުންކުރެވޭ ރެޒީލިއަންޓް އައިލަންޑް ޕްރޮގްރާމް (އާރު.އައި.ޕީ.) ނުވަތަ ނުރައްކާތަކަށް ފަސޭހައިން ހޭނިގެންދާ ރަށްރަށުގެ މަފްހޫމާއި، އެފަދަ ކާރިސާތަކުން ދިމާވާ ގެއްލުންތައް މުރާޖާކޮށް އާރްއައިޕީގެ މަފްހޫމާއި، އެކަންކުރާނެ ގޮތުގެ އޮނިގަނޑެއް އުފައްދުން.</t>
  </si>
  <si>
    <t>ހަޑިފެން ސާފުކުރުމަށް ބޭނުންކުރާ ޓެކްނޮލޮޖީ ބޭނުންކޮށްގެން މޫސުމަށް އަންނަ ބަދަލުތަކުގެ ސަބަބުން ސާފުފެން ލިބުމަށް ކުރިމަތިވެދާނެ ނުރައްކާތަކަށް ސަމާލުވެތިބޭނެ ގާބިލުކަން އުފެއްދުން</t>
  </si>
  <si>
    <t>ތަރައްޤީއާ ގުޅިފައިވާ މައިގަނޑު ދާއިރާތަކުގައި މޫސުމަށް އަންނަ ބަދަލުތަކަށް ހޭނުމަށް ކަންކުރާނެގޮތުގެ ރޭވުމެއް އުފެއްދުން</t>
  </si>
  <si>
    <t>ހޮވާލެވޭ ބައެއް ރަށްރަށުގައި އެރަށްރަށްވަށައިގެންވާ ގޮނޑުދޮށާއި، މޫދު ރައްކާތެރިކުރާނެ ފިޔަވަޅުތައް އަޅައިގެން އެރަށްރަށުގެ އާބާދީ ރައްކާތެރިކުރުން</t>
  </si>
  <si>
    <t>މޫސުމަށް އަންނަ ބަދަލުތަކާމެދު މަދަނީ ޖަމިޢިއްޔާތަކުގެ ދައުރު އިތުރުކުރުން</t>
  </si>
  <si>
    <t>ޔުނައިޓެޑް ނޭޝަންސް ޕްރޭމްވޯކް ކޮންވެންޝަން އޮން ކްލައިމެޓް ޗޭންޖެ (ޔޫ.އެން.އެފް.ސީ.ސީ.ސީ.) ނުވަތަ މޫސުމަށް އަންނަ ބަދަލުތަކާގުޅޭ އދ ގެ މުއާހަދާގައި ހިމެނޭ ޤައުމީ ވާޖިބުތައް ތަންފީޒުކުރުން</t>
  </si>
  <si>
    <t>މޫސުމާގުޅޭ ކަންކަމުގައި ދެފަރާތުގެ ދެމެދުގައި އެއްބަސްވުންތަކަށް އައުމަށް ކުރެވޭ ކަންކަމަށް އެއްބާރުލުން ދިނުން</t>
  </si>
  <si>
    <t>މަސްވެރިކަމާއި، ދަނޑުވެރިކަމަށް މޫސުމަށް އަންނަ ބަދަލުތަކުން ކުރާ އިޖްތިމާޢީ- އިޤްތިޞާދީ އަސަރުތަކުގެ ފެންވަރުބެލުން</t>
  </si>
  <si>
    <t>ރަށްގިރުން ހުއްޓުވުމަށްޓަކައި ރަށްވަށައިގެން އޮންނަ ގޮނޑުދޮށާއި، މޫދު އިންތިޒާމުކުރާނެގޮތުގެ ގައިޑްލައިނެއް ނުވަތަ ކުރިޔަށް ހިގާނެ ރޮގެއް އުފައްދައި ތަޢާރަފްކުރުން</t>
  </si>
  <si>
    <t xml:space="preserve">ރަށްގިރުން ނުރައްކާވެފައިވާ ހިސާބުތަކުގައި ރަށްގިރުން ކޮންޓްރޯލްކުރުމަށް ފިޔަވަޅުތަކެއް އެޅުން </t>
  </si>
  <si>
    <t>ރަށްވަށައިގެން އޮންނަ ގޮނޑުދޮށްތަކާޢި މޫދު ރައްކާތެރިކޮށް ރަށްގިރުން ހުއްޓުވުމަށް ކުރެވޭ މަސައްކަތަށް ފައިސާ ލިބޭނެ އިންތިޒާމެއް ޤާއިމުކުރުން</t>
  </si>
  <si>
    <t>ހޮވާލެވޭ ރަށްރަށުގައި އެރަށްރަށުގެ ގޮނޑުދޮށާއި، މޫދު ރައްކާތެރިކުރުމަށް ފިޔަވަޅުތަކެއް އަޅައިގެން އެރަށްރަށުގައި ދިއިރުޅޭ މީހުން ރައްކާތެރިކުރުން</t>
  </si>
  <si>
    <t>ރައްކާތެރިކުރުމަށް ޚަރަދުކުޑަކޮށް ފަސޭހައިން ކުރެވޭނެ ކަންކަން ހޯދުމަށް އިތުރު ދިރާސާތައް ކުރުން</t>
  </si>
  <si>
    <t xml:space="preserve">މޫސުމާބެހޭ ދިރާސާތައްކުރާ މުއައްސަސާއެއް ޤާއިމުކުރުން ނުވަތަ މޯލްޑިވްސް މީޓިރިއޮލޮޖިކަލް ސާވިސަސްގެ ދައުރު ވަރުގަދަކޮށް އެތަނުގެ ޚާއްސަ މަސައްކަތެއް ކަމުގައި މޫސުމާބެހޭ މަޢުލޫމާތު އެއްކުރުމާއި، މޫސުމަށް އަންނަ ބަދަލުތަކުން ރއެޓަރނީ ޖެނެރަލްގެ އޮފީސްށް ކުރާނެ އަސަރުތައް ދުރާލާ ފެންނާނެ ނަމޫނާތަކެއް ދެއްކުން ހިމެނުން </t>
  </si>
  <si>
    <t>ނުރައްކަލުގެ ވަގުތުތަކުގައި ދުރާލާ އިންޒާރުދެވޭނެގޮތް ހަދައި، އެފަދަ ވަގުތުތަކުގައި ކުރަންޖެހޭނެ ކަންކަން އިންތިޒާމްކުރެވޭނެ ގާބިލުކަން ލިބިދިނުން</t>
  </si>
  <si>
    <t>މޫސުމަށް އަންނަ ބަދަލުތަކާ އެކަށީގެންވާ ގޮތަށް ތަރައްޤީއަށް ކުރެވޭ އެންމެހާ ކަންކަން ދެމެހެއްޓެނިވި ގޮތެއްގައި ކުރުމަށް މީހުން ދިރިއުޅޭ އާބާދީތައް ރޭވުމުގައާއި، އިމާރާތްކުރުމުގެ ޤަވާޢިދުތަކުގައާއި ބިން ހިއްކުމުގައާއި، ބަނދަރުހެދުމުގައާއި، ބިންބޭނުންކުރުމަށް ގައިޑްލައިންތަކެއް ތައްޔާރުކުރުން</t>
  </si>
  <si>
    <t>އަމިއްލަ ފަރުދީ ފެންވަރުގައާއި، ރަށުފެންވަރުގައާއި، އަތޮޅުފެންވަރުގައާއި ޕްރޮވިންސް ފެންވަރުގައި އަދި ގައުމީ ފެންވަރުގައި ކުނިބުނި ނައްތާލުމަށް އޮންނަ ދައުރާއި ޒިންމާތައް ވަކިވަކިން ހިމެނޭ ބިލެއް ރައްޔިތުންގެ މަޖިލިހަށް ހުށަހެޅުން</t>
  </si>
  <si>
    <t>ކުނިނައްތާލުމުގެ ޚިދުމަތުގައި ޕަބްލިކް ޕްރައިވެޓް ޕާޓްނަރޝިޕްތަކަށް ސިޔާސަތަކާއި، ރެގިއުލޭޓް ކުރާނެ އޮނިގަނޑެއް ތައްޔާރުކުރުން</t>
  </si>
  <si>
    <t>މީހުން އުޅޭ ކޮންމެ ރަށެއްގައި ކުނިނައްތާލުމުގެ މަސައްކަތަށް ޚާއްސަ މަރުކަޒްތަކެއް އުފައްދައި، އެ ތަންތަނަކީ އެ ރަށްރަށުގެ މީހުން ލައްވައި ކުނި ނައްތާލުމަށް މަސައްކަތްކުރުމުގެ ގާބިލުކަން ލިބިފައިވާ ތަންތަނަށް ހެދުން</t>
  </si>
  <si>
    <t>ކުނި ނުއުފެއްދޭނެގޮތަށް ކަންކަންކުރުމާއި، ރީސައިކްލްކުރުމަށް ޚާއްސަ ސަމާލުކަމެއްދޭ ކުނިނައްތާލާ ތަންތަން ކޮންމެ ޕްރޮވިންސެއްގައި އުފެއްދުން</t>
  </si>
  <si>
    <t>މީހުން ދިރިއުޅޭ ރަށްރަށުން ނުރައްކާތެރި، ބާކީވާ އަދި ރީސައިކަލްކުރެވޭނެ ކުނި އެއްކޮށް އެތަކެތި ރައްކާތެރިކަމާއެކު ނައްތާލުމަށް، ނުވަތަ ރައްކާކުރުމަށް ނުވަތަ އެހެން ބޭނުމަކަށް ތައްޔާރުކުރުމަށް އެހެންތަނަކަށް ގެންދެވޭނެ އިންތިޒާމު ކޮންމެ ޕްރޮވިންސެއްގައި ޤާއިމުކުރުން</t>
  </si>
  <si>
    <t>ނޭޝަނަލް ކެމިކަލްސް އިންފޮމޭޝަން ސިސްޓަމެއް ޤާއިމުކޮށް، އެކިބާވަތްތަކުގެ ކެމިކަލްތައް ރައްކާތެރިކޮށް ބޭނުންކުރާނެގޮތާއި، ގެންގުޅޭނެގޮތާއި، ނައްތާލާނެގޮތުގެ ޤަވާޢިދަކާއި، ގައިޑްލައިނެއް ތައްޔާރުކުރުން</t>
  </si>
  <si>
    <t>ބައިނަލްއަޤްވާމީ ފެންވަރަށް ފެތޭގޮތަށް ނުރައްކާތެރި ކުނިބުންޏާބެހޭ މަޢުލޫމާތާއި، އެ ތަކެތި އުފުލާނެގޮތުގެ ހަޒާޑަސް ވޭސްޓް ކޮމިއުނިކޭޝަން ނިޒާމެއް ފެއްޓުން</t>
  </si>
  <si>
    <t>ބައިބޯ ރަށްރަށުގައި ރަނގަޅު ފެންވަރުގެ އެމްބިއެންޓް އެއަރ ކޮލިޓީ މޮނިޓަރިންގ ސްޓޭޝަންތައް ޤާއިމުކުރުން</t>
  </si>
  <si>
    <t>ވަކިވަކި ތަންތަނުގައާއި، އެކިފަހަރު އެކި ތަންތަނުން ޖައްވުގެ ސާފުތާހިރުކަން މޮނިޓަރކުރެވޭނެ އިންތިޒާމުތައް ހަމަޖައްސައި، ތަޣައްޔަރުކުރާ ބާވަތްތަކަށް މިންގަނޑުތަކެއް ޤާއިމުކުރުން</t>
  </si>
  <si>
    <t>ތިމާވެށީގެ ކަންކަމުގައި އިދާރީ ގޮތުން ޤައުމީފެންވަރުގައާއި، ޕްރޮވިންސް ފެންވަރުގައާއި، އަތޮޅުފެންވަރުގައާއި، ރަށުފެންވަރުގައި ހިންގުމަށް އެފެންވަރުތަކުގައި ކުރަންޖެހޭ މަސައްކަތްތައް ބަޔާންކުރުން</t>
  </si>
  <si>
    <t xml:space="preserve">ލާމަރުކަޒީކޮށް ކުރަންޖެހޭ މަސައްކަތްތައް ކުރާނެ މީހުންނާއި އެމީހުންގެ ޤާބިލިއްޔަތު ހުރިހާ ފެންވަރެއްގައިވެސް ބިނާކުރުން </t>
  </si>
  <si>
    <t>ލާމަރުކަޒީކޮށް ތިމާވެށީގެ ކަންކަން ހިންގުމުގައި ނަގަންޖެހޭ ޒިންމާތައް އަދާކުރުމަށް ބޭނުންވާ ފައިސާ ހޯދޭނެ އެކަށީގެންވާ ގޮތްތައް ފާހަގަކުރުން</t>
  </si>
  <si>
    <t>ޕްރޮވިންސްތަކުގައި ނުވަތަ އަތޮޅުތަކުގައި ތިމާވެއްޓަށް ޚާއްސަ އޮފިސަރުންގެ މަޤާމު އުފެއްދުން</t>
  </si>
  <si>
    <t>2020  ގެ ނިޔަލަށް ކާބަން ނިއުޓްރަލް ގައުމަކަށް ރާއްޖެ ހެދުމަށް ބޭނުންވާ އަމަލީ ރޭވުމާއި، ގާނޫނީ އޮނިގަނޑު އެކުލަވާލައި ޤާއިމުކުރުން</t>
  </si>
  <si>
    <t>އިއާދަކުރެވޭ ނުވަތަ އެހެން ބާވަތްތަކުގެ ހަކަތަ އުފައްދާނެ ޓެކްނޮލޮޖީ ތަޢާރަފްކުރުން</t>
  </si>
  <si>
    <t>2020 ގެ ނިޔަލަށް ކާބަން ނިއުޓްރަލް ގައުމަކަށް ރާއްޖެ ހެދުމަށް ރައްޔިތުންގެ މަޖިލިހަށް ބިލެއް ހުށަހެޅުން</t>
  </si>
  <si>
    <t>އަމިއްލަ ވިޔަފާރިތަކުގައި ކާބަން މަދުކުރެވޭނެ ގޮތްތައް ބޭނުންކުރުމަށް އެފަރާތްތަކަށް ޚާއްސަ އެހީތަކެއް ދިނުން</t>
  </si>
  <si>
    <t>އިއާދަކުރެވޭ ހަކަތަ އުފައްދާ ވިޔަފާރިތަކަށް އެހީވެދެވޭނެ ސިޔާސަތެއް އެކުލަވާލައި އުފެއްދުން</t>
  </si>
  <si>
    <t>ކުނިބުނި ނައްތާލުމާއި، އެކަމުގައި ކަންކުރަންވީ ގޮތުގެ މަޢުލޫމާތު އެކި ޖަމާޢަތްތަކާއި، ރަސްމީ އަދި ނުރަސްމީ ތަޢުލީމީ ދާއިރާތަކާއި، މީޑިޔާއާއި، ވިޔަފާރިތަކާއި، ސިނާއީ މަސައްކަތްތަކުގެ ދާއިރާތަކުގައާއި، ސަރުކާރުގެ އޮފީސްތަކަށް ފޯރުކޮށްދީ އެމީހުންގެ ބައިވެރިވުން ހޯދައިގެން ކުނިބުނީގެ ހޭލުންތެރިކަމާއި، ތަމްރީންތައް ދޭ ކެންޕޭން ހިންގުން</t>
  </si>
  <si>
    <t>ދުނިޔެ ހޫނުވުމާއި، މޫސުމަށް އަންނަ ބަދަލުތަކުން ކުރާ އަސަރުތަކާއި، ކާބަން ނިއުޓްރަލް ޤައުމަކަށް ވުމުގެ މުހިންމުކަމާއި، ފައިދާއާ މެދު ހޭލުންތެރިކުރުވުން</t>
  </si>
  <si>
    <t>ސްކޫލް ނިންމާ ދަރިވަރުންނަށް ދޭންޖެހޭ ފުރަތަމަ ތަމްރީނުތައް ފޯރުކޮށްދިނުން</t>
  </si>
  <si>
    <t>5.04.07.03</t>
  </si>
  <si>
    <t>ނޭޝަނަލް ސާރވިސް ޕްރޮގްރާމް ހިންގުމުގެ ޤާބިލްކަމާއި އެކަމަށް ބޭނުންވާ އުމްރާނީ ވަޞީލަތްތައް ތަރައްޤީކުރުން</t>
  </si>
  <si>
    <t>5.04.07.02</t>
  </si>
  <si>
    <t>ނޭޝަނަލް ސާރވިސް މެކޭނިޒަމެއް ތަޢާރަފްކުރުމަށް ބޭނުންވާ ޤާނޫނުތައް ތަރައްޤީކުރުން</t>
  </si>
  <si>
    <t>5.04.07.01</t>
  </si>
  <si>
    <t>ސިފައިންނާއި ސިފައިންގެ އާއިލާތަކުގެ ރެޑިނެސް ލެވެލް އިތުރުކުރުމަށްޓަކައި ސިފައިންގެ ދިރިއުޅުމުގެ ފެންވަރު މަތިކުރުން</t>
  </si>
  <si>
    <t>5.04.06.08</t>
  </si>
  <si>
    <t>ޖިންސުގެ ހަމަހަމަކަން ކުރިއެރުވުމަށްޓަކައި އަންހެން ސިފައިން ތަމްރީނުކޮށް ތަރައްޤީކުރުން</t>
  </si>
  <si>
    <t>5.04.06.07</t>
  </si>
  <si>
    <t>އޮފިސަރުންނާއި އެހެނިހެން ރޭންކްތަކަކީ ވަކި ކެރިއަރ ޕާތެއްގެ ގޮތުގައި ތަރައްޤީކުރުން</t>
  </si>
  <si>
    <t>5.04.06.06</t>
  </si>
  <si>
    <t>ޒަމާނީ އޮފީސް މެނޭޖްމަންޓް ހުނަރުތަކާއި އިންސާނީ ވަޞީލަތްތައް ތަރައްޤީކުރާނެ ހުނަރު އެމް.އެން.ޑީ.އެފް އަށް ތަޢާރަފްކުރުން</t>
  </si>
  <si>
    <t>5.04.06.05</t>
  </si>
  <si>
    <t>ފުރިހަމަ ކޮމާންޑް، ކޮންޓްރޯލް، ކޮމިއުނިކޭޝަން އެންޑް ކޮމްޕިއުޓަރ ސިސްޓަމެއްގެ ތެރެއިން އެމް.އެން.ޑީ.އެފް ގައި ނެޓްވޯރކް ސެންޓްރިކް މާޙައުލެއް ޤާއިމްކުރުން</t>
  </si>
  <si>
    <t>5.04.06.04</t>
  </si>
  <si>
    <t>އިންޓެގްރޭޓެޑް ހެޑްކްއޯޓަރޒް - އެމް.އެން.ޑީ.އެފް ގެ ފަންކްޝަންތައް ސްޓްރީމްލައިންކޮށް ރޭޝަނަލައިޒްކުރުން</t>
  </si>
  <si>
    <t>5.04.06.03</t>
  </si>
  <si>
    <t>އެމް.އެން.ޑީ.އެފް ގެ ބާރުތައް އޭރިއާ ކޮމާންޑުގެ ގޮތުގައި ލާމަރުކަޒީ އުޞޫލުން ޤާއިމްކުރުން</t>
  </si>
  <si>
    <t>5.04.06.02</t>
  </si>
  <si>
    <t>އަސްކަރީ އަދުލު އިންސާފްގެ ނިޒާމެއް ޤާއިމްކުރުން</t>
  </si>
  <si>
    <t>5.04.06.01</t>
  </si>
  <si>
    <t>ޔޫ.އެން ޕީސް ސަޕޯރޓް އޮޕަރޭޝަންގައި ބައިވެރިވުން</t>
  </si>
  <si>
    <t>5.04.05.02</t>
  </si>
  <si>
    <t>އެމް.އެން.ޑީ.އެފް ގެ ބާރުތަކާ ރަޙްމަތްތެރި އަސްކަރިއްޔާތައް ގުޅިގެން މަސައްކަތްކުރުމުގެ ޤާބިލްކަން ހަރުދަނާކުރުން</t>
  </si>
  <si>
    <t>5.04.05.01</t>
  </si>
  <si>
    <t>ޑިފެންސް ސެކްޓަރ ތަރައްޤީކުރުމަށް އިސްތިރާޖީ ބައިވެރިއެއްގެ ގޮތުން ސިފައިންގެ ކޯޕަރޭޓިވް (ސިފްކޯ) ގެ ދައުރު ފުޅާކުރުން</t>
  </si>
  <si>
    <t>5.04.04.02</t>
  </si>
  <si>
    <t>އެމް.އެން.ޑީ.އެފް ގެ ލޮޖިސްޓިކްސް ނިޒާމަކީ އެމް.އެން.ޑީ.އެފް ހިންގަންޖެހިދާނެ ޕްރޮލޯންގްޑް މިލިޓަރީ ކެމްޕޭންތައް ސަސްޓެއިންކުރެވޭނެ ނިޒާމަކަށް ހެދުން.</t>
  </si>
  <si>
    <t>5.04.04.01</t>
  </si>
  <si>
    <t>ރާއްޖެއަށް މަސްތުވާތަކެތި އެތެރެވާ މަގުތަކުގައި ސަލާމަތީ ކަންތައްތައް ހަރުދަނާކޮށް، ވަރުގަދަކޮށް މިފަދަ ތަންތަނުގައި ސަލާމަތީ ޚިދުމަތްތައް އިތުރަށް ވަރުގަދަކުރުން.</t>
  </si>
  <si>
    <t>5.04.03.01</t>
  </si>
  <si>
    <t>އެމް.އެން.ޑީ.އެފް ކޯސްޓްގާރޑުގެ ކަނޑުއަޑީގެ ސާރޗް އެންޑް ރެސްކިއު އަދި ސެލްވޭޖް އޮޕަރޭޝަންގެ ޤާބިލުކަން އިތުރުކުރުން</t>
  </si>
  <si>
    <t>5.04.02.08</t>
  </si>
  <si>
    <t>ދިވެހިރާއްޖެއަށް ކުރިމަތިވާ ކުއްލި ނުރައްކާތަކުގައި އަވަސް އަދި ކުއްލި ޚިދުމަތް ފޯރުކޮށްދިނުމުގެ ޤާބިލްކަން އިތުރުކުރުން.</t>
  </si>
  <si>
    <t>5.04.02.07</t>
  </si>
  <si>
    <t>2013 އާއި ހަމައަށް ސްޕެޝަލް ފޯސަސްގެ ސިފައިންގެ އަދަދު ކޮމްޕެނީ ލެވެލްއަށް އިތުރުކުރުން</t>
  </si>
  <si>
    <t>5.04.02.06</t>
  </si>
  <si>
    <t>ދިވެހިރާއްޖޭގެ ސަލާމަތާއި ގުޅުންހުރި އިންޓެލިޖެންސް މަޢުލޫމާތު ހޯދާ، އެއްކޮށް، ދިރާސާކުރުމަށް ޑިފެންސް އިންޓެލިޖެންސް ނެޓްވޯރކެއް ޤާއިމްކުރުން</t>
  </si>
  <si>
    <t>5.04.02.05</t>
  </si>
  <si>
    <t>އެމް.އެން.ޑީ.އެފް މެރިންސްއަކީ ރާއްޖެއަށް، ރާއްޖޭން ބޭރުން އަދި އެތެރެއިން ދިމާވާ ކޮންމެ ސަލާމަތީ ނުރައްކަލަކުން ރާއްޖެ ދިފާއުކުރެވޭފަދަ ޤާބިލް އަދި ޖެހިލުން ކުޑަ ހަނގުރާމަވެރި ބައެއްގެގޮތުގައި ތަރައްޤީކޮށް ދެމެހެއްޓުން</t>
  </si>
  <si>
    <t>5.04.02.04</t>
  </si>
  <si>
    <t>އެމް.އެން.ޑީ.އެފް ގެ ވައިގެ ބޭނުންތަކަށް މަތިންދާބޯޓް / ހެލިކޮޕްޓަރ ހޯދުން</t>
  </si>
  <si>
    <t>5.04.02.03</t>
  </si>
  <si>
    <t>ދިވެހިރާއްޖޭގެ އީ.އީ.ޒެޑް ބެލެހެއްޓުމަށްޓަކައި ޒަމާނީ ޓެކްނޮލިޖީ ބޭނުންކުރުން</t>
  </si>
  <si>
    <t>5.04.02.02</t>
  </si>
  <si>
    <t>އެމް.އެން.ޑީ.އެފް ކޯސްޓްގާޑުގެ އިންސާނީ ވަޞީލަތް، ތަކެތީގެ ޤާބިލްކަން އަދި އުމްރާނީ ވަޞީލަތް ތަރައްޤީކުރުން.</t>
  </si>
  <si>
    <t>5.04.02.01</t>
  </si>
  <si>
    <t>ދިވެހިރާއްޖޭގެ މިނިވަންކަމާއި އިސްތިޤްލާލް ދަމަހައްޓާ ހިމާޔަތްކުރުމަށްޓަކައި އިންޓެލިޖެންސް މަޢުލޫމާތު ހޯދާ، އެއްކޮށް، ދިރާސާކޮށް، ކަމާގުޅޭ ދާއިރާތަކުން ލިބޭ މަޢުލޫމާތުތައް އިންޓަރޕްރިޓް ކުރުމަށްފަހު ކަމާގުޅޭ ދާއިރާތަކަށް ފޮނުވުމަށްޓަކައި ޤައުމީ ގިއުގަނޑެއް ޤާއިމްކުރުން.</t>
  </si>
  <si>
    <t>5.04.01.04</t>
  </si>
  <si>
    <t xml:space="preserve">ޤައުމީ އިންޓެލިޖެންސް ބިއުރޯއެއް ޤާއިމްކުރުން </t>
  </si>
  <si>
    <t>5.04.01.03</t>
  </si>
  <si>
    <t xml:space="preserve">ޤައުމީ ސަލާމަތީ ޤާނޫނެއް (އެކްޓް) ތަރައްޤީކުރުން </t>
  </si>
  <si>
    <t>5.04.01.02</t>
  </si>
  <si>
    <t>ޤައުމީ ސަލާމަތީ ގިއުގަނޑު، ޤައުމީ ސަލާމަތީ ޕޮލިސީތައް ތަރައްޤީކޮށް ތަންފީޒުކުރާނެ އިސްތިރާޖީއެއް ތަރައްޤީކުރުން</t>
  </si>
  <si>
    <t>5.04.01.01</t>
  </si>
  <si>
    <t>ކާރިޘާއެއްގެ ތެރޭގައި އޭގެ މަޢުލޫމާތު ބަދަލުކުރާނެ ގޮތްތަކެއް ކަނޑައެޅި އަދި ކާރިޘާގެ ފަހުން ކަންތައްތައް ބަލާނޭ ގޮތްތައްވެސް ކަނޑައެޅިފައިވުން.</t>
  </si>
  <si>
    <t>5.03.05.04</t>
  </si>
  <si>
    <t>ބޭނުންވެއްޖެ ހިނދެއްގައި، ކާރިޘާގައި ލިބޭ ގެއްލުންތަކަށް އެހީތެރިކަން ފޯރުކޮށް ދިނުމަށްޓަކައި މާލީގޮތުންނާއި އެހެނިހެން ގޮތްގޮތުން ކަންތައްތައް ރޭވިފައި ހުރުން.</t>
  </si>
  <si>
    <t>5.03.05.03</t>
  </si>
  <si>
    <t>ރަށުފެންވަރުގައިވެސް ޑިޒާސްޓަރ ޕްރިޕެއަރޑްނަސް ޕްލޭން އާއި ކޮންޓިންޖަންސީ ޕްލޭން ހުރުމާއި، ކަމާގުޅުންހުރި ތަމްރީނުތަށް ހަދައި، ޓެސްޓްކުރުން.</t>
  </si>
  <si>
    <t>5.03.05.02</t>
  </si>
  <si>
    <t>ކާރިޘާތަކުން ލިބޭ ގެއްލުންތައް ކުޑަކުރާނޭ އުޞޫލުތަކަށް ޚާއްޞަކޮށް އަމާޒުކުރެވިގެން ކާރިޘާތައް މެނޭޖްކުރުމަށް މަގުފަހިކުރާނެ ހަރުދަނާ އުޞޫލުތަކާއި، މަރުކަޒުތައް ޤާއިމުކުރުން.</t>
  </si>
  <si>
    <t>5.03.05.01</t>
  </si>
  <si>
    <t>ކާރިޘާގެ ސަބަބުން، ތަރައްޤީގެ މަޝްރޫޢުތަކަށާއި ޚާއްޞަކޮށް ތަންތަން ބިނާކުރުމުގެ މަސައްކަތްތަކަށް އަންނަ ބަދަލުތައް ބަލައި އެކަންތައް ކުރިއަށް ގެންދާނޭގޮތެއް ރޭވިފައި ހުރުން.</t>
  </si>
  <si>
    <t>5.03.04.05</t>
  </si>
  <si>
    <t>ޑިޒާސްޓަރ ރިސްކް ރިޑަކްޝަންގެ ތެރެއަށް ޑިސާސްޓަރގެ ފަހުން އަޅަންޖެހޭ ފިޔަވަޅުތަކާއި، އަދި ރީހެބިލިޓޭޓް ކުރުމަށް ކުރަންޖެހޭ މަސައްކަތައް އެއްކުރުން</t>
  </si>
  <si>
    <t>5.03.04.04</t>
  </si>
  <si>
    <t>މަސައްކަތްތެރިކަމުގެ ހީނަރުކަން، އިޤްތިޞާދީ އަދި އުފެއްދުންތެރި ދާއިރާތަކުގެ ސިޔާސަތުތަކާއި ޕްލޭންތަކަށްލުން.</t>
  </si>
  <si>
    <t>5.03.04.03</t>
  </si>
  <si>
    <t>އިޖްތިމާޢީ ތަރައްޤީގެ ސިޔާސަތުތައް، ރާއްޖޭގެ ނާޒުކުކަމުގެ ސަބަބުން އެންމެ ބޮޑަށް ނުރައްކާތަކުން އަސަރުކުރާނެ ފަރާތްތަކަށް އާމާޒުކުރުވުން.</t>
  </si>
  <si>
    <t>5.03.04.02</t>
  </si>
  <si>
    <t>ތިމާވެށްޓާ ގުޅުންހުރި  ސިޔާސަތުތައް އަދި ޕްލޭންތަކުގައި ނުރައްކާތެރި ހާދިސާތައް ކުޑަކުރެވޭނޭ ގޮތްތައް ހިމަނައި، އެގޮތުން ބިން ބޭނުންކުރާނެ ގޮތްތަކާއި، ތިމާވެށްޓަށް އަންނަ ބަދަލުތަކަށް ހޭނުން.</t>
  </si>
  <si>
    <t>5.03.04.01</t>
  </si>
  <si>
    <t>މަލްޓި ރިސްކް އެސެސްމަންޓާއި، ކޯސްޓް އިފެކްޓިވް ދިރާސާކުރާނޭ ގޮތްތަކެއް ކަނޑައަޅާ ހަރުދަނާކުރުން.</t>
  </si>
  <si>
    <t>5.03.03.03</t>
  </si>
  <si>
    <t>ރާއްޖޭގެ ތަޢުލީމާބެހޭ އޮނިގަނޑުގެ ތެރެއަށް ނުރައްކާތެރި ހާދިސާތައް ކުޑަކުރެވޭނޭގޮތްތަކާއި، ސަލާމަތީ ކަންތައްތަކުގެ މަޢުލޫމާތު ހިމެނުން.</t>
  </si>
  <si>
    <t>5.03.03.02</t>
  </si>
  <si>
    <t xml:space="preserve">ކާރިޘާތަކާބެހޭ މަޢުލޫމާތު ހުރިހާ ކަމާގުޅޭ ދާއިރާތަކަށް ޙިއްސާކުރުމަށްޓަކައި ނެޓްވަރކެއް، .... ޤާއިމްކުރުން. </t>
  </si>
  <si>
    <t>5.03.03.01</t>
  </si>
  <si>
    <t>ޓްރާންސް ބައުންޑްރީ ނުރައްކާތަކާބެހޭ މަޢުލޫމާތުތައް ހޯދާބެލުން.</t>
  </si>
  <si>
    <t>5.03.02.04</t>
  </si>
  <si>
    <t>ނުރައްކާތެރި ހާދިޘާތަކާބެހޭ މަޢުލޫމާތު އެއްކޮށް، ބަލަހައްޓައި، މަޢުލޫމާތު މީހުންނަށް ފޯރުކޮށްދީ، އެފަދަ މަޢުލޫމާތު ރައްކާކުރެވޭނޭ ނިޒާމެއް ޤާއިމުކުރުން.</t>
  </si>
  <si>
    <t>5.03.02.03</t>
  </si>
  <si>
    <t>އިޖްތިމާޢީ އަދި އެކި ކަހަލަ މުޢައްސަސާތަކަށް ދިމާވާ ނުރައްކާތެރި ހާދިސާތައް ދިރާސާކުރުން.</t>
  </si>
  <si>
    <t>5.03.02.02</t>
  </si>
  <si>
    <t>ޤައުމީ އަދި ރަށު ފެންވަރުގައި ރިސްކް އެސަސްމަންޓް ބޭސްޑް އަދި ވަލްނަރަބިލިޓީއާބެހޭ މަޢުލޫމާތުތައް ބޭނުންވާ ފަރާތްތަކަށް ލިބޭނޭގޮތަށް މަގުފަހިވެފައިވުން.</t>
  </si>
  <si>
    <t>5.03.02.01</t>
  </si>
  <si>
    <t>ޑިޒާސްޓަރ ރިސްކް ރިޑަކްޝަން ގެ މަސައްކަތް ކުރުމަށް ޤައުމީ ފެންވަރުގެ އެކި ދާއިރާތައް ހިމެނޭ ޕްލެޓްފޯރަމެއް އުފެއްދުން</t>
  </si>
  <si>
    <t>5.03.01.05</t>
  </si>
  <si>
    <t>ފުރަތަމަ ޚިދްމަތްދޭ ތަންތަން ނޭޝަނަލް ޑިޒާސްޓަރ މެނޭޖްމަންޓް ސެންޓަރާ ގުޅުވާލުން.</t>
  </si>
  <si>
    <t>5.03.01.04</t>
  </si>
  <si>
    <t xml:space="preserve">ޑިޒާސްޓަރ ރިސްކް ރިޑަކްޝަންގެ މަސައްކަތް ކުރުމަށް ޤައުމީ ފެންވަރުގެ އެކި ދާއިރާތައް ހިމެނޭ ޕްލެޓްފޯރަމެއް އުފެއްދުން </t>
  </si>
  <si>
    <t>5.03.01.03</t>
  </si>
  <si>
    <t>ކަމާ ގުޅުންހުރި ދާއިރާތަކަށް ޑިޒާސްޓަރ ރިސްކް ރިޑަކްޝަންގެ ސިޔާސަތުތައް އެކުލަވާލުން.</t>
  </si>
  <si>
    <t>5.03.01.02</t>
  </si>
  <si>
    <t>ލާމަރުކަޒީ އުޞޫލުން ޒިންމާދާރު ގޮތެއްގައި، ކާރިޘާތައް މަދުކުރުމާބެހޭ (ޑިޒާސްޓަރ ރިސްކް ރިޑަކްޝަން) މަސައްކަތްތައް ކުރެވޭނެގޮތަކަށް ޤާނޫނާއި ޤަވާޢިދުތައް އެކުލަވާލުން.</t>
  </si>
  <si>
    <t>5.03.01.01</t>
  </si>
  <si>
    <t>އިމްޕޯޓް މަދުކުރެވޭނެ އަދި އެކްސްޕޯޓް އިތުރުކުރެވޭނެ ޚިދްމަތުގެ ދާއިރާތައް ދެނެގަނެ، ޚިދްމަތުގެ ސެކްޓަރ ފުޅާކުރުން.</t>
  </si>
  <si>
    <t>5.02.06.05</t>
  </si>
  <si>
    <t>އީ-ކޮމާސްގެ ވިޔަފާރި ފަހިކުރުމަށް ބޭނުންވާ ޤާނޫނީ އޮނިގަނޑު އެކުލަވާލުން.</t>
  </si>
  <si>
    <t>5.02.06.04</t>
  </si>
  <si>
    <t>ޓެކްސްގެ ނިޒާމާއި، އެކްސްޕޯރޓް ތަރައްޤީކުރުމަށް ބޭނުންވާ ކަންތައްތަކާއި، ޑަބްލިއު.ޓީ.އޯ އަދި ސަފްޓާގެ ދަށުން ލާޒިމުކުރާ ކަންތައްތަކަށް ރިޢާޔަތްކޮށް ނެގޭ ޑިއުޓީތަކަށް ބަދަލުގެނައުން.</t>
  </si>
  <si>
    <t>5.02.06.03</t>
  </si>
  <si>
    <t>އިންވެސްޓްމަންޓާއި ވިޔަފާރިތައް ހިންގުމާ ބެހޭގޮތުން ހެދިފައިވާ، ޤާނޫނުތައް އިޞްލާޙުކުރުން ނުވަތަ އެކުލަވާލުން.</t>
  </si>
  <si>
    <t>5.02.06.02</t>
  </si>
  <si>
    <t>މުހިންމު އިންވެސްޓްމަންޓް ފުރުޞަތުތައް ދެނެގަނެ، އިންވެސްޓަރުންނަށް އިޝްތިހާރުކުރުން.</t>
  </si>
  <si>
    <t>5.02.06.01</t>
  </si>
  <si>
    <t>ވިޔަފާރިއާއި އިންވެސްޓްމަންޓްތަކަށް ބޭނުންވާ ޢުމްރާނީ ވަޞީލަތްތައް ޤާއިމުކުރުމަށް ބާރުއެޅުން. މިގޮތުން ޓެސްޓިން ފެސިލިޓީސް، ޕޯޓްގެ ޚިދްމަތް، ދަތުރުފަތުރުކުރުން، ގުދަންކުރުންފަދަ ކަންކަމަށް ޙައްލު ހޯދުން.</t>
  </si>
  <si>
    <t>5.02.05.09</t>
  </si>
  <si>
    <t>ބިމާބެހޭ ގޮތުން ހެދިފައިވާ ޤާނޫނުތައް ދިރާސާކޮށް، ވިޔަފާރިއާއި އިންވެސްޓްމަންޓްތައް ފަހިކުރުމަށްޓަކައި ގެންނަންޖެހޭ އިޞްލާޙުތައް ގެނައުމަށް ބާރުއެޅުން.</t>
  </si>
  <si>
    <t>5.02.05.08</t>
  </si>
  <si>
    <t>ކަސްޓަމްސްގެ ޚިދްމަތް ހަރުދަނާކުރުމަށް ބޭނުންވާ ޤާނޫނީ އޮނިގަނޑު އެކުލަވާލައި، މުދާ ކްލިއަރ ކުރުމުގައި ހުރި ދަތިތައް ކުޑަކުރުމަށް ކަސްޓަމްސްގެ ޚިދްމަތް އޮޓަމޭޓްކުރުން.</t>
  </si>
  <si>
    <t>5.02.05.07</t>
  </si>
  <si>
    <t>ވިޔަފާރި ރަޖިސްޓްރީކުރުމާއި ލައިސެންސް ދިނުމާ ގުޅޭގޮތުން ޤާނޫނާއި ޤަވާއިދު ހަދާ، ވިޔަފާރި ފެށުމުގެ މަރުޙަލާ ހަރުދަނާކުރުން.</t>
  </si>
  <si>
    <t>5.02.05.06</t>
  </si>
  <si>
    <t>ފިކުރީ މުދަލުގެ ހައްޤުތަކާބެހޭ ހޭލުންތެރިކަން އިތުރުކޮށް އަދި މަޢުލޫމާތު ދިނުމުގެ ބައްދަލުވުންތައް ބާއްވާ ތަމްރީންތައް ހިންގުން.</t>
  </si>
  <si>
    <t>5.02.05.05</t>
  </si>
  <si>
    <t>ފިކުރީ މުދަލާބެހޭ ޒަމާނީ އޮފީހެއް ޤާއިމުކޮށް، ފިކުރީ މުދަލުގެ ހައްޤުތަކާބެހޭ ފުރިހަމަ ޤާނޫނީ އޮނިގަޑެއް އެކުލަވާލުން</t>
  </si>
  <si>
    <t>5.02.05.04</t>
  </si>
  <si>
    <t>ކޮލިޓީ އެޝުއަރެންސް ނުވަތަ ތަކެތީގެ ފެންވަރުގެ ޔަޤީންކަން އަންގައިދޭ ނިޒާމެއް ތަޢާރަފްކުރުން.</t>
  </si>
  <si>
    <t>5.02.05.03</t>
  </si>
  <si>
    <t>އިމްޕޯރޓް އަދި އެކްސްޕޯރޓްކުރެވޭ މުދަލުގެ ރައްކާތެރިކަން ދެނެގަންނާނެ ނިޒާމެއް ޤާއިމުކުރުން.</t>
  </si>
  <si>
    <t>5.02.05.02</t>
  </si>
  <si>
    <t>ޤައުމީ ފެންވަރުގައި މުދަލާއި ޚިދްމަތުގެ މިންގަޑުތައް އެކަށައަޅާ ޤާނޫނު އެކުލަވާލުމާއި، މިންގަޑުތައް އެކަށައަޅާނެ ޤައުމީ ސްޓޭންޑަރޑްސް ބޮޑީއެއް ޤާއިމުކުރުން.</t>
  </si>
  <si>
    <t>5.02.05.01</t>
  </si>
  <si>
    <t>ވާދަވެރި ވިޔަފާރީގެ މާހައުލެއް ޤާއިމުކުރުމަށް ބޭނުންވާ ޤާނޫނީ އޮނިގަނޑު އެކުލަވާލުން.</t>
  </si>
  <si>
    <t>5.02.04.03</t>
  </si>
  <si>
    <t>މުދަލާއި ޚިދްމަތް ގަންނަ ފަރާތްތަކުގެ ޞިއްޙީ އަދި ސަލާމަތީ ކަންކަމަށް އަސަރުކުރުވާ ޤާނޫނަތައް ދިރާސާކޮށް، ހައްޤުތައް ޙިމާޔަތްކުރުމަށް ޤާނޫނުގައި ހުރި ހުރަސްތައް ދެނެގަނެ، ޤާނޫނުތަކަށް އިޞްލާޙުގެނައުން ނުވަތަ އާ ޤާނޫނު އެކުލަވާލުން.</t>
  </si>
  <si>
    <t>5.02.04.02</t>
  </si>
  <si>
    <t>މުދަލާއި ޚިދްމަތް ގަންނަ ފަރާތްތަކުގެ ޙައްޤުތައް ރައްކާތެރިކުރުމަށް އަޑުއުފުލާ، އެފަދަ ހައްޤުތައް ތަންފީޒުކުރުން އިތުރުކުރުން.</t>
  </si>
  <si>
    <t>5.02.04.01</t>
  </si>
  <si>
    <t>ކުދިކޮށް ތަރައްޤީވެފައިވާ ޤައުމުތަކުގެ ލިސްޓުން އުނިވުމުން ރާއްޖޭގެ މަހުގެ އެކްސްޕޯޓަށް ލިބިދާނެ ހީނަރުކަން ކުޑަކުރުމަށްޓަކައި، ޔޫރަޕްގެ އިއްތިޙާދު (އީ.ޔޫ)ގެ ޖީ.އެސް.ޕީ ސިޔާސަތު ސްކީމުގައި ބައިވެރިވުން.</t>
  </si>
  <si>
    <t>5.02.03.03</t>
  </si>
  <si>
    <t>ވިޔަފާރީގެ ގޮތުން މުހިންމު ގުޅުންތައް ޤާއިމުކުރެވިފައިވާ ފަރާތްތަކާއެކު އިތުރަށް ވިޔަފާރީގެ ގުޅުން ބަދަހިކުރާނެ ގޮތްތައް ހޯދުން.</t>
  </si>
  <si>
    <t>5.02.03.02</t>
  </si>
  <si>
    <t>އެކްސްޕޯޓްގެ ފުރުޞަތުތައް އޮތް މާރކެޓްތައް ދެނެގަތުން.</t>
  </si>
  <si>
    <t>5.02.03.01</t>
  </si>
  <si>
    <t>ރާއްޖޭގެ އިޤްތިޞާދުގެ މުހިންމު ހުރިހާ ސެކްޓަރތަކެއް ތަމްޞީލުކޮށްދޭ ޖަމްޢިއްޔާއަކަށް ހެދުމަށް ދިވެހި ވިޔަފާރިވެރިންގެ ޖަމްޢިއްޔާ ޒަމާނީ ޗެމްބަރަކަށް ހެދުމަށްޓަކައި ބޭނުންވާ ދިރާސާތައްކޮށް، ޖަމްޢިއްޔާގެ ހިންގުން ހަރުދަނާކުރުން.</t>
  </si>
  <si>
    <t>5.02.02.03</t>
  </si>
  <si>
    <t>ޚިދްމަތްދިނުމުގައި އިލެކްޓްރޯނިކް މީޑިއާގެ ދައުރު ފުޅާކޮށް، އީ-ގަވަރމަންޓްގެ ނިޒާމުގެ ބޭނުން ފުރިހަމައަށް ހިފުން.</t>
  </si>
  <si>
    <t>5.02.02.02</t>
  </si>
  <si>
    <t>ލާމަރުކަޒީ އުޞޫލުން ޚިދްމަތް ދިނުމަށްޓަކައި ޤަވާޢިދުތަކާއި އުޞޫލުތައް އެކުލަވާލުން.</t>
  </si>
  <si>
    <t>5.02.02.01</t>
  </si>
  <si>
    <t>ގުޅުންހުރި ފަރާތްތަކަށް އަމާޒުކޮށްގެން ވިޔަފާރިއާބެހޭ މަޢުލޫމާތު ޙިއްޞާކުރުން.</t>
  </si>
  <si>
    <t>5.02.01.04</t>
  </si>
  <si>
    <t>ވިޔަފާރީގެ މަޢުލޫމާތު ކަމާބެހޭ ފަރާތްތަކާއި ޙިއްޞާކުރުމަށްޓަކައި، މިވަގުތު ޤާއިމްކުރެވިފައިވާ އިންފޮމޭޝަން ޓެކްނޮލޮޖީގެ ނިޒާމް ތަރްޤީކުރުން.</t>
  </si>
  <si>
    <t>5.02.01.03</t>
  </si>
  <si>
    <t>މިނިސްޓްރީގެ ހިންގުމުގެ އޮނިގަނޑު ތަރައްޤީކޮށް، ފަންނީ ހުނަރާއި ޤާބިލިއްޔަތު އިތުރުކުރުން.</t>
  </si>
  <si>
    <t>5.02.01.02</t>
  </si>
  <si>
    <t>ވިޔަފާރީގެ ކަންކަން ވިލަރެސްކުރާ ނިޒާމުގައި އަމިއްލަ ވިޔަފާރިވެރިންގެ ބައިވެރިވުން އިތުރުކޮށް، މަދުވެގެން މަހަކު އެއްފަހަރު ބައްދަލުވުން.</t>
  </si>
  <si>
    <t>5.02.01.01</t>
  </si>
  <si>
    <t>އަންހެނުންނަށް ކުރާ އެކި އަނިޔާތައް ހުއްޓުވައި އެ މައްސަލައާމެދު ފިރިހެނުން ދެކޭގޮތް ރަގަޅުކުރުމަށް ފިރިހެނުންގެ ބައިވެރިވުން އިތުރުކުރުން</t>
  </si>
  <si>
    <t>5.01.03.04</t>
  </si>
  <si>
    <t>އަންހެނުންނަށް ކުރާ އެކި އަނިޔާތަކާއި ޖެންޑަރއަށް އަމާޒުކޮށް ހިންގާ އަނިޔާތަކުން ކުރާ ދިގުމުއްދަތުގެ ނޭދެވޭ އަސަރުތައް ކުޑަކުރުމަށް އެފަދަ އަނިޔާ ލިބޭ މީހުންނަށް ޖަމާއަތުގެ އެއްބާރުލުން ދެވޭނެ ނިޒާމުތައް އުފެއްދުން</t>
  </si>
  <si>
    <t>5.01.03.03</t>
  </si>
  <si>
    <t>އަންހެނުންނަށް ކުރާ އެކި އަނިޔާތައް ކުރުމަށް ބާރުއަޅާ ނުވަތަ އެފަދަ އަނިޔާއަކީ ހެޔޮކަމެއް ކަމުގައި ގަބޫލުކުރުވުމަށް ބާރުދޭ ނުވަތަ ހުއްދަކުރާ އެކިއެކި އާދަކާދަތައް ނައްތާލުމާއި، އެފަދަ އަނިޔާ އެއީ ރަގަޅުކަމެއް ކަމުގައި ބަލައިގަންނަ ނުވަތަ ހުއްދަކުރާ ގަބޫލުކުރުންތައް ނައްތާލުމަށް ތާޢިދު ހޯދުމުގެ މަސައްކަތްތައް ކުރުން</t>
  </si>
  <si>
    <t>5.01.03.02</t>
  </si>
  <si>
    <t>ޖެންޑަރއަށް އަމާޒުވެގެން ކުރިމަތިކުރާ އަނިޔާތަކާއި ބެހޭގޮތުން ސްކޫލް ކުދިންނާއި އެހެނިހެން ފަރާތްތަކަށް އުމުރާ ގުޅޭގޮތަށް ތައްޔާރުކުރާ ޕްރޮގްރާމްތަކެއް ރާވާ ހިންގުން</t>
  </si>
  <si>
    <t>5.01.03.01</t>
  </si>
  <si>
    <t>އަންހެނުންގެ ޙައްޤުތައް ކުރިއެރުވުމަށާއި ޖެންޑަރއާ ގުޅޭ ކަންކަމަށް މަގުފަހިކުރާ ސިޔާސަތުތަކަށް ތާއިދު ހޯދުމަށް މަސައްކަތްކުރުން</t>
  </si>
  <si>
    <t>5.01.02.05</t>
  </si>
  <si>
    <t>އަންހެނުން ސިޔާސީ އަދި  އާންމު ދާއިރާތަކުގައި އިސް މަޤާމުތައް ހޯދުމަށާއި އެމީހުންގެ ސިޔާސީ ޙަޔާތް ކުރިއެރުވުމަށް އެމީހުންގެ ލީޑަރޝިޕް އުފެއްދުމަށާއި ބިނާކުރުމަށް ޕްރޮގްރާމްތައް ހިންގުން މީހުން ބިނާކުރުމަށް މަޢުލޫމާތާއި ހުނަރުތައް ތަރައްޤީކުރުން</t>
  </si>
  <si>
    <t>5.01.02.04</t>
  </si>
  <si>
    <t>އާމްދަނީ މަދުން ލިބޭ މީހުންގެ ތެރޭގައި ހިމެނޭ އަންހެނުންނަށް ފައިސާގެ ކުދި ލޯން ލިބުމަށް މަގުފަހިކޮށްދީގެންނާއި ކުދި އަދި މެދު ފަންތީގެ ވިޔަފާރިތައް ހިންގާ އަންހެނުންގެ ތެރެއިން ފައިސާގެ އެހީ ބޭނުންވާ ފަރާތްތަކަށް ފައިސާ ލިބޭނެ އިންތިޒާމްތައް ހޯދައިދީގެން އިޤްތިޞާދީ ކަންކަމުގައި އެމީހުންގެ ބައިވެރިކުރުން އިތުރުކޮށް އެކަމަށް ތާޢިދު ހޯދުމަށް މަސައްކަތް ކުރުން</t>
  </si>
  <si>
    <t>5.01.02.03</t>
  </si>
  <si>
    <t>ވަޒީފާގެ ފުރުޞަތު ލިބިދިނުމަށްޓަކައި މަސައްކަތުގެ ބާޒާރުގެ ބޭނުންތަކަށް ރިޢާޔަތްކޮށް މީހުން ބިނާކުރުމަށް މަޢުލޫމާތާއި ހުނަރުތައް ތަރައްޤީކުރުން</t>
  </si>
  <si>
    <t>5.01.02.02</t>
  </si>
  <si>
    <t>އަންހެނުންގެ ޙައްޤުތަކާއި، ދަރިމައިވުމުގެ ސިއްޙަތާއި، ޖެންޑަރައަށް އާންމުންގެ މަޢުލޫމާތު އިތުރުކޮށް އެކަންކަމާ އަޅާލައި، އެދާއިރާގައި މީހުން ބިނާކުރުމަށް މަދަނީ ޖަމްޢިއްޔާތަކާ ގުޅިގެން ހޭލުންތެރިކުރުވުމުގެ ޕްރޮގްރާމްތައް ހިންގުން</t>
  </si>
  <si>
    <t>5.01.02.01</t>
  </si>
  <si>
    <t>ޖެންޑަރއަށް އަމާޒުކުރާ އަދި އެކަމަށް މަގުފަހިކުރާ ޢަމަލީ ސިޔާސަތުތައް ތަންފީޒުކުރުން</t>
  </si>
  <si>
    <t>5.01.01.11</t>
  </si>
  <si>
    <t>ޖެންޑަރއާއި އަންހެނުންނާބެހޭ ބައިނަލްއަޤްވާމީ މުޢާހަދާތަކުގައި ބުނާ ކަންކަން ތަންފީޒު ކުރެވެމުންދާނުދާގޮތް ބެލުމަށް ބޭނުންވާ އިދާރާ ހެދުން</t>
  </si>
  <si>
    <t>5.01.01.10</t>
  </si>
  <si>
    <t>ބަޖެޓް އެކުލަވާލާއިރު ޖެންޑަރއަށް ބެލުމުގެ އިންތިޒާމް ހަމަޖެއްސުމާއި މޮނިޓަރކޮށް ފެންވަރު ބަލާ ވަޒަންކުރާނެ އޮނިގަނޑެއް ތައްޔާރުކުރުން</t>
  </si>
  <si>
    <t>5.01.01.09</t>
  </si>
  <si>
    <t>އަންހެނުންގެ ޙައްޤުތައް ހިމާޔަތްކުރުމުގައި ޤާނޫނުތަކުގައި ހުރި އުނިކަންތައްތައް ފާހަގަކުރުމަށް ޤާނޫނުތައް މުރާޖަޢާ ކުރުން</t>
  </si>
  <si>
    <t>5.01.01.08</t>
  </si>
  <si>
    <t>ޖެންޑަރގެ ކަންކަން ބަލާ އިސްއޮފީހާއި ހުރިހާ ދާއިރާއެއްގައި ކަންކަން ރޭވުމުގައާއި، ޕްރޮގްރާމްކުރުމުގައާއި، ބަޖެޓް ހެދުމުގައި އަދި މޮނިޓަރކުރުމުގައި ޖެންޑަރ ދިރާސާކުރުމާއި ސަރުކާރުގެ މައިމަގަށް ޖެންޑަރގެ ކަންކަން ނެރުމަށް ބޭނުންވާ މީހުން ބިނާކޮށް އެކަމުގެ ތަމްރީން ދިނުން</t>
  </si>
  <si>
    <t>5.01.01.07</t>
  </si>
  <si>
    <t xml:space="preserve">ފުރިހަމަ މަޢުލޫމާތުގެ އަލީގައި ކަންކަން ނިންމުމަށްޓަކައި ޖެންޑަރއާ ގުޅޭ ދިރާސާތައް ހަދައި، ފެންވަރު ބަލައި ވަޒަންކޮށް، ޖެންޑަރއާ ގުޅިގެން އިތުރަށް ކުރަންޖެހޭ ކަންކަން ދެނެގަތުން </t>
  </si>
  <si>
    <t>5.01.01.06</t>
  </si>
  <si>
    <t>ޖެންޑަރ މެއިންސްޓްރީމް ކުރުމަށް ނުވަތަ ސަރުކާރުގެ މައިމަގަށް ޖެންޑަރގެ ކަންކަން ގެނައުމަށް ބޭނުންވާ ޙަރަކާތްތައް ހިންގުމަށްޓަކައި ބޭނުންވާ ފައިސާ ހޯދުމަށް ހިންގޭ މަޝްރޫޢުތައް ވިލަރެސްކުރުން</t>
  </si>
  <si>
    <t>5.01.01.05</t>
  </si>
  <si>
    <t>ޖެންޑަރ މެއިންސްޓްރީމް ކުރުމަށް ނުވަތަ ސަރުކާރުގެ މައިމަގަށް ޖެންޑަރގެ ކަންކަން ގެނައުމަށް ބޭނުންވާ އުޞޫލުތަކާއި ޤަވާއިދުތަކާއި ހަމަތަކާއި އަދި ހުނަރު ތައްޔާރުކުރުން</t>
  </si>
  <si>
    <t>5.01.01.04</t>
  </si>
  <si>
    <t>މިނިސްޓްރީތަކުގައި ޖެންޑަރއަށް ބިނާވެގެން ކަންކަން ޢަމަލީގޮތުން ހިންގަމުން ގެންދާނެގޮތް އަންގައިދިނުމަށްޓަކައި ހުރިހާ މިނިސްޓްރީތަކެއްގައި ޖެންޑަރ މެއިންސްޓްރީމް ކުރުމަށް ނުވަތަ ސަރުކާރުގެ މައިމަގަށް ޖެންޑަރގެ ކަންކަން ގެނައުމަށް ބޭނުންވާ ރޭވުން އުފެއްދުން</t>
  </si>
  <si>
    <t>5.01.01.03</t>
  </si>
  <si>
    <t>ޤައުމީ ޖެންޑަރ ސިޔާސަތުގައިވާ ވަޒީފާ ބަޔާންތަކަށް ބިނާކޮށް ޖެންޑަރ ފޯކަލް ޕޮއިންޓްސް ނުވަތަ ޖެންޑަރގެ ކަންކަން ހިންގާ ޚާއްސަ މީހުން ސަރުކާރުގެ ހުރިހާ ދާއިރާތަކެއްގައިވެސް ޢައްޔަންކުރެވިފައި ތިބުން</t>
  </si>
  <si>
    <t>5.01.01.02</t>
  </si>
  <si>
    <t>ޤައުމީ ޖެންޑަރ ސިޔާސަތަށް ބިނާކޮށް އުފައްދާ އެކްޝަން ޕްލޭން ނުވަތަ އަމަލީ ރޭވުން ތައްޔާރުކޮށް ހުރިހާ އިދާރާއަކަށް ބެހުން</t>
  </si>
  <si>
    <t>5.01.01.01</t>
  </si>
  <si>
    <t>ރާއްޖޭގައާއި ރާއްޖެއިން ބޭރުގައި ދިވެހިން ސައިންޓިފިކް ތަޙްލީލުތައް ކުރުމުގެ ޝައުޤުވެރިކަން އުފެދޭވަރުގެ ރައްޓެހި މާހައުލެއް ޤާއިމްކުރުން.</t>
  </si>
  <si>
    <t>4.10.06.06</t>
  </si>
  <si>
    <t>އުފެއްދުންތެރިކަން އިތުރުކުރުމަށާއި، އަވަސް އަދި ބޭނުންތެރި ޚިދުމަތްތައް ފޯރުކޮށްދިނުމަށްޓަކައި އާ ޓެކްނޮލޮޖީ ބޭނުންކުރުމަށް މަގުފަހިކޮށްދިނުން.</t>
  </si>
  <si>
    <t>4.10.06.05</t>
  </si>
  <si>
    <t>ރާއްޖޭގައި ސައިންސް އާއި ޓެކްނޮލޮޖީ ތަރައްޤީކުރުމުގައި ޕްރައިވެޓް ސެކްޓަރގެ ހިއްސާ ބޮޑުކުރުން.</t>
  </si>
  <si>
    <t>4.10.06.04</t>
  </si>
  <si>
    <t>ކުޑަކުދިންނާއި ޒުވާނުން އަދި އާންމު ރައްޔިތުންގެ މެދުގައި ސައިންސް އާއި ޓެކްނޮލޮޖީއާ މެދު ޝައުގުވެރިކަން އިތުރުކުރުވުން.</t>
  </si>
  <si>
    <t>4.10.06.03</t>
  </si>
  <si>
    <t>މުޅި ރާއްޖޭގައި ޕްރޮގްރާމްތަކާއި ޙަރަކާތްތައް ތަރައްޤީކުރުމާއި ތަޙްލީލުތައް ވިލަރެސްކުރުމަށް ސައިންސް ފައުންޑޭޝަނެއް ޤާއިމްކުރުން.</t>
  </si>
  <si>
    <t>4.10.06.02</t>
  </si>
  <si>
    <t>މިހާރު ތަރައްޤީވަމުން އަންނަ ސައިންސް އެންޑް ޓެކްނޮލޮޖީއަށް ރިޢާޔަތްކޮށް ނޭޝަނަލް ޑިވެލޮޕްމެންޓް ޕްރޮގްރާމެއް އެކުލަވާލުން.</t>
  </si>
  <si>
    <t>4.10.06.01</t>
  </si>
  <si>
    <t>އިލެކްޓްރޯނިކް ޚިދުމަތް ފޯރުކޮށްދިނުމަށްޓަކައި ކަމާގުޅޭ ފަރާތްތަކަށް އެކަށީގެންވާ ވަޞީލަތްތައް ފޯރުކޮށްދީ، އެފަރާތްތަކުގެ ޤާބިލުކަން ވަރުގަދަކުރުން.</t>
  </si>
  <si>
    <t>4.10.05.04</t>
  </si>
  <si>
    <t>ދެމެހެއްޓެނިވި ގޮތެއްގައި އީ-ގަވަރންމެންޓެއް ހިންގާ، މެނޭޖްކުރުމުގެ ޤާބިލުކަން އިތުރުކުރުމަށްޓަކައި އިންސާނީ ވަޞީލަތްތައް ތަރައްޤީކުރުން.</t>
  </si>
  <si>
    <t>4.10.05.03</t>
  </si>
  <si>
    <t>އީ-ގަވަރންމަންޓްގެ ޒަރިއްޔާއިން ސަރުކާރުގެ ބޭނުންތެރި މަޢުލޫމާތު އެބޭނުންވާ ފަރާތްތަކަށް ލިބޭނެގޮތް ހެދުން.</t>
  </si>
  <si>
    <t>4.10.05.02</t>
  </si>
  <si>
    <t>އޮންލައިން ޚިދުމަތްތަކާއި މަޢުލޫމާތު ހުރިހާ އޮފީހެއްގެ މެދުގައި ފަސޭހަކަމާއެކު ޙިއްސާކުރުމަށްޓަކައި ސަރުކާރުގެ ހުރިހާ އޮފީހެއް ވިއުގައަކުން ގުޅުވާލުން.</t>
  </si>
  <si>
    <t>4.10.05.01</t>
  </si>
  <si>
    <t>އިލެކްޓްރޯނިކް ޚިދުމަތްތައް ތަރައްޤީކުރެވޭނެ ފަދަ މާހައުލެއް ޤާއިމްކުރުން.</t>
  </si>
  <si>
    <t>4.10.04.05</t>
  </si>
  <si>
    <t>ކިޔަވާކުދިންނާއި ޒުވާނުން އަދި އާންމު ރައްޔިތުންގެ މެދުގައި އައި.ސީ.ޓީ ޞިނާޢަތާއި މެދު ހޭލުންތެރިކުރުވާ ޝައުޤުވެރިކަން އިތުރުކުރުން.</t>
  </si>
  <si>
    <t>4.10.04.04</t>
  </si>
  <si>
    <t>ޕްރައިވެޓް ސެކްޓަރ މެދުވެރިކޮށް ޕްރޮގްރާމާއި ސޮފްޓްވެއަރ ސެކްޓަރ ތަރައްޤީކުރުން.</t>
  </si>
  <si>
    <t>4.10.04.03</t>
  </si>
  <si>
    <t>ދިވެހިންނާއި ބޭރުގެ ފަރާތްތައް ޝާމިލުކޮށް އަމިއްލަ އައި.ސީ.ޓީ ޞިނާޢަތެއް ތަރައްޤީކޮށް ކުރިއެރުވުން.</t>
  </si>
  <si>
    <t>4.10.04.02</t>
  </si>
  <si>
    <t>އަމިއްލަ ފަރާތްތަކަށް އައި.ޓީ އިންކިއުބޭޓަރސް ހިންގުމުގެ މަގު ފަހިކޮށްދިނުން.</t>
  </si>
  <si>
    <t>4.10.04.01</t>
  </si>
  <si>
    <t>ޤައުމީ އަދި ބައިނަލްއަޤްވާމީ ޚިދްމަތްތައް ފޯރުކޮށްދިނުމުގައި ވާދަވެރިކަން އިތުރުކުރުން.</t>
  </si>
  <si>
    <t>4.10.03.04</t>
  </si>
  <si>
    <t>ސަރަޙައްދީ ޤައުމުތަކާއި ހޮވާލެވޭ އިޤްތިޞާދުތަކާއި އެކުވެރި ގްރޫޕްތަކުން ޚިދްމަތްތަކަށް ނަގާ އަގުތަކަށް ބަލައި ޚިދްމަތްތަކުގެ އަގުތައް ނެގުން.</t>
  </si>
  <si>
    <t>4.10.03.03</t>
  </si>
  <si>
    <t>މުއާޞަލާތާބެހޭ ޚިދުމަތްތަކަށް ފީނެގުމުގައި ދުރުމިނަށްވާ ބަރޯސާ ކުޑަކުރުން.</t>
  </si>
  <si>
    <t>4.10.03.02</t>
  </si>
  <si>
    <t>ރާއްޖޭގެ ހުރިހާ ރައްޔިތުންނަށް އިންޓަރނެޓާއި އަޑުގެ ޙިދުމަތްތައް އެކުލެވޭ އަސާސީ ޕެކޭޖެއް، އަތްފޯރާ އަގެއްގައި ތަޢާރަފްކުރުން.</t>
  </si>
  <si>
    <t>4.10.03.01</t>
  </si>
  <si>
    <t>ހަރުދަނާ އަދި އެންމެ ބޭނުންތެރި ގޮތުގައި ޤަވާއިދުތަށް މި ސެކްޓަރގައި ހިންގުމުގެ ޤާބިލުކަން އިތުރުކޮށް އަދި މި ސެކްޓަރ ކުރިއެރުވުމަށްޓަކައި އިންސާނީ ވަޞީލަތްތައް ތަރައްޤީކުރުން.</t>
  </si>
  <si>
    <t>4.10.02.05</t>
  </si>
  <si>
    <t>ރައްކާތެރި ގޮތުގައި މުއާޞަލާތީ ޚިދުމަތްތަކާއި އިންފޮމޭޝަން ޓެކްނޮލޮޖީ ބޭނުންކުރެވޭނެ މަގުފަހިކޮށްދިނުން.</t>
  </si>
  <si>
    <t>4.10.02.04</t>
  </si>
  <si>
    <t>ކަމާބެހޭފަރާތްތަކާ މަޝްވަރާކުރުމަށްފަހު ދެފުށްފެންނަ ގޮތަށް ކަންތައްތައް ކުރިއަށް ގެންދެވޭނެ ގޮތަށް ހެދޭ ޤަވާއިދުތައް ޝާއިޢު ކުރުން.</t>
  </si>
  <si>
    <t>4.10.02.03</t>
  </si>
  <si>
    <t>ކަންކުރުމުގެ ޤާބިލުކަމާއި ބާރުހުރި މިނިވަން މުޢައްސަސާއެއް ޤާއިމްކުރުން.</t>
  </si>
  <si>
    <t>4.10.02.02</t>
  </si>
  <si>
    <t>މުއާޞަލާތީ ޚިދުމަތްތައް ދެފުއްފެންނަގޮތަށް ހިންގާ ކުރިއެރުވުމަށްޓަކައި ޓެލެކޮމިޔުނިކޭޝަން ޤާނޫނު ތަސްދީޤްކުރުން.</t>
  </si>
  <si>
    <t>4.10.02.01</t>
  </si>
  <si>
    <t>އާންމުންނަށް މޯބައިލްފޯނު ބޭނުންކޮށްގެން އިތުރު ޚިދުމަތްތައް ލިބޭނެގޮތްތައް ތަރައްޤީކޮށް ހިންގުން.</t>
  </si>
  <si>
    <t>4.10.01.06</t>
  </si>
  <si>
    <t>ރާއްޖޭގެ ކަނޑުގެ ސަރަޙައްދުތަކުގައި ދަތުރުކުރާ އުޅަނދު ފަހަރުތަކަށް ފުރިހަމަ މުއާޞަލާތީ ޚިދުމަތްތައް ލިބޭނެގޮތް ތަނަވަސްކޮށްދިނުން.</t>
  </si>
  <si>
    <t>4.10.01.05</t>
  </si>
  <si>
    <t>މުޅި ރާއްޖެއަށް ބޭނުންވާ އައި.ސީ.ޓީ ގެ ޚިދުމަތްތައް އެންމެ ފުރިހަމަގޮތުގައި ދިނުމަށް މިހާރު ހުރި ވިއުގަތައް ތަރައްޤީކުރުމުގެ މަގުފަހިކޮށްދިނުން.</t>
  </si>
  <si>
    <t>4.10.01.04</t>
  </si>
  <si>
    <t>މުޅިރާއްޖޭގެ ހުރިހާ ސަރަޙައްދަކަށް އިމަރޖެންސީ މުއާޞަލާތީ ވިއުގައެއް ޤާއިމްކުރުން.</t>
  </si>
  <si>
    <t>4.10.01.03</t>
  </si>
  <si>
    <t>އިޤްތިޞާދީގޮތުން ފައިދާ ކުޑަކޮށް ލިބޭ ދާއިރާތަކަށްވެސް ޚިދުމަތްތައް ފޯރުކޮށްދިނުމަށްޓަކައި އޮޕަރޭޓަރުންނަށް އެހީތެރިވެދިނުމަށް އޮނިގަނޑެއް ރާވާ ތައްޔާރުކުރުން.</t>
  </si>
  <si>
    <t>4.10.01.02</t>
  </si>
  <si>
    <t>ޕްރައިވެޓް ސެކްޓަރގެ ރޯލު ފުޅާކުރުމުގެގޮތުން ޤަވާއިދުތަކާއި އިތުރު ޢިނާޔަތްތައް ތަޢާރަފްކުރުން.</t>
  </si>
  <si>
    <t>4.10.01.01</t>
  </si>
  <si>
    <t>ބިމާ ބެހޭގޮތުން ހުރިހާ ޕްލޭނިންގ ކައުންސިލްތަކަށް ބޭނުންވާ ޓެކްނިކަލް މަޢުލޫމާތުތައް ލިބޭނެ ވިއުގައެއް ޤާއިމްކުރުން.</t>
  </si>
  <si>
    <t>4.09.07.02</t>
  </si>
  <si>
    <t>މިނިސްޓްރީ އޮފް ހައުސިންގ، ޓްރާންސްޕޯޓް އެންޑް އެންވަޔަރަންމަންޓް އާއި މިނިސްޓްރީ އޮފް ފިޝަރީޒް އަންޑް އެކްރިކަލްޗަރ އާއި މިނިސްޓްރީ އޮފް ޓޫރިޒަމް، އާޓްސް އެންޑް ކަލްޗަރ އާއި މާލެ މުނިސިޕަލްޓީ ހިމެނޭގޮތަށް މަސައްކަތްކުރާ އިންޓަރ މިނިސްޓީރިއަލް ކޮމިޓީއެއް ޤާއިމްކުރުން.</t>
  </si>
  <si>
    <t>4.09.07.01</t>
  </si>
  <si>
    <t>ޕްލޭނިންގ އާއި މެނޭޖްމަންޓް އާއި ސަރވޭއިންގ އާއި ވެލުއޭޝަން ތަމްރީން މެދުވެރިކޮށް ލޯކަލް އަދި ޤައުމީ ފެންވަރުގައި ޓެކްނިކަލް ޤާބިލްކަން ތަރައްޤީކުރުން.</t>
  </si>
  <si>
    <t>4.09.06.03</t>
  </si>
  <si>
    <t>މަޤާމްތަކަށް މާއްދީ ވަސީލަތްތައް ޤާއިމްކުރުން.</t>
  </si>
  <si>
    <t>4.09.06.02</t>
  </si>
  <si>
    <t xml:space="preserve">ސަރވޭއަރ ޖެނެރަލް އާއި ލޭންޑް ރަޖިސްޓްރާ އޮފް ޓައިޓްސް އާއި ވެލިއުއަރ ޖެނެރަލް އާއި ޕްލޭނިންގ ޖެނެރަލް (ޑިރެކްޓަރ އޮފް ޓައުން އެންޑް ކައުންޓީ ގެ މަޤާމްތައް ޤާއިމްކުރުން) </t>
  </si>
  <si>
    <t>4.09.06.01</t>
  </si>
  <si>
    <t>އެލް.އައި.އެސް. އާއި ލޯކަލް އާއި ޤައުމީ ފެންވަރުގެ ބިމުގެ ކެޑެސްޓްރޭގެ ތަމްރީން މެދުވެރިކޮށް، ޓެކްނިކަލް ޤާބިލްކަން ތަރައްޤީކުރުން.</t>
  </si>
  <si>
    <t>4.09.05.03</t>
  </si>
  <si>
    <t>ބިމުގެ ޤައުމީ ކެޑެސްޓްރޭއެއް ޤާއިމްކުރުން.</t>
  </si>
  <si>
    <t>4.09.05.02</t>
  </si>
  <si>
    <t>ބިން ބެލެހެއްޓުމުގެ ޑޭޓާ ބޭސްއެއް ޤާއިމްކޮށް ހިންގުން.</t>
  </si>
  <si>
    <t>4.09.05.01</t>
  </si>
  <si>
    <t>ޕްރޮވިންސްތަކުގައި މަސައްކަތްކުރާ ބިމާ އަދި ރޭވުމާބެހޭ ހުރިހާ އޮފިސަރުން ތަމްރީންކުރުން.</t>
  </si>
  <si>
    <t>4.09.04.03</t>
  </si>
  <si>
    <t>ބިމާއި، ރޭވުމާ ބެހޭ ސެލްތަކެއް ޕްރޮވިންސް އޮފީސްތަކުގައި ޤާއިމްކުރުން.</t>
  </si>
  <si>
    <t>4.09.04.02</t>
  </si>
  <si>
    <t>ރަށުގެ އަދި ސަރަޙައްދީ ފެންވަރުތަކުގައި، ބިމާއި ރޭވުމުގެ މައްޗަށް ޤާނޫނީ ބާރު ލިބިދޭގޮތަށް ބޭނުންވާ ލޯކަލް ފެންވަރުގެ ޤަވާއިދުތައް އެކުލަވާލާ ތަންފީޒުކުރުން.</t>
  </si>
  <si>
    <t>4.09.04.01</t>
  </si>
  <si>
    <t>ބިން ބޭނުންކުރުމުގެ ހުރިހާ ރޭވުންތަކަކީ ލޯކަލް، ސަރަޙައްދީ އަދި ޤައުމީ ފެންވަރު ތަރައްޤީގެ ރޭވުންތަކުގައި ހިމެނިފައިވާ ކަންތައްތަކެއް ކަމަށާއި އަދި ތަރައްޤީކުރުމުގެ ޕްރޮގްރާމްތައް ހުއްދަކުރެވިފައިވާ ބިން ބޭނުންކުރުމުގެ ސިޔާސަތުތަކާއި ރޭވުންތަކުގެދަށުން ތަންފީޒުކުރެވޭކަން ޔަޤީންކުރުން.</t>
  </si>
  <si>
    <t>4.09.03.06</t>
  </si>
  <si>
    <t>ބިން ބޭނުންކުރުމުގެ ރޭވުންތަކުގެ ހުރިހާ ދަރަޖައެއްގައި ތަފްޞީލީ މަޝްވަރާކުރުމުގެ ދައުރެއް ހިމެނުން.</t>
  </si>
  <si>
    <t>4.09.03.05</t>
  </si>
  <si>
    <t>ބިން ބޭނުންކުރުމުގެ ހުރިހާ ރޭވުންތަކުގައި ސްޓްރެޓީޖިކް އެންވަޔަރަންމަންޓް އެސެސްމަންޓް ހެދުމަށް މަޖުބޫރުކުރުން.</t>
  </si>
  <si>
    <t>4.09.03.04</t>
  </si>
  <si>
    <t>ނޭޝެނަލް މާސްޓަރޕްލޭނާ ތަޢާރަޒު ނުވާކަން ޔަޤީންކޮށް ލޯކަލް އަދި ރީޖަނަލް ބިމާބެހޭ ރޭވުންތައް އެކުލަވާލައި ތަންފީޒުކުރުން.</t>
  </si>
  <si>
    <t>4.09.03.03</t>
  </si>
  <si>
    <t>ނޭޝަނަލް ފިސިކަލް ޑިވެލޮޕްމަންޓް މާސްޓަރޕްލޭނެއް އެކުލަވާލައި، ހިންގުން.</t>
  </si>
  <si>
    <t>4.09.03.02</t>
  </si>
  <si>
    <t>ޕްލޭނިން ހުރިހާ ބޭނުންތަކެއް ހިމެނޭގޮތަށް ޕްލޭނިން ޤާނޫނަކާއި ގުޅުންހުރި ޤަވާޢިދުތައް ފާސްކޮށް ތަޢާރަފްކުރުން.</t>
  </si>
  <si>
    <t>4.09.03.01</t>
  </si>
  <si>
    <t>ބިމާބެހޭ ބޭންކެއް ޤާޢިމްކޮށް އަދި އޭގެ މަސައްކަތަށް މަގުފަހިކޮށްދިނުން.</t>
  </si>
  <si>
    <t>4.09.02.03</t>
  </si>
  <si>
    <t>ބިމާގުޅޭ މައްސަލަތައް ޙައްލުކުރުމަށްޓަކައި ބިމާބެހޭ ޓްރައިބިއުނަލްއެއް ޤާޢިމްކުރުން.</t>
  </si>
  <si>
    <t>4.09.02.02</t>
  </si>
  <si>
    <t>ޤާނޫނީ އޮނިގަނޑުގެ ތެރޭގައި ހިމެނިފައިވާކަން ޔަޤީންކޮށް ޢާންމުންނަށް ބިން މިލްކުރުމާއި މުޢާމަލާތްކުރުމުގެ ފުރުޞަތު ޤާޢިމްކުރުން.</t>
  </si>
  <si>
    <t>4.09.02.01</t>
  </si>
  <si>
    <t>ބިމުގެ ޓެކްސްއެއް ތަޢާރަފްކުރުން.</t>
  </si>
  <si>
    <t>4.09.01.06</t>
  </si>
  <si>
    <t>ރައްޔިތުންގެ މަޖްލީހާއި ކޯޓުތަކާއި އެޓޯލް އަދި ރަށު ކައުންސިލް ހިމެނޭގޮތަށް މުޙިންމު ޙިއްސާދާރުންނަށް އަމާޒުކޮށް ބިމުގެ އިޞްލާޙަށް ހޭލުންތެރިކުރުވުން.</t>
  </si>
  <si>
    <t>4.09.01.05</t>
  </si>
  <si>
    <t>ބިމާބެހޭ މައްސަލަތައް ރެގިއުލޭޓް ކުރުމަށްޓަކައި ބިމާބެހޭ މަރުކަޒެއް (އޮތޯރިޓީ) ޤާއިމްކުރުން.</t>
  </si>
  <si>
    <t>4.09.01.04</t>
  </si>
  <si>
    <t>ކުއްޔަށްދިނުމާއި/ ކުއްޔަށް ހިފުމާބެހޭ ޤާނޫނެއް އެކުލަވާލުމާއި އަދި ކުއްޔާގުޅޭ ސެކިއުރިޓީ ޑިޕޮޒިޓްސް ޖަމާކުރާނެ ވިއުގައެއް ތަޢާރަފްކުރުން.</t>
  </si>
  <si>
    <t>4.09.01.03</t>
  </si>
  <si>
    <t>ޤާނޫނާ ގުޅޭ، ބޭނުންވާ ޤަވާޢިދުތައް އެކުލަވާލާ ތަންފީޒު ކުރުން، ހިމެނެނީ.</t>
  </si>
  <si>
    <t>4.09.01.02</t>
  </si>
  <si>
    <t>ދިވެހިރާއްޖޭގެ ބިމާބެހޭ ޤާނޫނު (2004) މުޠާލިޔާކޮށް ޒަމާނަށް ފެތޭގޮތަށް ބިމުގެ ސިޔާސަތުގެ ނިޒާމް އެކަށައެޅުން (ބިމުގެ ސިޔާސަތުގެ ނިޒާމު ޒަމާނާ އެއްގޮތަށް ހިމެނުމަށްޓަކައި ބިމާބެހޭ ޤާނޫނު (2004) މުރާޖަޢާކުރުން)</t>
  </si>
  <si>
    <t>4.09.01.01</t>
  </si>
  <si>
    <t>ވައިގެ ސާފުކަން އިތުރުކުރުމަށްޓަކައި، ދަތުރުފަތުރުކުރުމަށް ބޭނުންކުރާ އުޅަނދު ތަކުން ބޭރުކުރާ ދުން ކޮންޓްރޯލްކުރާނެ މިންގަނޑުތައް އެކުލަވާލުން.</t>
  </si>
  <si>
    <t>4.08.06.03</t>
  </si>
  <si>
    <t>ވައިގެ ސާފުކަން އިތުރުކުރުމަށްޓަކައި، ކަރަންޓު އުފައްދާ ވަޞީލަތްތަކުން ބޭރުކުރާ ދުން ކޮންޓްރޯލްކުރާނެ މިންގަނޑުތައް އެކުލަވާލުން.</t>
  </si>
  <si>
    <t>4.08.06.02</t>
  </si>
  <si>
    <t xml:space="preserve">ތިމާވެށްޓާ ރަޙްމަތްތެރި ހަކަތަ އުފައްދައި، ފޯރުކޮށްދީ، އަދި ހަކަތަ ބޭނުންކޮށްގެން، ތިމާވެށްޓާއި ރައްޔިތުންގެ ސިއްޙަތު ރައްކާތެރިކުރުން. </t>
  </si>
  <si>
    <t>4.08.06.01</t>
  </si>
  <si>
    <t>ޚިދުމަތުގެ ފެންވަރު ބަދަލެއް ނާންނާނެ ގޮތެއްގެމަތިން އިޤްތިޞާދީ ފައިދާ އެންމެ ފުރިހަމަގޮތުގައި ހާސިލުކުރުމަށް ހަކަތައިގެ ފެންވަރާއި ހަކަތަ އިޤްތިޞާދުކުރުން ކުރިއެރުވުން.</t>
  </si>
  <si>
    <t>4.08.05.09</t>
  </si>
  <si>
    <t xml:space="preserve">ހަކަތައިން މަސައްކަތްކުރާ ހުރިހާ ހިފާގެންގުޅޭ ސާމާނެއްގައި، ހަކަތަ ބޭނުންވާ މިންވަރު އަންގައިދޭ ލޭބަލާއި، އޭގެ ފެންވަރުބަލާ މިންގަނޑުތައް ޤާއިމުކުރުން. </t>
  </si>
  <si>
    <t>4.08.05.08</t>
  </si>
  <si>
    <t xml:space="preserve">"ފެހި އިމާރާތްތަކުގައި" ހަކަތަ އެންމެ ރަނގަޅުގޮތުގައި ބޭނުންކުރާގޮތް އޮޑިޓްކޮށް، މިކަން ފަރުމާކޮށް، މިންގަނޑުތަކެއް އުފެއްދުމުގެ ޤާބިލުކަން އިތުރުކުރުން. </t>
  </si>
  <si>
    <t>4.08.05.07</t>
  </si>
  <si>
    <t>ތެޔޮ ބޭނުންނުކޮށް ދުއްވާ އުޅަނދުތަކަށް އިންސެންޓިވް ތަޢާރުފްކުރުން.</t>
  </si>
  <si>
    <t>4.08.05.06</t>
  </si>
  <si>
    <t>ކަރަންޓު ބޭނުންކޮށްގެން ދުއްވާ އުޅަނދުތައް ތައާރުފްކޮށް، އިއާދަކުރަނިވި ހަކަތަ ބޭނުންކޮށްގެން މި އުޅަނދުތައް ޗާރޖް ކުރެވޭނެ ތަންތަން ހެދުން.</t>
  </si>
  <si>
    <t>4.08.05.05</t>
  </si>
  <si>
    <t>އެންމެ ޚަރަދު ކުޑަގޮތެއްގައި ތެޔޮ ބޭނުންކުރުމާއި ރައްކާކުރުމަށް ކުރެވިދާނެ ކަންތައްތައް ހޯދައި، މިކަން ކުރިއަރުވާނެ ދާއިރާތައް ހޯދައި، އެކަމަށް ބޭނުންވާ ފަންނީ އެހީ ފޯރުކޮށްދިނުން.</t>
  </si>
  <si>
    <t>4.08.05.04</t>
  </si>
  <si>
    <t>ދަތުރުފަތުރުކުރުމުގައި ހަކަތަ އެންމެ ރަނގަޅުގޮތުގައި ބޭނުންކުރާނެގޮތްތައް ރާވައި، ލަނޑުދަނޑިތަކެއް އެކުލަވާލައި، ތަޢުލީމީ ނިޒާމާއި ހޭލުންތެރިކުރުވުމުގެ ވަޞީލަތްތައް ބޭނުންކޮށްގެން މުޖުތަމަޢުގެ ހުރިހާ ދާއިރާއަކަށް ހާމަކޮށްދިނުން.</t>
  </si>
  <si>
    <t>4.08.05.03</t>
  </si>
  <si>
    <t>ކަރަންޓް މަދުންބޭނުންވާ ތަކެތީގެ ވިޔަފާރިއަށް ފައިސާގެ އެހީދީގެން ކުރިއެރުވުމަށް މަސައްކަތްކުރުން.</t>
  </si>
  <si>
    <t>4.08.05.02</t>
  </si>
  <si>
    <t>އާންމު އިމާރާތްތަކާއި ރިޒޯޓްތައް ފަދަ ހަކަތަ ބޭނުންކުރާ މުހިންމު ތަންތަނަށް ސަމާލުކަން ދީގެން ހަކަތަ ބޭނުންކުރާ ތަންތަނުގެ ހިންގުން ހަރުދަނާކުރުން.</t>
  </si>
  <si>
    <t>4.08.05.01</t>
  </si>
  <si>
    <t>ހަކަތަ އެއްތަނުން އަނެއްތަނަށް ފޯރުކޮށްދިނުމަށާއި ކުއްލި ހާލަތްތަކުގައި ބޭނުންކުރަން ހަކަތަ ރައްކާކުރުމަށް އޮނިގަނޑެއް އެކުލަވާލުން.</t>
  </si>
  <si>
    <t>4.08.04.10</t>
  </si>
  <si>
    <t>އެތެރެކުރާ މުދާތަކުގެ ތެރެއިން އިއާދަކުރަނިވި ހަކަތަ ބޭނުންކުރާ އެއްޗެހިން ނަގާ ޑިއުޓީ މާފުކުރުމަށް ނުވަތަ ކުޑަކުރުމަށް އެ ޑިއުޓީއަށް އަރާމިންވަރުގެ މަޢުލޫމާތު ހޯދައިގެން، މިކަމަށް އުޞޫލެއް އެކުލަވާލުން.</t>
  </si>
  <si>
    <t>4.08.04.09</t>
  </si>
  <si>
    <t>އަލަށް އެކުލަވާލައި އިމާރާތްކުރުމުގެ ކޯޑްގައި، ހަކަތަ އެންމެ ކުޑަމިންވަރުގައި ބޭނުންވާނެގޮތަށް ހުރިހާ އިމާރާތްތަކެއް ފަރުމާކުރުމަށް ހިމެނުން.</t>
  </si>
  <si>
    <t>4.08.04.08</t>
  </si>
  <si>
    <t>"ކޮގެނެރޭޝަން" ފަދަ ގޮތްގޮތަށް ފައިދާހުރިގޮތުގައި ހަކަތަ ބޭނުންކުރާނެގޮތްތައް އެކަށައަޅައި، އެކަން ބެލެހެއްޓުމުގެ ނިޒާމެއް، ހުރިހާ އާއްމު އިމާރާތްތަކާއި ސިނާއީ މަސައްކަތްކުރާ ތަންތަނާއި، ފެން އުފައްދާ ތަންތަނާއި، ފިނިކޮށް ތަކެތި ރައްކާކުރާ ތަންތަނާއި، އަދި އެހެންވެސް ހަކަތަ ބޭނުންކުރާ ތަންތަނުގައި ޤާއިމުކުރުން.</t>
  </si>
  <si>
    <t>4.08.04.07</t>
  </si>
  <si>
    <t>ސަރަޙައްދީ ދާއިރާތަކެއް ޤާއިމުކުރާނެ އޮނިގަނޑެއް އެކުލަވާލުން. އަދި ދާއިރާތަކުގެ މެދުގައި ގުޅުން ޤާއިމުކުރުން. (ކުރެވޭނެކަމެއްތޯބެލުން، އުސޫލުތަކެއް ކަނޑައެޅުން، ފައިސާއާއި ހިލޭއެހީ ހޯދުން)</t>
  </si>
  <si>
    <t>4.08.04.06</t>
  </si>
  <si>
    <t>ޤައުމުގައި ހަކަތަ ބޭނުންކުރާގޮތް ބަލަހައްޓައި، އިވޭލުއޭޓްކުރާނެ މިންގަނޑުތަކެއް އެކުލަވާލުން.</t>
  </si>
  <si>
    <t>4.08.04.05</t>
  </si>
  <si>
    <t>އިއާދަކުރަނިވި ހަކަތަ އުފެއްދުމަށާއި، "ޕަވަރޕާޗޭސް އެގްރީމަންޓް"ގެ ދަށުން ހަކަތަ އުފައްދާ ތަންތަނުގެ ވިޔަފާރިތަކަށް މަގުފަހިކުރުމަށް އޮނިގަނޑެއް އެކުލަވާލުން.</t>
  </si>
  <si>
    <t>4.08.04.04</t>
  </si>
  <si>
    <t>ހަކަތައިގެ ދާއިރާގެ އެޗް.އީ.އޭ.އާ ގުޅުންހުރި ކަންތައްތަކުގެ ޤަވާއިދުތަކެއް އުފެއްދުން.</t>
  </si>
  <si>
    <t>4.08.04.03</t>
  </si>
  <si>
    <t>"ހައިޑްރޯކާރބަން އެކްސްޕްލޮރޭޝަން އެކްޓް" ފާސްކޮށް އަމަލުކުރަންފެށުން. (އެޗް.އީ.އޭ)</t>
  </si>
  <si>
    <t>4.08.04.02</t>
  </si>
  <si>
    <t>"ހައިޑްރޯކާރބަން އެކްސްޕްލޮރޭޝަން އެކްޓް" އެކުލަވާލައި ދެލިކޮޕީއެއް ތައްޔާރުކުރުން.</t>
  </si>
  <si>
    <t>4.08.04.01</t>
  </si>
  <si>
    <t>ތެލުގެ ބާވަތްތައް ހެޔޮއަގުގައި ލިބެންހުންނާނެގޮތެއް ހެދުމަށްޓަކައި އެތެރެކުރާ ތެލުން ޑިއުޓީ މާފުކުރުމަށް އުޞޫލުތަކެއް ކަނޑައެޅުން.</t>
  </si>
  <si>
    <t>4.08.03.06</t>
  </si>
  <si>
    <t>އެކަށީގެންވާ އަގެއްގައި މުޅި ރާއްޖެއަށް ހަކަތަ ފޯރުކޮށްދެވެމުން ދޭތޯ ޔަޤީންކުރުމަށް، މިކަމަށް ހިލޭއެހީ ތަޢާރުފުކުރުން.</t>
  </si>
  <si>
    <t>4.08.03.05</t>
  </si>
  <si>
    <t>މުޅި ރާއްޖޭގައި އެކަށީގެންވާ ހެޔޮއަގެއްގައި ކަރަންޓްގެ ޚިދުމަތް ފޯރުކޮށްދިނުމަށްޓަކައި ކަރަންޓުގެ ދާއިރާ ކުރިއަރުވާ ފަރާތްތަކަށް މާރކެޓް އިންސެންޓިވް ތަޢާރުފުކުރުން.</t>
  </si>
  <si>
    <t>4.08.03.04</t>
  </si>
  <si>
    <t>ޤައުމީ އަދި ބޭރުގެ ފަރާތްތަކުގެ އެހީގައި، ކަރަންޓްގެ ދާއިރާ ކުރިއަރުވައި ދެމެހެއްޓުމަށްޓަކައި ބާރުއެޅުން.</t>
  </si>
  <si>
    <t>4.08.03.03</t>
  </si>
  <si>
    <t>މި ދާއިރާގެ ވާދަވެރިކަން އިތުރުކުރުމަށްޓަކައި ހުރިހާ އިންޖީނުގެތައް އަމިއްލަ ފަރާތްތަކާ ހަވާލުކުރުން. މިކަމުގެ ނަތީޖާއަކަށްވެގެންދާނީ ރައްޔިތުންނަށް ލިބޭ ޚިދްމަތުގެ ފެންވަރު ރަނގަޅުވެގެން ދިޔުމެވެ.</t>
  </si>
  <si>
    <t>4.08.03.02</t>
  </si>
  <si>
    <t>ރަށްތަކުގައި ހެދިފައިވާ އިންޖީނުގެތަކުގެ ހާލަތު ރަނގަޅުކުރުމަށްޓަކައި ޔޫޓިލިޓީ ކުންފުނިތަކަށް އެހީވުން.</t>
  </si>
  <si>
    <t>4.08.03.01</t>
  </si>
  <si>
    <t>"ހައިޑްރޯކާރބަން އެކްސްޕްލޮރޭޝަން އެކްޓް" ގެ ލަފާގެމަތިން ރާއްޖޭގެ ބިމުއަޑީގައި ތެޔޮހުރިތޯ ބެލުމަށް، ރާއްޖޭގެ ކުންފުނިތަކާއި، ރާއްޖެއިން ބޭރުގެ ކުންފުނިތަކަށް މިކަން ކުރުމަށް ބާރުއަޅައި، އެކުންފުނިތައް މިކަމަށް ޝައުގުވެރިކުރުވައި، މިކަމަށް އިންވެސްޓްކުރުވުން.</t>
  </si>
  <si>
    <t>4.08.02.09</t>
  </si>
  <si>
    <t>ގޭބިސީތަކުން އުކާލާ ކުނިބުންޏާއި ބަޔޯ-ފިއުލް ބޭނުންކޮށްގެން ހަކަތަ އުފެއްދުމުގެ ޤާބިލުކަން ހޯދުން.</t>
  </si>
  <si>
    <t>4.08.02.08</t>
  </si>
  <si>
    <t>އިއާދަކުރަނިވި އާ ހަކަތައިގެ ޓެކްނޮލޮޖީ މަޝްރޫޢުތައް ތަޢާރުފުކޮށް، އެކަންތައްތައް ކުރާނެގޮތް ހުށަހެޅުން.</t>
  </si>
  <si>
    <t>4.08.02.07</t>
  </si>
  <si>
    <t>ތެލުގެ ބާވަތްތައް (ގެންގުޅޭ) ވިއްކާ، ކަނޑައެޅިފައިވާ ވަކި ފަރާތްތަކަކުން، ރޭވުންތެރިކާމާއެކު ކުއްލި ހާލަތަކަށް ތެޔޮ ރައްކާކުރެވިފައި ހުރިތޯއާއި އެކަމަށް ބޭނުންވާ ވަޞީލަތްތައް ޤާއިމުކުރެވިފައި ހުރިތޯބެލުން</t>
  </si>
  <si>
    <t>4.08.02.06</t>
  </si>
  <si>
    <t>ހަކަތައިގެ ދާއިރާ ކުރިއެރުވުމަށްޓަކައި، އަމިއްލަ ފަރާތްތަކުން ޚިއްސާވުމަށް ބާރުއަޅައި އެކަމަށް މަގުފަހިކޮށްދިނުން</t>
  </si>
  <si>
    <t>4.08.02.05</t>
  </si>
  <si>
    <t>ތެލުގެ ބާޒާރާއި، އަގުތަކުގެ މައްސަލަތައް ބެލެހެއްޓުމާއި އަދި ތެލުގެ އަގުތައް ހިފެހެއްޓުމަށް ޤަވާއިދުތަކެއް ބޭނުންވޭތޯ ހޯދައި ބެލުން.</t>
  </si>
  <si>
    <t>4.08.02.04</t>
  </si>
  <si>
    <t>އެކަށޭނަ ހިސާބުތައް ކަނޑައަޅައި، (އާއްމުކޮށް ހުޅުވާލެވިގެން) ޓެންޑަރ މެދުވެރިކޮށް އިންވެސްޓަރުންނަށް ތެލުގެ ބަޒާރު އެސަރަހައްދު ތަކުގައި ހުޅުވާލުން</t>
  </si>
  <si>
    <t>4.08.02.03</t>
  </si>
  <si>
    <t xml:space="preserve">ރަށްތަކާއި ޕްރޮވިންސްތަކުގައި ތެލުގެ ބާޒާރުތަކެއް އުފެއްދުމަށްޓަކައި، ރާއްޖޭގައި ތެޔޮ ބޭނުންކުރަމުންދާގޮތް ހޯދައި، ތެޔޮ ބޭނުންވާ މިންވަރާއި، ފޯރުކޮށްދޭ މިންވަރު ހޯދައި ބެލުމަށް، ދިރާސާކުރުން. </t>
  </si>
  <si>
    <t>4.08.02.02</t>
  </si>
  <si>
    <t>ގައުމީ ހަކަތައިގެ ސެކިއުރިޓީ ވަރުގަދަ ކުރުމަށްޓަކައި، ފަސޭހައިން ލިބެންހުރި އިއާދަކުރަނިވި ހަކަތަ ބޭނުން ކުރުމަށް ބާރުއަޅައި، ރާއްޖެއިން ބޭރުން އެތެރެކުރާ ތެޔޮ އެތެރެކުރުން މަދުކުރުން.</t>
  </si>
  <si>
    <t>4.08.02.01</t>
  </si>
  <si>
    <t>ހަކަތަ އުފެއްދުމަށްފަހު ބާކީވާ ތަކެތި އެހެން ކަންކަމަށް ބޭނުންކުރުމަށް ބާރުއެޅުން. (މިސާލަކަށް: ފެން ހޫނުކުރުމަށް، އެއަރކަންޑިޝަން ކުރުމަށް، ސާފުފެން އުފެއްދުމަށް)</t>
  </si>
  <si>
    <t>4.08.01.11</t>
  </si>
  <si>
    <t>ހަކަތަ އުފެއްދުމާއި، ހަކަތަ ފޯރުކޮށްދިނުމާއި، އޭގެ ބޭނުން ކުރާނެގޮތް، ތަމްރީން ޕްރޮގްރާމްތަކުގެ އެހީގައި ދިރާސާކުރުމުގެ ޤާބިލިއްޔަތުކަން އިތުރުކުރުން.</t>
  </si>
  <si>
    <t>4.08.01.10</t>
  </si>
  <si>
    <t>ބައިނަލްއަޤްވާމީ ވިޔަފާރިއާއި ކުންފުނިތަކުގެ ކަންތައްތަކުގައި ބައިވެރިވުމާއި، އަދި ބައިނަލްއަޤްވާމީ އަދި ސަރަޙައްދީ ހަކަތައާބެހޭ ޖަމްޢިއްޔާތަކާ ގުޅުން. (މިސާލަކަށް: IRENA, SAARC Energy Center )</t>
  </si>
  <si>
    <t>4.08.01.09</t>
  </si>
  <si>
    <t>ތަފާތު މުއްސަދި ހިޔާލުތައް ދިރާސާކޮށް، ޢަމަލީ ސިފަ ގެނައުމަށް މަސައްކަތްކުރުމާއި، ޓެކްނޮލޮޖީ ބަދަލުކުރުމުގެ ޕްރޮގްރާމް ހިންގުން.</t>
  </si>
  <si>
    <t>4.08.01.08</t>
  </si>
  <si>
    <t>ރާއްޖޭގެ ފަރާތްތަކާއި ރާއްޖެއިން ބޭރުގެ ފަރާތްތަކަށް އިއާދަކުރަނިވި ހަކަތަ ރާއްޖެއިން، ލިބެން ހުރި މިންވަރާއި، އުފެއްދިދާނެ ގޮތްތަކުގެ މަޢުލޫމާތު ފޯރުކޮށްދީ، އެކަމާ ގުޅޭ ތަޙްލީލްތައް ހަދަން މަގުފަހިކޮށްދިނުން.</t>
  </si>
  <si>
    <t>4.08.01.07</t>
  </si>
  <si>
    <t>ގޭބިސީތަކާއި ސިނާޢީ މަސައްކަތްކުރާ ތަންތާނގައި ބޭނުންކުރާ ތަކެއްޗަކީ އިއާދަކުރަނިވި ހަކަތައިން މަސައްކަތްކުރާ ތަކެއްޗަށް ހެދުމަށް ބާރުއެޅުން.</t>
  </si>
  <si>
    <t>4.08.01.06</t>
  </si>
  <si>
    <t xml:space="preserve">ބަޔޯ-ފިއުލްއާބެހޭ މަޢުލޫމާތު ފޯރުކޮށްދީ، ބޭނުންކުރުމަށް ބާރުއެޅުން. </t>
  </si>
  <si>
    <t>4.08.01.05</t>
  </si>
  <si>
    <t>ޤައުމީ ކޮލެޖްގެ ނިޒާމުގެ ތެރޭގައި އިއާދަކުރަނިވި ހަކަތައާގުޅޭ ކޯސްތައް ހިމަނައިގެން، އިއާދަކުރަނިވި ހަކަތަ ބޭނުންކުރުމަށް ޤާބިލުމީހުން ރާއްޖޭގެ އެކި ކަންކޮޅުތަކުގައި ތަމްރީނުކުރުން.</t>
  </si>
  <si>
    <t>4.08.01.04</t>
  </si>
  <si>
    <t>މެދުމަދަރަސީ ތަޢްލީމު މުޤައްރަރުގެ ތެރެއަށް އިއާދަކުރަނިވި ހަކަތައާބެހޭ (ބައެއް) މުޤައްރަރެއް އިތުރުކުރުން.</t>
  </si>
  <si>
    <t>4.08.01.03</t>
  </si>
  <si>
    <t>4.08.01.02</t>
  </si>
  <si>
    <t>ފައިދާހުރިގޮތުގައި ކަރަންޓް އުފެއްދުމަށް ހަކަތަ ބޭނުންކުރުމަށް ބާރުއެޅުމާއި، އެއްތަނުން އަނެއްތަނަށް ހަކަތަ ފޯރުކޮށްދިނުމާއި ހަކަތައިން ކުރެވޭ ބޭނުންތައް އަންގައިދިނުމަށްޓަކައި، ދާއިރާއާގުޅޭ ފަރާތްތަކާއެކު ތަފާތު ވޯރކްޝޮޕްތަކެއް ބޭއްވުން.</t>
  </si>
  <si>
    <t>4.08.01.01</t>
  </si>
  <si>
    <t>ރަށްރަށުގައި ފެން ރައްކާކުރުމުގެ ގޮތުގެ ޕްލޭނެއް އެކުލަވާލުން.</t>
  </si>
  <si>
    <t>4.07.09.02</t>
  </si>
  <si>
    <t>ހުރިހާ ފަންތިއެއްގައި ފެނުގެ ކޮލިޓީ ބަލަހައްޓާނެ ޤާބިލްކަން އިތުރުކޮށް، ރަށު ފެންވަރުގައި ވެސް މިޤާބިލުކަން އިތުރުކުރުން.</t>
  </si>
  <si>
    <t>4.07.09.01</t>
  </si>
  <si>
    <t>ޤުދުރަތީ ގޮތުން އުފެދިފައިވާ ފެން އެކުލެވިގެންވާ ކުޅި ފަދަ ތަންތަނާއި ޗަކަ ބިންތަކާބެހޭ އިންވެންޓްރީއެއް ތައްޔާރުކުރުން</t>
  </si>
  <si>
    <t>4.07.08.04</t>
  </si>
  <si>
    <t>ރާއްޖޭގެ ރަށްތަކުގައި ފެނުގެ ކޮލިޓީ މޮނީޓަރކޮށް ބަލާނެ އެކަށީގެންވާ ޕްރޮގްރާމެއް ހިންގުން.</t>
  </si>
  <si>
    <t>4.07.08.03</t>
  </si>
  <si>
    <t>ފެނުގެ ޤުދުރަތީ ވަޞީލަތް ރައްކާތެރި ކުރެވޭނެ ގޮތަށް ވިސްނައިގެން ބިން ބޭނުންކުރުމުގެ ޕްލޭން އެކުލަވާލުން.</t>
  </si>
  <si>
    <t>4.07.08.02</t>
  </si>
  <si>
    <t>ފެންފަށަލަ ތަޣައްޔަރުވާ ފަދަ ކުނިބުންޏާއި އަދި ނަޖިސްފެނުން މީރުފެންފަށަލަ ރައްކާތެރިކުރުމަށްޓަކައި މިހާރުންމިހާރަށް އެޅިދާނެ ފިޔަވަޅުތައް އެޅުން.</t>
  </si>
  <si>
    <t>4.07.08.01</t>
  </si>
  <si>
    <t>ދަނޑުވެރިކަމާއި ސިނާޢީ މަސައްކަތްތައް ހިންގުމުގައި ރާއްޖޭގެ ފެންފަށަލައިން ފުޅާދާއިރާއެއްގައި ނެގޭ ފެނުގެ މިންވަރު ކޮންޓްރޯލްކުރުން.</t>
  </si>
  <si>
    <t>4.07.07.05</t>
  </si>
  <si>
    <t>ފެން އުފެއްދުމާއި، ބޭނުންކުރުމާއި، ވިޔަފާރިއުސޫލުން އިމްޕޯޓް / އެކްސްޕޯޓް ކުރުމާއި އަދި ރައްކާތެރިގޮތުގައި ނައްތާލުމާ ބެހޭގޮތުން ޤަވާއިދުތަކެއް ހަދާ ތަންފީޒުކުރުން.</t>
  </si>
  <si>
    <t>4.07.07.04</t>
  </si>
  <si>
    <t>ފެނާއި ނަރުދަމާއާބެހޭ ބިލް ފާސްކުރުން.</t>
  </si>
  <si>
    <t>4.07.07.03</t>
  </si>
  <si>
    <t>ބޯފެނާ ބެހޭގޮތުން ޢަމަލު ކުރަންވީ އުސޫލުތަކާއި މިންގަނޑުތައް އެކުލަވާލުން.</t>
  </si>
  <si>
    <t>4.07.07.02</t>
  </si>
  <si>
    <t>ފެނާއި ނަރުދަމާއާބެހޭ ކަންކަން ރެގިއުލޭޓްކޮށް ބަލަހައްޓާ މުއައްސަސާގެ ހިންގުން ހަރުދަނާކުރުމަށްޓަކައި ޢަމަލުކުރަންޖެހޭ މުޢާހަދާތަކާ އުސޫލުތަށް ހަރުދަނާކޮށް ޤާބިލްކަން އިތުރުކުރުމާއި ދާއިރާގައި ޙަރަކާތްތެރިވާނެ ޤާނޫނީ ޕްރޮފެޝަނަލުން ތަމްރީނުކުރުން</t>
  </si>
  <si>
    <t>4.07.07.01</t>
  </si>
  <si>
    <t>ފެނާއި ނަރުދަމާއާއި ބެހޭ ދާއިރާގައި ރައްކާތެރި ކަމުގެ ގޮތުން ޢަމަލުކުރަމުންދާ ކަންތައްތަކާ ބެހޭގޮތުން ހޭލުންތެރިކަން އިތުރުކުރުން</t>
  </si>
  <si>
    <t>4.07.06.04</t>
  </si>
  <si>
    <t>ރައްކާތެރި ގޮތުގައި ފެން ބޭނުންކުރާނެ އުކުޅުތައް ޕްރޮމޯޓްކުރުމާއި އެއާބެހޭގޮތުން ހޭލުންތެރިކަން އިތުރުކުރުން.</t>
  </si>
  <si>
    <t>4.07.06.03</t>
  </si>
  <si>
    <t>ޕަބްލިކް ޕްރައިވެޓް ޕާޓްނަރޝިޕްގެ ދަށުން ފެނާއި ނަރުދަމާގެ ނިޒާމު ހިންގުމުގައި ޢާއްމުން ބައިވެރިވެގެން ހިންގޭ ޖަމްޢިއްޔާތަކުގެ ބައިވެރިވުމާއި އެފަދަ ޚިދްމަތްތައް ސީދާ ޖަމްޢިއްޔާތަކުން އިސްނަގައިގެން ކުރިއަށް ގެންދިއުމަށް ފުރުޞަތު ހުޅުވާލުން.</t>
  </si>
  <si>
    <t>4.07.06.02</t>
  </si>
  <si>
    <t>ފެނާއި ނަރުދަމާއާއި ބެހޭ މަޝްރޫޢުތައް ޑިޒައިންކޮށް، އެކުލަވާ ހިންގުމުގައި އަތޮޅު ކައުންސިލްތަކާއި، ރަށު ކައުންސިލްތަކާއި، ޢާއްމު ފަރުދުންނާއި، ޖަމްޢިއްޔާ އަދި ޖަމާޢަތްތަކުގެ ބައިވެރިވުން އިތުރުކުރުން.</t>
  </si>
  <si>
    <t>4.07.06.01</t>
  </si>
  <si>
    <t>ދަނޑުވެރިކަމާއި ސިނާޢީ މަސައްކަތްތައް ކުރުމަށްޓަކައި ފެން ލިބޭނެ އެހެންގޮތްތައް ހޯދުން.</t>
  </si>
  <si>
    <t>4.07.05.04</t>
  </si>
  <si>
    <t>ޓްރީޓްކުރެވޭ ފެން އެކިކަންކަމުގައި ބޭނުންކުރުމުގައި ތިމާވެށީގެ ގޮތުންނާއި ސިއްޙީގޮތުން ދިމާވެދާނެ މައްސަލަތައް ދެނެގަތުމަށާ އަދި ތަޣައްޔަރުވެފައިވާ ފެން ނައްތާލުމަށް ބޭނުންވާނެ ނިޒާމެއް ޤާއިމުކުރުމަށްޓަކައި ރިސާޗްކުރުން (ހޯދުންތައްހޯދުން)</t>
  </si>
  <si>
    <t>4.07.05.03</t>
  </si>
  <si>
    <t>ފެނާ ނަރުދަމާގެ ނިޒާމެއް ޤާއިމުކުރުމަށް ބެނުންވާ ފަންނީ ޤާބިލުކަމާއި މާލީ އެހީ އިތުރުކުރުން.</t>
  </si>
  <si>
    <t>4.07.05.02</t>
  </si>
  <si>
    <t>ރާއްޖޭގެ ރަށްތަކުގައި ތިމާވެށީގެ ގޮތުން ރައްކާތެރި، އަގުހެޔޮ ނަރުދަމާގެ ނިޒާމެއް ޤާއިމުކުރުމަށް މަސައްކަތް ކުރުން.</t>
  </si>
  <si>
    <t>4.07.05.01</t>
  </si>
  <si>
    <t>މި ސެކްޓަރގައި އިންވެސްޓްކުރާ ފަރާތްތަކުގެ މެދުގައި ވިޔަފާރިއާ ރައްޓެހި މާހައުލެއް އުފެއްދުން.</t>
  </si>
  <si>
    <t>4.07.04.01</t>
  </si>
  <si>
    <t>ފެނާއި ނަރުދަމާގެ ހުރިހާ މަޝްރޫޢުތަކުގައިވެސް އިއާދަކުރަނިވި ހަކަތަ ބެނުންކުރުމަށް ބާރުއަޅާ އެކަމަށް އެހީތެރިވެދިނުން.</t>
  </si>
  <si>
    <t>4.07.03.02</t>
  </si>
  <si>
    <t>ސަރަޙައްދީ ހިންގުމުގެ ނިޒާމުގެ ތެރެއިން ރަށްތަކުގައި މިހާރު ޤާއިމުކުރެވިފައިވާ ނަރުދަމާގެ ނިޒާމުތައް ހިންގާ ބަލެހެއްޓޭނެ ފަދަ ގޮތެއް ތަޢާރަފުކުރުން.</t>
  </si>
  <si>
    <t>4.07.03.01</t>
  </si>
  <si>
    <t>އެމަރޖެންސީ ހާލަތްތަކުގައި ފެން ފޯރުކޮށްދިނުމާބެހޭ އުޞޫލުތަކެއް އެކުލަވާލުމަށްޓަކައި ޕްލޭނެއް ތައްޔާރުކުރުން.</t>
  </si>
  <si>
    <t>4.07.02.03</t>
  </si>
  <si>
    <t>އެކި ފިޔަވަހިތަކަކަށް ބަހާލައިގެން ޤައުމީ ފެންވަރުގައި ހިންގާ ފެނާއި ނަރުދަމާގެ ޚިދުމަތުގެ މަޝްރޫއުތައް ރާވައި ހިންގުން (މިގޮތުން މިޚިދްމަތްތަކުގެ ބޭނުން އެންމެ ބޮޑަށް ބެނުންވެފައިވާ ރަށްތަކަށް އިސްކަން ދިނުން)</t>
  </si>
  <si>
    <t>4.07.02.02</t>
  </si>
  <si>
    <t>ކާރިޘާގެ ވަގުތުތަކުގައި އަދި އެމަރޖެންސީ ހާލަތްތަކުގައި ބޭނުންވާނެ ބޯފެން ރައްކާކުރާނެ ތަންތަން، ކަނޑައެޅިފައިވާ އެކި ސަރަޙައްދުތަކުގައި ޤާއިމުކުރުން.</t>
  </si>
  <si>
    <t>4.07.02.01</t>
  </si>
  <si>
    <t>ރާއްޖޭގެ ހަތް ސަރަޙައްދުގައި ރައްކާތެރި ބޯފެނާއި ނަރުދަމާގެ ޚިދްމަތް އެކަށީގެންވާވަރަށް ޤާއިމުކޮށް އަދި ޚިދްމަތްލިބިދެވޭގޮތް ހެދުން.</t>
  </si>
  <si>
    <t>4.07.01.03</t>
  </si>
  <si>
    <t>ވާރޭފެން ނަގާ ރައްކާކުރުމާއި އަދި ޑީސަލިނޭޝަން ފެން އުފެއްދުމުގެ ޤާބިލްކަން ރަށްތަކުގައި އިތުރުކުރުން.</t>
  </si>
  <si>
    <t>4.07.01.02</t>
  </si>
  <si>
    <t xml:space="preserve">ފެނާއި ނަރުދަމާގެ ޚިދުމަތް ދިނުމުގައި ސިޔާސީ ނުފޫޒުތަކުން އެއްކިބާވެފައިވާ ހަމަހަމަ ޚިދްމަތްތަކެއް ތަޢާރަފުކުރުން. </t>
  </si>
  <si>
    <t>4.07.01.01</t>
  </si>
  <si>
    <t>4.06.10.02</t>
  </si>
  <si>
    <t>4.06.10.01</t>
  </si>
  <si>
    <t>4.06.09.06</t>
  </si>
  <si>
    <t>4.06.09.05</t>
  </si>
  <si>
    <t>4.06.09.04</t>
  </si>
  <si>
    <t>4.06.09.03</t>
  </si>
  <si>
    <t>4.06.09.02</t>
  </si>
  <si>
    <t>4.06.09.01</t>
  </si>
  <si>
    <t>4.06.08.04</t>
  </si>
  <si>
    <t>4.06.08.03</t>
  </si>
  <si>
    <t>4.06.08.02</t>
  </si>
  <si>
    <t>4.06.08.01</t>
  </si>
  <si>
    <t>4.06.07.02</t>
  </si>
  <si>
    <t>4.06.07.01</t>
  </si>
  <si>
    <t>4.06.06.02</t>
  </si>
  <si>
    <t>4.06.06.01</t>
  </si>
  <si>
    <t>4.06.05.05</t>
  </si>
  <si>
    <t>4.06.05.04</t>
  </si>
  <si>
    <t>4.06.05.03</t>
  </si>
  <si>
    <t>4.06.05.02</t>
  </si>
  <si>
    <t>4.06.05.01</t>
  </si>
  <si>
    <t>4.06.04.08</t>
  </si>
  <si>
    <t>4.06.04.07</t>
  </si>
  <si>
    <t>4.06.04.06</t>
  </si>
  <si>
    <t>4.06.04.05</t>
  </si>
  <si>
    <t>4.06.04.04</t>
  </si>
  <si>
    <t>4.06.04.03</t>
  </si>
  <si>
    <t>4.06.04.02</t>
  </si>
  <si>
    <t>4.06.04.01</t>
  </si>
  <si>
    <t>4.06.03.13</t>
  </si>
  <si>
    <t>4.06.03.12</t>
  </si>
  <si>
    <t>4.06.03.11</t>
  </si>
  <si>
    <t>4.06.03.10</t>
  </si>
  <si>
    <t>4.06.03.09</t>
  </si>
  <si>
    <t>4.06.03.08</t>
  </si>
  <si>
    <t>4.06.03.07</t>
  </si>
  <si>
    <t>4.06.03.06</t>
  </si>
  <si>
    <t>4.06.03.05</t>
  </si>
  <si>
    <t>4.06.03.04</t>
  </si>
  <si>
    <t>4.06.03.03</t>
  </si>
  <si>
    <t>4.06.03.02</t>
  </si>
  <si>
    <t>4.06.03.01</t>
  </si>
  <si>
    <t>4.06.02.05</t>
  </si>
  <si>
    <t>4.06.02.04</t>
  </si>
  <si>
    <t>4.06.02.03</t>
  </si>
  <si>
    <t>4.06.02.02</t>
  </si>
  <si>
    <t>4.06.02.01</t>
  </si>
  <si>
    <t>4.06.01.14</t>
  </si>
  <si>
    <t>4.06.01.13</t>
  </si>
  <si>
    <t>4.06.01.12</t>
  </si>
  <si>
    <t>4.06.01.11</t>
  </si>
  <si>
    <t>4.06.01.10</t>
  </si>
  <si>
    <t>4.06.01.09</t>
  </si>
  <si>
    <t>4.06.01.08</t>
  </si>
  <si>
    <t>4.06.01.07</t>
  </si>
  <si>
    <t>4.06.01.06</t>
  </si>
  <si>
    <t>4.06.01.05</t>
  </si>
  <si>
    <t>4.06.01.04</t>
  </si>
  <si>
    <t>4.06.01.03</t>
  </si>
  <si>
    <t>4.06.01.02</t>
  </si>
  <si>
    <t>4.06.01.01</t>
  </si>
  <si>
    <t>4.05.06.05</t>
  </si>
  <si>
    <t>4.05.06.04</t>
  </si>
  <si>
    <t>4.05.06.03</t>
  </si>
  <si>
    <t>4.05.06.02</t>
  </si>
  <si>
    <t>4.05.06.01</t>
  </si>
  <si>
    <t>4.05.05.10</t>
  </si>
  <si>
    <t>4.05.05.09</t>
  </si>
  <si>
    <t>4.05.05.08</t>
  </si>
  <si>
    <t>4.05.05.07</t>
  </si>
  <si>
    <t>4.05.05.06</t>
  </si>
  <si>
    <t>4.05.05.05</t>
  </si>
  <si>
    <t>4.05.05.04</t>
  </si>
  <si>
    <t>4.05.05.03</t>
  </si>
  <si>
    <t>4.05.05.02</t>
  </si>
  <si>
    <t>4.05.05.01</t>
  </si>
  <si>
    <t>4.05.04.06</t>
  </si>
  <si>
    <t>4.05.04.05</t>
  </si>
  <si>
    <t>4.05.04.04</t>
  </si>
  <si>
    <t>4.05.04.03</t>
  </si>
  <si>
    <t>4.05.04.02</t>
  </si>
  <si>
    <t>4.05.04.01</t>
  </si>
  <si>
    <t>4.05.03.05</t>
  </si>
  <si>
    <t>4.05.03.04</t>
  </si>
  <si>
    <t>4.05.03.03</t>
  </si>
  <si>
    <t>4.05.03.02</t>
  </si>
  <si>
    <t>4.05.03.01</t>
  </si>
  <si>
    <t>4.05.02.04</t>
  </si>
  <si>
    <t>4.05.02.03</t>
  </si>
  <si>
    <t>4.05.02.02</t>
  </si>
  <si>
    <t>4.05.02.01</t>
  </si>
  <si>
    <t>4.05.01.06</t>
  </si>
  <si>
    <t>4.05.01.05</t>
  </si>
  <si>
    <t>4.05.01.04</t>
  </si>
  <si>
    <t>4.05.01.03</t>
  </si>
  <si>
    <t>4.05.01.02</t>
  </si>
  <si>
    <t>4.05.01.01</t>
  </si>
  <si>
    <t>4.04.05.07</t>
  </si>
  <si>
    <t>4.04.05.06</t>
  </si>
  <si>
    <t>4.04.05.05</t>
  </si>
  <si>
    <t>4.04.05.04</t>
  </si>
  <si>
    <t>4.04.05.03</t>
  </si>
  <si>
    <t>4.04.05.02</t>
  </si>
  <si>
    <t>4.04.05.01</t>
  </si>
  <si>
    <t>4.04.04.05</t>
  </si>
  <si>
    <t>4.04.04.04</t>
  </si>
  <si>
    <t>4.04.04.03</t>
  </si>
  <si>
    <t>4.04.04.02</t>
  </si>
  <si>
    <t>4.04.04.01</t>
  </si>
  <si>
    <t>4.04.03.09</t>
  </si>
  <si>
    <t>4.04.03.08</t>
  </si>
  <si>
    <t>4.04.03.07</t>
  </si>
  <si>
    <t>4.04.03.06</t>
  </si>
  <si>
    <t>4.04.03.05</t>
  </si>
  <si>
    <t>4.04.03.04</t>
  </si>
  <si>
    <t>4.04.03.03</t>
  </si>
  <si>
    <t>4.04.03.02</t>
  </si>
  <si>
    <t>4.04.03.01</t>
  </si>
  <si>
    <t>4.04.02.04</t>
  </si>
  <si>
    <t>4.04.02.03</t>
  </si>
  <si>
    <t>4.04.02.02</t>
  </si>
  <si>
    <t>4.04.02.01</t>
  </si>
  <si>
    <t>4.04.01.02</t>
  </si>
  <si>
    <t>4.04.01.01</t>
  </si>
  <si>
    <t>4.03.07.03</t>
  </si>
  <si>
    <t>4.03.07.02</t>
  </si>
  <si>
    <t>4.03.07.01</t>
  </si>
  <si>
    <t>4.03.06.02</t>
  </si>
  <si>
    <t>4.03.06.01</t>
  </si>
  <si>
    <t>4.03.05.09</t>
  </si>
  <si>
    <t>4.03.05.08</t>
  </si>
  <si>
    <t>4.03.05.07</t>
  </si>
  <si>
    <t>4.03.05.06</t>
  </si>
  <si>
    <t>4.03.05.05</t>
  </si>
  <si>
    <t>4.03.05.04</t>
  </si>
  <si>
    <t>4.03.05.03</t>
  </si>
  <si>
    <t>4.03.05.02</t>
  </si>
  <si>
    <t>4.03.05.01</t>
  </si>
  <si>
    <t>4.03.04.02</t>
  </si>
  <si>
    <t>4.03.04.01</t>
  </si>
  <si>
    <t>4.03.03.08</t>
  </si>
  <si>
    <t>4.03.03.07</t>
  </si>
  <si>
    <t>4.03.03.06</t>
  </si>
  <si>
    <t>4.03.03.05</t>
  </si>
  <si>
    <t>4.03.03.04</t>
  </si>
  <si>
    <t>4.03.03.03</t>
  </si>
  <si>
    <t>4.03.03.02</t>
  </si>
  <si>
    <t>4.03.03.01</t>
  </si>
  <si>
    <t>4.03.02.03</t>
  </si>
  <si>
    <t>4.03.02.02</t>
  </si>
  <si>
    <t>4.03.02.01</t>
  </si>
  <si>
    <t>4.03.01.07</t>
  </si>
  <si>
    <t>4.03.01.06</t>
  </si>
  <si>
    <t>4.03.01.05</t>
  </si>
  <si>
    <t>4.03.01.04</t>
  </si>
  <si>
    <t>4.03.01.03</t>
  </si>
  <si>
    <t>4.03.01.02</t>
  </si>
  <si>
    <t>4.03.01.01</t>
  </si>
  <si>
    <t>4.02.07.07</t>
  </si>
  <si>
    <t>4.02.07.06</t>
  </si>
  <si>
    <t>4.02.07.05</t>
  </si>
  <si>
    <t>4.02.07.04</t>
  </si>
  <si>
    <t>4.02.07.03</t>
  </si>
  <si>
    <t>4.02.07.02</t>
  </si>
  <si>
    <t>4.02.07.01</t>
  </si>
  <si>
    <t>4.02.06.03</t>
  </si>
  <si>
    <t>4.02.06.02</t>
  </si>
  <si>
    <t>4.02.06.01</t>
  </si>
  <si>
    <t>4.02.05.07</t>
  </si>
  <si>
    <t>4.02.05.06</t>
  </si>
  <si>
    <t>4.02.05.05</t>
  </si>
  <si>
    <t>4.02.05.04</t>
  </si>
  <si>
    <t>4.02.05.03</t>
  </si>
  <si>
    <t>4.02.05.02</t>
  </si>
  <si>
    <t>4.02.05.01</t>
  </si>
  <si>
    <t>4.02.04.03</t>
  </si>
  <si>
    <t>4.02.04.02</t>
  </si>
  <si>
    <t>4.02.04.01</t>
  </si>
  <si>
    <t>4.02.03.10</t>
  </si>
  <si>
    <t>4.02.03.09</t>
  </si>
  <si>
    <t>4.02.03.08</t>
  </si>
  <si>
    <t>4.02.03.07</t>
  </si>
  <si>
    <t>4.02.03.06</t>
  </si>
  <si>
    <t>4.02.03.05</t>
  </si>
  <si>
    <t>4.02.03.04</t>
  </si>
  <si>
    <t>4.02.03.03</t>
  </si>
  <si>
    <t>4.02.03.02</t>
  </si>
  <si>
    <t>4.02.03.01</t>
  </si>
  <si>
    <t>4.02.02.01</t>
  </si>
  <si>
    <t>4.02.01.04</t>
  </si>
  <si>
    <t>4.02.01.03</t>
  </si>
  <si>
    <t>4.02.01.02</t>
  </si>
  <si>
    <t>4.02.01.01</t>
  </si>
  <si>
    <t>4.01.06.15</t>
  </si>
  <si>
    <t>4.01.06.14</t>
  </si>
  <si>
    <t>4.01.06.13</t>
  </si>
  <si>
    <t>4.01.06.12</t>
  </si>
  <si>
    <t>4.01.06.11</t>
  </si>
  <si>
    <t>4.01.06.10</t>
  </si>
  <si>
    <t>4.01.06.09</t>
  </si>
  <si>
    <t>4.01.06.08</t>
  </si>
  <si>
    <t>4.01.06.07</t>
  </si>
  <si>
    <t>4.01.06.06</t>
  </si>
  <si>
    <t>4.01.06.05</t>
  </si>
  <si>
    <t>4.01.06.04</t>
  </si>
  <si>
    <t>4.01.06.03</t>
  </si>
  <si>
    <t>4.01.06.02</t>
  </si>
  <si>
    <t>4.01.06.01</t>
  </si>
  <si>
    <t>4.01.05.08</t>
  </si>
  <si>
    <t>4.01.05.07</t>
  </si>
  <si>
    <t>4.01.05.06</t>
  </si>
  <si>
    <t>4.01.05.05</t>
  </si>
  <si>
    <t>4.01.05.04</t>
  </si>
  <si>
    <t>4.01.05.03</t>
  </si>
  <si>
    <t>4.01.05.02</t>
  </si>
  <si>
    <t>4.01.05.01</t>
  </si>
  <si>
    <t>4.01.04.07</t>
  </si>
  <si>
    <t>4.01.04.06</t>
  </si>
  <si>
    <t>4.01.04.05</t>
  </si>
  <si>
    <t>4.01.04.04</t>
  </si>
  <si>
    <t>4.01.04.03</t>
  </si>
  <si>
    <t>4.01.04.02</t>
  </si>
  <si>
    <t>4.01.04.01</t>
  </si>
  <si>
    <t>4.01.03.11</t>
  </si>
  <si>
    <t>4.01.03.10</t>
  </si>
  <si>
    <t>4.01.03.09</t>
  </si>
  <si>
    <t>4.01.03.08</t>
  </si>
  <si>
    <t>4.01.03.07</t>
  </si>
  <si>
    <t>4.01.03.06</t>
  </si>
  <si>
    <t>4.01.03.05</t>
  </si>
  <si>
    <t>4.01.03.04</t>
  </si>
  <si>
    <t>4.01.03.03</t>
  </si>
  <si>
    <t>4.01.03.02</t>
  </si>
  <si>
    <t>4.01.03.01</t>
  </si>
  <si>
    <t>4.01.02.11</t>
  </si>
  <si>
    <t>4.01.02.10</t>
  </si>
  <si>
    <t>4.01.02.09</t>
  </si>
  <si>
    <t>4.01.02.08</t>
  </si>
  <si>
    <t>4.01.02.07</t>
  </si>
  <si>
    <t>4.01.02.06</t>
  </si>
  <si>
    <t>4.01.02.05</t>
  </si>
  <si>
    <t>4.01.02.04</t>
  </si>
  <si>
    <t>4.01.02.03</t>
  </si>
  <si>
    <t>4.01.02.02</t>
  </si>
  <si>
    <t>4.01.02.01</t>
  </si>
  <si>
    <t>4.01.01.05</t>
  </si>
  <si>
    <t>4.01.01.04</t>
  </si>
  <si>
    <t>4.01.01.03</t>
  </si>
  <si>
    <t>4.01.01.02</t>
  </si>
  <si>
    <t>4.01.01.01</t>
  </si>
  <si>
    <t>3.07.10.03</t>
  </si>
  <si>
    <t>3.07.10.02</t>
  </si>
  <si>
    <t>3.07.10.01</t>
  </si>
  <si>
    <t>3.07.09.03</t>
  </si>
  <si>
    <t>3.07.09.02</t>
  </si>
  <si>
    <t>3.07.09.01</t>
  </si>
  <si>
    <t>3.07.08.02</t>
  </si>
  <si>
    <t>3.07.08.01</t>
  </si>
  <si>
    <t>3.07.07.04</t>
  </si>
  <si>
    <t>3.07.07.03</t>
  </si>
  <si>
    <t>3.07.07.02</t>
  </si>
  <si>
    <t>3.07.07.01</t>
  </si>
  <si>
    <t>3.07.06.05</t>
  </si>
  <si>
    <t>3.07.06.04</t>
  </si>
  <si>
    <t>3.07.06.03</t>
  </si>
  <si>
    <t>3.07.06.02</t>
  </si>
  <si>
    <t>3.07.06.01</t>
  </si>
  <si>
    <t>3.07.05.02</t>
  </si>
  <si>
    <t>3.07.05.01</t>
  </si>
  <si>
    <t>3.07.04.15</t>
  </si>
  <si>
    <t>3.07.04.14</t>
  </si>
  <si>
    <t>3.07.04.13</t>
  </si>
  <si>
    <t>3.07.04.12</t>
  </si>
  <si>
    <t>3.07.04.11</t>
  </si>
  <si>
    <t>3.07.04.10</t>
  </si>
  <si>
    <t>3.07.04.09</t>
  </si>
  <si>
    <t>3.07.04.08</t>
  </si>
  <si>
    <t>3.07.04.07</t>
  </si>
  <si>
    <t>3.07.04.06</t>
  </si>
  <si>
    <t>3.07.04.05</t>
  </si>
  <si>
    <t>3.07.04.04</t>
  </si>
  <si>
    <t>3.07.04.03</t>
  </si>
  <si>
    <t>3.07.04.02</t>
  </si>
  <si>
    <t>3.07.04.01</t>
  </si>
  <si>
    <t>3.07.03.13</t>
  </si>
  <si>
    <t>3.07.03.12</t>
  </si>
  <si>
    <t>3.07.03.11</t>
  </si>
  <si>
    <t>3.07.03.10</t>
  </si>
  <si>
    <t>3.07.03.09</t>
  </si>
  <si>
    <t>3.07.03.08</t>
  </si>
  <si>
    <t>3.07.03.07</t>
  </si>
  <si>
    <t>3.07.03.06</t>
  </si>
  <si>
    <t>3.07.03.05</t>
  </si>
  <si>
    <t>3.07.03.04</t>
  </si>
  <si>
    <t>3.07.03.03</t>
  </si>
  <si>
    <t>3.07.03.02</t>
  </si>
  <si>
    <t>3.07.03.01</t>
  </si>
  <si>
    <t>3.07.02.03</t>
  </si>
  <si>
    <t>3.07.02.02</t>
  </si>
  <si>
    <t>3.07.02.01</t>
  </si>
  <si>
    <t>3.07.01.07</t>
  </si>
  <si>
    <t>3.07.01.06</t>
  </si>
  <si>
    <t>3.07.01.05</t>
  </si>
  <si>
    <t>3.07.01.04</t>
  </si>
  <si>
    <t>3.07.01.03</t>
  </si>
  <si>
    <t>3.07.01.02</t>
  </si>
  <si>
    <t>3.07.01.01</t>
  </si>
  <si>
    <t>3.06.06.06</t>
  </si>
  <si>
    <t>3.06.06.05</t>
  </si>
  <si>
    <t>3.06.06.04</t>
  </si>
  <si>
    <t>3.06.06.03</t>
  </si>
  <si>
    <t>3.06.06.02</t>
  </si>
  <si>
    <t>3.06.06.01</t>
  </si>
  <si>
    <t>3.06.05.05</t>
  </si>
  <si>
    <t>3.06.05.04</t>
  </si>
  <si>
    <t>3.06.05.03</t>
  </si>
  <si>
    <t>3.06.05.02</t>
  </si>
  <si>
    <t>3.06.05.01</t>
  </si>
  <si>
    <t>3.06.04.04</t>
  </si>
  <si>
    <t>3.06.04.03</t>
  </si>
  <si>
    <t>3.06.04.02</t>
  </si>
  <si>
    <t>3.06.04.01</t>
  </si>
  <si>
    <t>3.06.03.06</t>
  </si>
  <si>
    <t>3.06.03.05</t>
  </si>
  <si>
    <t>3.06.03.04</t>
  </si>
  <si>
    <t>3.06.03.03</t>
  </si>
  <si>
    <t>3.06.03.02</t>
  </si>
  <si>
    <t>3.06.03.01</t>
  </si>
  <si>
    <t>3.06.02.04</t>
  </si>
  <si>
    <t>3.06.02.03</t>
  </si>
  <si>
    <t>3.06.02.02</t>
  </si>
  <si>
    <t>3.06.02.01</t>
  </si>
  <si>
    <t>3.06.01.09</t>
  </si>
  <si>
    <t>3.06.01.08</t>
  </si>
  <si>
    <t>3.06.01.07</t>
  </si>
  <si>
    <t>3.06.01.06</t>
  </si>
  <si>
    <t>3.06.01.05</t>
  </si>
  <si>
    <t>3.06.01.04</t>
  </si>
  <si>
    <t>3.06.01.03</t>
  </si>
  <si>
    <t>3.06.01.02</t>
  </si>
  <si>
    <t>3.06.01.01</t>
  </si>
  <si>
    <t>3.05.07.03</t>
  </si>
  <si>
    <t>3.05.07.02</t>
  </si>
  <si>
    <t>3.05.07.01</t>
  </si>
  <si>
    <t>3.05.06.04</t>
  </si>
  <si>
    <t>3.05.06.03</t>
  </si>
  <si>
    <t>3.05.06.02</t>
  </si>
  <si>
    <t>3.05.06.01</t>
  </si>
  <si>
    <t>3.05.05.01</t>
  </si>
  <si>
    <t>3.05.04.11</t>
  </si>
  <si>
    <t>3.05.04.10</t>
  </si>
  <si>
    <t>3.05.04.09</t>
  </si>
  <si>
    <t>3.05.04.08</t>
  </si>
  <si>
    <t>3.05.04.07</t>
  </si>
  <si>
    <t>3.05.04.06</t>
  </si>
  <si>
    <t>3.05.04.05</t>
  </si>
  <si>
    <t>3.05.04.04</t>
  </si>
  <si>
    <t>3.05.04.03</t>
  </si>
  <si>
    <t>3.05.04.02</t>
  </si>
  <si>
    <t>3.05.04.01</t>
  </si>
  <si>
    <t>3.05.03.09</t>
  </si>
  <si>
    <t>3.05.03.08</t>
  </si>
  <si>
    <t>3.05.03.07</t>
  </si>
  <si>
    <t>3.05.03.06</t>
  </si>
  <si>
    <t>3.05.03.05</t>
  </si>
  <si>
    <t>3.05.03.04</t>
  </si>
  <si>
    <t>3.05.03.03</t>
  </si>
  <si>
    <t>3.05.03.02</t>
  </si>
  <si>
    <t>3.05.03.01</t>
  </si>
  <si>
    <t>3.05.02.11</t>
  </si>
  <si>
    <t>3.05.02.10</t>
  </si>
  <si>
    <t>3.05.02.09</t>
  </si>
  <si>
    <t>3.05.02.08</t>
  </si>
  <si>
    <t>3.05.02.07</t>
  </si>
  <si>
    <t>3.05.02.06</t>
  </si>
  <si>
    <t>3.05.02.05</t>
  </si>
  <si>
    <t>3.05.02.04</t>
  </si>
  <si>
    <t>3.05.02.03</t>
  </si>
  <si>
    <t>3.05.02.02</t>
  </si>
  <si>
    <t>3.05.02.01</t>
  </si>
  <si>
    <t>3.05.01.07</t>
  </si>
  <si>
    <t>3.05.01.06</t>
  </si>
  <si>
    <t>3.05.01.05</t>
  </si>
  <si>
    <t>3.05.01.04</t>
  </si>
  <si>
    <t>3.05.01.03</t>
  </si>
  <si>
    <t>3.05.01.02</t>
  </si>
  <si>
    <t>3.05.01.01</t>
  </si>
  <si>
    <t>3.04.05.02</t>
  </si>
  <si>
    <t>3.04.05.01</t>
  </si>
  <si>
    <t>3.04.04.11</t>
  </si>
  <si>
    <t>3.04.04.10</t>
  </si>
  <si>
    <t>3.04.04.09</t>
  </si>
  <si>
    <t>3.04.04.08</t>
  </si>
  <si>
    <t>3.04.04.07</t>
  </si>
  <si>
    <t>3.04.04.06</t>
  </si>
  <si>
    <t>3.04.04.05</t>
  </si>
  <si>
    <t>3.04.04.04</t>
  </si>
  <si>
    <t>3.04.04.03</t>
  </si>
  <si>
    <t>3.04.04.02</t>
  </si>
  <si>
    <t>3.04.04.01</t>
  </si>
  <si>
    <t>3.04.03.05</t>
  </si>
  <si>
    <t>3.04.03.04</t>
  </si>
  <si>
    <t>3.04.03.03</t>
  </si>
  <si>
    <t>3.04.03.02</t>
  </si>
  <si>
    <t>3.04.03.01</t>
  </si>
  <si>
    <t>3.04.02.03</t>
  </si>
  <si>
    <t>3.04.02.02</t>
  </si>
  <si>
    <t>3.04.02.01</t>
  </si>
  <si>
    <t>3.04.01.03</t>
  </si>
  <si>
    <t>3.04.01.02</t>
  </si>
  <si>
    <t>3.04.01.01</t>
  </si>
  <si>
    <t>3.03.14.07</t>
  </si>
  <si>
    <t>3.03.14.06</t>
  </si>
  <si>
    <t>3.03.14.05</t>
  </si>
  <si>
    <t>3.03.14.04</t>
  </si>
  <si>
    <t>3.03.14.03</t>
  </si>
  <si>
    <t>3.03.14.02</t>
  </si>
  <si>
    <t>3.03.14.01</t>
  </si>
  <si>
    <t>3.03.13.03</t>
  </si>
  <si>
    <t>3.03.13.02</t>
  </si>
  <si>
    <t>3.03.13.01</t>
  </si>
  <si>
    <t>3.03.12.05</t>
  </si>
  <si>
    <t>3.03.12.04</t>
  </si>
  <si>
    <t>3.03.12.03</t>
  </si>
  <si>
    <t>3.03.12.02</t>
  </si>
  <si>
    <t>3.03.12.01</t>
  </si>
  <si>
    <t>3.03.11.03</t>
  </si>
  <si>
    <t>3.03.11.02</t>
  </si>
  <si>
    <t>3.03.11.01</t>
  </si>
  <si>
    <t>3.03.10.03</t>
  </si>
  <si>
    <t>3.03.10.02</t>
  </si>
  <si>
    <t>3.03.10.01</t>
  </si>
  <si>
    <t>3.03.09.04</t>
  </si>
  <si>
    <t>3.03.09.03</t>
  </si>
  <si>
    <t>3.03.09.02</t>
  </si>
  <si>
    <t>3.03.09.01</t>
  </si>
  <si>
    <t>3.03.08.04</t>
  </si>
  <si>
    <t>3.03.08.03</t>
  </si>
  <si>
    <t>3.03.08.02</t>
  </si>
  <si>
    <t>3.03.08.01</t>
  </si>
  <si>
    <t>3.03.07.04</t>
  </si>
  <si>
    <t>3.03.07.03</t>
  </si>
  <si>
    <t>3.03.07.02</t>
  </si>
  <si>
    <t>3.03.07.01</t>
  </si>
  <si>
    <t>3.03.06.03</t>
  </si>
  <si>
    <t>3.03.06.02</t>
  </si>
  <si>
    <t>3.03.06.01</t>
  </si>
  <si>
    <t>3.03.05.05</t>
  </si>
  <si>
    <t>3.03.05.04</t>
  </si>
  <si>
    <t>3.03.05.03</t>
  </si>
  <si>
    <t>3.03.05.02</t>
  </si>
  <si>
    <t>3.03.05.01</t>
  </si>
  <si>
    <t>3.03.04.04</t>
  </si>
  <si>
    <t>3.03.04.03</t>
  </si>
  <si>
    <t>3.03.04.02</t>
  </si>
  <si>
    <t>3.03.04.01</t>
  </si>
  <si>
    <t>3.03.03.03</t>
  </si>
  <si>
    <t>3.03.03.02</t>
  </si>
  <si>
    <t>3.03.03.01</t>
  </si>
  <si>
    <t>3.03.02.04</t>
  </si>
  <si>
    <t>3.03.02.03</t>
  </si>
  <si>
    <t>3.03.02.02</t>
  </si>
  <si>
    <t>3.03.02.01</t>
  </si>
  <si>
    <t>3.03.01.05</t>
  </si>
  <si>
    <t>3.03.01.04</t>
  </si>
  <si>
    <t>3.03.01.03</t>
  </si>
  <si>
    <t>3.03.01.02</t>
  </si>
  <si>
    <t>3.03.01.01</t>
  </si>
  <si>
    <t>3.02.04.10</t>
  </si>
  <si>
    <t>3.02.04.09</t>
  </si>
  <si>
    <t>3.02.04.08</t>
  </si>
  <si>
    <t>3.02.04.07</t>
  </si>
  <si>
    <t>3.02.04.06</t>
  </si>
  <si>
    <t>3.02.04.05</t>
  </si>
  <si>
    <t>3.02.04.04</t>
  </si>
  <si>
    <t>3.02.04.03</t>
  </si>
  <si>
    <t>3.02.04.02</t>
  </si>
  <si>
    <t>3.02.04.01</t>
  </si>
  <si>
    <t>3.02.03.06</t>
  </si>
  <si>
    <t>3.02.03.05</t>
  </si>
  <si>
    <t>3.02.03.04</t>
  </si>
  <si>
    <t>3.02.03.03</t>
  </si>
  <si>
    <t>3.02.03.02</t>
  </si>
  <si>
    <t>3.02.03.01</t>
  </si>
  <si>
    <t>3.02.02.06</t>
  </si>
  <si>
    <t>3.02.02.05</t>
  </si>
  <si>
    <t>3.02.02.04</t>
  </si>
  <si>
    <t>3.02.02.03</t>
  </si>
  <si>
    <t>3.02.02.02</t>
  </si>
  <si>
    <t>3.02.02.01</t>
  </si>
  <si>
    <t>3.02.01.16</t>
  </si>
  <si>
    <t>3.02.01.15</t>
  </si>
  <si>
    <t>3.02.01.14</t>
  </si>
  <si>
    <t>3.02.01.13</t>
  </si>
  <si>
    <t>3.02.01.12</t>
  </si>
  <si>
    <t>3.02.01.11</t>
  </si>
  <si>
    <t>3.02.01.10</t>
  </si>
  <si>
    <t>3.02.01.09</t>
  </si>
  <si>
    <t>3.02.01.08</t>
  </si>
  <si>
    <t>3.02.01.07</t>
  </si>
  <si>
    <t>3.02.01.06</t>
  </si>
  <si>
    <t>3.02.01.05</t>
  </si>
  <si>
    <t>3.02.01.04</t>
  </si>
  <si>
    <t>3.02.01.03</t>
  </si>
  <si>
    <t>3.02.01.02</t>
  </si>
  <si>
    <t>3.02.01.01</t>
  </si>
  <si>
    <t>3.01.07.03</t>
  </si>
  <si>
    <t>3.01.07.02</t>
  </si>
  <si>
    <t>3.01.07.01</t>
  </si>
  <si>
    <t>3.01.06.02</t>
  </si>
  <si>
    <t>3.01.06.01</t>
  </si>
  <si>
    <t>3.01.05.03</t>
  </si>
  <si>
    <t>3.01.05.02</t>
  </si>
  <si>
    <t>3.01.05.01</t>
  </si>
  <si>
    <t>3.01.04.04</t>
  </si>
  <si>
    <t>3.01.04.03</t>
  </si>
  <si>
    <t>3.01.04.02</t>
  </si>
  <si>
    <t>3.01.04.01</t>
  </si>
  <si>
    <t>3.01.03.02</t>
  </si>
  <si>
    <t>3.01.03.01</t>
  </si>
  <si>
    <t>3.01.02.03</t>
  </si>
  <si>
    <t>3.01.02.02</t>
  </si>
  <si>
    <t>3.01.02.01</t>
  </si>
  <si>
    <t>3.01.01.04</t>
  </si>
  <si>
    <t>3.01.01.03</t>
  </si>
  <si>
    <t>3.01.01.02</t>
  </si>
  <si>
    <t>3.01.01.01</t>
  </si>
  <si>
    <t>2.05.06.07</t>
  </si>
  <si>
    <t>2.05.06.06</t>
  </si>
  <si>
    <t>2.05.06.05</t>
  </si>
  <si>
    <t>2.05.06.04</t>
  </si>
  <si>
    <t>2.05.06.03</t>
  </si>
  <si>
    <t>2.05.06.02</t>
  </si>
  <si>
    <t>2.05.06.01</t>
  </si>
  <si>
    <t>2.05.05.05</t>
  </si>
  <si>
    <t>2.05.05.04</t>
  </si>
  <si>
    <t>2.05.05.03</t>
  </si>
  <si>
    <t>2.05.05.02</t>
  </si>
  <si>
    <t>2.05.05.01</t>
  </si>
  <si>
    <t>2.05.04.07</t>
  </si>
  <si>
    <t>2.05.04.06</t>
  </si>
  <si>
    <t>2.05.04.05</t>
  </si>
  <si>
    <t>2.05.04.04</t>
  </si>
  <si>
    <t>2.05.04.03</t>
  </si>
  <si>
    <t>2.05.04.02</t>
  </si>
  <si>
    <t>2.05.04.01</t>
  </si>
  <si>
    <t>2.05.03.13</t>
  </si>
  <si>
    <t>2.05.03.12</t>
  </si>
  <si>
    <t>2.05.03.11</t>
  </si>
  <si>
    <t>2.05.03.10</t>
  </si>
  <si>
    <t>2.05.03.09</t>
  </si>
  <si>
    <t>2.05.03.08</t>
  </si>
  <si>
    <t>2.05.03.07</t>
  </si>
  <si>
    <t>2.05.03.06</t>
  </si>
  <si>
    <t>2.05.03.05</t>
  </si>
  <si>
    <t>2.05.03.04</t>
  </si>
  <si>
    <t>2.05.03.03</t>
  </si>
  <si>
    <t>2.05.03.02</t>
  </si>
  <si>
    <t>2.05.03.01</t>
  </si>
  <si>
    <t>2.05.02.12</t>
  </si>
  <si>
    <t>2.05.02.11</t>
  </si>
  <si>
    <t>2.05.02.10</t>
  </si>
  <si>
    <t>2.05.02.09</t>
  </si>
  <si>
    <t>2.05.02.08</t>
  </si>
  <si>
    <t>2.05.02.07</t>
  </si>
  <si>
    <t>2.05.02.06</t>
  </si>
  <si>
    <t>2.05.02.05</t>
  </si>
  <si>
    <t>2.05.02.04</t>
  </si>
  <si>
    <t>2.05.02.03</t>
  </si>
  <si>
    <t>2.05.02.02</t>
  </si>
  <si>
    <t>2.05.02.01</t>
  </si>
  <si>
    <t>2.05.01.14</t>
  </si>
  <si>
    <t>2.05.01.13</t>
  </si>
  <si>
    <t>2.05.01.12</t>
  </si>
  <si>
    <t>2.05.01.11</t>
  </si>
  <si>
    <t>2.05.01.10</t>
  </si>
  <si>
    <t>2.05.01.09</t>
  </si>
  <si>
    <t>2.05.01.08</t>
  </si>
  <si>
    <t>2.05.01.07</t>
  </si>
  <si>
    <t>2.05.01.06</t>
  </si>
  <si>
    <t>2.05.01.05</t>
  </si>
  <si>
    <t>2.05.01.04</t>
  </si>
  <si>
    <t>2.05.01.03</t>
  </si>
  <si>
    <t>2.05.01.02</t>
  </si>
  <si>
    <t>2.05.01.01</t>
  </si>
  <si>
    <t>2.04.03.05</t>
  </si>
  <si>
    <t>2.04.03.04</t>
  </si>
  <si>
    <t>2.04.03.03</t>
  </si>
  <si>
    <t>2.04.03.02</t>
  </si>
  <si>
    <t>2.04.03.01</t>
  </si>
  <si>
    <t>2.04.02.03</t>
  </si>
  <si>
    <t>2.04.02.02</t>
  </si>
  <si>
    <t>2.04.02.01</t>
  </si>
  <si>
    <t>2.04.01.06</t>
  </si>
  <si>
    <t>2.04.01.05</t>
  </si>
  <si>
    <t>2.04.01.04</t>
  </si>
  <si>
    <t>2.04.01.03</t>
  </si>
  <si>
    <t>2.04.01.02</t>
  </si>
  <si>
    <t>2.04.01.01</t>
  </si>
  <si>
    <t>2.03.04.02</t>
  </si>
  <si>
    <t>2.03.04.01</t>
  </si>
  <si>
    <t>2.03.03.02</t>
  </si>
  <si>
    <t>2.03.03.01</t>
  </si>
  <si>
    <t>2.03.02.06</t>
  </si>
  <si>
    <t>2.03.02.05</t>
  </si>
  <si>
    <t>2.03.02.04</t>
  </si>
  <si>
    <t>2.03.02.03</t>
  </si>
  <si>
    <t>2.03.02.02</t>
  </si>
  <si>
    <t>2.03.02.01</t>
  </si>
  <si>
    <t>2.03.01.06</t>
  </si>
  <si>
    <t>2.03.01.05</t>
  </si>
  <si>
    <t>2.03.01.04</t>
  </si>
  <si>
    <t>2.03.01.03</t>
  </si>
  <si>
    <t>2.03.01.02</t>
  </si>
  <si>
    <t>2.03.01.01</t>
  </si>
  <si>
    <t>2.02.09.05</t>
  </si>
  <si>
    <t>2.02.09.04</t>
  </si>
  <si>
    <t>2.02.09.03</t>
  </si>
  <si>
    <t>2.02.09.02</t>
  </si>
  <si>
    <t>2.02.09.01</t>
  </si>
  <si>
    <t>2.02.08.02</t>
  </si>
  <si>
    <t>2.02.08.01</t>
  </si>
  <si>
    <t>2.02.07.01</t>
  </si>
  <si>
    <t>2.02.06.04</t>
  </si>
  <si>
    <t>2.02.06.03</t>
  </si>
  <si>
    <t>2.02.06.02</t>
  </si>
  <si>
    <t>2.02.06.01</t>
  </si>
  <si>
    <t>1.05.03.11</t>
  </si>
  <si>
    <t>1.05.03.10</t>
  </si>
  <si>
    <t>1.05.03.09</t>
  </si>
  <si>
    <t>1.05.03.08</t>
  </si>
  <si>
    <t>1.05.03.07</t>
  </si>
  <si>
    <t>1.05.03.06</t>
  </si>
  <si>
    <t>1.05.03.05</t>
  </si>
  <si>
    <t>1.05.03.04</t>
  </si>
  <si>
    <t>1.05.03.03</t>
  </si>
  <si>
    <t>1.05.03.02</t>
  </si>
  <si>
    <t>ރައީސުލްޖުމްހޫރިއްޔާގެ އޮފީސް</t>
  </si>
  <si>
    <t>ރައީސުލްޖުމްހޫރިއްޔާގެ ރަސްމީ ގެ</t>
  </si>
  <si>
    <t>ހިލާލީގެ</t>
  </si>
  <si>
    <t>ރައްޔިތުންގެ މަޖިލީހުގެ އިދާރާ</t>
  </si>
  <si>
    <t>ޖުޑީޝަލް ސަރވިސް ކޮމިޝަން</t>
  </si>
  <si>
    <t>ޑިޕާޓްމަންޓް އޮފް ޖުޑީޝަލް އެޑްމިނިސްޓްރޭޝަން</t>
  </si>
  <si>
    <t>ސުޕްރީމް ކޯޓު</t>
  </si>
  <si>
    <t>ދިވެހިރާއްޖޭގެ ހައިކޯޓު</t>
  </si>
  <si>
    <t>އަތޮޅުތަކުގެ ޝަރުޢީ ކޯޓުތައް</t>
  </si>
  <si>
    <t>މަދަނީ ކޯޓު</t>
  </si>
  <si>
    <t>ޖިނާއީ ކޯޓު</t>
  </si>
  <si>
    <t>ޢާއިލާ އާއިބެހޭ ކޯޓު</t>
  </si>
  <si>
    <t>ކުޑަކުދިންނާއިބެހޭ ކޯޓު</t>
  </si>
  <si>
    <t>އިލެކްޝަންސް ކޮމިޝަން</t>
  </si>
  <si>
    <t>ސިވިލް ސަރވިސް ކޮމިޝަން</t>
  </si>
  <si>
    <t>ހިއުމަން ރައިޓްސް ކޮމިޝަން</t>
  </si>
  <si>
    <t>އެންޓި-ކޮރަޕްޝަން ކޮމިޝަން</t>
  </si>
  <si>
    <t>އޮޑިޓަރ ޖެނެރަލްގެ އޮފީސް</t>
  </si>
  <si>
    <t>ޕްރޮސެކިއުޓަރ ޖެނެރަލްގެ އޮފީސް</t>
  </si>
  <si>
    <t>ޕޮލިސް އިންޓެގްރިޓީ ކޮމިޝަން</t>
  </si>
  <si>
    <t>މޯލްޑިވްސް އިންލަންޑް ރެވެނިއު އޮތޯރިޓީ</t>
  </si>
  <si>
    <t>މޯލްޑިވްސް ޕެންޝަން އެޑްމިނިސްޓްރޭޝަން އޮފީސް</t>
  </si>
  <si>
    <t>އެމްޕޮލޮއިމަންޓް ޓްރައިބިއުނަމް</t>
  </si>
  <si>
    <t>ޓެކްސް އެޕީލް ޓްރިބިއުނަލް</t>
  </si>
  <si>
    <t>މޯލްޑިވްސް ބްރޮޑްކާސްޓިންގް ކޮމިޝަން</t>
  </si>
  <si>
    <t>މޯލްޑިވްސް މީޑިއާ އެސޯސިއޭޝަން</t>
  </si>
  <si>
    <t>މިނިސްޓްރީ އޮފް ފިނޭންސް އެންޑް ޓްރެޜަރީ / 
ޚާއްޞަ ބަޖެޓް</t>
  </si>
  <si>
    <t>ޕެންޝަން އެންޑް ޕްރޮވިޑެންޓް ފަންޑް ސެކްޝަން</t>
  </si>
  <si>
    <t>އޮފިސް ފޯ ޕްރޮގްރާމްސް އެންޑް ޕްރޮޖެކްޓްސް</t>
  </si>
  <si>
    <t>މޯލްޑިވްސް ކަސްޓަމްސް ސަރވިސް</t>
  </si>
  <si>
    <t>ޑިޕާޓްމަންޓް އޮފް ނޭޝަނަލް ޕްލޭނިންގ</t>
  </si>
  <si>
    <t>ސްޓެޓިސްޓިކްސް އާއި ބެހޭ ބައިގެ ޚަރަދު</t>
  </si>
  <si>
    <t>މިނިސްޓްރީ އޮފް ޑިފެންސް އެންޑް ނޭޝަނަލް ސެކިއުރިޓީ</t>
  </si>
  <si>
    <t>މޯލްޑިވްސް ނޭޝަނަލް ޑިފެންސް ފޯސް</t>
  </si>
  <si>
    <t>ގްލޯބަލް މެރިޓައިމް ޑިސްޓްރެސް ސޭފްޓީ ސިސްޓަމް</t>
  </si>
  <si>
    <t>މިނިސްޓްރީ އޮފް ހޯމް އެފެއާޒް</t>
  </si>
  <si>
    <t>މާލޭ މުނިސިޕަލްޓީ</t>
  </si>
  <si>
    <t>މާލޭ މަގުހެދުމާއިބެހޭ ބައި</t>
  </si>
  <si>
    <t>ކުނި ނައްތާލުމާއިބެހޭ ބައި</t>
  </si>
  <si>
    <t>ހެންވޭރު އަވަށު އޮފީސް</t>
  </si>
  <si>
    <t>މާފަންނު އަވަށު އޮފީސް</t>
  </si>
  <si>
    <t>ގަލޮޅު އަވަށު އޮފީސް</t>
  </si>
  <si>
    <t>މައްޗަންގޮޅި އަވަށު އޮފީސް</t>
  </si>
  <si>
    <t>ވިލިނގިލި އަވަށު އޮފީސް</t>
  </si>
  <si>
    <t>ޑިޕާޓްމަންޓް އޮފް ނޭޝަނަލް ރެޖިސްޓްރޭޝަން</t>
  </si>
  <si>
    <t>މޯލްޑިވްސް ޕޮލިސް ސަރވިސް</t>
  </si>
  <si>
    <t>ޑިޕާޓްމަންޓް އޮފް އިމިގްރޭޝަން އެންޑް އެމިގްރޭޝަން</t>
  </si>
  <si>
    <t>ކޮމިއުނިޓީ އޯގަނައިޒޭޝަން ޑިވެލޮޕްމަންޓް ކައުންސިލް</t>
  </si>
  <si>
    <t>ޕަބްލިކް ކޮމްޕްލެއިންޓްސް ބިޔުރޯ</t>
  </si>
  <si>
    <t>މިނިސްޓްރީ އޮފް ހޯމް އެފެއާޒް / އަތޮޅުތަކާއިބެހޭ ބައި</t>
  </si>
  <si>
    <t>ޑިޕާޓްމަންޓް އޮފް ޕެނިޓެންޝަރީ އެންޑް ރިހެބިލިޓޭޝަން ސަރވިސަސް</t>
  </si>
  <si>
    <t>މަތި އުތުރު ޕްރޮވިންސް އޮފީސް</t>
  </si>
  <si>
    <t>ތިލަދުންމަތީ އުތުރުބުރީ އަތޮޅުއޮފީސް</t>
  </si>
  <si>
    <t>ތިލަދުންމަތީ ދެކުނުބުރީ އަތޮޅުއޮފީސް</t>
  </si>
  <si>
    <t>މިލަދުންމަޑުލު އުތުރުބުރީ އަތޮޅުއޮފީސް</t>
  </si>
  <si>
    <t>އުތުރު ޕްރޮވިންސް އޮފީސް</t>
  </si>
  <si>
    <t>މިލަދުންމަޑުލު ދެކުނުބުރީ އަތޮޅުއޮފީސް</t>
  </si>
  <si>
    <t>މާޅޮސްމަޑުލު އުތުރުބުރީ އަތޮޅުއޮފީސް</t>
  </si>
  <si>
    <t>މާޅޮސްމަޑުލު ދެކުނުބުރީ އަތޮޅުއޮފީސް</t>
  </si>
  <si>
    <t>ފާދިއްޕޮޅު އަތޮޅުއޮފީސް</t>
  </si>
  <si>
    <t>މެދު އުތުރު ޕްރޮވިންސް އޮފީސް</t>
  </si>
  <si>
    <t>މާލެއަތޮޅު އަތޮޅުއޮފީސް</t>
  </si>
  <si>
    <t>އަރިއަތޮޅު އުތުރުބުރީ އަތޮޅުއޮފީސް</t>
  </si>
  <si>
    <t>އަރިއަތޮޅު ދެކުނުބުރީ އަތޮޅުއޮފީސް</t>
  </si>
  <si>
    <t>ފެލިދެއަތޮޅު އަތޮޅުއޮފީސް</t>
  </si>
  <si>
    <t>މެދު ޕްރޮވިންސް އޮފީސް</t>
  </si>
  <si>
    <t>މުލަކަތޮޅު އަތޮޅުއޮފީސް</t>
  </si>
  <si>
    <t>ނިލަންދެއަތޮޅު އުތުރުބުރީ އަތޮޅުއޮފީސް</t>
  </si>
  <si>
    <t>ނިލަންދެއަތޮޅު ދެކުނުބުރީ އަތޮޅުއޮފީސް</t>
  </si>
  <si>
    <t>މެދު ދެކުނު ޕްރޮވިންސް އޮފީސް</t>
  </si>
  <si>
    <t>ކޮޅުމަޑުލު އަތޮޅުއޮފީސް</t>
  </si>
  <si>
    <t>ހައްދުންމަތީ އަތޮޅުއޮފީސް</t>
  </si>
  <si>
    <t>މަތި ދެކުނު ޕްރޮވިންސް އޮފީސް</t>
  </si>
  <si>
    <t>ހުވަދުއަތޮޅު އުތުރުބުރީ އަތޮޅުއޮފީސް</t>
  </si>
  <si>
    <t>ހުވަދުއަތޮޅު ދެކުނުބުރީ އަތޮޅުއޮފީސް</t>
  </si>
  <si>
    <t>ދެކުނު ޕްރޮވިންސް އޮފީސް</t>
  </si>
  <si>
    <t>ފުވައްމުލަކު އަތޮޅުއޮފީސް</t>
  </si>
  <si>
    <t>އައްޑުއަތޮޅު އަތޮޅުއޮފީސް</t>
  </si>
  <si>
    <t>ސ.ގަމާބެހޭ ސެކްޝަން</t>
  </si>
  <si>
    <t>ސަރަޙައްދީ ތަރައްޤީ ބަލަހައްޓާ އޮފީސް (އުތުރު)</t>
  </si>
  <si>
    <t>ސަރަޙައްދީ ތަރައްޤީ ބަލަހައްޓާ އޮފީސް (ދެކުނު)</t>
  </si>
  <si>
    <t>މިނިސްޓްރީ އޮފް އެޑިޔުކޭޝަން</t>
  </si>
  <si>
    <t>ދިވެހިރާއްޖޭގެ ތަޢުލީމު ކުރިއަރުވާ މަރުކަޒު</t>
  </si>
  <si>
    <t>ޑިޕާޓްމަންޓް އޮފް ޕަބްލިކް އެގްޒެމިނޭޝަންސް</t>
  </si>
  <si>
    <t>ސެންޓަރ ފޮރ ކޮންޓިނިއުއިން އެޑިޔުކޭޝަން</t>
  </si>
  <si>
    <t>އަތޮޅުތަކުގައި ސްކޫލް ޢިމާރާތް ކުރުމުގެ ޚަރަދު</t>
  </si>
  <si>
    <t>މާލޭގައި ސްކޫލް ޢިމާރާތްކުރުމުގެ ޚަރަދު</t>
  </si>
  <si>
    <t>ޕްރޮޖެކްޓް މެނެޖްމަންޓް އެންޑް ކޯޑިނޭޝަން ސެކްޝަން</t>
  </si>
  <si>
    <t>މަޖީދިއްޔާ ސްކޫލް</t>
  </si>
  <si>
    <t>ދަރުމަވަންތަ ސްކޫލް</t>
  </si>
  <si>
    <t>އަމީނިއްޔާ ސްކޫލް</t>
  </si>
  <si>
    <t>ހިރިޔާ ސްކޫލް</t>
  </si>
  <si>
    <t>އިސްކަންދަރު ސްކޫލް</t>
  </si>
  <si>
    <t>ސެންޓަރ ފޮރ ހަޔަރ ސެކަންޑަރީ އެޑިޔުކޭޝަން</t>
  </si>
  <si>
    <t>އަލްމަދްރަސަތުލް ޢަރަބިއްޔަތުލް އިސްލާމިއްޔާ</t>
  </si>
  <si>
    <t>ޖަމާލުއްދީން ސްކޫލް</t>
  </si>
  <si>
    <t>ތާޖުއްދީން ސްކޫލް</t>
  </si>
  <si>
    <t>ކަލާފާނު ސްކޫލް</t>
  </si>
  <si>
    <t>ޣިޔާޘުއްދީން ސްކޫލް</t>
  </si>
  <si>
    <t>މުޙްޔިއްދީން ސްކޫލް</t>
  </si>
  <si>
    <t>ޢިމާދުއްދީން ސްކޫލް</t>
  </si>
  <si>
    <t xml:space="preserve">ޣާޒީ ސްކޫލް </t>
  </si>
  <si>
    <t>ތަޢުލީމާއި މަސައްކަތް އުގަންނައިދޭ ކުޑަކުދިންގެ މަރުކަޒު</t>
  </si>
  <si>
    <t>ހއ. އަތޮޅު ތަޢުލީމީ މަރުކަޒު</t>
  </si>
  <si>
    <t>ހދ. އަތޮޅު ތަޢުލީމީ މަރުކަޒު</t>
  </si>
  <si>
    <t>ށ. އަތޮޅު ތަޢުލީމީ މަރުކަޒު</t>
  </si>
  <si>
    <t>ނ. އަތޮޅު ތަޢުލީމީ މަރުކަޒު</t>
  </si>
  <si>
    <t>ރ. އަތޮޅު ތަޢުލީމީ މަރުކަޒު</t>
  </si>
  <si>
    <t>ބ. އަތޮޅު ތަޢުލީމީ މަރުކަޒު</t>
  </si>
  <si>
    <t>ޅ. އަތޮޅު ތަޢުލީމީ މަރުކަޒު</t>
  </si>
  <si>
    <t>އދ. އަތޮޅު ތަޢުލީމީ މަރުކަޒު</t>
  </si>
  <si>
    <t>ފ. އަތޮޅު ތަޢުލީމީ މަރުކަޒު</t>
  </si>
  <si>
    <t>ދ. އަތޮޅު ތަޢުލީމީ މަރުކަޒު</t>
  </si>
  <si>
    <t>ތ. އަތޮޅު ތަޢުލީމީ މަރުކަޒު</t>
  </si>
  <si>
    <t>ލ. އަތޮޅު ތަޢުލީމީ މަރުކަޒު</t>
  </si>
  <si>
    <t>ގއ. އަތޮޅު ތަޢުލީމީ މަރުކަޒު</t>
  </si>
  <si>
    <t>ގދ. އަތޮޅު ތަޢުލީމީ މަރުކަޒު</t>
  </si>
  <si>
    <t>ޏ. އަތޮޅު ތަޢުލީމީ މަރުކަޒު</t>
  </si>
  <si>
    <t>ސ. އަތޮޅު ތަޢުލީމީ މަރުކަޒު</t>
  </si>
  <si>
    <t>ހއ. އަތޮޅު މަދަރުސާ</t>
  </si>
  <si>
    <t>ހއ. އިހަވަންދޫ ސްކޫލް</t>
  </si>
  <si>
    <t>މަދްރަސަތުއް ޝެއިޚް އިބްރާހީމް</t>
  </si>
  <si>
    <t>އަފީފުއްދީން ސްކޫލް</t>
  </si>
  <si>
    <t>ހދ. ނޮޅިވަރަމް ސްކޫލް</t>
  </si>
  <si>
    <t>ޖަލާލުއްދީން ސްކޫލް</t>
  </si>
  <si>
    <t>ށ. އަތޮޅު މަދަރުސާ</t>
  </si>
  <si>
    <t>ށ. ފުނަދޫ ސްކޫލް</t>
  </si>
  <si>
    <t>ށ. މިލަންދޫ ސްކޫލް</t>
  </si>
  <si>
    <t>ނ. ކެނދިކުޅުދޫ ސްކޫލް</t>
  </si>
  <si>
    <t>މޭނާ ސްކޫލް ނ.ނޮޅުދޫ</t>
  </si>
  <si>
    <t>ރ. އުނގޫފާރު ސްކޫލް</t>
  </si>
  <si>
    <t xml:space="preserve">ރ. އަލިފުށި ސްކޫލް </t>
  </si>
  <si>
    <t>ރ. މަޑުއްވަރީ ސްކޫލް</t>
  </si>
  <si>
    <t>ރ. ހުޅުދުއްފާރު ސްކޫލް</t>
  </si>
  <si>
    <t>ބ. ތުޅާދޫ ސްކޫލް</t>
  </si>
  <si>
    <t>ޅ. އަތޮޅު މަދަރުސާ</t>
  </si>
  <si>
    <t>ޅ. ނައިފަރު މަދްރަސަތުލް އިފްތިތާޙް</t>
  </si>
  <si>
    <t>ކ. އަތޮޅު މަދަރުސާ ކ.ކާށިދޫ</t>
  </si>
  <si>
    <t>އދ. އަތޮޅު މަދަރުސާ އދ. މާމިގިލި</t>
  </si>
  <si>
    <t>މަދްރަސަތުލް ޙަމަދު ބިން ޚަލީފާ އަލްޘާނީ</t>
  </si>
  <si>
    <t>ލ. މާވަށު ސްކޫލް</t>
  </si>
  <si>
    <t>އަބޫބަކުރު ސްކޫލް ގދ. ތިނަދޫ</t>
  </si>
  <si>
    <t>ޙާފިޒް އަޙްމަދު ސްކޫލް ޏ. ފުވައްމުލަކު</t>
  </si>
  <si>
    <t>މަދްރަސަތުއް ޝައިޚް މުޙައްމަދު ޖަމާލުއްދީން ޏ. ފުވައްމުލަކު</t>
  </si>
  <si>
    <t>ސ. ހިތަދޫ ސްކޫލް</t>
  </si>
  <si>
    <t>މުޙިއްބުއްދީން ސްކޫލް</t>
  </si>
  <si>
    <t>ސ. ފޭދޫ ސްކޫލް</t>
  </si>
  <si>
    <t>އަލްމަދްރަސަތުލް އިސްލާމިއްޔާ ސ.ހިތަދޫ</t>
  </si>
  <si>
    <t>މަތި އުތުރު ޕްރޮވިންސް ސްކޫލްތަކުގެ ބަޖެޓް</t>
  </si>
  <si>
    <t>އުތުރު ޕްރޮވިންސް ސްކޫލްތަކުގެ ބަޖެޓް</t>
  </si>
  <si>
    <t>މެދު އުތުރު ޕްރޮވިންސް ސްކޫލްތަކުގެ ބަޖެޓް</t>
  </si>
  <si>
    <t>މެދު ޕްރޮވިންސް ސްކޫލްތަކުގެ ބަޖެޓް</t>
  </si>
  <si>
    <t>މަތި ދެކުނު ޕްރޮވިންސް ސްކޫލްތަކުގެ ބަޖެޓް</t>
  </si>
  <si>
    <t>މެދު ދެކުނު ޕްރޮވިންސް ސްކޫލްތަކުގެ ބަޖެޓް</t>
  </si>
  <si>
    <t>ދެކުނު ޕްރޮވިންސް ސްކޫލްތަކުގެ ބަޖެޓް</t>
  </si>
  <si>
    <t>ޑިޕާޓްމަންޓް އޮފް ހަޔަރ އެޑިޔުކޭޝަން</t>
  </si>
  <si>
    <t>ނޭޝަނަލް ލޯ ލައިބްރަރީ</t>
  </si>
  <si>
    <t>މޯލްޑިވްސް ނެޝަނަލް ޔުނިވާރސިޓީ</t>
  </si>
  <si>
    <t>ފެކަލްޓީ އޮފް އެޑިޔުކޭޝަން</t>
  </si>
  <si>
    <t>ފެކަލްޓީ އޮފް ހެލްތް ސައިންސަސް</t>
  </si>
  <si>
    <t>ފެކަލްޓީ އޮފް މެނެޖްމަންޓް އެންޑް ކޮމްޕިއުޓިންގ</t>
  </si>
  <si>
    <t>ފެކަލްޓީ އޮފް އިންޖިނިއަރިންގ ޓެކްނޯލޮޖީ</t>
  </si>
  <si>
    <t>ފެކަލްޓީ އޮފް ހޮސްޕިޓަލިޓީ އެންޑް ޓުއަރިޒަމް ސްޓަޑީޒް</t>
  </si>
  <si>
    <t>ސެންޓަރ ފޮރ މެރިޓައިމް ސްޓަޑީޒް</t>
  </si>
  <si>
    <t>ސެންޓަރ ފޮރ އޯޕަން ލާރނިންގ</t>
  </si>
  <si>
    <t>ފެކަލްޓީ އޮފް ޝަރީޢާ އެންޑް ލޯ</t>
  </si>
  <si>
    <t>އަތޮޅުތަކުގައި ހިންގާ ކެމްޕަސްތަކުގެ ޚަރަދު</t>
  </si>
  <si>
    <t>ފެކަލްޓީ އޮފް އާޓްސް</t>
  </si>
  <si>
    <t>ކޮލެޖް އޮފް އިސްލާމިކް ސްޓަޑީޒް</t>
  </si>
  <si>
    <t>މޯލްޑިވްސް ކޮލިފިކޭޝަން އޮތޯރިޓީ</t>
  </si>
  <si>
    <t>މޯލްޑިވްސް ޕޮލިޓެކްނިކް</t>
  </si>
  <si>
    <t>ސްކޫލްކުދިން ކިޔެވުމަށް ބޭނުންވާ ތަކެއްޗާއި 
އިމްތިޙާނު ފީގެ އެހީ</t>
  </si>
  <si>
    <t>އެޓަރނީ ޖެނެރަލްގެ އޮފީސް</t>
  </si>
  <si>
    <t>ނޭޝަނަލް ލޯ ރިފޯމް ކޮމިޝަން</t>
  </si>
  <si>
    <t>މިނިސްޓްރީ އޮފް ފޮރިން އެފެއާޒް</t>
  </si>
  <si>
    <t>ބަންގްލަދޭޝްގައި ހުންނަ ދިވެހިރާއްޖޭގެ ހައިކޮމިޝަން</t>
  </si>
  <si>
    <t>ސްރީލަންކާގައި ހުންނަ ދިވެހިރާއްޖޭގެ ހައިކޮމިޝަން</t>
  </si>
  <si>
    <t>އދ. ގައި ހުންނަ ދިވެހިރާއްޖޭގެ ޕާމަނަންޓް މިޝަން</t>
  </si>
  <si>
    <t>އިނގިރޭސިވިލާތުގައި ހުންނަ ދިވެހިރާއްޖޭގެ ހައިކޮމިޝަން</t>
  </si>
  <si>
    <t>އިންޑިޔާގައި ހުންނަ ދިވެހިރާއްޖޭގެ ހައިކޮމިޝަން</t>
  </si>
  <si>
    <t>ތިރުވަނަންތަޕޫރަމްގައި ހުންނަ ދިވެހިރާއްޖޭގެ ކޮންސުލޭޓް</t>
  </si>
  <si>
    <t>މެލޭޝިޔާގައި ހުންނަ ދިވެހިރާއްޖޭގެ ހައިކޮމިޝަން</t>
  </si>
  <si>
    <t>ޖަޕާނުގައި ހުންނަ ދިވެހިރާއްޖޭގެ އެމްބަސީ</t>
  </si>
  <si>
    <t xml:space="preserve">ޗައިނާގައި ހުންނަ ދިވެހިރާއްޖޭގެ އެމްބަސީ </t>
  </si>
  <si>
    <t>ސަޢޫދީ ޢަރަބިއްޔާގައި ހުންނަ ދިވެހިރާއްޖޭގެ އެމްބަސީ</t>
  </si>
  <si>
    <t>ޖެނީވާގައި ހުންނަ ދިވެހިރާއްޖޭގެ ޕަރމަނަންޓް މިޝަން</t>
  </si>
  <si>
    <t>ޕާކިސްތާނުގައި ހުންނަ ދިވެހިރާއްޖޭގެ ހައިކޮމިޝަން</t>
  </si>
  <si>
    <t>ދިވެހިރާއްޖެއިން ޔޫރަޕިއަން ޔޫނިއަންއަށް ކަނޑައަޅާފައި ހުންނަ މިޝަން</t>
  </si>
  <si>
    <t>ސިންގަޕޫރުގައި ހުންނަ ދިވެހިރާއްޖޭގެ ހައިކޮމިޝަން</t>
  </si>
  <si>
    <t xml:space="preserve">މިނިސްޓްރީ އޮފް ހެލްތް އެންޑް ފެމިލީ </t>
  </si>
  <si>
    <t>ސެންޓަރ ފޮރ ކޮމިއުނިޓީ ހެލްތް އެންޑް ޑިޒީސް ކޮންޓްރޯލް</t>
  </si>
  <si>
    <t>ރީޖަނަލް ހޮސްޕިޓަލް / ހދ.ކުޅުދުއްފުށި</t>
  </si>
  <si>
    <t>ރީޖަނަލް ހޮސްޕިޓަލް / ރ.އުނގޫފާރު</t>
  </si>
  <si>
    <t>ރީޖަނަލް ހޮސްޕިޓަލް / ސ.ހިތަދޫ</t>
  </si>
  <si>
    <t>ރީޖަނަލް ހޮސްޕިޓަލް / މ.މުލި</t>
  </si>
  <si>
    <t>ރީޖަނަލް ހޮސްޕިޓަލް / ގދ.ތިނަދޫ</t>
  </si>
  <si>
    <t>ރީޖަނަލް ހޮސްޕިޓަލް / ލ.ގަން</t>
  </si>
  <si>
    <t>ހއ. އަތޮޅު ހޮސްޕިޓަލް</t>
  </si>
  <si>
    <t>ށ. އަތޮޅު ހޮސްޕިޓަލް</t>
  </si>
  <si>
    <t>ނ. އަތޮޅު ހޮސްޕިޓަލް</t>
  </si>
  <si>
    <t>ބ. އަތޮޅު ހޮސްޕިޓަލް</t>
  </si>
  <si>
    <t>ޅ. އަތޮޅު ހޮސްޕިޓަލް</t>
  </si>
  <si>
    <t>އއ. އަތޮޅު ހޮސްޕިޓަލް</t>
  </si>
  <si>
    <t>އދ. އަތޮޅު ހޮސްޕިޓަލް</t>
  </si>
  <si>
    <t>ވ. އަތޮޅު ހޮސްޕިޓަލް</t>
  </si>
  <si>
    <t>ފ. އަތޮޅު ހޮސްޕިޓަލް</t>
  </si>
  <si>
    <t>ދ. އަތޮޅު ހޮސްޕިޓަލް</t>
  </si>
  <si>
    <t>ތ. އަތޮޅު ހޮސްޕިޓަލް</t>
  </si>
  <si>
    <t>ގއ. އަތޮޅު ހޮސްޕިޓަލް</t>
  </si>
  <si>
    <t>ޏ. އަތޮޅު ހޮސްޕިޓަލް</t>
  </si>
  <si>
    <t>ނޭޝަނަލް ތެލެސީމިޔާ ސެންޓަރ</t>
  </si>
  <si>
    <t>ވެކްޓަރ ބޯން ޑިޒީޒް ކޮންޓްރޯލް ޔުނިޓް</t>
  </si>
  <si>
    <t>މޯލްޑިވްސް ފުޑް އެންޑް ޑްރަގް އޮތޯރިޓީ</t>
  </si>
  <si>
    <t>ޑިޕާޓްމަންޓް އޮފް ޑްރަގް ޕްރިވެންޝަން އެންޑް ރިހިބިލިޓޭޝަން ސަރވިސަސް</t>
  </si>
  <si>
    <t>ޚާއްޞަ އެހީއަށް ބޭނުންވާ މީހުންގެ މަރުކަޒު</t>
  </si>
  <si>
    <t>ނޭޝަނަލް ސޯޝަލް ޕްރޮޓެކްޝަން އެޖެންސީ</t>
  </si>
  <si>
    <t>ފެމިލީ އެންޑް ޗިލްޑްރަން ސަރވިސް ސެންޓަރސް</t>
  </si>
  <si>
    <t>ކުޑަކުދިންގެ ހިޔާ</t>
  </si>
  <si>
    <t>ސޯޝަލް ސެކިޔުރިޓީއާބެހޭ ބައި</t>
  </si>
  <si>
    <t>ނޭޝަނަލް ބްލަޑް ޓްރާންސްފިއުޝަން ސަރވިސަސް</t>
  </si>
  <si>
    <t>ޑިޕާޓްމަންޓް އޮފް ޖެންޑަރ އެންޑް ފެމިލީ ޕްރޮޓެކްޝަން</t>
  </si>
  <si>
    <t>މިނިސްޓްރީ އޮފް އިކޮނޮމިކް ޑިވެލޮޕްމަންޓް</t>
  </si>
  <si>
    <t>މިނިސްޓްރީ އޮފް ޓޫރިޒަމް، އާޓްސް އެންޑް ކަލްޗަރ</t>
  </si>
  <si>
    <t>ޑިޕާޓްމަންޓް އޮފް އިންފޮމޭޝަން</t>
  </si>
  <si>
    <t>މޯލްޑިވްސް ގަވަރަންމަންޓް ޓޫރިސްޓް އިންފޮމޭޝަން އޮފީސް</t>
  </si>
  <si>
    <t>މޯލްޑިވްސް ޓޫރިޒަމް ޕްރޮމޯޝަން ބޯޑް</t>
  </si>
  <si>
    <t>ޤައުމީ ކުތުބުޚާނާ</t>
  </si>
  <si>
    <t>ނޭޝަނަލް ސެންޓަރ ފޮރ ދި އާޓްސް</t>
  </si>
  <si>
    <t>ނޭޝަނަލް އާޓް ގެލަރީ</t>
  </si>
  <si>
    <t>ނޭޝަނަލް ބިޔުރޯ އޮފް ކްލެސިފިކޭޝަން</t>
  </si>
  <si>
    <t>ޑިޕާޓްމަންޓް އޮފް ހެރިޓޭޖް</t>
  </si>
  <si>
    <t>މިނިސްޓްރީ އޮފް ހިއުމަން ރިސޯސް، ޔޫތް އެންޑް ސްޕޯޓްސް</t>
  </si>
  <si>
    <t>ކުޅިވަރުގެ ޚިދުމަތްތަކާއި ބެހޭބައި</t>
  </si>
  <si>
    <t>ޒުވާނުންގެ މަރުކަޒު</t>
  </si>
  <si>
    <t>މިނިސްޓްރީ އޮފް ހިއުމަން ރިސޯސް، ޔޫތް އެންޑް ސްޕޯޓްސް / ހިއުމަން ރިސޯސަސްއާއި ބެހޭ ބައި</t>
  </si>
  <si>
    <t>ސްކޯލަރޝިޕް އާއިބެހޭ ބައި</t>
  </si>
  <si>
    <t>މިނިސްޓްރީ އޮފް ހައުސިންގ އެންޑް އެންވަރަންމަންޓް</t>
  </si>
  <si>
    <t>މިނިސްޓްރީ އޮފް ހައުސިންގ، ޓްރާންސްޕޯޓް އެންޑް އެންވަރަންމަންޓް / ކަރަންޓާއި، ފެނާއި، ނަރުދަމާއާއި ބެހޭބައި</t>
  </si>
  <si>
    <t>މޯލްޑިވްސް މީޓީއޮރޮލޮޖިކަލް ސަރވިސް</t>
  </si>
  <si>
    <t>އެންވަޔަރަންމަންޓް ސެކްޝަން</t>
  </si>
  <si>
    <t>މޯލްޑިވްސް އެނަރޖީ އޮތޯރިޓީ</t>
  </si>
  <si>
    <t>އެންވަޔަރަންމަންޓަލް ޕްރޮޓެކްޝަން އެޖެންސީ</t>
  </si>
  <si>
    <t>ނޭޝަނަލް ޑިޒާސްޓަރ މެނެޖްމަންޓް ސެންޓަރ</t>
  </si>
  <si>
    <t>މިނިސްޓްރީ އޮފް ފިޝަރީޒް އެންޑް އެގްރިކަލްޗަރ</t>
  </si>
  <si>
    <t>މިނިސްޓރީ އޮފް ޓްރާނސްޕޯޓް އެންޑް ކޮމިއުނިކޭޝަން</t>
  </si>
  <si>
    <t>ސިވިލް އޭވިއޭޝަން ޑިޕާޓްމަންޓް</t>
  </si>
  <si>
    <t>ނޭޝަނަލް ސެންޓަރ ފޮރ އިންފޮމޭޝަން ޓެކްނޯލޮޖީ</t>
  </si>
  <si>
    <t>ޓެލެކޮމިއުނިކޭޝަންސް އޮތޯރިޓީ އޮފް މޯލްޑިވްސް</t>
  </si>
  <si>
    <t>ރީޖަނަލް އެއަރޕޯޓްސް</t>
  </si>
  <si>
    <t>ޓްރާންސްޕޯޓް އޮތޯރިޓީ</t>
  </si>
  <si>
    <t xml:space="preserve">މިނިސްޓްރީ އޮފް އިސްލާމިކް އެފެއާޒް </t>
  </si>
  <si>
    <t>ނެޝަނަލް ސޯޝަލް ޕްރޮޓެކްޝަން އެޖެންސީ</t>
  </si>
  <si>
    <t>ކީރިތި ޤުރުއާނާއި ބެހޭ މަރުކަޒު</t>
  </si>
  <si>
    <t>ލޯކަލް ގަވަނަމަންޓް އޮތޯރިޓީ</t>
  </si>
  <si>
    <t>އަބޫދާބީގައި ހުންނަ ދިވެހިރާއްޖޭގެ އެމްބަސީ</t>
  </si>
  <si>
    <t>ދިވެހިބަހާއި ތާރީހާއި ބެހޭ މަރުކަޒު</t>
  </si>
  <si>
    <t>މާލެ ސިޓީ ކައުންސިލް</t>
  </si>
  <si>
    <t>އައްޑޫ ސިޓީ ކައުންސިލް</t>
  </si>
  <si>
    <t>ހއ. އަތޮޅު ކައުންސިލް</t>
  </si>
  <si>
    <t>ހއ. އުތީމު ކައުންސިލް</t>
  </si>
  <si>
    <t>ހއ. ތުރާކުނު ކައުންސިލް</t>
  </si>
  <si>
    <t>ހއ. އުލިގަމު ކައުންސިލް</t>
  </si>
  <si>
    <t>ހއ. މުޅަދޫ ކައުންސިލް</t>
  </si>
  <si>
    <t>ހއ. ހޯރަފުށި ކައުންސިލް</t>
  </si>
  <si>
    <t>ހއ. އިހަވަންދޫ ކައުންސިލް</t>
  </si>
  <si>
    <t>ހއ. ކެލާ ކައުންސިލް</t>
  </si>
  <si>
    <t>ހއ. ވަށަފަރު ކައުންސިލް</t>
  </si>
  <si>
    <t>ހއ. ދިއްދޫ ކައުންސިލް</t>
  </si>
  <si>
    <t>ހއ. ފިއްލަދޫ ކައުންސިލް</t>
  </si>
  <si>
    <t>ހއ. މާރަންދޫ ކައުންސިލް</t>
  </si>
  <si>
    <t>ހއ. ތަކަންދޫ ކައުންސިލް</t>
  </si>
  <si>
    <t>ހއ. މުރައިދޫ ކައުންސިލް</t>
  </si>
  <si>
    <t>ހއ. ބާރަށު ކައުންސިލް</t>
  </si>
  <si>
    <t>ހދ. އަތޮޅު ކައުންސިލް</t>
  </si>
  <si>
    <t>ހދ. ހަނިމާދޫ ކައުންސިލް</t>
  </si>
  <si>
    <t xml:space="preserve">ހދ. ފިނޭ ކައުންސިލް </t>
  </si>
  <si>
    <t>ހދ. ނައިވާދޫ ކައުންސިލް</t>
  </si>
  <si>
    <t>ހދ. ހިރިމަރަދޫ ކައުންސިލް</t>
  </si>
  <si>
    <t>ހދ. ނޮޅިވަރަންފަރު ކައުންސިލް</t>
  </si>
  <si>
    <t>ހދ. ނެއްލައިދޫ ކައުންސިލް</t>
  </si>
  <si>
    <t>ހދ. ނޮޅިވަރަމު ކައުންސިލް</t>
  </si>
  <si>
    <t>ހދ. ކުރިނބީ ކައުންސިލް</t>
  </si>
  <si>
    <t>ހދ. ކުޅުދުއްފުށީ ކައުންސިލް</t>
  </si>
  <si>
    <t>ހދ. ކުމުންދޫ ކައުންސިލް</t>
  </si>
  <si>
    <t>ހދ. ނޭކުރެންދޫ ކައުންސިލް</t>
  </si>
  <si>
    <t>ހދ. ވައިކަރަދޫ ކައުންސިލް</t>
  </si>
  <si>
    <t>ހދ. މަކުނުދޫ ކައުންސިލް</t>
  </si>
  <si>
    <t>ށ. އަތޮޅު ކައުންސިލް</t>
  </si>
  <si>
    <t>ށ. ކަނޑިތީމު ކައުންސިލް</t>
  </si>
  <si>
    <t>ށ. ނޫމަރާ ކައުންސިލް</t>
  </si>
  <si>
    <t>ށ. ގޮއިދޫ ކައުންސިލް</t>
  </si>
  <si>
    <t>ށ. ފޭދޫ ކައުންސިލް</t>
  </si>
  <si>
    <t>ށ. ފީވަކު ކައުންސިލް</t>
  </si>
  <si>
    <t xml:space="preserve">ށ. ބިލެއްފަހި ކައުންސިލް </t>
  </si>
  <si>
    <t>ށ. ފޯކައިދޫ ކައުންސިލް</t>
  </si>
  <si>
    <t>ށ. ނަރުދޫ ކައުންސިލް</t>
  </si>
  <si>
    <t>ށ. މަރޮށީ ކައުންސިލް</t>
  </si>
  <si>
    <t>ށ. ޅައިމަގު ކައުންސިލް</t>
  </si>
  <si>
    <t>ށ. ކޮމަންޑޫ ކައުންސިލް</t>
  </si>
  <si>
    <t>ށ. މާއުނގޫދޫ ކައުންސިލް</t>
  </si>
  <si>
    <t>ށ. ފުނަދޫ ކައުންސިލް</t>
  </si>
  <si>
    <t>ށ. މިލަންދޫ ކައުންސިލް</t>
  </si>
  <si>
    <t>ނ. އަތޮޅު ކައުންސިލް</t>
  </si>
  <si>
    <t>ނ. ހެނބަދޫ ކައުންސިލް</t>
  </si>
  <si>
    <t>ނ. ކެނދިކުޅުދޫ ކައުންސިލް</t>
  </si>
  <si>
    <t>ނ. މާޅެންދޫ ކައުންސިލް</t>
  </si>
  <si>
    <t>ނ. ކުޑަފަރީ ކައުންސިލް</t>
  </si>
  <si>
    <t>ނ. ލަންދޫ ކައުންސިލް</t>
  </si>
  <si>
    <t>ނ. މާފަރު ކައުންސިލް</t>
  </si>
  <si>
    <t>ނ. ޅޮހީ ކައުންސިލް</t>
  </si>
  <si>
    <t>ނ. މިލަންދޫ ކައުންސިލް</t>
  </si>
  <si>
    <t>ނ. މަގޫދޫ ކައުންސިލް</t>
  </si>
  <si>
    <t>ނ. މަނަދޫ ކައުންސިލް</t>
  </si>
  <si>
    <t>ނ. ހޮޅުދޫ ކައުންސިލް</t>
  </si>
  <si>
    <t>ނ. ފޮއްދޫ ކައުންސިލް</t>
  </si>
  <si>
    <t>ނ. ވެލިދޫ ކައުންސިލް</t>
  </si>
  <si>
    <t>2012 ވަނަ އަހަރަށް ލަފާކުރައްވާ ބަޖެޓްގައި ހިމަނުއްވާ މަޤާމްގެ ޢަދަދުގައި ޖައްސަވާނީ ސިވިލް ސަރވިސް އިން ހުއްދަދެއްވާފައިވާ މަޤާމުގެ ޢަދަދެވެ</t>
  </si>
  <si>
    <t>2013 އަދި 2014 ވަނަ އަހަރުގެ ގޮޅީގައި ޖައްސަވާނީ އެއަހަރުތަކުގައި އޮންނާނެ ކަމަށް ލަފާކުރެވޭ ޢަދަދެވެ</t>
  </si>
  <si>
    <t>2012ވަނަ އަހަރަށް ލަފާކުރި މުސާރައިގެ އިތުރު ތަފްޞީލް</t>
  </si>
  <si>
    <t>މަޤާމްގެ ބާވްތް (ކޮންޓްރެކްޓް/ ސިވިލް ސަރވިސް/ ސިޔާސީ/ ބަޖެޓް ޑިޕެންޑަންޓް/ކައުންސެލަރ</t>
  </si>
  <si>
    <t>ބަޖެޓް ކޯޑް</t>
  </si>
  <si>
    <t>ރ. އަތޮޅު ކައުންސިލް</t>
  </si>
  <si>
    <t>ރ. އަލިފުށީ ކައުންސިލް</t>
  </si>
  <si>
    <t>ރ. ވާދޫ ކައުންސިލް</t>
  </si>
  <si>
    <t>ރ. ރަސްގެތީމް ކައުންސިލް</t>
  </si>
  <si>
    <t>ރ. އަނގޮޅިތީމު ކައުންސިލް</t>
  </si>
  <si>
    <t>ރ. ހުޅުދުއްފާރު ކައުންސިލް</t>
  </si>
  <si>
    <t>ރ. އުނގޫފާރު ކައުންސިލް</t>
  </si>
  <si>
    <t>ރ. ދުވާފަރު ކައުންސިލް</t>
  </si>
  <si>
    <t>ރ. މާކުރަތު ކައުންސިލް</t>
  </si>
  <si>
    <t>ރ. ރަސްމާދޫ ކައުންސިލް</t>
  </si>
  <si>
    <t>ރ. އިންނަމާދޫ ކައުންސިލް</t>
  </si>
  <si>
    <t>ރ. މަޑުއްވަރީ ކައުންސިލް</t>
  </si>
  <si>
    <t>ރ. އިނންގުރައިދޫ ކައުންސިލް</t>
  </si>
  <si>
    <t>ރ. މީދޫ ކައުންސިލް</t>
  </si>
  <si>
    <t>ރ. ފައިނު ކައުންސިލް</t>
  </si>
  <si>
    <t>ރ. ކިނޮޅަހު ކައުންސިލް</t>
  </si>
  <si>
    <t>ބ. އަތޮޅު ކައުންސިލް</t>
  </si>
  <si>
    <t>ބ. ކުޑަރިކިލި ކައުންސިލް</t>
  </si>
  <si>
    <t>ބ. ކަމަދޫ ކައުންސިލް</t>
  </si>
  <si>
    <t>ބ. ކެންދޫ ކައުންސިލް</t>
  </si>
  <si>
    <t>ބ. ކިހާދޫ ކައުންސިލް</t>
  </si>
  <si>
    <t>ބ. ދޮންފަނު ކައުންސިލް</t>
  </si>
  <si>
    <t>ބ. ދަރަވަންދޫ ކައުންސިލް</t>
  </si>
  <si>
    <t>ބ. މާޅޮހު ކައުންސިލް</t>
  </si>
  <si>
    <t>ބ. އޭދަފުށި ކައުންސިލް</t>
  </si>
  <si>
    <t>ބ. ތުޅާދޫ ކައުންސިލް</t>
  </si>
  <si>
    <t>ބ. ހިތާދޫ ކައުންސިލް</t>
  </si>
  <si>
    <t>ބ. ފުޅަދޫ ކައުންސިލް</t>
  </si>
  <si>
    <t>ބ. ފެހެންދޫ ކައުންސިލް</t>
  </si>
  <si>
    <t>ބ. ގޮއިދޫ ކައުންސިލް</t>
  </si>
  <si>
    <t>ޅ. އަތޮޅު ކައުންސިލް</t>
  </si>
  <si>
    <t>ޅ. ހިންނަވަރު ކައުންސިލް</t>
  </si>
  <si>
    <t>ޅ. ނައިފަރު ކައުންސިލް</t>
  </si>
  <si>
    <t>ޅ. ކުރެންދޫ ކައުންސިލް</t>
  </si>
  <si>
    <t>ޅ. އޮޅުވެލިފުށީ ކައުންސިލް</t>
  </si>
  <si>
    <t>ކ. އަތޮޅު ކައުންސިލް</t>
  </si>
  <si>
    <t>ކ. ކާށިދޫ ކައުންސިލް</t>
  </si>
  <si>
    <t>ކ. ގާފަރު ކައުންސިލް</t>
  </si>
  <si>
    <t>ކ. ދިއްފުށީ ކައުންސިލް</t>
  </si>
  <si>
    <t>ކ. ތުލުސްދޫ ކައުންސިލް</t>
  </si>
  <si>
    <t>ކ. ހުރާ ކައުންސިލް</t>
  </si>
  <si>
    <t>ކ. ހިންމަފުށީ ކައުންސިލް</t>
  </si>
  <si>
    <t>ކ. ގުޅީ ކައުންސިލް</t>
  </si>
  <si>
    <t>ކ. މާފުށީ ކައުންސިލް</t>
  </si>
  <si>
    <t>ކ. ގުރައިދޫ ކައުންސިލް</t>
  </si>
  <si>
    <t>އއ. އަތޮޅު ކައުންސިލް</t>
  </si>
  <si>
    <t>އއ. ތޮއްޑޫ ކައުންސިލް</t>
  </si>
  <si>
    <t>އއ. ރަސްދޫ ކައުންސިލް</t>
  </si>
  <si>
    <t>އއ. އުކުޅަހު ކައުންސިލް</t>
  </si>
  <si>
    <t>އއ. މަތިވެރި ކައުންސިލް</t>
  </si>
  <si>
    <t>އއ. ބޮޑުފޮޅުދޫ ކައުންސިލް</t>
  </si>
  <si>
    <t>އއ. ފެރިދޫ ކައުންސިލް</t>
  </si>
  <si>
    <t>އއ. މާޅޮހު ކައުންސިލް</t>
  </si>
  <si>
    <t>އއ. ހަނިމާދޫ ކައުންސިލް</t>
  </si>
  <si>
    <t>އދ. އަތޮޅު ކައުންސިލް</t>
  </si>
  <si>
    <t>އދ. ހަންޏާމީދު ކައުންސިލް</t>
  </si>
  <si>
    <t>އދ. އޮމަދޫ ކައުންސިލް</t>
  </si>
  <si>
    <t>އދ. ކުންބުރުދޫ ކައުންސިލް</t>
  </si>
  <si>
    <t>އދ. މަހިބަދޫ ކައުންސިލް</t>
  </si>
  <si>
    <t>އދ. މަންދޫ ކައުންސިލް</t>
  </si>
  <si>
    <t>އދ. ދަނގެތީ ކައުންސިލް</t>
  </si>
  <si>
    <t>އދ. ދިގުރަށު ކައުންސިލް</t>
  </si>
  <si>
    <t xml:space="preserve">އދ. ދިއްދޫ ކައުންސިލް </t>
  </si>
  <si>
    <t>އދ. ފެންފުށި ކައުންސިލް</t>
  </si>
  <si>
    <t>އދ. މާމިގިލި ކައުންސިލް</t>
  </si>
  <si>
    <t>ވ. އަތޮޅު ކައުންސިލް</t>
  </si>
  <si>
    <t>ވ. ފުލިދޫ ކައުންސިލް</t>
  </si>
  <si>
    <t>ވ. ތހިނަދޫ ކައުންސިލް</t>
  </si>
  <si>
    <t>ވ. ފެލިދޫ ކައުންސިލް</t>
  </si>
  <si>
    <t>ވ. ކެޔޮދޫ ކައުންސިލް</t>
  </si>
  <si>
    <t>ވ. ރަކީދޫ ކައުންސިލް</t>
  </si>
  <si>
    <t>މ. އަތޮޅު ކައުންސިލް</t>
  </si>
  <si>
    <t>މ. ރަތްމަންދޫ ކައުންސިލް</t>
  </si>
  <si>
    <t>މ.ވޭވަށު ކައުންސިލް</t>
  </si>
  <si>
    <t>މ. މުލަކު ކައުންސިލް</t>
  </si>
  <si>
    <t>މ. މުލީ ކައުންސިލް</t>
  </si>
  <si>
    <t>މ. ނާލާފުށި ކައުންސިލް</t>
  </si>
  <si>
    <t>މ. ކޮޅުފުށި ކައުންސިލް</t>
  </si>
  <si>
    <t>މ. ދިއްގަރު ކައުންސިލް</t>
  </si>
  <si>
    <t>މ. މަޑުއްވަރީ ކައުންސިލް</t>
  </si>
  <si>
    <t>ފ. އަތޮޅު ކައުންސިލް</t>
  </si>
  <si>
    <t>ފ. ފީއަލީ ކައުންސިލް</t>
  </si>
  <si>
    <t>ފ. ބިލެއްދޫ ކައުންސިލް</t>
  </si>
  <si>
    <t>ފ. މަގޫދޫ ކައުންސިލް</t>
  </si>
  <si>
    <t>ފ. ދަނރަނބޫދޫ ކައުންސިލް</t>
  </si>
  <si>
    <t>ފ. ނިލަންދޫ ކައުންސިލް</t>
  </si>
  <si>
    <t>ދ. އަތޮޅު ކައުންސިލް</t>
  </si>
  <si>
    <t>ދ. މީދޫ ކައުންސިލް</t>
  </si>
  <si>
    <t>ދ. ބަނޑިދޫ ކައުންސިލް</t>
  </si>
  <si>
    <t>ދ. ރިނބިދޫ ކައުންސިލް</t>
  </si>
  <si>
    <t>ދ. ހުޅުދެލީ ކައުންސިލް</t>
  </si>
  <si>
    <t>ދ. ވާނީ ކައުންސިލް</t>
  </si>
  <si>
    <t>ދ. މާންއިބޫދޫ ކައުންސިލް</t>
  </si>
  <si>
    <t>ދ. ޚުދަހުވަދޫ ކައުންސިލް</t>
  </si>
  <si>
    <t>ތ. އަތޮޅު ކައުންސިލް</t>
  </si>
  <si>
    <t>ތ. ބުރުނީ ކައުންސިލް</t>
  </si>
  <si>
    <t>ތ. ވިލުފުށީ ކައުންސިލް</t>
  </si>
  <si>
    <t>ތ. މަޑިފުށީ ކައުންސިލް</t>
  </si>
  <si>
    <t>ތ. ދިޔަމިގިލީ ކައުންސިލް</t>
  </si>
  <si>
    <t>ތ. ގުރައިދޫ ކައުންސިލް</t>
  </si>
  <si>
    <t>ތ. ކަނޑޫދޫ ކައުންސިލް</t>
  </si>
  <si>
    <t>ތ. ވަންދޫ ކައުންސިލް</t>
  </si>
  <si>
    <t>ތ. ހިރިލަންދޫ ކައުންސިލް</t>
  </si>
  <si>
    <t>ތ. ގާދިއްފުށީ ކައުންސިލް</t>
  </si>
  <si>
    <t>ތ. ތިމަރަފުށީ ކައުންސިލް</t>
  </si>
  <si>
    <t>ތ. ވޭމަންޑޫ ކައުންސިލް</t>
  </si>
  <si>
    <t>ތ. ކިނބިދޫ ކައުންސިލް</t>
  </si>
  <si>
    <t>ތ. އޮމަދޫ ކައުންސިލް</t>
  </si>
  <si>
    <t>ލ. އަތޮޅު ކައުންސިލް</t>
  </si>
  <si>
    <t>ލ. އިސްދޫ ކައުންސިލް</t>
  </si>
  <si>
    <t>ލ. ދަނބިދޫ ކައުންސިލް</t>
  </si>
  <si>
    <t>ލ. މާބައިދޫ ކައުންސިލް</t>
  </si>
  <si>
    <t>ލ. މުނޑޫ ކައުންސިލް</t>
  </si>
  <si>
    <t>ލ. ގަމު ކައުންސިލް</t>
  </si>
  <si>
    <t>ލ. މާވަށު ކައުންސިލް</t>
  </si>
  <si>
    <t>ލ. ފޮނަދޫ ކައުންސިލް</t>
  </si>
  <si>
    <t>ލ. ގާދޫ ކައުންސިލް</t>
  </si>
  <si>
    <t>ލ. މާމެންދޫ ކައުންސިލް</t>
  </si>
  <si>
    <t>ލ. ހިތަދޫ ކައުންސިލް</t>
  </si>
  <si>
    <t>ލ. ކުނަހަންދޫ ކައުންސިލް</t>
  </si>
  <si>
    <t>ގއ. އަތޮޅު ކައުންސިލް</t>
  </si>
  <si>
    <t>ގއ. ކޮލަމާފުށީ ކައުންސިލް</t>
  </si>
  <si>
    <t>ގއ. ވިލިނގިލީ ކައުންސިލް</t>
  </si>
  <si>
    <t>ގއ. މާމެންދޫ ކައުންސިލް</t>
  </si>
  <si>
    <t>ގއ. ނިލަންދޫ ކައުންސިލް</t>
  </si>
  <si>
    <t>ގއ. ދާންދޫ ކައުންސިލް</t>
  </si>
  <si>
    <t>ގއ. ދެއްވަދޫ ކައުންސިލް</t>
  </si>
  <si>
    <t>ގއ. ކޮންޑޭ ކައުންސިލް</t>
  </si>
  <si>
    <t>ގއ. ގެމަނަފުށީ ކައުންސިލް</t>
  </si>
  <si>
    <t>ގއ. ކަނޑުހުޅުދޫ ކައުންސިލް</t>
  </si>
  <si>
    <t>ގދ. އަތޮޅު ކައުންސިލް</t>
  </si>
  <si>
    <t>ގދ. މަޑަވެލީ ކައުންސިލް</t>
  </si>
  <si>
    <t>ގދ. ހޯޑެއްދޫ ކައުންސިލް</t>
  </si>
  <si>
    <t>ގދ. ނަޑައްލާ ކައުންސިލް</t>
  </si>
  <si>
    <t>ގދ. ގައްދޫ ކައުންސިލް</t>
  </si>
  <si>
    <t>ގދ. ރަތަފަންދޫ ކައުންސިލް</t>
  </si>
  <si>
    <t>ގދ. ވާދޫ ކައުންސިލް</t>
  </si>
  <si>
    <t>ގދ. ފިޔޯރީ ކައުންސިލް</t>
  </si>
  <si>
    <t>ގދ. ފަރެސްމާތޮޑާ ކައުންސިލް</t>
  </si>
  <si>
    <t>ގދ. ތހިނަދޫ ކައުންސިލް</t>
  </si>
  <si>
    <t>ޏ. އަތޮޅު ކައުންސިލް</t>
  </si>
  <si>
    <t>ޏ. ފުވައްމުލަކު ރަށު ކައުންސިލް</t>
  </si>
  <si>
    <t xml:space="preserve">2012 - 2014 ގެ ބަޖެޓުގައި ސްޓްރެޓަޖިކް އެކްޝަން ޕްލޭންގެ ކޯޑުތައް ހިމަނާނޭ ގޮތް </t>
  </si>
  <si>
    <t>ހާސިލުކުރަން ބޭނުންވާ ނަތީޖާ
(އައުޓްކަމް)</t>
  </si>
  <si>
    <t>ނަތީޖާ ހާސިލްވާ މިންވަރު ދެނެގަންނާނެ މިންގަޑު
(އިންޑިކޭޓަރ)</t>
  </si>
  <si>
    <t>ބަޖެޓް ޑިޕެންޑަންޓް:</t>
  </si>
  <si>
    <t>މުސާރައާއި އެލަވަންސް</t>
  </si>
  <si>
    <t>އެހެނިހެން އެލަވަންސްގެ ތަފްޞީލް</t>
  </si>
  <si>
    <t xml:space="preserve">ބޭސްލައިންގެ ގޮތުގައި ޖައްސަވާނީ ކަނޑައަޅާފައިވާ ސްޓްރެޓަޖީ ތަންފީޒުކުރަން ފެށުމުގެ ކުރިން  (2008 ނުވަތަ އޭގެ ކުރީއަހަރެއްގައި)  އެސްޓްރެޓަޖީއާއި ގުޅޭ އިންޑިކޭޓަރުން ދައްކާ ހާލަތު/މިންވަރެވެ.  ކޮންމެ އިންޑިކޭޓަރއަކާއި ގުޅޭ ބޭސްލައިނެއް ޖައްސަވަންވާނެއެވެ. އަދި ބޭސްލައިންގައި އަދަދު/ޚުލާސާ މައުލޫމާތަކާއި ކަމާގުޅޭ އަހަރު ޖައްސަވަން ވާނެއެވެ. މިބޭސްލައިންއަކީ ސެޕްގެ 31 ޕްރޮގްރާމްތަކުގެ ތެރެއިން ކަމާގުޅޭ ޕްރޮގްރާމްގެ 'ރިޒަލްޓްސް ޕްރޭމްވަރކް' (އާރް.އެފް.) ގައި ފާހަގަކޮށްފައިވާ ބޭސްލައިންއަކަށް ވާންވާނެއެވެ. </t>
  </si>
  <si>
    <t xml:space="preserve">އަހަރީ ޓާގެޓުތަކުގެ ގޮތުގައި ޖައްސަވާނީ،2012 އަދި 2013 ގައި  ނަތީޖާއިން ހާސިލުކުރުމަށް ހުށަހެޅޭ މިންވަރެވެ. ނުވަތަ އަދަދެވެ. އަހަރީ ޓަރގެޓް ޖައްސަވާނީ ކަމާގުޅޭ އިންޑިކޭޓަރއާއި ދިމާލުގައެވެ. މިޓާގެޓްތަކަކީ ސެޕްގެ 31 ޕްރޮގްރާމްތަކުގެ ތެރެއިން ކަމާގުޅޭ ޕްރޮގްރާމްގެ 'ރިޒަލްޓްސް ޕްރޭމްވަރކް' (އާރް.އެފް.) ގައި ފާހަގަކޮށްފައިވާ ޓާގެޓްތަކަށް ވާންވާނެއެވެ. </t>
  </si>
  <si>
    <t xml:space="preserve">އެކްޓިވިޓީގެ ނަން : </t>
  </si>
  <si>
    <t>އެކްޓިވިޓީގެ ރިކަރަންޓް ޚަރަދު ތަކާއި ކެޕިޓަލް ޚަރަދުތައް (ޕީ.އެސް.އައި.ޕީ.ގައި ނުހިމެނޭ)</t>
  </si>
  <si>
    <t>2014 އަށް ލަފާކުރި</t>
  </si>
  <si>
    <t>2013 އަށް ލަފާކުރި</t>
  </si>
  <si>
    <t>2012 އަށް ލަފާކުރި</t>
  </si>
  <si>
    <t>ދަތުރު އެލަވަންސް</t>
  </si>
  <si>
    <t>ޕޮކެޓް މަނީ</t>
  </si>
  <si>
    <t>ހުރުމާއި ކެއުމުގެ ޚަރަދު</t>
  </si>
  <si>
    <t>އުޅަނދުގެ ކުލި</t>
  </si>
  <si>
    <t xml:space="preserve"> ޕެސެޖް ފީ / ޓިކެޓް</t>
  </si>
  <si>
    <t>އަލަށް ކުރެވޭ/ޢާންމުކޮށް ހިނގަމުންދާ</t>
  </si>
  <si>
    <t>ދަތުރުގެ ދިގުމިން</t>
  </si>
  <si>
    <t>ދަތުރުކުރެވޭ ތަން</t>
  </si>
  <si>
    <t>ބައިވެރިންގެ އަދަދު</t>
  </si>
  <si>
    <t>ތަރުތީބު ނަންބަރ</t>
  </si>
  <si>
    <t>އިންސިޑެންޝަލް ޚަރަދު</t>
  </si>
  <si>
    <t>ސްޓޮޕް އޯވަރ</t>
  </si>
  <si>
    <t>ޓިކެޓް</t>
  </si>
  <si>
    <t>ދަތުރުގެ ބާވަތް</t>
  </si>
  <si>
    <t>ޤައުމު</t>
  </si>
  <si>
    <t>ވަޒީފާގެ ނަން</t>
  </si>
  <si>
    <t>ތަނުގެ ބޮޑުމިން (އަކަފޫޓުން)</t>
  </si>
  <si>
    <t>ތަނުގެ</t>
  </si>
  <si>
    <t>ހުރުމާއި</t>
  </si>
  <si>
    <t>ބައިވެރިންގެ</t>
  </si>
  <si>
    <t>މުއްދަތާއި ތާރީޙް</t>
  </si>
  <si>
    <t>ބޭއްވޭ ތަން</t>
  </si>
  <si>
    <t>ރިފްރެޝަމަންޓް</t>
  </si>
  <si>
    <t>ކުލި</t>
  </si>
  <si>
    <t>ކެއުމުގެ ޚަރަދު</t>
  </si>
  <si>
    <t>އަދަދު</t>
  </si>
  <si>
    <t>އިތުރު</t>
  </si>
  <si>
    <t>ޖުމްލަ ޚަރަދު</t>
  </si>
  <si>
    <t>މުއްދަތު</t>
  </si>
  <si>
    <t>ބައިވެރިވާ ފަރާތް</t>
  </si>
  <si>
    <t>ފައިސާގެ އެހީ</t>
  </si>
  <si>
    <t>ބޭސްކުރުން</t>
  </si>
  <si>
    <t>ފޮތް ގަތުމަށް</t>
  </si>
  <si>
    <t>ކޯހުގެ ފީ</t>
  </si>
  <si>
    <t>ހުރުމާއި ކެއުން</t>
  </si>
  <si>
    <t>ވިސާ</t>
  </si>
  <si>
    <t>ދަތުރު ޚަރަދު</t>
  </si>
  <si>
    <t>ނިމޭ ތާރީޙް</t>
  </si>
  <si>
    <t>ފަށާ ތާރީޙް</t>
  </si>
  <si>
    <t>ބޭނުންވާ ތަކެއްޗާއި</t>
  </si>
  <si>
    <t>ޕޮކެޓްމަނީ</t>
  </si>
  <si>
    <t>ކޯހުގެ ނަން / ހިންގާ ފަރާތް / ބާއްވާ ތަން</t>
  </si>
  <si>
    <t>އެކި ސާމާނު</t>
  </si>
  <si>
    <t>ބަޖެޓް ކޯޑުގެ ތަފްޞީލް</t>
  </si>
  <si>
    <t>Traveling expenses - local by sea</t>
  </si>
  <si>
    <t>Traveling expenses - local by land</t>
  </si>
  <si>
    <t>Traveling expenses - local by air</t>
  </si>
  <si>
    <t>Traveling expenses - overseas</t>
  </si>
  <si>
    <t xml:space="preserve"> 221005</t>
  </si>
  <si>
    <t>Traveling expenses - for foreigners</t>
  </si>
  <si>
    <t>221 099</t>
  </si>
  <si>
    <t>Other travel expenses</t>
  </si>
  <si>
    <t>Building rents</t>
  </si>
  <si>
    <t>Scholarship and fellowship assistance</t>
  </si>
  <si>
    <t>Course fees and related expenses for local training</t>
  </si>
  <si>
    <t>Conducting training courses</t>
  </si>
  <si>
    <t>ޔުނިޓްގެ ޢަދަދު</t>
  </si>
  <si>
    <t>ޔުނިޓް</t>
  </si>
  <si>
    <t>ބަޖެޓް ކޯޑް ތަފްސީލް</t>
  </si>
  <si>
    <t>ތަރުތީބު ނަންބަރު</t>
  </si>
  <si>
    <t xml:space="preserve">212 001 </t>
  </si>
  <si>
    <t>RECURRENT EXPENDITURE</t>
  </si>
  <si>
    <t>Personal Emoluments</t>
  </si>
  <si>
    <t>Pensions, Retirement Benefits &amp; Allowances</t>
  </si>
  <si>
    <t>Travel Expenses</t>
  </si>
  <si>
    <t>Operational Services</t>
  </si>
  <si>
    <t xml:space="preserve">Supplies and Requisites for Service Provision </t>
  </si>
  <si>
    <t>Training</t>
  </si>
  <si>
    <t xml:space="preserve">Grants, Contributions and Subsidies </t>
  </si>
  <si>
    <t>Payments against losses and right-off s</t>
  </si>
  <si>
    <t>CAPITAL EXPENDITURE</t>
  </si>
  <si>
    <t xml:space="preserve">Development Projects </t>
  </si>
  <si>
    <t>Capital Equipment</t>
  </si>
  <si>
    <t>Investment Outlays</t>
  </si>
  <si>
    <t>Unit</t>
  </si>
  <si>
    <t>Number of Units</t>
  </si>
  <si>
    <t>Salaries and wages</t>
  </si>
  <si>
    <t>Number of employees</t>
  </si>
  <si>
    <t>Overtime pay</t>
  </si>
  <si>
    <t>Total number of extra hours put in by employees</t>
  </si>
  <si>
    <t>Pocket money</t>
  </si>
  <si>
    <t>Higher education allowance</t>
  </si>
  <si>
    <t>Technical  allowance</t>
  </si>
  <si>
    <t>Long term allowance</t>
  </si>
  <si>
    <t>Special Allowance for the month of Ramazan</t>
  </si>
  <si>
    <t>Medical Allowance</t>
  </si>
  <si>
    <t xml:space="preserve">Domestic Market Allowance </t>
  </si>
  <si>
    <t>Salary increment</t>
  </si>
  <si>
    <t>Special  allowance for the post</t>
  </si>
  <si>
    <t>Food allowance</t>
  </si>
  <si>
    <t>Committee allowance</t>
  </si>
  <si>
    <t>Allowance for local non-residents</t>
  </si>
  <si>
    <t>Commuting allowance for local non-residents</t>
  </si>
  <si>
    <t>Dependent's allowance</t>
  </si>
  <si>
    <t>Holiday allowance</t>
  </si>
  <si>
    <t>Allowance for work other than assigned</t>
  </si>
  <si>
    <t>Annual leave cancellation allowance</t>
  </si>
  <si>
    <t>Uniform Allowance</t>
  </si>
  <si>
    <t>Acting Allowance</t>
  </si>
  <si>
    <t>Religious Service allowance</t>
  </si>
  <si>
    <t>Shift duty allowance</t>
  </si>
  <si>
    <t>Hardship allowance</t>
  </si>
  <si>
    <t>Exclusive Job</t>
  </si>
  <si>
    <t>Phone allowance</t>
  </si>
  <si>
    <t>Risk allowance</t>
  </si>
  <si>
    <t>Dress allowance</t>
  </si>
  <si>
    <t>Service allowance</t>
  </si>
  <si>
    <t>Accountable Officer allowance</t>
  </si>
  <si>
    <t>212 099</t>
  </si>
  <si>
    <t>Other allowance</t>
  </si>
  <si>
    <t>Pensions</t>
  </si>
  <si>
    <t>Number of Pensioners</t>
  </si>
  <si>
    <t>Benefits and gratuities</t>
  </si>
  <si>
    <t>Number of Beneficiaries</t>
  </si>
  <si>
    <t>Retirement Benefits</t>
  </si>
  <si>
    <t>Monthly Payment for Retired</t>
  </si>
  <si>
    <t>Social security allowances and other benefits</t>
  </si>
  <si>
    <t>Stationery and office requisites</t>
  </si>
  <si>
    <t>Average expenditure per month</t>
  </si>
  <si>
    <t>IT related materials</t>
  </si>
  <si>
    <t>Fuel and lubricants</t>
  </si>
  <si>
    <t>Meals to employees during the office hours</t>
  </si>
  <si>
    <t>Electrical items</t>
  </si>
  <si>
    <t>Spare parts</t>
  </si>
  <si>
    <t>Materials for uniforms</t>
  </si>
  <si>
    <t>Supplies for office cleaning</t>
  </si>
  <si>
    <t>Utensils and accessories</t>
  </si>
  <si>
    <t>Office decoration materials</t>
  </si>
  <si>
    <t>Curtains, table clothes and similar items</t>
  </si>
  <si>
    <t>222 099</t>
  </si>
  <si>
    <t>Others</t>
  </si>
  <si>
    <t>Telephone</t>
  </si>
  <si>
    <t>Electricity</t>
  </si>
  <si>
    <t>Water and sanitation services</t>
  </si>
  <si>
    <t xml:space="preserve">Lease lines and internet </t>
  </si>
  <si>
    <t>Hire charges</t>
  </si>
  <si>
    <t xml:space="preserve">Security for buildings and other </t>
  </si>
  <si>
    <t>Number of Buildings</t>
  </si>
  <si>
    <t>Fees for cleaning services and waste disposal</t>
  </si>
  <si>
    <t xml:space="preserve">Postage and message </t>
  </si>
  <si>
    <t>Announcements, subscriptions and advertisements</t>
  </si>
  <si>
    <t>Carriage and conveyance</t>
  </si>
  <si>
    <t xml:space="preserve">National competitions and ceremonies </t>
  </si>
  <si>
    <t>Social development  programmes</t>
  </si>
  <si>
    <t>Examination related expenses</t>
  </si>
  <si>
    <t>Consultancy, translations and other related services</t>
  </si>
  <si>
    <t>Expenses on foreign dignitaries</t>
  </si>
  <si>
    <t>Number of dignitaries expected</t>
  </si>
  <si>
    <t xml:space="preserve">Visa, work permit </t>
  </si>
  <si>
    <t>Number of Visas/Work Permits</t>
  </si>
  <si>
    <t>Annual fees to government</t>
  </si>
  <si>
    <t>Printing services</t>
  </si>
  <si>
    <t>Laundry services</t>
  </si>
  <si>
    <t>Medical expenses for staff</t>
  </si>
  <si>
    <t xml:space="preserve">Expenses on international and local fairs </t>
  </si>
  <si>
    <t>Number of fairs</t>
  </si>
  <si>
    <t>Bank charges and commissions</t>
  </si>
  <si>
    <t xml:space="preserve">Insurance </t>
  </si>
  <si>
    <t>Value of asset to be insured</t>
  </si>
  <si>
    <t>223 099</t>
  </si>
  <si>
    <t>Other services</t>
  </si>
  <si>
    <t xml:space="preserve">Medical Supplies/ Consumables </t>
  </si>
  <si>
    <t xml:space="preserve">Education Supplies/ Consumables </t>
  </si>
  <si>
    <t>Meals for people under arrest and detention</t>
  </si>
  <si>
    <t>Number of detainees</t>
  </si>
  <si>
    <t>Other materials for people under arrest and detention</t>
  </si>
  <si>
    <t xml:space="preserve">Other operational consumables </t>
  </si>
  <si>
    <t xml:space="preserve">Shor-term training and study tours </t>
  </si>
  <si>
    <t>Workshop expenses</t>
  </si>
  <si>
    <t xml:space="preserve">Staff Development </t>
  </si>
  <si>
    <t>Buildings for living Purpose</t>
  </si>
  <si>
    <t>Buildings for non- living Purpose</t>
  </si>
  <si>
    <t>Roads,Jetty and Bridge</t>
  </si>
  <si>
    <t>Length of Roads/Jetty/Number of Bridges</t>
  </si>
  <si>
    <t>Airports</t>
  </si>
  <si>
    <t>No. of International/Domestic Airports</t>
  </si>
  <si>
    <t>Jetty and Harbour Maintenance</t>
  </si>
  <si>
    <t xml:space="preserve">Number </t>
  </si>
  <si>
    <t xml:space="preserve">Water and Sanitation Sytem </t>
  </si>
  <si>
    <t>MLD supplied</t>
  </si>
  <si>
    <t xml:space="preserve">Electrification Network System  </t>
  </si>
  <si>
    <t>MWH suppplied</t>
  </si>
  <si>
    <t xml:space="preserve">Other Infrastructure </t>
  </si>
  <si>
    <t>Furniture and Fittings</t>
  </si>
  <si>
    <t>Value of assets</t>
  </si>
  <si>
    <t>Machinery and Equipment</t>
  </si>
  <si>
    <t xml:space="preserve">Vehicle Equipments </t>
  </si>
  <si>
    <t>Number of vehicles</t>
  </si>
  <si>
    <t xml:space="preserve">Communication Infrastucture </t>
  </si>
  <si>
    <t xml:space="preserve">Computer Software </t>
  </si>
  <si>
    <t>Number of Maintenance Contracts</t>
  </si>
  <si>
    <t xml:space="preserve">Hardware Regarding IT </t>
  </si>
  <si>
    <t xml:space="preserve">Other Equipments </t>
  </si>
  <si>
    <t>Vehicles</t>
  </si>
  <si>
    <t>Vessels</t>
  </si>
  <si>
    <t>Number of vessels</t>
  </si>
  <si>
    <t xml:space="preserve">Air transportaion </t>
  </si>
  <si>
    <t>Number of aircrafts</t>
  </si>
  <si>
    <t>Interest payments (Other sectors of gov.)</t>
  </si>
  <si>
    <t>Interest payments (Private Parties)</t>
  </si>
  <si>
    <t xml:space="preserve">Interest payments (Foreign Parties) </t>
  </si>
  <si>
    <t>Subsidies</t>
  </si>
  <si>
    <t>Welfare payments</t>
  </si>
  <si>
    <t>Grants to private parties</t>
  </si>
  <si>
    <t>Awards</t>
  </si>
  <si>
    <t>Indemnities and relief against natural calamities</t>
  </si>
  <si>
    <t>Membership fees to organisations</t>
  </si>
  <si>
    <t>Subscription contribution to Intl. organisations</t>
  </si>
  <si>
    <t>Donations to foreign parties or foreign governments</t>
  </si>
  <si>
    <t>Assistance to associations and social organisations</t>
  </si>
  <si>
    <t>Assistance for community programmes</t>
  </si>
  <si>
    <t>Other assistance</t>
  </si>
  <si>
    <t>281 000</t>
  </si>
  <si>
    <t>PAYMENTS AGAINST LOSSES AND RIGHT-OFFS</t>
  </si>
  <si>
    <t>Payments against losses and right-off to govt. agencies</t>
  </si>
  <si>
    <t>Payments against losses and right-off to private parties</t>
  </si>
  <si>
    <t>Losses reagarding the changes in exchange rate</t>
  </si>
  <si>
    <t>Losses reagarding the investment costings</t>
  </si>
  <si>
    <t>Losses regarding government  asset sales</t>
  </si>
  <si>
    <t>Payments against other losses and right-off</t>
  </si>
  <si>
    <t>291 000</t>
  </si>
  <si>
    <t>DEVELOPMENT PROJECTS</t>
  </si>
  <si>
    <t xml:space="preserve">Local components for foreign assisted projects </t>
  </si>
  <si>
    <t xml:space="preserve">Implementation costs of foreign assisted projects </t>
  </si>
  <si>
    <t>Other economic development expenditure from govt budget</t>
  </si>
  <si>
    <t>421 000</t>
  </si>
  <si>
    <t xml:space="preserve">CAPITAL EQUIPMENT </t>
  </si>
  <si>
    <t>Land reclemation and purchase</t>
  </si>
  <si>
    <t>Changes Made to Buildings used for living Purpose</t>
  </si>
  <si>
    <t>Changes made to Buildings used  for non- living Purpose</t>
  </si>
  <si>
    <t>Airport</t>
  </si>
  <si>
    <t>Plant, Machinery and Equipment</t>
  </si>
  <si>
    <t xml:space="preserve">Vehicular Equipments </t>
  </si>
  <si>
    <t>Tools, Instruments apparatus</t>
  </si>
  <si>
    <t xml:space="preserve">Reference Materials </t>
  </si>
  <si>
    <t xml:space="preserve">Communication outlays </t>
  </si>
  <si>
    <t>IT Hardware</t>
  </si>
  <si>
    <t>Vessels by Sea</t>
  </si>
  <si>
    <t>Vessels by Air</t>
  </si>
  <si>
    <t>440 000</t>
  </si>
  <si>
    <t>INVESTMENT OUTLAYS</t>
  </si>
  <si>
    <t>Equity Capital to Public enterprises</t>
  </si>
  <si>
    <t>Capital contribution to profit  oriented public agencies</t>
  </si>
  <si>
    <t>Capital transfers abroad</t>
  </si>
  <si>
    <t>5.03.06</t>
  </si>
  <si>
    <t>މަސްތުވާތަކެއްޗާއި ގުލޭގޮތުން ދެވޭ ހިދުމަތްތައް ދިނުމުގައި އާންމު ވިޔަފާރިވެރި ފަރާތްތަކާއި މުޖުތަމަޢުގެ ހިއްސާ އިތުރުކުރުމަށް ހިތްވަރު ދިނުން.</t>
  </si>
  <si>
    <t>1.04.04.02</t>
  </si>
  <si>
    <t>ސީ.އެސް.އާރް. ފިޔަވަޅުތައް ބޭނުންކޮށްގެން މަސްތުވާތަކެތީގެ ވަބާ ފެތުރުނަ ނުދިނުމާއި ޖަމާޢަތުގެ ހޭލުންތެރިން އިތުރުކުރުން</t>
  </si>
  <si>
    <t>މަސްތުވާތަކެތީގެ ފަރުވާދޭ ހުރިހާ ފަރާތްތަކަކީ ފުރިހަމައަށް ތަމްރީން ލިބިގެން އެފަރުވާ ފޯރުކޮށްދޭ ފަރާތްތައް ކަމުގައި ހެދުން.</t>
  </si>
  <si>
    <t>ކަމާގުޅޭ ޤާނޫނުގެ ދަށުން 'ޗާޖް ނެގޯސިއޭޝަން' އަށް މަގުފަހިކޮށްދިނުން.</t>
  </si>
  <si>
    <t>ޝަރީޢަތަށް ދިއުމުގެ ކުރީގައި މައްސަލައާއި ގުޅޭ ފަރާތްތަކުގެ މެދުގައި މަޝްވަރާކުރެވޭނެ ނިޒާމެއް ކަނޑައެޅުން</t>
  </si>
  <si>
    <t>s6</t>
  </si>
  <si>
    <t>s7</t>
  </si>
  <si>
    <t>ކުށްކުރާމީހުން ޒިންމާދާރު ރައްޔިތުންގެ ގޮތުގައި އަލުން މުޖުތަމަޢަށް ނެރުމަށް ޕްރޮގްރާމް ހިންގުން</t>
  </si>
  <si>
    <t>2.01.05.04</t>
  </si>
  <si>
    <t>3.01.01.05</t>
  </si>
  <si>
    <t>ދީނީ ސްކޮލަޝިޕްތައް މޮނިޓަރކުރުން</t>
  </si>
  <si>
    <t>ކުއްޔަށްދޭ މުއްދަތަށް ބަދަލުގެނައުން ފަދަ ގޮތްގޮތުން ފަތުރުވެރިކަމުގެ ވިޔަފާރިކުރާ ކުންފުނިތަކުން އާންމުންނަށް ހިއްސާ ވިއްކާ މިންވަރު އިތުރުކުރުމަށް ފަތުރުވެރިކަމުގެ ޤާނޫނަށް އިސްލާޙް ގެނައުން</t>
  </si>
  <si>
    <t>4.01.06.16</t>
  </si>
  <si>
    <t>ސަރަޙައްދީ ޔުނިވަރސިޓީތަކާއި އެފިލިއޭޓްވުމާއި ކަމާގުޅޭ ބައިނަލްއަޤްވާމީ ޖަމްޢީއްޔާތަކާއި ޤައުމުތަކާއި އެކު ގުޅުން ދެމެހެއްޓުން</t>
  </si>
  <si>
    <t>ދަނޑުވެރިކަމުގެ ދާއިރާގެ ހާލަތު ދެނެގަތުމަށްޓަކައި ކަނޑައަޅާ ވަކި ނިޒާމެއްގެ މަތިން މިދާއިރާ ސާރވޭ ކުރުން.</t>
  </si>
  <si>
    <t>ވަޒީފާދޭ ފަރާތްތަކާއި ވަޒީފާ އަދާކުރާފަރާތްތަކުގެ ދެމެދުގައި ޖެހޭ މައްސަލަތައް ހައްލުކުރުމަށް އިންޑަސްޓްރިއަލް ރިލޭޝަންސް ޤާނޫނާއި ޤަވާޢިދު ހެދުން</t>
  </si>
  <si>
    <t>5.03.06.01</t>
  </si>
  <si>
    <t>ޑީ.އާރް.އާރް. އަދި ސީ.ސީ.އޭ ގެ މަސައްކަތްތައް ގުޅުވާލުމަށް ފްރޭމްވަރކެއް (ނާ.ޕާ، ސްނެޕް.) ތައްޔާރުކުރުން.</t>
  </si>
  <si>
    <t>5.03.06.02</t>
  </si>
  <si>
    <t xml:space="preserve">  ޚިދުމަތްދޭ ފަރާތްތަކުގެ ފެންވަރާއި ޤާބިލުކަން އިތުރުކުރުން</t>
  </si>
  <si>
    <t>5.03.06.03</t>
  </si>
  <si>
    <t>ޑީ.އާރް.އާރް. އަދި ސީ.ސީ.އޭ ގެ މަސައްކަތް ގުޅުވާލުމަށްޓަކައި  ކަމާގުޅޭ ފަރާތްތަކާއި އެކީގައި ޕައިލޮޓް މަޝްރޫޢުތައް ރޭވުން</t>
  </si>
  <si>
    <t>ކޮންޓްރެކްޓަށް މަސައްކަތްކުރާ:</t>
  </si>
  <si>
    <t xml:space="preserve">ނޯޓް: </t>
  </si>
  <si>
    <t>އެކްޓިވިޓީ ރެފަރެންސް</t>
  </si>
  <si>
    <t>3.02.02.01.001</t>
  </si>
  <si>
    <t>3.02.02.01.003</t>
  </si>
  <si>
    <t>6.01.01.01.001</t>
  </si>
  <si>
    <t>2012 ވަނަ އަހަރު ބަޖެޓްގައި ހިމެނޭ ޕްރޮގްރާމް ތަކުގެ އޮނިގަނޑު</t>
  </si>
  <si>
    <t>ރައްޔިތުންނަށް ބޭސްފަރުވާއަށް ލުއިފަސޭހަގޮތްތައް ހޯދައިދިނުން</t>
  </si>
  <si>
    <t>ބޯހިޔާވަހިކަން ހަމަހަމަގޮތެއްގައި ހޯދައިދިނުން</t>
  </si>
  <si>
    <t>ރާއްޖޭގައި ދަތުރުފަތުގެ ވިއުގައެއް ޤާއިމްކުރުން</t>
  </si>
  <si>
    <t>މަސްތުވާތަކެތީގެ ވަބާއިން މުޖުތަމަޢު ސަލާމަތްކުރުން</t>
  </si>
  <si>
    <t>އަދުލް އިންސާފް</t>
  </si>
  <si>
    <t>ސަރުކާރު ހިންގުން އިސްލާހުކުރުން</t>
  </si>
  <si>
    <t xml:space="preserve">ސަރަޙައްދީ ތަރައްޤީއާއި އަތޮޅުތައް ލާމަރުކަޒީ ނިޒާމުގެ ދަށުން ހިންގުން </t>
  </si>
  <si>
    <t>އިސްލާމްދީން ދެމެހެއްޓުން</t>
  </si>
  <si>
    <t>ތަޢުލީމް</t>
  </si>
  <si>
    <t>ޒުވާނުން ކުރިއެރުވުން</t>
  </si>
  <si>
    <t>އާއިލާ ބަދަހިކުރުން</t>
  </si>
  <si>
    <t>މަޢުލޫމާތާއި ސަޤާފަތާއި އާރޓްސް</t>
  </si>
  <si>
    <t>ދަނޑުވެރިކަން</t>
  </si>
  <si>
    <t xml:space="preserve">ވަޒީފާއާއި އިންސާނީ ވަސީލަތްތައް ތަރައްޤީކުރުން </t>
  </si>
  <si>
    <t>ބިން</t>
  </si>
  <si>
    <t xml:space="preserve">ޑިޒާސްޓަރ ރިސްކް މެނޭޖްމަންޓް </t>
  </si>
  <si>
    <t>އޮފީސް ހިންގުމުގެ ޚަރަދު</t>
  </si>
  <si>
    <t>މުވައްޒަފުނަށް ހިނގާ ޚަރަދު</t>
  </si>
  <si>
    <r>
      <t>2011</t>
    </r>
    <r>
      <rPr>
        <b/>
        <sz val="12"/>
        <rFont val="Faruma"/>
      </rPr>
      <t>ވަނަ އަހަރަށް ލަފާކުރި ޚަރަދު</t>
    </r>
  </si>
  <si>
    <t xml:space="preserve">އެހެނިހެން </t>
  </si>
  <si>
    <t xml:space="preserve">ހަރަކާތް ހިންގޭ ތަން </t>
  </si>
  <si>
    <t>އެކްޓިވިޓީގެ ފޯކަލް ޕޮއިންޓް</t>
  </si>
  <si>
    <t xml:space="preserve">1.04: މަސްތުވާތަކެއްޗަށް ހުޅުވި ދޮރުތައް ބަންދުކުރުން </t>
  </si>
  <si>
    <r>
      <t>ތަފްޞީލް -</t>
    </r>
    <r>
      <rPr>
        <b/>
        <u/>
        <sz val="11"/>
        <rFont val="Faruma"/>
      </rPr>
      <t>1</t>
    </r>
  </si>
  <si>
    <t>އެކްޓިވިޓީ ރެފަރެންސް : 1.04.04.01.002</t>
  </si>
  <si>
    <t>2.01.03.06</t>
  </si>
  <si>
    <t>2.01.03.07</t>
  </si>
  <si>
    <t>ކާރިޘާތައް މަދުކުރުމާބެހޭ (ޑިޒާސްޓަރ ރިސްކް ރިޑަކްޝަން) މަސައްކަތްތައް މޫސުމަށް އަންނަ ބަދަލުތަކާ ގުޅިގެން ކުރާ މަސައްކަތާއި ( ކްލައިމެޓް ޗޭންޖް އެޑަޕްޝަން) ގުޅުވާލުން</t>
  </si>
  <si>
    <t>ފޯމްގެ ނަމުގައި ޖައްސަވާނީ އެކްޓިވިޓީގެ ރިފަރެންސް ނަންބަރެވެ. މިގޮތަށް ފޯމްގެ ނަން ޖެއްސެވުމުން އެކްޓިވިޓީ ރިފަރެންސް ޖައްސަވަން ޖެހޭތަން އަމިއްލައަށް ފުރިހަމަ ވާނެއެވެ.</t>
  </si>
  <si>
    <t>ހަރަކާތުގެ ނަން ޖައްސަވަން ޖެހޭތަނުގައި ހަރަކާތުގެ ނަން ލިއުއްވާށެވެ.</t>
  </si>
  <si>
    <t xml:space="preserve">ތަރުތީބު ނަންބަރު: </t>
  </si>
  <si>
    <t>މި ކޮލަމްގައި ޖައްސަވާނީ އެ ޚަރަދެއް ކުރުމަށް ކަނޑައަޅާފައިވާ ބަޖެޓްގެ ކޯޑު ނަންބަރެވެ.</t>
  </si>
  <si>
    <t xml:space="preserve">ބަޖެޓް ކޯޑް:        </t>
  </si>
  <si>
    <t>ބަޖެޓް ކޯޑު ނަންބަރާއި ގުޅޭ ތަފްޞީލް ނުވަތަ ބަޖެޓް ކޯޑުގެ ނަން މިކޮލަމްގައި ލިއުއްވާށެވެ.</t>
  </si>
  <si>
    <t xml:space="preserve">ބަޖެޓް ކޯޑް ތަފްސީލް:  </t>
  </si>
  <si>
    <t xml:space="preserve">ޔުނިޓް:           </t>
  </si>
  <si>
    <t>ޔުނިޓްގެ ޢަދަދު:</t>
  </si>
  <si>
    <t>މި ކޮލަމްގައި ޖައްސަވާނީ ޔުނިޓެއްގެ އަގެވެ.</t>
  </si>
  <si>
    <t>ރޭޓް:</t>
  </si>
  <si>
    <t>މި ކޮލަމްގައި ޖައްސަވާނީ ޔުނިޓްގެ އަގާއި ޔުނިޓްގެ އަދަދާއި ގުނަ ކުރީމަ އަންނަ އަދަދެވެ.</t>
  </si>
  <si>
    <t>ޖުމްލަ ޚަރަދު:</t>
  </si>
  <si>
    <t>ފޯމް ފުރުއްވާނެ ގޮތުގެ މަޢުލޫމާތު:</t>
  </si>
  <si>
    <t>މިފޯމު ފުރިހަމަ ކުރެއްވުމުގައި އޮފީހުގެ މުވައްޒަފުންގެ ރަޖިސްޓްރީގައިވާ ކޮންމެ މަޤާމެއްގެ ނަން ވަކިވަކިން ލިޔުއްވައި އެމަޤާމްގައި ވޭތުވެދިޔަ އަހަރު ނިމުނުއިރު ތިބި އަދަދާއި އެމީހުންނަށް ހިނގި ޚަރަދާއި، ހިނގާއަހަރު ބަޖެޓް ތައްޔާރު ކުރައްވާއިރު އެމަޤާމުގައި މީހުންތިބި އަދަދާއި އެމީހުންގެ މުސާރައަށް ބަޖެޓް އޮތް އަދަދާއި ކުރިއަށް އޮތްއަހަރު ތަކުގައި އެމަޤާމު އޮންނާނެކަމަށް ލަފާކުރައްވާ އަދަދާއި އެމަޤާމަށް މުސާރަ ހިނގާނެކަމަށް ލަފާކުރައްވާ އަދަދު ޖައްސަވާނީއެވެ.</t>
  </si>
  <si>
    <t>(ހ)</t>
  </si>
  <si>
    <t>(ށ)</t>
  </si>
  <si>
    <t>(ނ)</t>
  </si>
  <si>
    <t>(ރ)</t>
  </si>
  <si>
    <t>(ބ)</t>
  </si>
  <si>
    <t>(ޅ)</t>
  </si>
  <si>
    <t xml:space="preserve">މިފޯމުގައިވާ ޖުމްލަތައް އާންމު ބަޖެޓްގެ ކޯޑު ނަންބަރ 211001 ގައިވާ ޖުމްލައާއި ދިމާވާންޖެހޭނެއެވެ. </t>
  </si>
  <si>
    <t>2011 ވަނަ އަހަރު ލިބުނު ގޮޅީގައިވާ ޢަދަދުގައި ޖައްސަވާނީ 2011 ށް ބަޖެޓް ލިބުނުއިރު އޮތް މަޤާމުގެ ޢަދަދެވެ. 2011ވަނަ އަހަރުގެ ނިޔަލަށް ޖުމްލަ ގޮޅީގައިވާ ޢަދަދުގައި ޖައްސަވާނީ ޖޫންގެ ނިޔަލަށް އޮތް މަޤާމުގެ ޢަދަދެވެ.</t>
  </si>
  <si>
    <t>މި ފޯމްގެ 2012 ވަނަ އަހަރަށް ލަފާކުރި ގޮޅީގައިވާ މަޤާމުތަކުގެ އިތުރު ތަފްޞީލް ފޯމް ނަންބަރު: މބ 2/2012(ހ) ގައިވާ ނަމޫނާއާއި އެއްގޮތަށް ފުރިހަމަ ކުރައްވާށެވެ.</t>
  </si>
  <si>
    <t xml:space="preserve">މުވައްޒަފުންގެ މަޤާމުގެ މައުލޫމާތާއި މުވައްޒަފުންގެ މުސާރައާއި އިނާޔަތްތަކުގެ މައުލޫމާތު ފުރިހަމަކުރައްވާނީ  ފޯމް ނަނަބަރު 2/2012 (ހ) ގައިވާ ނަމޫނާއާއި އެއް ގޮތަށެވެ. </t>
  </si>
  <si>
    <t>ބިޒިނަސް އޭރިޔާ ޖައްސަވަންޖެހޭ ކޮލަމްގައި ކޮންމެ މުވައްޒަފަކާއި ދިމާލުގައިވެސް ބިޒްނަސް އޭރިޔާ ނަންބަރު ޖައްސަވާށެވެ.</t>
  </si>
  <si>
    <t>މަޤާމުގެ ނަންބަރު ޖައްސަވަންޖެހޭ ކޮލަމްގައި މަޤާމުތަކުގެ ތަރުތީބު ނަންބަރު ޖައްސަވާށެވެ.</t>
  </si>
  <si>
    <t>މަޤާމްގެ ބާވްތް ޖައްސަވަން ޖެހޭ ކޮލަމްގައި އެ މަޤާމަކީ ކައުންސެލަރ، ސިވިލް ސަރވިސް، ސިޔާސީ، ބަޖެޓް ޑިޕެންޑަންޓް ނުވަތަ ކޮންޓްރެކްޓް މަޤާމެއްކަން އެނގޭނޭ ގޮތަށް ޖައްސަވާށެވެ.</t>
  </si>
  <si>
    <t>މަޤާމުގެ ނަން ޖައްސަވަންޖެހޭ ކޮލަމްގައި މަޤަމުގެ ނަން ޖައްސަވާށެވެ. އަދި މަޤާމުގެ ކްލެސިފިކޭޝަން ޖައްސަވަންޖެހޭ ކޮލަމްގައި އެ މަޤާމުގެ ކްލެސިފިކޭޝަން ޖައްސަވާށެވެ. ހުސްމަޤާމެއް އޮތް ކަމުގައިވިޔަސް ބަޖެޓްގައި ޖައްސަވާނީ އެ މަޤާމަކީ 2012 ވަނަ އަހަރު ކޮންމެ ހެން ބޭނުން މަޤާމަކަށް ވާނަމައެވެ.</t>
  </si>
  <si>
    <t>މަޤާމުގެ މުސާރަ ޖައްސަވަން ޖެހޭ ކޮލަމްގައި ޖައްސަވާނީ އެ މަޤާމަށް ކަނޑައަޅާފައިވާ އަސާސީ މުސާރައެވެ.</t>
  </si>
  <si>
    <t>މުވައްޒަފުންގެ ނަންބަރު ޖައްސަވަންޖެހޭ ގޮޅީގައި ޖައްސަވާނީ މުވައްޒަފުންގެ ތަރުތީބު ނަންބަރެވެ.</t>
  </si>
  <si>
    <t>މުވައްޒަފުންގެ ނަމާއި އެޑްރެސް ޖައްސަވަންޖެހޭ ކޮލަމްގައި ކޮންމެ މުވައްޒަފެއްގެ ނަން ވަކިވަކިން ދާއިމީ އެޑްރެހާއި އަދި ވަޒީފާ އަދާކުރާތަން ނުވަތަ ރަށް އެންގޭނޭ ގޮތަށް ލިއުއްވާށެވެ. ހުސް މަޤާމެއް ހިމަނުއްވާފައިވާނަމަ، ހުސްމަޤާމެއްކަން އެނގޭ ގޮތަށް މި ކޮލަމްތައް ދޫކޮށްލައްވާށެވެ.</t>
  </si>
  <si>
    <t>މުވައްޒަފުންގެ މުސާރައާއި އެލަވަންސްތައް ޖައްސަވަންޖެހޭ ކޮލަމްތަކުގައި ކޮންމެ މުވައްޒަފަކަށްވެސް އަހަރަކަށް ޖެހޭ ޢަދަދުތައް ޖައްސަވާށެވެ.</t>
  </si>
  <si>
    <t>އޮފީސް ހިންގުން</t>
  </si>
  <si>
    <t>ރެވެނިއު ކޯޑުގެ ތަފްޞީލް</t>
  </si>
  <si>
    <t>ބަޖެޓް ތައްޔާރު ކުރެއްވުމުގައި އާމްދަނީއަށް ލިބޭ ފައިސާ މިފޯމްގެ ނަމޫނާގައިވާ ގޮތުގެމަތިން(2010 ން 2014 ށް) ފުރުއްވާފައި ފޮނުއްވުން އެދެމެވެ. މިފޯމް ފުރުއްވާއިރު އާމްދަނީލިބޭ އެކިއެކި ބައިތައް ވަކިވަކިން ލިޔުއްވައި އަދި އާމްދަނީ އިތުރުކުރެވޭނެ ގޮތްތަކާމެދު ޚިޔާލު ހުށަހެޅުއްވުން އެދެމެވެ.</t>
  </si>
  <si>
    <t>ރެވެނިއު ކޯޑުގައި ޖައްސަވާނީ ދައުލަތުގެ އެކައުންޓިން ސިސްޓަމްގައި ބޭނުން ކުރައްވާ ރެވެނިއު ކޯޑުތަކެވެ. މި ބަޖެޓް ފޯމެޓާއިއެކު، ދައުލަތުގެ އެކައުންޓިން ސިސްޓަމުގައި ބޭނުންކުރައްވާ ރެވެނިއު ކޯޑުތަކުގެ ލިސްޓެއް ހިމާނާފައި ވާނެއެވެ.</t>
  </si>
  <si>
    <t>ނޯޓް: މި ފޯމް ފުރިހަމަ ކުރައްވާއިރު އެކައުންޓްގެ ނަންބަރ ޖައްސަވަން ސަމާލުކަން ދެއްވުން އެދެމެވެ.</t>
  </si>
  <si>
    <t>މި ފޯމް ފުރިހަމަ ކުރައްވާއިރު އެކައުންޓްގެ ނަންބަރ ޖައްސަވަން ސަމާލުކަން ދެއްވުން އެދެމެވެ.</t>
  </si>
  <si>
    <t>(ހަރަކާތުގެ ނަން)</t>
  </si>
  <si>
    <t>މާލެ، ދިވެހިރާއްޖެ</t>
  </si>
  <si>
    <t>ސަރުކާރުގެ އާމްދަނީ ކޯޑްތައް</t>
  </si>
  <si>
    <t>ޢާމްދަނީ</t>
  </si>
  <si>
    <t>ޓެކްސްގެ ގޮތުގައި ލިބޭ ޢާމްދަނީ</t>
  </si>
  <si>
    <t>އިމްޕޯޓް ޑިއުޓީ</t>
  </si>
  <si>
    <t>އަމިއްލަ ފަރާތްތަކުން ދައްކާ އިމްޕޯރޓް ޑިއުޓީ</t>
  </si>
  <si>
    <t>ސަރުކާރުގެ އިދާރާތަކުން ދައްކާ އިމްޕޯރޓް ޑިއުޓީ</t>
  </si>
  <si>
    <t>އިމްޕޯޓް ޑިއުޓީގެ ރިފަންޑް</t>
  </si>
  <si>
    <t>އެކްސްޕޯޓް ޑިއުޓީ</t>
  </si>
  <si>
    <t>އަމިއްލަ ފަރާތްތަކުން ދައްކާ އެކްސްޕޯރޓް ޑިއުޓީ</t>
  </si>
  <si>
    <t>ސަރުކާރުގެ އިދާރާތަކުން ދައްކާ އެކްސްޕޯރޓް ޑިއުޓީ</t>
  </si>
  <si>
    <t>އެކްސްޕޯރޓް ޑިއުޓީގެ ރިފަންޑް</t>
  </si>
  <si>
    <t>ބިޒްނަސް އަދި ޕްރޮޕަރޓީ ޓެކްސް</t>
  </si>
  <si>
    <t>ޓޫރިޒަމް ޓެކްސް</t>
  </si>
  <si>
    <t>ބިން ވިއްކުމުން ނަގާ ޓެކްސް</t>
  </si>
  <si>
    <t>ވިޔަފާރީގެ ފައިދާއިން ނަގާ ޓެކްސް</t>
  </si>
  <si>
    <t>އޯނަރޝިޕް ޓްރާންސްފަރ ޓެކްސް</t>
  </si>
  <si>
    <t>ބޭންކް ޕްރޮފިޓް ޓެކްސް</t>
  </si>
  <si>
    <t>ވިޔަފާރި އަދި ޕްރޮޕަޓީ ޓެކްސްގެ ރިފަންޑް</t>
  </si>
  <si>
    <t>ޓޫރިޒަމް ގުޑްސް އަދި ސަރވިސް ޓެކްސް</t>
  </si>
  <si>
    <t>ގުޑްސް އަދި ސަރވިސް ޓެކްސް</t>
  </si>
  <si>
    <t>ރޯޔަލްޓީ</t>
  </si>
  <si>
    <t>ޑިއުޓީ ފްރީ ޝޮޕްގެ ރޯޔަލްޓީ</t>
  </si>
  <si>
    <t>ބިދޭސީން ކުރާ ވިޔަފާރީގެ ރޯޔަލްޓީ</t>
  </si>
  <si>
    <t>ބިދޭސީން ކުރާ މަސްވެރިކަމުގެ ރޯޔަލްޓީ</t>
  </si>
  <si>
    <t>ބިދޭސީން ކުރާ އިންވެސްމަންޓުގެ ރޯޔަލްޓީ</t>
  </si>
  <si>
    <t>ގާމެންޓް އިންޑަސްޓްރީގެ ރޯޔަލްޓީ</t>
  </si>
  <si>
    <t>ބުލިއަން ރޯޔަލްޓީ</t>
  </si>
  <si>
    <t>ފިޔުލް ރީއެކްސްޕޯރޓް ރޯޔަލްޓީ</t>
  </si>
  <si>
    <t>ރީ އެކްސްޕޯރޓް ރޯޔަލްޓީ</t>
  </si>
  <si>
    <t>ބޮޑު ކަންނެލީގެ އެކްސްޕޯރޓް ރޯޔަލްޓީ</t>
  </si>
  <si>
    <t>މަސް އެކްސްޕޯޓް ކުރުމުގެ ރޯޔަލްޓީ</t>
  </si>
  <si>
    <t>ރޯޔަލްޓީގެ ރިފަންޑް</t>
  </si>
  <si>
    <t>އެހެނިހެން ޓެކްސް އަދި ޑިއުޓީ</t>
  </si>
  <si>
    <t>ރެވެނިއު ސްޓޭމްޕް ވިއްކައިގެން ލިބޭ ފައިސާ</t>
  </si>
  <si>
    <t>ގްރީން ޓެކްސް</t>
  </si>
  <si>
    <t>އެއަރޕޯޓް ޓެކްސް</t>
  </si>
  <si>
    <t>އެއަރޕޯޓުން ދޭ ޚިދުމަތުގެ ފީ</t>
  </si>
  <si>
    <t>އެހެނިހެން ޓެކްސްއާއި ޑިއުޓީތަކުގެ ރިފަންޑް</t>
  </si>
  <si>
    <t>އެހެނިހެން ޓެކްސްތަކާއި ޑިއުޓީ</t>
  </si>
  <si>
    <t>ޓެކްސް ނޫން ގޮތްގޮތުން ލިބޭ ޢާމްދަނީ</t>
  </si>
  <si>
    <t>އެކިއެކި ޚިދުމަތަށް ނެގޭ ފީ</t>
  </si>
  <si>
    <t>ކުންފުނިތަކުގެ އަހަރީ ފީ</t>
  </si>
  <si>
    <t>ހޮޓާ، ރެސްޓޯރަންޓް، ކެންޓީނުތަކުގެ ވިޔަފާރި ފީ</t>
  </si>
  <si>
    <t>މަސްވެރިކަން ނުކުރާ އިންޖީނުލީ ތަކެތީގެ ފީ</t>
  </si>
  <si>
    <t>ސެޓްފިކެޓް ފީ</t>
  </si>
  <si>
    <t>ސީލް ޖެހުމުގެ ފީ</t>
  </si>
  <si>
    <t>ސަރވޭކުރުމުގެ ފީ</t>
  </si>
  <si>
    <t>ކަސްޓަމްސްގެ ސަރޗާރޖް</t>
  </si>
  <si>
    <t>މުދާ ބަދަލުކުރުމަށް ލިބޭ</t>
  </si>
  <si>
    <t>އިންޓްރާންސިޓް ފީ</t>
  </si>
  <si>
    <t>ބޮންޑެޑް ވެއަރ ހައުސް ފީ</t>
  </si>
  <si>
    <t>މުވައްޒަފުން ދޫކުރުމަށް ނަގާ ފީ</t>
  </si>
  <si>
    <t>ފޯމް ޕްރިންޓް ކުރުމަށް ނަގާ ފީ</t>
  </si>
  <si>
    <t>ސަރުކާރުގެ އިޝްތިހާރު ފޮނުވުމަށް ނަގާ ފީ</t>
  </si>
  <si>
    <t>އަމިއްލަފަރާތްތަކުގެ އިޝްތިހާރު ފޮނުވުމަށް ނަގާ ފީ</t>
  </si>
  <si>
    <t>ސަރުކާރުގެ އިޢުލާން ފޮނުވުމަށް ނަގާ ފީ</t>
  </si>
  <si>
    <t>ރެކޯޑް ކޮށްދިނުމަށް ނަގާ ފީ</t>
  </si>
  <si>
    <t xml:space="preserve">ޕްރޮގްރާމް ސްޕޮންސަރ ކުރުމަށް ނަގާ ފީ </t>
  </si>
  <si>
    <t>ސައުންޑް ސިސްޓަމް ކުއްޔަށް ދޫކުރުމަށް ނަގާ ފީ</t>
  </si>
  <si>
    <t>ޓީވީ ނުވަތަ ބައިސްކޯފު ފިލްމު ނެގުމުގެ ހުއްދަ</t>
  </si>
  <si>
    <t>ދިވެހި ފިލްމުގެ ލަވަ ފާސްކުރުމުގެ ފީ</t>
  </si>
  <si>
    <t xml:space="preserve">ޑްރައިވިންގ ޓެސްޓުގައި ބައިވެރިވުމަށް ދައްކާ ފީ </t>
  </si>
  <si>
    <t>ސީމަން ވޮޗް ކީޕިންގ ތައްގަނޑު ޖެހުމުގެ ފީ</t>
  </si>
  <si>
    <t>ސީމަން އެޖެންސީ ބަދަލު ކުރުމުގެ ފީ</t>
  </si>
  <si>
    <t>އޮޑީ ނަންބަރު ވިއްކައިގެން ލިބޭ ފައިސާ</t>
  </si>
  <si>
    <t>ލޭންޑިންގ ޗާޖަސް</t>
  </si>
  <si>
    <t>ހެންޑްލިންގ ޗާޖަސް</t>
  </si>
  <si>
    <t>އުފަން ދުވަހުގެ ރެޖިސްޓްރީ ހެއްދުމަށް ނަގާ ފީ</t>
  </si>
  <si>
    <t>އުފަން ދުވަހުގެ ސެޓްފިކޭޓް ހެއްދުމަށް ނަގާ ފީ</t>
  </si>
  <si>
    <t>ޕާކިންގ ޗާޖު</t>
  </si>
  <si>
    <t>ކުނީ ފީ</t>
  </si>
  <si>
    <t>މާރުކޭޓް ފީ</t>
  </si>
  <si>
    <t>ގޯތި ބައިކުރުމަށް ނަގާ ފީ</t>
  </si>
  <si>
    <t>ގޯތީގެ ޗާޓު ކުރަހައި ދިނުމަށް ނަގާ ފީ</t>
  </si>
  <si>
    <t>ފާޚާނާ ބޭނުން ކުރުމުގެ ފީއަށް ލިބޭ</t>
  </si>
  <si>
    <t>މިނެކިރުމާއި، މިންއަޅާ ތަކެތީގައި ސީލް ޖެހުމުގެ ފީ</t>
  </si>
  <si>
    <t>މަޢުރަޒުފަދަ ތަންތަނުގައި ލަވަޖެހުމާއި ކޭބަލް ޓީވީ</t>
  </si>
  <si>
    <t xml:space="preserve">ޕާސްޕޯޓު ކެންސަލް ކޮށްދިނުމަށް ނަގާ ފީ </t>
  </si>
  <si>
    <t>ޓްރޭނިންގ ސެންޓަރުތަކުގައި އުފައްދާ ތަކެތިވިއްކުން</t>
  </si>
  <si>
    <t>ކޯޓުން ބޭރުގައި ކައިވެނި ކުރުމަށް ނަގާ ފީ</t>
  </si>
  <si>
    <t>ކޯޓު ފީ</t>
  </si>
  <si>
    <t>ފޮޓޯކޮޕީ ހައްދައިދީގެން ލިބޭ ފައިސާ</t>
  </si>
  <si>
    <t>ޓެލެފޯން ކޯލާއި ޓެލެކްސް، ޓެލެފެކްސް ފީ</t>
  </si>
  <si>
    <t>ޓެންޑަރ ޑޮކިޔުމަންޓް ވިއްކައިގެން ލިބޭ ފައިސާ</t>
  </si>
  <si>
    <t>އިޝްތިހާރު ބޯޑު ބަހައްޓައިދީގެން ލިބޭ ފައިސާ</t>
  </si>
  <si>
    <t>އަވަސް ޚިދުމަތުގެ އަގު</t>
  </si>
  <si>
    <t>ސްކޫލް ފީ</t>
  </si>
  <si>
    <t>ސަރުކާރުން ހިންގާ ދަނާލުތަކުން ލިބޭ ފީ</t>
  </si>
  <si>
    <t>އިމްތިޙާނުތަކާއި ކޯސްތަކުގައި ބައިވެރިވުމުގެ ފީ</t>
  </si>
  <si>
    <t>އިމްތިޙާނު ޕޭޕަރު އަލުން ބެލުމަށް ނެގޭ ފީ</t>
  </si>
  <si>
    <t>ގަލުގެ ކޮލިޓީ ޓެސްޓް ކުރުމުގެ ފީ</t>
  </si>
  <si>
    <t>އިސްތިހާރު ފާސްކުރުމުގެ ފީ</t>
  </si>
  <si>
    <t>ފޮތް ފާސްކުރުމުގެ ފީ</t>
  </si>
  <si>
    <t>ސިޔާސީ ކެންޑިޑޭޓުންގެ ޑިޕޮޒިޓް</t>
  </si>
  <si>
    <t>މާލޭ މެދު ޖެޓީ ޚިދުމަތުގެ އަގު</t>
  </si>
  <si>
    <t>ފްލެޓް ބެލެހެއްޓުމުގެ އަގު</t>
  </si>
  <si>
    <t>ޑޮކްޓަރަށް ދެއްކުމުގެ ފީ</t>
  </si>
  <si>
    <t>މެޑިކަލް ޗެކަޕް ހެދުމަށް ނަގާ ފީ</t>
  </si>
  <si>
    <t>އެމްބިއުލާންސް ފީ</t>
  </si>
  <si>
    <t>ހޮސްޕިޓަލް ވޯރޑް ފީ</t>
  </si>
  <si>
    <t>އެކްސް-ރޭ ފީ</t>
  </si>
  <si>
    <t>ދަތުގެ ފަރުވާތަކަށް ނަގާ އަގު</t>
  </si>
  <si>
    <t>އީ.ސީ.ޖީ ފީ</t>
  </si>
  <si>
    <t>އޮޕަރޭޓް ކުރުމުގެ ފީ</t>
  </si>
  <si>
    <t>ލެބޯޓްރީ ޓެސްޓުތަކުގެ އަގު</t>
  </si>
  <si>
    <t>ހެލްތު ރެކޯޑު ދޫކުރުމަށް ނަގާ ފީ</t>
  </si>
  <si>
    <t>އިންޖެކްޝަންއާއި ބޭސް އެޅުމުގެ އަގު</t>
  </si>
  <si>
    <t>ސްކޭން ފީ</t>
  </si>
  <si>
    <t>ފިޒިއޮތެރަޕީ ދިނުމަށް ނަގާ ފީ</t>
  </si>
  <si>
    <t>ވިއްސުމަށް ނަގާ ފީ</t>
  </si>
  <si>
    <t>އެންޑޮސްކޮޕީ ހެދުމުގެ އަގު</t>
  </si>
  <si>
    <t>ރިފްރެކްޝަން ފީ</t>
  </si>
  <si>
    <t>ސީ.ޓީ. ސްކޭން ފީ</t>
  </si>
  <si>
    <t>އައިޑީ ކާޑު ހެއްދުން</t>
  </si>
  <si>
    <t>ޓިކެޓް ވިއްކައިގެން ލިބޭ ފައިސާ</t>
  </si>
  <si>
    <t>ފާސް ވިއްކައިގެން ލިބޭ ފައިސާ</t>
  </si>
  <si>
    <t>ބިދޭސީން ރާއްޖޭގައި ތިބުމުގެ ހުއްދަ</t>
  </si>
  <si>
    <t>ރާއްޖޭގެ އެތެރޭގައި ވައިގެދަތުރު ކުރުމުގެ ހުއްދަ</t>
  </si>
  <si>
    <t>ޕާރޓްނަރޝިޕް އަހަރީ ފީ</t>
  </si>
  <si>
    <t>އިމްޕޯޓް ވިޔަފާރީގެ ފީ</t>
  </si>
  <si>
    <t>ނަންބަދަލު ކުރުމުގެ ފީ</t>
  </si>
  <si>
    <t>ކަރަންޓްގެ ޚިދުމަތަށް ލިބޭ</t>
  </si>
  <si>
    <t>އެތެރޭގެ ދަތުރުފަތުރުގެ ސަރޗާޖް</t>
  </si>
  <si>
    <t>ތަފާސްހިސާބު ފޯރުކޮށްދިނުމުގެ ފީ</t>
  </si>
  <si>
    <t>ޑްރައި ޑޮކް ޗާޖަސް</t>
  </si>
  <si>
    <t xml:space="preserve">ކޯޕަރޭޓިވް ސޮސައިޓިގެ އަހަރީ ފީ  </t>
  </si>
  <si>
    <t xml:space="preserve">ކޯޕަރޭޓިވް ސޮސައިޓީ ކުރުމުގެ ފީ  </t>
  </si>
  <si>
    <t>ސޯޝަލް ހެލްތް އިންޝޫރަންސް ކްލެއިމް</t>
  </si>
  <si>
    <t>ވިޔަފާރި ރެޖިސްޓްރީ ކުރުމުގެ ފީ</t>
  </si>
  <si>
    <t>ބޭރުގެ އިންވެސްޓްމަންޓް ހިންގުމުގެ އަހަރީ ފީ</t>
  </si>
  <si>
    <t>ފީ އާއި ޗާޖްތަކުގެ ރިފަންޑް</t>
  </si>
  <si>
    <t>އެހެނިހެން ގޮތްގޮތުން ނެގޭ ފީ</t>
  </si>
  <si>
    <t>ރަޖިސްޓްރޭޝަން އާއި ލައިސަންސް ފީ</t>
  </si>
  <si>
    <t>ކުންފުނި ރަޖިސްޓްރީ ކުރުމުގެ ފީ</t>
  </si>
  <si>
    <t>ޕާރޓްނަރޝިޕް ރަޖިސްޓްރީ ކުރުމުގެ ފީ</t>
  </si>
  <si>
    <t>އޮޑިޓަރުން ރަޖިސްޓްރީ ކުރުމުގެ ފީ</t>
  </si>
  <si>
    <t>ގެސްޓްހައުސް ރަޖިސްޓްރީ ކުރުމުގެ ފީ</t>
  </si>
  <si>
    <t>ކިޔަވައިދޭތަންތަން ރަޖިސްޓްރީ ކުރުމުގެ ފީ</t>
  </si>
  <si>
    <t>ބިދޭސީން ވިޔަފާރިކުރުމުގެ ހުއްދަ</t>
  </si>
  <si>
    <t>ޑައިވް ސްކޫލް ރަޖިސްޓްރީ ކުރުމުގެ ފީ</t>
  </si>
  <si>
    <t>ކްލަބް ޖަމްޢިއްޔާ ރަޖިސްޓްރީ ކުރުމުގެ ފީ</t>
  </si>
  <si>
    <t>ކްލިނިކް ރަޖިސްޓްރީ ކުރުމުގެ ފީ</t>
  </si>
  <si>
    <t>ޑިއުޓީ ފްރީ ކޮންސެޝަން ފީ</t>
  </si>
  <si>
    <t>ބިދޭސީން މަސްވެރިކަން ކުރުމުގެ ފީ</t>
  </si>
  <si>
    <t>ވާރކްޕާމިޓް ފީ</t>
  </si>
  <si>
    <t>ޑްރައިވިންގ ލައިސަންސް ދޫކުރުމުގެ ފީ</t>
  </si>
  <si>
    <t>މޮޓޯރ ވެހިކަލް ލައިސަންސް ފީ</t>
  </si>
  <si>
    <t>ފެން ޕްލާންޓް ހުއްދައިގެ ފީ</t>
  </si>
  <si>
    <t>ޓެލެކޮމިއުނިކޭޝަން ލައިސަންސް ފީ</t>
  </si>
  <si>
    <t>އެއްގަމާއި ކަނޑުގެ އުޅަނދު ރަޖިސްޓްރީކުރުމުގެ ފީ</t>
  </si>
  <si>
    <t>ރަޖިސްޓްރީ ބާތިލު ކުރުމުގެ ފީ</t>
  </si>
  <si>
    <t>ބޭންކް މޯގޭޖް ރަޖިސްޓްރީ ފީ</t>
  </si>
  <si>
    <t>ކައިވެނި ރަޖިސްޓްރީ ކުރުމުގެ ފީ</t>
  </si>
  <si>
    <t>ގޯތީގެ ރަޖިސްޓްރީ އާކުރުމުގެ ފީ</t>
  </si>
  <si>
    <t>މާލޭގެ ރަށްވެއްސަކަށް ވުމުގެ ސެޓްފިކެޓް</t>
  </si>
  <si>
    <t>ރ.ތެރޭގައި ހަދަންޖެހޭ ސެޓްފިކެޓް މާލޭގައި ހެއްދުން</t>
  </si>
  <si>
    <t>ބިދޭސީން އަތޮޅުތަކަށް ދިޔުމުގެ ހުއްދައަށް ލިބޭ</t>
  </si>
  <si>
    <t>މާލޭ ފަޅުތެރޭގައި އަޅާފައިހުންނަ އުޅަނދުފަހަރުގެފީ</t>
  </si>
  <si>
    <t>ބަނދަރު ކުލި</t>
  </si>
  <si>
    <t>ސީމަނުންގެ އެގްރީމެންޓް ރަޖިސްޓްރީ ކުރުމުގެ ފީ</t>
  </si>
  <si>
    <t>ސީމަނުން ރަޖިސްޓްރީ ކުރުމުގެ ފީ</t>
  </si>
  <si>
    <t>ޕޯސްޓޭޖް ކޮންޓްރޯލް ހުއްދަ</t>
  </si>
  <si>
    <t>ރެޖިސްޓްރޭޝަން ފީ އާއި ލައިސަންސް ފީގެ ރިފަންޑް</t>
  </si>
  <si>
    <t>އެހެނިހެން ރެޖިސްޓްރޭޝަން އަދި ލައިސަންސް ފީ</t>
  </si>
  <si>
    <t>ތަކެތި ވިއްކައިގެން ލިބޭ ފައިސާ</t>
  </si>
  <si>
    <t>ޗާޕުކުރި ފޮތް، ނޫސް، މަޖައްލާފަދަ ތަކެތި ވިއްކުން</t>
  </si>
  <si>
    <t>ގެޒެޓް، ޤާނޫނު، ގަވާއިދު ފޮތް ވިއްކުން</t>
  </si>
  <si>
    <t>ކަލަންޑަރު، ސުވެނިޔަރ ފަދަތަކެތި ވިއްކުން</t>
  </si>
  <si>
    <t>އެކިއެކި ބޭނުމަށް ދޫކުރެވޭ ރަސްމީ ފޯމް ވިއްކުން</t>
  </si>
  <si>
    <t>ރެކޯޑް ފޮތްފަދަ ތަކެތި ވިއްކުން</t>
  </si>
  <si>
    <t>ސީ.ޑީ.ސީ ދޫކުރުން</t>
  </si>
  <si>
    <t>ޕާސްޕޯޓް އާއި، އީ.ސީ ދޫކުރުން</t>
  </si>
  <si>
    <t>ރުއްގަހާއި ލަކުޑި ވިއްކުން</t>
  </si>
  <si>
    <t>ވެލިގަލާއި އަކިރިފަދަ ތަކެތި ވިއްކުން</t>
  </si>
  <si>
    <t>ފެން ވިއްކުން</t>
  </si>
  <si>
    <t>ވިއްކުމުގެ ރިފަންޑް</t>
  </si>
  <si>
    <t>އެހެނިހެން ތަކެތި ވިއްކައިގެން ލިބޭ ފައިސާ</t>
  </si>
  <si>
    <t>ހަރުމުދަލުގެ ޢާމްދަނީ</t>
  </si>
  <si>
    <t>ގޮއިފާލައްބަ، ހިންނަ ފަދަ ތަންތަނުގެ ވަރުވާ</t>
  </si>
  <si>
    <t>ސަރުކާރުގެ ޢިމާރާތްތަކުގެ ކުލި</t>
  </si>
  <si>
    <t>ރިސޯޓުތަކުގެ ކުލި</t>
  </si>
  <si>
    <t>ވިޔަފާރި ކުރުމަށް ދޫކުރެވިފައިވާ ބިންބިމުގެ ކުލި</t>
  </si>
  <si>
    <t>ޞިނާޢީ މަސައްކަތްތަކަށް ދޫކުރެވިފައިވާ ބިމުގެ ކުލި</t>
  </si>
  <si>
    <t>ކަނޑުގައިދުއްވާ ސަރުކާރުގެ އުޅަނދުތަކުގެ ކުލި</t>
  </si>
  <si>
    <t>ހެލިޕޭޑްތަކުގެ ކުލި</t>
  </si>
  <si>
    <t>ދަނޑުވެރިކަމަށް ދޫކުރެވިފައިވާ ރަށްރަށުގެ ކުލި</t>
  </si>
  <si>
    <t>ފްލޯޓިންގ ޖެޓީގެ ކުލި</t>
  </si>
  <si>
    <t>ފަޅުރަށްރަށް ހިންގުމުގެ ފީ</t>
  </si>
  <si>
    <t>ފަޅުރަށްރަށުގެ ކުލި</t>
  </si>
  <si>
    <t>ޕްރޮޕަޓީ އިންކަމްގެ ރިފަންޑް</t>
  </si>
  <si>
    <t>ޕްރޮޕަޓީ އިންކަމުން އަތޮޅުތަކަށް ލިބޭ</t>
  </si>
  <si>
    <t>އެހެނިހެން ކުއްޔާއި ހަރުމުދަލުގެ ޢާމްދަނީ</t>
  </si>
  <si>
    <t>ޖޫރިމަނާ</t>
  </si>
  <si>
    <t>ޤާނޫނާއި ޚިލާފުވެގެން ކުރެވޭ ޖޫރިމަނާ</t>
  </si>
  <si>
    <t>ގަވާއިދާއި ޚިލާފުވެގެން ކުރެވޭ ޖޫރިމަނާ</t>
  </si>
  <si>
    <t>އެގްރީމެންޓާއި ޚިލާފުވެގެން ކުރެވޭ ޖޫރިމަނާ</t>
  </si>
  <si>
    <t>މުވައްޒަފުންގެ ގަޑީ ލާރި އާއި ޖޫރިމަނާއަށް ލިބޭ</t>
  </si>
  <si>
    <t>ދަރަންޏާއި ގަޒިއްޔާއާއި ޖުރުމަނާ</t>
  </si>
  <si>
    <t>ޓްރެފިކްގެ ގަވާއިދާއި ޚިލާފުވުމުގެ ޗާޖް</t>
  </si>
  <si>
    <t>ގަވާއިދާ ޚިލާފަށް ބަހައްޓާފައި ހުންނަ ވެހިކަލްތައް ނެގުމުގެ ފީ</t>
  </si>
  <si>
    <t>ޖުރުމަނާގެ ރިފަންޑް</t>
  </si>
  <si>
    <t>އެހެނިހެން ޖޫރިމަނާ</t>
  </si>
  <si>
    <t>އިންޓަރެސްޓާއި ފައިދާ</t>
  </si>
  <si>
    <t>ސަބްސިޑިއަރީ ލޯންތަކުން ލިބޭ އިންޓަރެސްޓް ފައިސާ</t>
  </si>
  <si>
    <t>ކުރުމުއްދަތުގެ ލޯން އިންޓަރެސްޓަށް ލިބޭ</t>
  </si>
  <si>
    <t>އެމް.އެމް.އޭ. ގެ ފައިދާ</t>
  </si>
  <si>
    <t>ޙިއްޞާގެ ފައިދާ - އައިލަންޑް އޭވިއޭޝަން ސ.ލ.</t>
  </si>
  <si>
    <t>ޙިއްޞާގެ ފައިދާ - މޯލްޑިވްސް ނެޝަނަލް ޝިޕިންގ ލޓޑ</t>
  </si>
  <si>
    <t>ޙިއްޞާގެ ފައިދާ - އެޗް.ޑީ.ސީ.</t>
  </si>
  <si>
    <t>ޙިއްޞާގެ ފައިދާ - މޯލްޑިވްސް ޕޯރޓްސް އޮތޯރިޓީ</t>
  </si>
  <si>
    <t>ޙިއްޞާގެ ފައިދާ - މޯލްޑިވްސް އެއަރޕޯރޓްސް ކޮމްޕެނީ</t>
  </si>
  <si>
    <t>ޙިއްޞާގެ ފައިދާ - މޯލްޑިވްސް ޕޯސްޓް ލޓޑ</t>
  </si>
  <si>
    <t>ޙިއްޞާގެ ފައިދާ - ދިވެހިރާއްޖޭގެ ގުޅުން ޕވޓ ލޓޑ</t>
  </si>
  <si>
    <t>ޙިއްޞާގެ ފައިދާ - ސްޓޭޓް ޓްރޭޑިންގ އޯގަނައިޒޭޝަން</t>
  </si>
  <si>
    <t>ޙިއްޞާގެ ފައިދާ - ސްޓޭޓް އިލެކްޓްރިކް ކޮމްޕެނީ ލޓޑ</t>
  </si>
  <si>
    <t>ޙިއްޞާގެ ފައިދާ - ޕަބްލިކް ވަރކްސް ސަރވިސަސް</t>
  </si>
  <si>
    <t>ޙިއްޞާގެ ފައިދާ - އެމް.ޓީ.ސީ.ސީ.</t>
  </si>
  <si>
    <t>ޙިއްޞާގެ ފައިދާ - ނަސަންދުރަ ޕެލަސް ހޮޓެލް</t>
  </si>
  <si>
    <t>ޙިއްޞާގެ ފައިދާ - އެމް.އައި.ސީ.</t>
  </si>
  <si>
    <t>ޙިއްޞާގެ ފައިދާ - މިފްކޯ</t>
  </si>
  <si>
    <t>ޙިއްޞާގެ ފައިދާ - ބޭންކް އޮފް މޯލްޑިވްސް</t>
  </si>
  <si>
    <t>ޙިއްޞާގެ ފައިދާ - އެމް.ޓީ.ޑީ.ސީ.</t>
  </si>
  <si>
    <t>ޙިއްޞާގެ ފައިދާ - އެޗް.ޑީ.އެފް.ސީ.</t>
  </si>
  <si>
    <t>ޙިއްޞާގެ ފައިދާ - އެމް.ޑަބްލިއު.އެސް.ސީ.</t>
  </si>
  <si>
    <t>ޙިއްޞާގެ ފައިދާ - އައްޑޫ އިންވެސްމަންޓް ޕވޓ ލޓޑ</t>
  </si>
  <si>
    <t>ޙިއްޞާގެ ފައިދާ - މަޑިވަރު ހޯލްޑިންގސް</t>
  </si>
  <si>
    <t>ޙިއްޞާގެ ފައިދާ - އެއަރ މޯލްޑިވްސް ލޓޑ</t>
  </si>
  <si>
    <t>ޙިއްޞާގެ ފައިދާ - ވިލިނގިލި އިންވެސްމަންޓް ޕވޓ ލޓޑ</t>
  </si>
  <si>
    <t>ޙިއްޞާގެ ފައިދާ - އެޗް.އައި.އީ.ޒެޑް.</t>
  </si>
  <si>
    <t>ޙިއްޞާގެ ފައިދާ - ގުލިފަޅު އިންޑަސްޓްރިއަލް ޒޯން</t>
  </si>
  <si>
    <t>އެމް.އެމް.އޭ. ގެ ބޭރުފައިސާ އެކްސްޗޭންޖް ކޮށްގެން ލިބޭ ފައިދާ</t>
  </si>
  <si>
    <t>ލިބޭ އެހެނިހެން އިންޓަރެސްޓް، ފައިދާ، ޑިވިޑެންޑް</t>
  </si>
  <si>
    <t>ޓެކްސްގެ ގޮތުގައި ނުހިމެނޭ އެހެނިހެން އާމްދަނީ</t>
  </si>
  <si>
    <t>ވަކި ފައިސާއެއްކަން ނޭނގި އިތުރުވާ ފައިސާ</t>
  </si>
  <si>
    <t>ކުރީ އަހަރުގެ ބަޖެޓުން އަނބުރާ ލިބޭ ފައިސާ</t>
  </si>
  <si>
    <t>ލިބޭ މެމްބަރޝިޕް ފީ އާއި ޗަންދާ ފަދަ ފައިސާ</t>
  </si>
  <si>
    <t>ސަބްސިޑިއަރީ ލޯންތަކުން އަނބުރާ ލިބޭ ފައިސާ</t>
  </si>
  <si>
    <t>ސަރުކާރުގެ މުދަލަކަށްވާ ގެއްލުމަކަށް ލިބޭ ބަދަލު</t>
  </si>
  <si>
    <t>ހޮވައިގެން ގެނެވި އަހަރު ހަމަވާ ފައިސާ</t>
  </si>
  <si>
    <t>ޒަކާތް</t>
  </si>
  <si>
    <t>ދޮނޭޝަންގެ ގޮތުގައި ލިބޭ</t>
  </si>
  <si>
    <t>ދަތުރުފަތުރުގ ނިޒާމަށް ލިބޭ</t>
  </si>
  <si>
    <t>އެހެނިހެން އާމްދަނީގެ ރިފަންޑް</t>
  </si>
  <si>
    <t>ރެވެނިއު ކްލިއަރިންގ އެކައުންޓް</t>
  </si>
  <si>
    <t>ކެޕިޓަލް ރެސިޓްސް</t>
  </si>
  <si>
    <t>ހަރުމުދާ ވިއްކައިގެން ލިބޭ</t>
  </si>
  <si>
    <t>ނީލަމުގައި ތަކެތި ވިއްކައިގެން ލިބޭ</t>
  </si>
  <si>
    <t>ސަރުކާރުގެ ޢިމާރާތް ވިއްކި</t>
  </si>
  <si>
    <t>ސަރުކާރުގެ ބިން ވިއްކި</t>
  </si>
  <si>
    <t>އިންވެސްމަންޓް ވިއްކި</t>
  </si>
  <si>
    <t>ތަކެތި ވިއްކައިގެން ލިބޭ ފައިސާގެ ރިފަންޑް</t>
  </si>
  <si>
    <t>ފިކްސްޑް އެސެޓް ސޭލްސް ކްލިއަރިން</t>
  </si>
  <si>
    <t>އެހެނިހެން މުދާ ވިއްކި</t>
  </si>
  <si>
    <t>ހިލޭ އެހީ</t>
  </si>
  <si>
    <t>ހިލޭ އެހީ - ފައިސާއިން ލިބޭ</t>
  </si>
  <si>
    <t>ފައިސާގެ ހިލޭ އެހީ - ބައިލެޓްރަލް</t>
  </si>
  <si>
    <t>ފައިސާގެ ހިލޭ އެހީ - މަލްޓިލެޓްރަލް</t>
  </si>
  <si>
    <t>ފައިސާގެ ހިލޭ އެހީ - ވޮލަންޓަރީ އޯރގް.</t>
  </si>
  <si>
    <t>ހިލޭ އެހީ - ތަކެތިން ލިބޭ</t>
  </si>
  <si>
    <t>ތަކެތީގެ ހިލޭ އެހީ - ބައިލެޓްރަލް</t>
  </si>
  <si>
    <t>ތަކެތީގެ ހިލޭ އެހީ - މަލްޓިލެޓްރަލް</t>
  </si>
  <si>
    <t>ތަކެތީގެ ހިލޭ އެހީ - ވޮލަންޓަރީ އޯރގް.</t>
  </si>
  <si>
    <t>ހިލޭ އެހީ - ކެޕިޓަލް ޕްރޮޖެކްޓް</t>
  </si>
  <si>
    <t>ކެޕިޓަލް ޕްރޮޖެކްޓް ހިލޭއެހީ-ބައިލެޓްރަލް</t>
  </si>
  <si>
    <t>ކެޕިޓަލް ޕްރޮޖެކްޓް ހިލޭއެހީ-މަލްޓިލެޓްރަލް</t>
  </si>
  <si>
    <t>ކެޕިޓަލް ޕްރޮޖެކްޓް ހިލޭއެހީ-ވޮލަންޓަރީ އޯރގް.</t>
  </si>
  <si>
    <t>ހިލޭ އެހީ - އެހެނިހެން</t>
  </si>
  <si>
    <t>އެހެނިހެން ހިލޭ އެހީ - ބައިލެޓްރަލް</t>
  </si>
  <si>
    <t>އެހެނިހެން ހިލޭ އެހީ - މަލްޓިލެޓްރަލް</t>
  </si>
  <si>
    <t>އެހެނިހެން ހިލޭ އެހީ - ވޮލަންޓަރީ އޯރގް.</t>
  </si>
  <si>
    <t>އެކިގޮތްގޮތުން ލިބޭ ފައިދާ (އިތުރުވާ ފައިސާ)</t>
  </si>
  <si>
    <t>އެކިގޮތްގޮތުން ލިބޭ ފައިދާ</t>
  </si>
  <si>
    <t>އެކްސްޗޭންޖް ރޭޓް ބަދަލުވުމުން ލިބޭ ފައިދާ</t>
  </si>
  <si>
    <t>އިންވެސްޓްމަންޓް އަގުކުރުމުން ލިބޭ ފައިދާ</t>
  </si>
  <si>
    <t>ސަރުކާރުގެ މުދާ ވިއްކައިގެން ލިބޭ ފައިދާ</t>
  </si>
  <si>
    <t>ސަރުކާރުގެ ބިން ވިއްކައިގެން ލިބޭ ފައިދާ</t>
  </si>
  <si>
    <t>އިންވެސްޓްމަންޓް ވިއްކައިގެން ލިބޭ ފައިދާ</t>
  </si>
  <si>
    <t>އެހެނިހެން މުދާ ވިއްކައިގެން ލިބޭ ފައިދާ</t>
  </si>
  <si>
    <t>ޕަބްލިކް ކުންފުނިތަކުގެ ހިއްސާ ވިއްކައިގެން ލިބޭ ފައިދާ</t>
  </si>
  <si>
    <t>އެހެނިހެން ފައިދާ</t>
  </si>
  <si>
    <t>`</t>
  </si>
  <si>
    <t xml:space="preserve">ތާވަލް: 1  (ބަޖެޓް ކޯޑް ނަންބަރ 001 221 ރާއްޖޭގެ އެތެރޭގައި ކަނޑުމަގުން ކުރާ ދަތުރު ޚަރަދުގެ ތަފްޞީލް) </t>
  </si>
  <si>
    <t>ތާވަލް: 2  (ބަޖެޓް ކޯޑް ނަންބަރ 003 221 ރާއްޖޭގެ އެތެރޭގައި ވައިގެ މަގުން ކުރާ ދަތުރު ޚަރަދުގެ ތަފްޞީލް)</t>
  </si>
  <si>
    <t>ތާވަލް: 3  (ބަޖެޓް ކޯޑް ނަންބަރ 004 221 ރާއްޖެއިން ބޭރަށް ކުރެވޭ ދަތުރު ޚަރަދުގެ ތަފްޞީލް)</t>
  </si>
  <si>
    <t>ތާވަލް: 4  (ބަޖެޓް ކޯޑް ނަންބަރ 005 221 ބިދޭސީންނަށް ދެވޭ ދަތުރު ޚަރަދުގެ ތަފްޞީލް)</t>
  </si>
  <si>
    <t>ތާވަލް: 5  (ބަޖެޓް ކޯޑް ނަންބަރ 005 223 ޢިމާރާތުގެ ކުއްޔާއި ބިމުގެ ކުލި)</t>
  </si>
  <si>
    <t>ތާވަލް: 6  (ބަޖެޓް ކޯޑް ނަންބަރ 012 223 ޖަލްސާ އަދި ސެމިނަރ ފަދަކަންތައްތަކަށް ހިނގާ ޚަރަދުގެ ތަފްޞީލް)</t>
  </si>
  <si>
    <t>ބަޖެޓްގައި ހިމެނޭ ހަރަކާތެއްގެ ދަށުން ރާއްޖޭން ބޭރުގައި ތައުލީމް ހާސިލްކުރުމަށް ބައިވެރިން ފޮނުއްވާނަމަ، ބަޖެޓް ކޯޑް ނަންބަރ 001 225 ސްކޮލަރޝިޕް، ފެލޯޝިޕްގައި ދާމީހުނަށް ދޭ ފައިސާގެ ތަފްޞީލް ދެއްވުމަށް ކަނޑައަޅާފައިވާ ތާވަލް (ތާވަލް 7) ފުރިހަމަ ކުރައްވާށެވެ. އަދި މިކަމާގުޅޭ ތާވަލްގައި ހިމެނޭ ހުރިހާ މައުލޫމާތެއް ފުރިހަމަ ކުރައްވާށެވެ.</t>
  </si>
  <si>
    <t>ރާއްޖޭގައި ހިންގާ ކޯސްތަކުގައި ބައިވެރިކުރައްވާ ބައިވެރިންގެ މައުލޫމާތު ފުރިހަމަ ކުރެއްވުމަށް ކަނޑައަޅާފައިވާ، ބަޖެޓް ކޯޑް ނަންބަރ 004 225 ރާއްޖޭގައި ހިންގާއެކިއެކި ޓްރޭނިންގ ކޯސްތަކުގައި ބައިވެރިވުމަށް ދޭ ފައިސާގެ މައުލޫމާތު ހިމެނޭ ތާވަލް (ތާވަލް 8) ފުރިހަމަ ކުރައްވާށެވެ.</t>
  </si>
  <si>
    <t>ރާއްޖޭގައި ޓްރޭނިންގ ކޯސްހިންގަވާނަމަ، ބަޖެޓް ކޯޑް ނަންބަރ 005 225 ރާއްޖޭގައި އެކިއެކި ކޯސްތައްހިންގުމަށް ކުރާ ޚަރަދުގެ ތަފްޞީލް ފުރިހަމަ ކުރުމަށް ކަނޑައަޅާފައިވާ ތާވަލް (ތާވަލް 9) ފުރިހަމަ ކުރައްވާށެވެ.</t>
  </si>
  <si>
    <t>ތާވަލް: 7  (ބަޖެޓް ކޯޑް ނަންބަރ 001 225 ސްކޮލަރޝިޕް، ފެލޯޝިޕްގައި ދާމީހުނަށް ދޭ ފައިސާގެ ތަފްޞީލް)</t>
  </si>
  <si>
    <t>ތާވަލް: 8  (ބަޖެޓް ކޯޑް ނަންބަރ 004 225 ރާއްޖޭގައި ހިންގާއެކިއެކި ޓްރޭނިންގ ކޯސްތަކުގައި ބައިވެރިވުމަށް ދޭ ފައިސާ)</t>
  </si>
  <si>
    <t>ތާވަލް: 9  (ބަޖެޓް ކޯޑް ނަންބަރ 005 225 ރާއްޖޭގައި އެކިއެކި ކޯސްތައްހިންގުމަށް ކުރާ ޚަރަދުގެ ތަފްޞީލް)</t>
  </si>
  <si>
    <t>ތާވަލް: 10  (މަތީގައިވާ ތަފްސީލްތަކުގެ ޚަރަދުގެ ޚުލާޞާ)</t>
  </si>
  <si>
    <t>ތާވަލް: 11  (އެކްޓިވިޓީގައި ހިމެނޭ އެހެނިހެން ބަޖެޓް ކޯޑްތަކުގެ ތަފްސީލް)</t>
  </si>
  <si>
    <t xml:space="preserve">ތާވަލް 10 އަކީ އިތުރު ތަފްޞީލް ހޯދުމަށްޓަކައި ކަނޑައަޅާފައިވާ ފޯމްތަކުގެ ހުލާސާ ތާވަލްއެކެވެ. ތާވަލް 1 ން ތާވަލް 9 އަށް  ފުރިހަމަ ކުރެއްވުމުން މި ހުލާސާތާވަލް ފުރިހަމަ ވާނެއެވެ. </t>
  </si>
  <si>
    <t>އިތުރު ތަފްޞީލް ހޯދުމަށްޓަކައި ކަނޑައަޅާފައިވާ ތާވަލްތަކުގައި ނުހިމެނޭ ޚަރަދުތަކުގެ ތަފްޞީލް ދިނުމަށްޓަކައި ކަނޑައަޅާފައިވާ ތާވަލް (ތާވަލް 11) ފުރިހަމަ ކުރައްވާނެ ގޮތް:</t>
  </si>
  <si>
    <t>ޕްރޮގްރާމްގެ ރިޒަލްޓްސް ފްރޭމްވާރކްއިން، ސްޓްރެޓަޖީއާއި ގުޅޭ އިންޑިކޭޓަރ ހޯދުމަށްފަހު، ޕޮލިސީ.ސްޓްރެޓަޖީ ޝީޓުގެ ނަތީޖާ ހިމެނުމަށް ކަނޑައަޅާފައިވާ ބައިގައި، ސްޓްރެޓަޖީއާއި ދިމާލުގައި 'ކޮޕީ-ޕޭސްޓް' ކުރައްވާށެވެ.</t>
  </si>
  <si>
    <t xml:space="preserve">ޕްރޮގްރާމްގެ ނަން </t>
  </si>
  <si>
    <t xml:space="preserve">ޕްރޮގްރާމް ކޯޑު </t>
  </si>
  <si>
    <t xml:space="preserve">މިނިސްޓްރީ/ އޮފީސް ޖައްސަވަންޖެހޭ ގޮޅީގައި ޖައްސަވާނީ މަސްއޫލްވެ ޒިންމާވާ މިނިސްޓްރީ ނުވަތަ އޮފީހުގެ ނަމެވެ. މިސާލަކަށް، ޑިޕާޓްމަންޓް އޮފް ނޭޝަނަލް ޕްލޭނިންގެ ބަޖެޓު ނަމަ، މިގޮޅީގައި ޖައްސަވާނީ 'މިނިސްޓްރީ އޮފް ފިނޭންސް އެންޑް ޓްރެޜަރީ'  މިހެންނެވެ. </t>
  </si>
  <si>
    <r>
      <t xml:space="preserve">2012 </t>
    </r>
    <r>
      <rPr>
        <b/>
        <sz val="26"/>
        <rFont val="Faruma"/>
      </rPr>
      <t>ވަނައަހަރަށް ލަފާކުރާ ބަޖެޓްގެ ޙަރަކާތްތަކުގެ ޚަރަދުގެ ތަފްޞީލް</t>
    </r>
  </si>
  <si>
    <t>ގުޅޭނެ ނަންބަރި:</t>
  </si>
  <si>
    <t>އީމެއިލް:</t>
  </si>
  <si>
    <t>ފެކްސް:</t>
  </si>
  <si>
    <t xml:space="preserve">ނަން: </t>
  </si>
  <si>
    <t xml:space="preserve">ފޯމް ނަންބަރު 2/2012 އަކީ ޢާންމު ބަޖެޓްގައި ހިމެނޭ މުވައްޒަފުންގެ މުސާރައިގެ ތަފްޞީލް ލިޔާ ފޯމެވެ. މި ފޯމް ގައި މަޤާމްތައް ލިއުއްވާއިރު ސިޔާސީ މަޤާމުތަކާއި ސިވިލް ސަރވިސް މަގާމުތަކާއި، ބަޖެޓަށް ބަރޯސާވާ އޮފީސް ތަކުގެ މަޤާމުތަކާއި ކޮންޓްރެކްޓް މަގާމްތައް ވަކިވަކި ސުރުހީގެ ދަށުގައި ލިއުއްވަން ވާނެއެވެ. </t>
  </si>
  <si>
    <t>2010 ވަނަ އަހަރު ހިނގި ޚަރަދުގެ ގޮޅީގައިވާ ޢަދަދުގައި ޖައްސަވާނީ 2010 ވަނަ އަހަރު ނިމުނުއިރު އޮތް މަޤާމުގެ ޢަދަދެވެ.</t>
  </si>
  <si>
    <t xml:space="preserve"> ޕޮލިސީތަކާއި ސްޓްރެޓަޖީތަކުގެ ލިސްޓް</t>
  </si>
  <si>
    <t>ސިޔާސަތު/ސްޓްރެޓަޖީ</t>
  </si>
  <si>
    <t>ޕްރޮގްރާމް</t>
  </si>
  <si>
    <t>ޚަރަދާއި ބެހޭ ކޯޑުތައް</t>
  </si>
  <si>
    <t>ކޯޑުގެ ނަން</t>
  </si>
  <si>
    <t>މިކޮލަމްގައި ޖައްސަވާނީ މިތާވަލްގައި ހިމެނޭ އައިޓަމް ތަކުގެ ތަރުތީބު ނަންބަރެވެ.</t>
  </si>
  <si>
    <t xml:space="preserve">ޕްރޮގްރާމެއްގެ ބަޖެޓެއް ނަމަ: </t>
  </si>
  <si>
    <t xml:space="preserve">ޕޮލިސީ ސްޓްރެޓަޖީ ޝީޓުގެ ކަނާތްފަރާތު މަތީ ކަނުގައި ޕްރޮގްރާމްގެ ރެފަރަންސް ނަންބަރާއި ނަން ޖައްސަވާށެވެ. ރެފަރަންސް ނަންބަރާއި ނަން ޕްރޮގްރާމް ރެފަރަންސް ޝީޓުން ފެނިވަޑައިގަންނަވާނެއެވެ. </t>
  </si>
  <si>
    <t xml:space="preserve">ޕްރޮގްރާމްގެ ރިޒަލްޓްސް ފްރޭމްވާރކްއިން، ޕްރޮގްރާމްގެ އައުޓްކަމް ހޯދުމަށްފަހު، ޕޮލިސީ.ސްޓްރެޓަޖީ ޝީޓުގެ ނަތީޖާ ހިމެނުމަށް ކަނޑައަޅާފައިވާ ބައިގައި، ޕޮލިސީއާއި ދިމާލުގައި 'ކޮޕީ-ޕޭސްޓް' ކުރައްވާށެވެ. ރިޒަލްޓްސް ފްރޭމްވާރކް ތައްޔާރުކޮށްފައިއޮތީ އިނގިރޭސިބަހުންނަމަ، ރިޒަލްޓްސް ފްރޭމްވާރކް ދިވެހި ބަހަށް ތަރުޖަމާކުރުން މުޙިންމެވެ. </t>
  </si>
  <si>
    <t xml:space="preserve">ސްޓިއަރިންގ ކޮމިޓީއިން ޕްރޮގްރާމްގެ ނަތީޖާ ހާސިލުކުރުމަށް މި ސްޓްރެޓަޖީގެ ދަށުން ކަނޑާއަޅާފައިވާ ހަރަކާތުގެ ނަން، އަދި ހަރަކާތުގެ ރެފެރަންސް ނަންބަރު، ހިމެނުމަށްޓަކައި، ސްޓްރެޓަޖީގެ ދަށުން، ރޯ އެއް އިތުރުކުރާށެވެ. އަދި ހަރަކާތުގެ ނަމާއި ރެފަރަންސް ނަންބަރު އެކަމަށް ކަނޑައަޅާފައިވާ ގޮޅީގައި ހިމަނާށެވެ. </t>
  </si>
  <si>
    <t xml:space="preserve">ހަރަކާތާއި ދިމާލުގައި، 'ހަރަކާތް ހިންގޭ ތަން'، މިގޮޅީގައި ހަރަކާތް ހިންގާ އަތޮޅާއި ރަށް ޖަހާށެވެ. </t>
  </si>
  <si>
    <t xml:space="preserve">ހަރަކާތް ފަށާ ތާރީޚާއި ނިމޭ ތާރީޚް އެކަމަށް ކަނޑައަޅާފައިވާ ގޮޅީގައި ޖައްސަވާށެވެ. އެހަރަކާތަކީ ބަޖެޓު ކަނޑައަޅާ 3 އަހަރަށް ވުރެ އިތުރު މުއްދަތަށް ހިންގާ ހަރަކާތެއްނަމަވެސް، ހަރަކާތް ނިމޭ ތާރީޚް ޖައްސަވާށެވެ. </t>
  </si>
  <si>
    <r>
      <t>ސްޓްރިއަރިންގ ކޮމިޓީއިން ޕްރޮގްރާމްގެ ރިޒަލްޓްސް ފްރޭމްވާރކްގެ ދަށުން އިސްކަންދީފައިވާ ނަތީޖާތަކަށް ބަލައި، އިސްކަންދީފައިވާ ފުރަތަމަ ނަތީޖާއާއި ގުޅޭ ޕޮލިސީ އަދި ޕޮލިސީގެ ދަށުން ތަންފީޛުކުރުމަށް ކަނޑައަޅާފައިވާ ސްޓްރެޓަޖީ</t>
    </r>
    <r>
      <rPr>
        <sz val="12"/>
        <color theme="1"/>
        <rFont val="Times New Roman"/>
        <family val="1"/>
      </rPr>
      <t xml:space="preserve">، </t>
    </r>
    <r>
      <rPr>
        <sz val="12"/>
        <color theme="1"/>
        <rFont val="Faruma"/>
      </rPr>
      <t xml:space="preserve">'ޕްރޮގްރާމް.ޕޮލިސީ.ސްޓްރެޓަޖީ' ޝީޓުން ހޯއްދަވާށެވެ. </t>
    </r>
  </si>
  <si>
    <t xml:space="preserve">ހަރަކާތް ހިންގުމަށް ކަނޑައަޅާފައިވާ އޮފީހުގެ ނަން އަދި ބިޒްނަސް އޭރިއާ ނަންބަރ، 'ބިޒްނަސް އޭރިއާ' ޝީޓުން ހޯދުމަށް ފަހު، ޕޮލިސީ.ސްޓްރެޓަޖީ ޝީޓުގައި ހަރަކާތާއި ދިމާލުގައި އެކަމަކަށް ކަނޑައަޅާފައިވާ ގޮޅީގައި 'ކޮޕީ-ޕޭސްޓް' ކުރާށެވެ. ބިޒްނަސް އޭރިއާ ގޮޅި ފުރިހަމަ ކުރައްވާނީ ހަރަކާތުގެ ނަމާއި ދިމާލުގައި އެކަންޏެވެ. ޕޮލިސީ، އަދި ސްޓްރެޓަޖީއާއި ދިމާލުގައި މިބައި ހިމަނުއްވާކަށް ނުޖެހޭނެއެވެ. ޕްރޮގްރާމް ބަޖެޓުން ވަކި އޮފީސްތަކުގެ ބަޖެޓުތަކަށް ކަނޑައަލާ އަދަދުތައް ފާހަގަކުރެވޭނީ ބިޒްނަސް އޭރިއާއިންކަމުން، މިބައި ފުރިހަމަކުރުމަކީ ވަރަށްވެސް މުޙިންމު ކަމެކެވެ. </t>
  </si>
  <si>
    <t xml:space="preserve">ހަރަކާތުގެ ބަޖެޓު ތައްޔާރުކުރުމަށް، އެކަމަށް ކަނޑައަޅާފައިވާ ޝީޓު ފުރިހަމަ ކުރައްވާށެވެ. (މި ފޯމެޓުގައި 1.01.01.01.001 ޝީޓު).  މިގޮތުން ކޮންމެ ހަރަކާތަކަށް ވަކި ޝީޓެއް ތައްޔާރުކުރަންވާނެއެވެ. </t>
  </si>
  <si>
    <t xml:space="preserve">ޚަރަކާތުގެ ބަޖެޓު ކަނޑައަޅާފައިވާ ޝީޓުގައި ތައްޔާރުކުރެއްވުމަށް ފަހު، ހަރަކާތުގެ ދަށުން ކޮންމެ ބަޖެޓު ކޯޑަކުން ކުރާ ޚަރަދު، މި ޝީޓުގައި ހަރަކާތުގެ ދަށުން، އެކަމަށް ކަނޑައަޅާފައިވާ ބައިގައި ފުރިހަމަކުރައްވާށެވެ. އަދި ކޯޑު ހިމެނުމަށް އިތުރު ރޯ ބޭނުންވާކަމުގައި ވަނީނަމަ، އެކަމަށް ބޭނުންވާ ރޯ ތައް އިތުރުކުރައްވާށެވެ.  </t>
  </si>
  <si>
    <t xml:space="preserve">އޮފީސް ހިންގުމުގެ ބަޖެޓެއް ނަމަ </t>
  </si>
  <si>
    <t xml:space="preserve">ޕޮލިސީ ސްޓްރެޓަޖީ ޝީޓުގެ ކަނާތްފަރާތު މަތީ ކަނުގައި އޮފީހުގެ ނަން ޖައްސަވާށެވެ. ނަން ޖެއްސެވުމުގައި ސެކްޓަރެއްގެ ބަޖެޓެއް ނަމަ، މިތަނުގައި ޖައްސަވާނީ މައި އޮފީހުގެ ނުވަތ މިނިސްޓްރީގެ ނަމެވެ. </t>
  </si>
  <si>
    <t xml:space="preserve">ސެޕް. ރިފަރަންސް ކޮލަމްގައި، ކޯޑިންގ ސްޓްރަކްޗަރގައި ފާހަގަކޮށްފައިވާ ގޮތަށް، އޮފީސް ހިންގުމުގެ ޚަރަދަށް ދީފައިވާ 6 ގެ 6.01 ކޯޑު ބެނުންކުރައްވާށެވެ. އަދި އޮފީސް ހިންގުމުގެ ދަށުން ޕޮލިސީއާއި ސްޓްރެޓަޖީ އަދި ހަރަކާތްތައް ފާހަގަކުރާށެވެ. </t>
  </si>
  <si>
    <t>ޙަރަކާތުފެ ފޯކަލް ޕޮއިންޓައިބެހޭ މައުލޫމާތު ފުރިހަމަ ކުރައްވަން ޖެހޭބައި ފުރިހަމަ ކުރައްވާށެވެ. ފޯކަލް ޕޮއިންޓްގެ ނަމާއި، ގުޅޭނެ ފޯން ނަންބަރާއި، ފެކްސް ނަންބަރާއި އަދި އީމެއިލް އެޑްރެސް ހިމަނުއްވަން ވާނެއެވެ. އަދި ކޮންމެ ޙަރަކާތަކަށްވެސް މި މައުލޫމާތު ފުރިހަމަ ކުރައްވަން ވާނެއެވެ.</t>
  </si>
  <si>
    <t>ޙަރާކާތުގެ ޚަރަދު ޖައްސަވާއިރުގައި ބަޖެޓްގެ އައިޓަމް ތަކުގެ ކޯޑުތައް ބައިކުރެވިފައިވާ ގޮތަށް ސަމާލުކަން ދެއްވުމާއި އެކު އެކޯޑެއްގައި ހިމެނެންޖެހޭ ޚަރަދުތައް އެކޯޑެއްގައި ހިމަނުއްވާށެވެ. މިގޮތުން ޚަރަދުގެ ތަފްޞީލް ޖައްސަވާއިރު އެ ޚަރަދެއް ޖެއްސެވުމަށް ކަނޑައަޅާފައިވާ ތާވަލުގައި ޖައްސަވާށެވެ. ޙަރަކާތެއްގެ ދަށުން އަންނަ ރިކަރަންޓް ޚަރަދާއި ކެޕިޓަލް ޚަރަދުގެ ތަފްސީލްވެސް މި ފޯމުގައި ފުރިހަމަ ކުރައްވަން ވާނެއެވެ. ބަޖެޓް ތައްޔާރު ކުރެއްވުމުގައި އެއޮފީހަކަށް ބޭނުންފުޅުވާ ކޯޑުތައް ފިޔަވައި އިތުރުކޯޑުތައް ނުލިޔުއްވުމުގެ މައްޗަށް ސަމާލުކަން ދެއްވުންއެދެމެވެ.</t>
  </si>
  <si>
    <t>ޙަރަކާތެއްގައި ރާއްޖޭގައި ކަނޑުމަގުން ދަތުރެއް ކުރުމަށް ހަމަޖެހިފައި ވާނަމަ، ބަޖެޓް ކޯޑް ނަންބަރ 001 221 ރާއްޖޭގެ އެތެރޭގައި ކަނޑުމަގުން ކުރާ ދަތުރު ޚަރަދުގެ ތަފްޞީލް ދެއްވުމަށް ކަނޑައަޅާފައިވާ ތާވަލް (ތާވަލް 1) ފުރިހަމަ ކުރައްވާށެވެ. އަދި ދަތުރު ޚަރަދުގެ ތަފްޞީލް ދެއްވާއިރު އެ ތާވަލްގައި ހިމެނޭ ދަތުރާއި ގުޅޭ ހުރިހާ ހަރަދެއްގެ ތަފްޞީލް ދެއްވަންވާނެއެވެ.</t>
  </si>
  <si>
    <t>ޙަރަކާތެއްގައި ރާއްޖޭގައި ވައިގެ މަގުން ދަތުރެއް ކުރުމަށް ހަމަޖެހިފައި ވާނަމަ، ބަޖެޓް ކޯޑް ނަންބަރ 003 221 ރާއްޖޭގެ އެތެރޭގައި ވައިގެ މަގުން ކުރާ ދަތުރު ޚަރަދުގެ ތަފްޞީލް ދެއްވުމަށް ކަނޑައަޅާފައިވާ ތާވަލް (ތާވަލް 2) ފުރިހަމަ ކުރައްވާށެވެ. އަދި ދަތުރު ޚަރަދުގެ ތަފްޞީލް ދެއްވާއިރު އެ ތާވަލްގައި ހިމެނޭ ދަތުރާއި ގުޅޭ ހުރިހާ ހަރަދެއްގެ ތަފްޞީލް ދެއްވަންވާނެއެވެ.</t>
  </si>
  <si>
    <t>ޙަރަކާތެއްގައި ރާއްޖޭން ބޭރަށް ދަތުރެއް ކުރުމަށް ހަމަޖެހިފައިވާނަމަ، ބަޖެޓް ކޯޑް ނަންބަރ 004 221 ރާއްޖެއިން ބޭރަށް ކުރެވޭ ދަތުރު ޚަރަދުގެ ތަފްޞީލް ދެއްވުމަށް ކަނޑައަޅާފައިވާ ތާވަލް (ތާވަލް 3) ފުރިހަމަ ކުރައްވާށެވެ. އަދި ދަތުރު ޚަރަދުގެ ތަފްޞީލް ދެއްވާއިރު އެ ތާވަލްގައި ހިމެނޭ ދަތުރާއި ގުޅޭ ހުރިހާ ހަރަދެއްގެ ތަފްޞީލް ދެއްވަންވާނެއެވެ.</t>
  </si>
  <si>
    <t>ޙަރަކާތެއްގައި ބިދޭސީއަކަށް ދަތުރު ޚަރަދު ހަމަޖެހިފައިވާނަމަ، ބަޖެޓް ކޯޑް ނަންބަރ 005 221 ބިދޭސީންނަށް ދެވޭ ދަތުރު ޚަރަދުގެ ތަފްޞީލް ދެއްވުމަށް ކަނޑައަޅާފައިވާ ތާވަލް (ތާވަލް 4) ފުރިހަމަ ކުރައްވާށެވެ. އަދި ދަތުރު ޚަރަދުގެ ތަފްޞީލް ދެއްވާއިރު އެ ތާވަލްގައި ހިމެނޭ ދަތުރާއި ގުޅޭ ހުރިހާ ހަރަދެއްގެ ތަފްޞީލް ދެއްވަންވާނެއެވެ.</t>
  </si>
  <si>
    <t>ޙަރަކާތެއްގައި ބިމެއް ނުވަތަ އިމާރާތެއް ކުއްޔަށް ހިފުމަށް ހަމަޖެހިފައިވާނަމަ، ބަޖެޓް ކޯޑް ނަންބަރ 005 223 ޢިމާރާތުގެ ކުއްޔާއި ބިމުގެ ކުލީގެ ތަފްޞީލް ދިނުމަށް ކަނޑައަޅާފައިވާ ތާވަލް (ތާވަލް 5) ފުރިހަމަ ކުރައްވާށެވެ. މި ތާވަލް ފުރިހަމަ ކުރައްވާއިރު، ތާވަލްގައި ހިމެނޭ ތަނުގެ ކުއްޔާއިބެހޭ ހުރިހާ މައުލޫމާތެއް ހިމަނުއްވަން ވާނެއެވެ.</t>
  </si>
  <si>
    <t>ޙަރަކާތެއްގައި ޖަލްސާއެއް، ސެމިނާއެއް ނުވަތަ އެފަދަ ކަމެއް ކުރުމަށް ހަމަޖެހިފައިވާނަމަ، ބަޖެޓް ކޯޑް ނަންބަރ 012 223 ޖަލްސާ އަދި ސެމިނަރ ފަދަކަންތައްތަކަށް ހިނގާ ޚަރަދުގެ ތަފްޞީލްދެއްވުމަށް ކަނޑައަޅާފައިވާ ތާވަލް (ތާވަލް 6) ފުރިހަމަ ކުރައްވާށެވެ. ޖަލްސާ އަދި ސެމިނަރ ފަދަކަންތައްތަކަށް ހިނގާ ޚަރަދުގެ ތަފްޞީލް ދެއްވާއިރު އެ ތާވަލްގައި ހިމެނޭ މިފަދަ ކަންތައްތަކާއި ގުޅޭ ހުރިހާ ހަރަދެއްގެ ތަފްޞީލް ދެއްވަންވާނެއެވެ.</t>
  </si>
  <si>
    <t xml:space="preserve">މި ކޮލަމްގައި ޖައްސަވާނީ ޔުނިޓް ވަޒަން ކޮށްފައިވާ މިންގަޑުގެ އަދަދެވެ. މިސާލަކަށް، ކިލޯ ކިރައިގެން ވިއްކާ އެއްޗެއްނަމަ، މިކޮލަމްގައި ޖައްސަވާނީ ކިލޯގެ އަދަދެވެ. މަސައްކަތެއް ކުރައްވާ ބޭފުޅުންނަށް އެލަވަންސްއެއް ދެއްވާނަމަ މި ކޮލަމްގައި ޖައްސަވާނީ މީހުންގެ އަދަދެވެ. </t>
  </si>
  <si>
    <r>
      <t xml:space="preserve">ހަރަކާތް ހިންގުމަށް ކަނޑައަޅާފައިވާ އޮފީހުގެ ނަން އަދި ބިޒްނަސް އޭރިއާ ނަންބަރ، 'ބިޒްނަސް އޭރިއާ' ޝީޓުން ހޯދުމަށް ފަހު، ޕޮލިސީ.ސްޓްރެޓަޖީ ޝީޓުގައި ހަރަކާތާއި ދިމާލުގައި އެކަމަކަށް ކަނޑައަޅާފައިވާ ގޮޅީގައި 'ކޮޕީ-ޕޭސްޓް' ކުރާށެވެ. ބިޒްނަސް އޭރިއާ ގޮޅި ފުރިހަމަ ކުރައްވާނީ </t>
    </r>
    <r>
      <rPr>
        <u/>
        <sz val="12"/>
        <color theme="1"/>
        <rFont val="Faruma"/>
      </rPr>
      <t>ހަމައެކަނި</t>
    </r>
    <r>
      <rPr>
        <sz val="12"/>
        <color theme="1"/>
        <rFont val="Faruma"/>
      </rPr>
      <t xml:space="preserve"> ހަރަކާތުގެ ނަމާއި ދިމާލުގައި އެކަންޏެވެ. ޕޮލިސީ، އަދި ސްޓްރެޓަޖީއާއި ދިމާލުގައި މިބައި ހިމަނުއްވާކަށް ނުޖެހޭނެއެވެ. ޕްރޮގްރާމް ބަޖެޓުން ވަކި އޮފީސްތަކުގެ ބަޖެޓުތަކަށް ކަނޑައަޅާ އަދަދުތައް ފާހަގަކުރެވޭނީ ބިޒްނަސް އޭރިއާއިންކަމުން، މިބައި ފުރިހަމަކުރުމަކީ ލާޒިމު ކަމެކެވެ. </t>
    </r>
  </si>
  <si>
    <t>ޚަރަދުގެ ތަފްޞީލް</t>
  </si>
  <si>
    <t>ބަޖެޓް ކޯޑު</t>
  </si>
  <si>
    <t>އާމްދަނީގެ ތަފްޞީލް</t>
  </si>
  <si>
    <t>FORM P2: CAPITAL EXPENDITURE ESTIMATE FOR PROPOSED PSIP</t>
  </si>
  <si>
    <t>INSTRUCTIONS FOR FILLING UP THE FORM</t>
  </si>
  <si>
    <t>This form covers the cost estimates of Public Sector Investment Projects that have been proposed for Government Budget Support</t>
  </si>
  <si>
    <t>One form should be used for a single PSIP. If multiple PSIP are proposed, copies of this form (P2) should be used.</t>
  </si>
  <si>
    <t>Details given in the form have to be provided for each proposed project separately</t>
  </si>
  <si>
    <t>The explanation or meaning of each heading/term used in the form has been provided alongside the heading/term. The form is, therefore, self explanatory</t>
  </si>
  <si>
    <t>The form can also be used if additional allocation is requested for ongoing projects. However, reasons for cost-overruns beyond the approved limits and the justifications thereof should be appended</t>
  </si>
  <si>
    <t>Wherever possible, drop-down buttons have been provided. When the button is pressed, a list will show up. Please select the relevant option from the list</t>
  </si>
  <si>
    <r>
      <t>Each PSIP project has to be added in the Program Budget Format</t>
    </r>
    <r>
      <rPr>
        <sz val="11"/>
        <color rgb="FFFF0000"/>
        <rFont val="Calibri"/>
        <family val="2"/>
        <scheme val="minor"/>
      </rPr>
      <t xml:space="preserve"> (FORM 1)</t>
    </r>
    <r>
      <rPr>
        <sz val="11"/>
        <color theme="1"/>
        <rFont val="Calibri"/>
        <family val="2"/>
        <scheme val="minor"/>
      </rPr>
      <t xml:space="preserve"> as an activity </t>
    </r>
    <r>
      <rPr>
        <sz val="11"/>
        <rFont val="Calibri"/>
        <family val="2"/>
        <scheme val="minor"/>
      </rPr>
      <t>under the relevant SAP code</t>
    </r>
  </si>
  <si>
    <r>
      <t xml:space="preserve">Once the project is completed, its operations will demand recurrent O&amp;M expediture. The estimates of such recurrent expenditure will also have to be submitted for each PSIP in a separate format attached as </t>
    </r>
    <r>
      <rPr>
        <sz val="11"/>
        <color rgb="FFFF0000"/>
        <rFont val="Calibri"/>
        <family val="2"/>
        <scheme val="minor"/>
      </rPr>
      <t>FORM P3</t>
    </r>
  </si>
  <si>
    <r>
      <t xml:space="preserve">The recurrent expenditure estimates for each PSIP shall also be added as a sub-activity under the PSIP activity in Program Budget Format </t>
    </r>
    <r>
      <rPr>
        <sz val="11"/>
        <color rgb="FFFF0000"/>
        <rFont val="Calibri"/>
        <family val="2"/>
        <scheme val="minor"/>
      </rPr>
      <t>(FORM 1)</t>
    </r>
  </si>
  <si>
    <r>
      <t xml:space="preserve">The fields/titles given in </t>
    </r>
    <r>
      <rPr>
        <b/>
        <sz val="11"/>
        <color rgb="FFFF0000"/>
        <rFont val="Calibri"/>
        <family val="2"/>
        <scheme val="minor"/>
      </rPr>
      <t>RED</t>
    </r>
    <r>
      <rPr>
        <sz val="11"/>
        <color theme="1"/>
        <rFont val="Calibri"/>
        <family val="2"/>
        <scheme val="minor"/>
      </rPr>
      <t xml:space="preserve"> are required fields i.e. it is mandatory to give necessary information regarding these fields.</t>
    </r>
  </si>
  <si>
    <t>Heading</t>
  </si>
  <si>
    <t>Explanation/Instruction for Filling-in Details</t>
  </si>
  <si>
    <t>Entry</t>
  </si>
  <si>
    <t>Island</t>
  </si>
  <si>
    <t>Agricultural</t>
  </si>
  <si>
    <t>Ongoing</t>
  </si>
  <si>
    <t>Construction</t>
  </si>
  <si>
    <t>Project Title</t>
  </si>
  <si>
    <t>A brief title that reflects the project</t>
  </si>
  <si>
    <t>Atoll</t>
  </si>
  <si>
    <t>Institutional</t>
  </si>
  <si>
    <t xml:space="preserve">New </t>
  </si>
  <si>
    <t>Software Development</t>
  </si>
  <si>
    <t>Project Priority</t>
  </si>
  <si>
    <t xml:space="preserve">Priority Level of the project among all projects proposed by the Sector/Department/Ministry. 
Priority level "1" will be for the project of highest importance. 
Two projects proposed by a sector can not have the same priority i.e. the priority rating for each project proposed by an agency should be different </t>
  </si>
  <si>
    <t>Implementing Agency</t>
  </si>
  <si>
    <t>Agency responsible for carrying out project activities</t>
  </si>
  <si>
    <t>Region</t>
  </si>
  <si>
    <t>Cultural</t>
  </si>
  <si>
    <t>Upgradation/Extension</t>
  </si>
  <si>
    <t>Design of Plans</t>
  </si>
  <si>
    <t>Executing Agency</t>
  </si>
  <si>
    <t>Agency responsible for financial management and coordination of the project</t>
  </si>
  <si>
    <t>Industrial</t>
  </si>
  <si>
    <t>Equipment or Relocation</t>
  </si>
  <si>
    <t>Location</t>
  </si>
  <si>
    <t>Island/Atoll/Region (Exact location, if possible)</t>
  </si>
  <si>
    <t>Commercial</t>
  </si>
  <si>
    <t>New Prouct Development</t>
  </si>
  <si>
    <t>Land-use</t>
  </si>
  <si>
    <t>Agricultural/Institutional/Cultural/Industrial/Commercial</t>
  </si>
  <si>
    <t>Research/Experiment</t>
  </si>
  <si>
    <t>Type of Project</t>
  </si>
  <si>
    <t>Construction/Software Development/Design/Equipment or System Installation/Event or Relocation/New Product Development/Research Experiment/Others</t>
  </si>
  <si>
    <t>Other (Please Specify)</t>
  </si>
  <si>
    <t>Objective of the Project</t>
  </si>
  <si>
    <t>Which need/gap does the project address?</t>
  </si>
  <si>
    <t>Target Population</t>
  </si>
  <si>
    <t>Who are likely to benefit from the project?</t>
  </si>
  <si>
    <t>Linkage with Strategic Plan</t>
  </si>
  <si>
    <t>5 level SAP Code (e.g. 3.03.01.03.x) where x is the identifier of PSIP activity</t>
  </si>
  <si>
    <t>Project Status</t>
  </si>
  <si>
    <r>
      <t xml:space="preserve">Select </t>
    </r>
    <r>
      <rPr>
        <b/>
        <i/>
        <sz val="10"/>
        <rFont val="Calibri"/>
        <family val="2"/>
        <scheme val="minor"/>
      </rPr>
      <t>"New"</t>
    </r>
    <r>
      <rPr>
        <i/>
        <sz val="10"/>
        <rFont val="Calibri"/>
        <family val="2"/>
        <scheme val="minor"/>
      </rPr>
      <t xml:space="preserve"> if the proposed project is a greenfield project e.g. a new airport, a new hospital 
Select </t>
    </r>
    <r>
      <rPr>
        <b/>
        <i/>
        <sz val="10"/>
        <rFont val="Calibri"/>
        <family val="2"/>
        <scheme val="minor"/>
      </rPr>
      <t>"Upgradation/Extension"</t>
    </r>
    <r>
      <rPr>
        <i/>
        <sz val="10"/>
        <rFont val="Calibri"/>
        <family val="2"/>
        <scheme val="minor"/>
      </rPr>
      <t xml:space="preserve"> if the project involves improvement or expansion in an existing facility e.g. upgradation of existing airport; construction of additional classrooms in a school
Select </t>
    </r>
    <r>
      <rPr>
        <b/>
        <i/>
        <sz val="10"/>
        <rFont val="Calibri"/>
        <family val="2"/>
        <scheme val="minor"/>
      </rPr>
      <t xml:space="preserve">"Ongoing" </t>
    </r>
    <r>
      <rPr>
        <i/>
        <sz val="10"/>
        <rFont val="Calibri"/>
        <family val="2"/>
        <scheme val="minor"/>
      </rPr>
      <t>if the project is already under construction/development and additional budgetary support is requested beyond the amount approved and allocated earlier</t>
    </r>
  </si>
  <si>
    <t>Nodal Staff Officer</t>
  </si>
  <si>
    <t>Name</t>
  </si>
  <si>
    <t>Contact of Nodal Staff Officer</t>
  </si>
  <si>
    <t>Phone Number and Email Id</t>
  </si>
  <si>
    <t>Explanation</t>
  </si>
  <si>
    <t xml:space="preserve">Expected Original Start Date* </t>
  </si>
  <si>
    <t>Actual Start Date (for Ongoing Projects)</t>
  </si>
  <si>
    <t>Start Date</t>
  </si>
  <si>
    <t>Expected date for new projects/actual date for ongoing projects</t>
  </si>
  <si>
    <t>Expected End Date (Original)**</t>
  </si>
  <si>
    <t>Revised Expected End Date**</t>
  </si>
  <si>
    <t>End date</t>
  </si>
  <si>
    <t>Commercial Operations Date**</t>
  </si>
  <si>
    <t>* Estimate submitted at the time of project approval</t>
  </si>
  <si>
    <t>** Date on which Completion Certificate is expected to be issued</t>
  </si>
  <si>
    <t>Output Parameter</t>
  </si>
  <si>
    <t>Existing Value of Outcome Parameter (July 2011)</t>
  </si>
  <si>
    <t>Targeted Value of Output Parameter</t>
  </si>
  <si>
    <t>Linkage with Performance Parameter</t>
  </si>
  <si>
    <t>Expected Project Output to be measured by Result-Based Indicator (Output Parameter). Targeted Value of Output Parameter has to be provided for the next three years (Till 2014). However, it is optional to provide details beyond the next three years.</t>
  </si>
  <si>
    <t>Cost and Financing Estimates for New or Upgradation Projects
/Original Estimates for Ongoing Projects</t>
  </si>
  <si>
    <t>Economic Code</t>
  </si>
  <si>
    <t>Expected Date of Completion</t>
  </si>
  <si>
    <t>Expected Project Cost (Original)</t>
  </si>
  <si>
    <t>Financing Requirement</t>
  </si>
  <si>
    <t>External Loan Disbursements</t>
  </si>
  <si>
    <t>Total Cost</t>
  </si>
  <si>
    <t>Project Components</t>
  </si>
  <si>
    <t>Description</t>
  </si>
  <si>
    <t>Physical Completion (%)</t>
  </si>
  <si>
    <t>Cost (Rf)</t>
  </si>
  <si>
    <t>Total Financing Requirement</t>
  </si>
  <si>
    <t>External  Grant</t>
  </si>
  <si>
    <t>External Loan</t>
  </si>
  <si>
    <t>Domestic Loan</t>
  </si>
  <si>
    <t>Government Budget Support</t>
  </si>
  <si>
    <t>Community Contribution</t>
  </si>
  <si>
    <t>Private Sector Contribution (for PPP projects)</t>
  </si>
  <si>
    <t>Total External Loan Requirement</t>
  </si>
  <si>
    <t>Land purchase (If on lease, payments during construction)</t>
  </si>
  <si>
    <t>Site Development Expenses/ Land Reclamation etc.(Activities necessary to enable start of construction)</t>
  </si>
  <si>
    <t>Cost details to be attached as Annexure to Project Proposal</t>
  </si>
  <si>
    <t>Civil Construction- buildings for living purpose</t>
  </si>
  <si>
    <t>Civil Construction- buildings for non-living purpose</t>
  </si>
  <si>
    <t>Plant &amp; Machinery</t>
  </si>
  <si>
    <t>Tools/ Instruments/ Apparatus</t>
  </si>
  <si>
    <t>Supplies during construction</t>
  </si>
  <si>
    <t>Design/ construction and monitoring consultancy</t>
  </si>
  <si>
    <t>Architectural consultancy</t>
  </si>
  <si>
    <t>Construction contract services, excluding material</t>
  </si>
  <si>
    <t>Construction Supervision and Monitoring</t>
  </si>
  <si>
    <t>Fees for financial services e.g. fund mobilization</t>
  </si>
  <si>
    <t>Brokerage for purchase of land</t>
  </si>
  <si>
    <t>Any fees, commission, levies and taxes</t>
  </si>
  <si>
    <t>Interest Penalties/Commitment Charges</t>
  </si>
  <si>
    <t>Interest during construction</t>
  </si>
  <si>
    <t>Any other expenditure not covered above(Please specify)</t>
  </si>
  <si>
    <t>Contingencies</t>
  </si>
  <si>
    <t>Revised Estimates for Ongoing Projects</t>
  </si>
  <si>
    <t>Expected Project Cost (Revised)</t>
  </si>
  <si>
    <t>Revised Financing Requirement</t>
  </si>
  <si>
    <t>Revised Loan Disbursement Requirement</t>
  </si>
  <si>
    <t>Revised Total Cost</t>
  </si>
  <si>
    <t>Revised Date of Completion</t>
  </si>
  <si>
    <t>Total Revised Financing Requirement</t>
  </si>
  <si>
    <t>Domestic Loans</t>
  </si>
  <si>
    <t>Community contribution</t>
  </si>
  <si>
    <t>Total Revised Loan Requirement</t>
  </si>
  <si>
    <t>Site Development Expenses/ Land Reclamation etc.</t>
  </si>
  <si>
    <t>Cost details to be attached as Annexure</t>
  </si>
  <si>
    <t>Cost of design, construction and monitoring consultancy</t>
  </si>
  <si>
    <t>Instructions for filling-up the form</t>
  </si>
  <si>
    <t xml:space="preserve">Once a project is completed, its operations demand recurrent O&amp;M expediture. If these requirements have not been budgeted, the service levels might suffer. </t>
  </si>
  <si>
    <t xml:space="preserve">The purpose of this form is to provide a ready format for estimation of such recurrent expenditures of PSIP/Capital Projects after their completion. </t>
  </si>
  <si>
    <t>Wherever possible, drop-down buttons have been provided. When the button is pressed, a list will show up. Please select the relevant option from the list.</t>
  </si>
  <si>
    <t>Please fill up only those cells that are unshaded. The shaded areas should not be changed/modified.</t>
  </si>
  <si>
    <t xml:space="preserve">Estimates have to be prepared and submitted for each project separately. </t>
  </si>
  <si>
    <r>
      <t xml:space="preserve">The recurrent expenditure estimate for each PSIP shall be added as a sub-activity under the PSIP activity in Program Budget Format </t>
    </r>
    <r>
      <rPr>
        <sz val="13"/>
        <color rgb="FFFF0000"/>
        <rFont val="Calibri"/>
        <family val="2"/>
        <scheme val="minor"/>
      </rPr>
      <t>(FORM 1)</t>
    </r>
  </si>
  <si>
    <t>SAP Code Reference</t>
  </si>
  <si>
    <r>
      <t xml:space="preserve">Current Year </t>
    </r>
    <r>
      <rPr>
        <b/>
        <i/>
        <sz val="11"/>
        <color indexed="8"/>
        <rFont val="Calibri"/>
        <family val="2"/>
        <scheme val="minor"/>
      </rPr>
      <t>(The present year in which the estimate is being prepared)</t>
    </r>
  </si>
  <si>
    <t>Month</t>
  </si>
  <si>
    <t>Year</t>
  </si>
  <si>
    <t>Date of Construction Commencement (Month, Year)</t>
  </si>
  <si>
    <t>Difference from Year of COD</t>
  </si>
  <si>
    <t>Expected Date of Construction Completion (Month, Year)</t>
  </si>
  <si>
    <t>Years of O&amp;M</t>
  </si>
  <si>
    <t>Expected Commercial Operations Date (COD)- post issuance of Construction Completion Certificate</t>
  </si>
  <si>
    <t>No. of Months Operational in a Year</t>
  </si>
  <si>
    <t>Total Expected Capital Cost (MRf)</t>
  </si>
  <si>
    <t>Proportion of Year for Which under Operation</t>
  </si>
  <si>
    <t>No. of Months remaining in year of COD i.e. number of which for which the project facility is operational in the first year of operation</t>
  </si>
  <si>
    <t>Assumptions</t>
  </si>
  <si>
    <t>Annual Increase in Salaries and Wages:</t>
  </si>
  <si>
    <t>Overtime pay (% of Salaries and Wages):</t>
  </si>
  <si>
    <t>Allowances (% of Salaries and Wages):</t>
  </si>
  <si>
    <t>Annual Increase in Travel Expenses/Trip</t>
  </si>
  <si>
    <t>PERSONAL EMOLUMENTS</t>
  </si>
  <si>
    <t>211 000</t>
  </si>
  <si>
    <t xml:space="preserve">Salaries and Wages </t>
  </si>
  <si>
    <t>[The criteria for staff categorization shall be the band of payscale i.e. employees in similar range of salary shall be put under one category in order to enable realistic estimates]</t>
  </si>
  <si>
    <t>No. of Staff</t>
  </si>
  <si>
    <t>Escalation (%) per annum</t>
  </si>
  <si>
    <t>Staff Category 1</t>
  </si>
  <si>
    <t>Staff Category 2</t>
  </si>
  <si>
    <t>Staff Category 3</t>
  </si>
  <si>
    <t>Staff Category 4</t>
  </si>
  <si>
    <t>Staff Category 5</t>
  </si>
  <si>
    <t>Staff Category 6</t>
  </si>
  <si>
    <t>Staff Category 7</t>
  </si>
  <si>
    <t>Staff Category 8</t>
  </si>
  <si>
    <t>Staff Category 9</t>
  </si>
  <si>
    <t>Staff Category 10</t>
  </si>
  <si>
    <t>Overtime pay[10% of total expenditure of Salaries and Wages (Code 211 001 above)]</t>
  </si>
  <si>
    <t>212 000</t>
  </si>
  <si>
    <t>Allowances [10% of total expenditure of Salaries and Wages (Code 211 001 above)]</t>
  </si>
  <si>
    <t xml:space="preserve">                          Total</t>
  </si>
  <si>
    <t>221 000</t>
  </si>
  <si>
    <t>TRAVEL EXPENSES</t>
  </si>
  <si>
    <t>No. of Person-Trips/Annum</t>
  </si>
  <si>
    <t>Annual Travel Expenses at Current Prices</t>
  </si>
  <si>
    <t>222 000</t>
  </si>
  <si>
    <t>SUPPLIES AND REQUISITES (Consider only relevant items)</t>
  </si>
  <si>
    <t>Annual Cost at Current Prices (2011)</t>
  </si>
  <si>
    <t>Annual Increase in Cost (%)</t>
  </si>
  <si>
    <t>223 000</t>
  </si>
  <si>
    <t>OPERATIONAL SERVICES (Consider only relevant items)</t>
  </si>
  <si>
    <t>Meetings related expenses</t>
  </si>
  <si>
    <t>225 000</t>
  </si>
  <si>
    <t>TRAINING (Consider only Relevant Items)</t>
  </si>
  <si>
    <t>226 000</t>
  </si>
  <si>
    <t>REPAIRS AND MAINTENANCE (Consider Only Relevant Items)</t>
  </si>
  <si>
    <t>TOTAL RECURRENT EXPENDITURE ON PSIP/CAPITAL PROJECTS</t>
  </si>
  <si>
    <t>6.01.01</t>
  </si>
  <si>
    <t>6.01.01.01</t>
  </si>
  <si>
    <t>6.01.01.02</t>
  </si>
  <si>
    <t>އިދާރީ ހިންގުން</t>
  </si>
  <si>
    <t>ބިޒްނަސް އޭރިޔާ ލިސްޓް</t>
  </si>
  <si>
    <t>އޮފީސް</t>
  </si>
  <si>
    <t>އެކްޓިވިޓީ ގެ ޖުމްލަ ޚަރަދު</t>
  </si>
  <si>
    <t>ފޯމް ފުރިހަމަ ކުރައްވާނެ ގޮތުގެ މަޢުލޫމާތު:</t>
  </si>
  <si>
    <t xml:space="preserve">ބަޖެޓްގައި ހިމެނޭ ކޮންމެ ޙަރަކާތަކަށް މި ފޯމު ފުރިހަމަކުރައްވަން ވާނެއެވެ. ޕީ.އެސް.އައި.ޕީ. ޕްރޮޖެކްޓުތަކަށް ފުރިހަމަ ކުރައްވާނީ އެކަމަށް ކަނޑައަޅަފައިވާ ފޯމްތަކެވެ. </t>
  </si>
  <si>
    <t xml:space="preserve">ޔުނިޓްގެ ގޮތުގައި ބަލާނީ ގަންނަ މުދާ ނުވަތަ ލިބިގަންނަ ޚިދުމަތުގެ އަދަދު ވަޒަންކުރާ މިންގަޑެވެ. މިސާލަކަށް، ކިލޯ ކިރައިގެން ވިއްކާ އެއްޗެއްނަމަ، މިކޮލަމްގައި ޖައްސަވާނީ ކިލޯ އެވެ. މަސައްކަތެއް ކުރައްވާ ބޭފުޅުންނަށް އެލަވަންސްއެއް ދެއްވާނަމަ މި ކޮލަމްގައި ޖައްސަވާނީ މީހުން އެވެ. </t>
  </si>
  <si>
    <t>ޙަރަކާތް ނުވަތަ އެކްޓިވިޓިގެ ޖުމްލަ ލިބޭނީ ތާވަލް 10 އަދި ތާވަލް 11 ގެ ޖުމްލަ އެއްކުރުމުންނެވެ. މި ފޯމުގައި އެކްޓިވިޓީގެ ޖުމްލަ ޚަރަދުގެ ގޮތުގައި ހިސާބުކޮށްފައިވާ އަދަދާއި ޕޮލިސީ ސްޓްރެޓަޖީ ފޯމްގައިވާ މި އެކްޓިވިޓީގެ ޖުމްލައާއި ދިމާވާން ވާނެއެވެ.</t>
  </si>
  <si>
    <t>އެކްޓިވިޓީއެއްގެ ދަށުން ހޯއްދަވާ ކެޕިޓަލް އައިޓަމްތަކުގެ އިތުރު މައުލޫމާތު ފޯމް ނަންބަރ 4/2012 ގައިވާ ނަމޫނާއާއި އެއްގޮތަށް ފުރިހަމަ ކުރައްވަން ވާނެއެވެ.</t>
  </si>
  <si>
    <t>އެކްޓިވިޓީއެއްގައި ކޮމިޓްވެފައިވާ ޚަރަދެއް ހިމަނުއްވާފައިވާނަމަ އެޚަރަދެއް ފޯމް ނަންބަރ 9/2012 ގައިވާ ނަމޫނާއާއި އެއްގޮތަށް ފުރިހަމަ ކުރައްވަން ވާނެއެވެ.</t>
  </si>
  <si>
    <t>މުސްތަޤިލް މުއައްސަސާތަކަށް ދީފައިވާ ކޯޑު</t>
  </si>
  <si>
    <t>ޤާނޫނުގެ ދަށުން ނުވަތަ މެންޑޭޓްގެ ދަށުން ހިންގަންޖެހޭ ކަންތައްތައް</t>
  </si>
  <si>
    <t>9.01.01</t>
  </si>
  <si>
    <t>މުސްތަޤިލް އޮފީހުގެ ޕޮލިސީ</t>
  </si>
  <si>
    <t>9.01.01.01</t>
  </si>
  <si>
    <t>މުސްތަޤިލް އޮފީހުގެ ޕޮލިސީގެ ދަށުން އަންނަ ސްޓްރެޓަޖީ</t>
  </si>
  <si>
    <t>9.01.01.02</t>
  </si>
  <si>
    <t>9.01.01.01.001</t>
  </si>
  <si>
    <t>9.01.01.01.002</t>
  </si>
  <si>
    <t>9.01.01.01.003</t>
  </si>
  <si>
    <t>9.01.01.01.004</t>
  </si>
  <si>
    <t>9.01.01.01.005</t>
  </si>
  <si>
    <t>9.01.01.02.001</t>
  </si>
  <si>
    <t>9.01.01.02.002</t>
  </si>
  <si>
    <t>9.01.01.02.003</t>
  </si>
  <si>
    <t>9.01.01.02.004</t>
  </si>
  <si>
    <t>9.01.01.02.005</t>
  </si>
  <si>
    <t>މުސްތަޤިލް މުއައްސަސާ</t>
  </si>
  <si>
    <t>ޤާނޫނުގެ ދަށުން ކުރުން ލާޒިމް ކުރާ ކަންތައްތައް</t>
  </si>
  <si>
    <t>މެންޑޭޓްގެ ދަށުން ކުރަންޖެހޭ ކަންތައްތައް</t>
  </si>
</sst>
</file>

<file path=xl/styles.xml><?xml version="1.0" encoding="utf-8"?>
<styleSheet xmlns="http://schemas.openxmlformats.org/spreadsheetml/2006/main">
  <numFmts count="8">
    <numFmt numFmtId="43" formatCode="_-* #,##0.00_-;\-* #,##0.00_-;_-* &quot;-&quot;??_-;_-@_-"/>
    <numFmt numFmtId="164" formatCode="_(&quot;$&quot;* #,##0_);_(&quot;$&quot;* \(#,##0\);_(&quot;$&quot;* &quot;-&quot;_);_(@_)"/>
    <numFmt numFmtId="165" formatCode="_(* #,##0.00_);_(* \(#,##0.00\);_(* &quot;-&quot;??_);_(@_)"/>
    <numFmt numFmtId="166" formatCode="_(* #,##0_);_(* \(#,##0\);_(* &quot;-&quot;??_);_(@_)"/>
    <numFmt numFmtId="167" formatCode="0_);\(0\)"/>
    <numFmt numFmtId="168" formatCode="#,##0.00_ ;\-#,##0.00\ "/>
    <numFmt numFmtId="169" formatCode="_-* #,##0_-;\-* #,##0_-;_-* &quot;-&quot;??_-;_-@_-"/>
    <numFmt numFmtId="170" formatCode="0.0"/>
  </numFmts>
  <fonts count="113">
    <font>
      <sz val="11"/>
      <color theme="1"/>
      <name val="Calibri"/>
      <family val="2"/>
      <scheme val="minor"/>
    </font>
    <font>
      <sz val="11"/>
      <color indexed="8"/>
      <name val="Faruma"/>
    </font>
    <font>
      <b/>
      <sz val="14"/>
      <color indexed="8"/>
      <name val="Faruma"/>
    </font>
    <font>
      <b/>
      <sz val="8"/>
      <color indexed="8"/>
      <name val="Faruma"/>
    </font>
    <font>
      <sz val="11"/>
      <color indexed="8"/>
      <name val="Calibri"/>
      <family val="2"/>
    </font>
    <font>
      <b/>
      <sz val="11"/>
      <name val="Faruma"/>
    </font>
    <font>
      <sz val="22"/>
      <name val="Faruma"/>
    </font>
    <font>
      <b/>
      <sz val="22"/>
      <name val="Faruma"/>
    </font>
    <font>
      <sz val="10"/>
      <name val="Faruma"/>
    </font>
    <font>
      <b/>
      <i/>
      <sz val="10"/>
      <name val="Faruma"/>
    </font>
    <font>
      <sz val="14"/>
      <name val="Faruma"/>
    </font>
    <font>
      <sz val="12"/>
      <name val="Faruma"/>
    </font>
    <font>
      <sz val="18"/>
      <name val="Faruma"/>
    </font>
    <font>
      <sz val="11"/>
      <name val="Faruma"/>
    </font>
    <font>
      <i/>
      <sz val="10"/>
      <name val="Faruma"/>
    </font>
    <font>
      <b/>
      <i/>
      <sz val="8"/>
      <name val="Faruma"/>
    </font>
    <font>
      <i/>
      <sz val="8"/>
      <name val="Faruma"/>
    </font>
    <font>
      <sz val="8"/>
      <name val="Faruma"/>
    </font>
    <font>
      <b/>
      <u/>
      <sz val="14"/>
      <name val="Faruma"/>
    </font>
    <font>
      <b/>
      <sz val="12"/>
      <name val="Faruma"/>
    </font>
    <font>
      <sz val="10"/>
      <name val="Arial"/>
      <family val="2"/>
    </font>
    <font>
      <sz val="20"/>
      <name val="Faruma"/>
    </font>
    <font>
      <i/>
      <sz val="12"/>
      <name val="Faruma"/>
    </font>
    <font>
      <b/>
      <sz val="26"/>
      <name val="Faruma"/>
    </font>
    <font>
      <sz val="36"/>
      <name val="Faruma"/>
    </font>
    <font>
      <sz val="28"/>
      <name val="Faruma"/>
    </font>
    <font>
      <sz val="11"/>
      <name val="Calibri"/>
      <family val="2"/>
    </font>
    <font>
      <b/>
      <sz val="10"/>
      <color indexed="8"/>
      <name val="Faruma"/>
    </font>
    <font>
      <b/>
      <sz val="10"/>
      <name val="Faruma"/>
    </font>
    <font>
      <b/>
      <sz val="11"/>
      <color indexed="8"/>
      <name val="Times New Roman"/>
      <family val="1"/>
    </font>
    <font>
      <b/>
      <i/>
      <sz val="10"/>
      <name val="Times New Roman"/>
      <family val="1"/>
    </font>
    <font>
      <sz val="8"/>
      <name val="Calibri"/>
      <family val="2"/>
    </font>
    <font>
      <sz val="11"/>
      <color indexed="8"/>
      <name val="Times New Roman"/>
      <family val="1"/>
    </font>
    <font>
      <b/>
      <sz val="11"/>
      <name val="Times New Roman"/>
      <family val="1"/>
    </font>
    <font>
      <sz val="26"/>
      <name val="Faruma"/>
    </font>
    <font>
      <b/>
      <i/>
      <sz val="12"/>
      <name val="Faruma"/>
    </font>
    <font>
      <sz val="16"/>
      <name val="Faruma"/>
    </font>
    <font>
      <b/>
      <sz val="13"/>
      <name val="Faruma"/>
    </font>
    <font>
      <sz val="12"/>
      <color indexed="9"/>
      <name val="Faruma"/>
    </font>
    <font>
      <sz val="10"/>
      <name val="Times New Roman"/>
      <family val="1"/>
    </font>
    <font>
      <i/>
      <sz val="10"/>
      <name val="Times New Roman"/>
      <family val="1"/>
    </font>
    <font>
      <b/>
      <sz val="20"/>
      <name val="Faruma"/>
    </font>
    <font>
      <sz val="24"/>
      <color indexed="8"/>
      <name val="Faruma"/>
    </font>
    <font>
      <b/>
      <i/>
      <sz val="8"/>
      <name val="Times New Roman"/>
      <family val="1"/>
    </font>
    <font>
      <sz val="13"/>
      <color indexed="8"/>
      <name val="Calibri"/>
      <family val="2"/>
      <scheme val="minor"/>
    </font>
    <font>
      <b/>
      <sz val="13"/>
      <color indexed="8"/>
      <name val="Calibri"/>
      <family val="2"/>
      <scheme val="minor"/>
    </font>
    <font>
      <sz val="11"/>
      <color theme="1"/>
      <name val="Faruma"/>
    </font>
    <font>
      <sz val="18"/>
      <color theme="1"/>
      <name val="Faruma"/>
    </font>
    <font>
      <b/>
      <sz val="11"/>
      <color theme="1"/>
      <name val="Faruma"/>
    </font>
    <font>
      <b/>
      <sz val="10"/>
      <color indexed="8"/>
      <name val="Times New Roman"/>
      <family val="1"/>
    </font>
    <font>
      <sz val="10"/>
      <color indexed="8"/>
      <name val="Times New Roman"/>
      <family val="1"/>
    </font>
    <font>
      <sz val="11"/>
      <name val="Times New Roman"/>
      <family val="1"/>
    </font>
    <font>
      <sz val="12"/>
      <color theme="1"/>
      <name val="Faruma"/>
    </font>
    <font>
      <b/>
      <sz val="12"/>
      <color theme="1"/>
      <name val="Faruma"/>
    </font>
    <font>
      <sz val="16"/>
      <color theme="1"/>
      <name val="Faruma"/>
    </font>
    <font>
      <b/>
      <sz val="14"/>
      <name val="Faruma"/>
    </font>
    <font>
      <sz val="11"/>
      <color theme="1"/>
      <name val="Calibri"/>
      <family val="2"/>
      <scheme val="minor"/>
    </font>
    <font>
      <b/>
      <sz val="10"/>
      <name val="Times New Roman"/>
      <family val="1"/>
    </font>
    <font>
      <b/>
      <i/>
      <sz val="11"/>
      <color indexed="8"/>
      <name val="Times New Roman"/>
      <family val="1"/>
    </font>
    <font>
      <b/>
      <sz val="11"/>
      <color indexed="8"/>
      <name val="Faruma"/>
    </font>
    <font>
      <b/>
      <u/>
      <sz val="11"/>
      <name val="Faruma"/>
    </font>
    <font>
      <b/>
      <u/>
      <sz val="14"/>
      <color indexed="8"/>
      <name val="Faruma"/>
    </font>
    <font>
      <sz val="13"/>
      <color indexed="8"/>
      <name val="Faruma"/>
    </font>
    <font>
      <b/>
      <i/>
      <sz val="26"/>
      <name val="Faruma"/>
    </font>
    <font>
      <b/>
      <sz val="16"/>
      <name val="Faruma"/>
    </font>
    <font>
      <b/>
      <sz val="12"/>
      <name val="Calibri"/>
      <family val="2"/>
      <scheme val="minor"/>
    </font>
    <font>
      <b/>
      <i/>
      <sz val="11"/>
      <color theme="1"/>
      <name val="Times New Roman"/>
      <family val="1"/>
    </font>
    <font>
      <b/>
      <i/>
      <sz val="12"/>
      <color theme="1"/>
      <name val="Times New Roman"/>
      <family val="1"/>
    </font>
    <font>
      <sz val="12"/>
      <color theme="1"/>
      <name val="Calibri"/>
      <family val="2"/>
      <scheme val="minor"/>
    </font>
    <font>
      <b/>
      <i/>
      <sz val="12"/>
      <color theme="1"/>
      <name val="Faruma"/>
    </font>
    <font>
      <b/>
      <sz val="16"/>
      <color theme="1"/>
      <name val="Calibri"/>
      <family val="2"/>
      <scheme val="minor"/>
    </font>
    <font>
      <sz val="11"/>
      <color theme="1"/>
      <name val="Times New Roman"/>
      <family val="1"/>
    </font>
    <font>
      <sz val="12"/>
      <color theme="1"/>
      <name val="Times New Roman"/>
      <family val="1"/>
    </font>
    <font>
      <i/>
      <sz val="11"/>
      <name val="Times New Roman"/>
      <family val="1"/>
    </font>
    <font>
      <b/>
      <sz val="14"/>
      <color indexed="8"/>
      <name val="Times New Roman"/>
      <family val="1"/>
    </font>
    <font>
      <u/>
      <sz val="18"/>
      <color theme="1"/>
      <name val="Faruma"/>
    </font>
    <font>
      <sz val="22"/>
      <color theme="1"/>
      <name val="Faruma"/>
    </font>
    <font>
      <b/>
      <sz val="11"/>
      <color theme="1"/>
      <name val="Calibri"/>
      <family val="2"/>
      <scheme val="minor"/>
    </font>
    <font>
      <u/>
      <sz val="12"/>
      <color theme="1"/>
      <name val="Faruma"/>
    </font>
    <font>
      <sz val="12"/>
      <color theme="1"/>
      <name val="Faruma"/>
    </font>
    <font>
      <sz val="12"/>
      <color rgb="FF984806"/>
      <name val="Faruma"/>
    </font>
    <font>
      <b/>
      <u/>
      <sz val="12"/>
      <color theme="1"/>
      <name val="Faruma"/>
    </font>
    <font>
      <sz val="12"/>
      <color theme="1"/>
      <name val="Symbol"/>
      <family val="1"/>
      <charset val="2"/>
    </font>
    <font>
      <u/>
      <sz val="12.65"/>
      <color theme="10"/>
      <name val="Calibri"/>
      <family val="2"/>
    </font>
    <font>
      <b/>
      <u/>
      <sz val="11"/>
      <color indexed="8"/>
      <name val="Faruma"/>
    </font>
    <font>
      <sz val="11"/>
      <color indexed="8"/>
      <name val="Faruma"/>
    </font>
    <font>
      <b/>
      <sz val="11"/>
      <color theme="0"/>
      <name val="Calibri"/>
      <family val="2"/>
      <scheme val="minor"/>
    </font>
    <font>
      <sz val="11"/>
      <color rgb="FFFF0000"/>
      <name val="Calibri"/>
      <family val="2"/>
      <scheme val="minor"/>
    </font>
    <font>
      <sz val="11"/>
      <color theme="0"/>
      <name val="Calibri"/>
      <family val="2"/>
      <scheme val="minor"/>
    </font>
    <font>
      <b/>
      <sz val="18"/>
      <color theme="1"/>
      <name val="Calibri"/>
      <family val="2"/>
      <scheme val="minor"/>
    </font>
    <font>
      <sz val="11"/>
      <name val="Calibri"/>
      <family val="2"/>
      <scheme val="minor"/>
    </font>
    <font>
      <b/>
      <sz val="11"/>
      <color rgb="FFFF0000"/>
      <name val="Calibri"/>
      <family val="2"/>
      <scheme val="minor"/>
    </font>
    <font>
      <b/>
      <i/>
      <sz val="11"/>
      <color theme="1"/>
      <name val="Calibri"/>
      <family val="2"/>
      <scheme val="minor"/>
    </font>
    <font>
      <i/>
      <sz val="10"/>
      <color theme="1"/>
      <name val="Calibri"/>
      <family val="2"/>
      <scheme val="minor"/>
    </font>
    <font>
      <i/>
      <sz val="11"/>
      <color theme="1"/>
      <name val="Calibri"/>
      <family val="2"/>
      <scheme val="minor"/>
    </font>
    <font>
      <i/>
      <sz val="10"/>
      <name val="Calibri"/>
      <family val="2"/>
      <scheme val="minor"/>
    </font>
    <font>
      <b/>
      <i/>
      <sz val="10"/>
      <name val="Calibri"/>
      <family val="2"/>
      <scheme val="minor"/>
    </font>
    <font>
      <b/>
      <i/>
      <sz val="11"/>
      <color rgb="FFFF0000"/>
      <name val="Calibri"/>
      <family val="2"/>
      <scheme val="minor"/>
    </font>
    <font>
      <i/>
      <sz val="11"/>
      <name val="Calibri"/>
      <family val="2"/>
      <scheme val="minor"/>
    </font>
    <font>
      <b/>
      <sz val="14"/>
      <color theme="1"/>
      <name val="Calibri"/>
      <family val="2"/>
      <scheme val="minor"/>
    </font>
    <font>
      <b/>
      <sz val="11"/>
      <name val="Calibri"/>
      <family val="2"/>
      <scheme val="minor"/>
    </font>
    <font>
      <sz val="9"/>
      <color theme="1"/>
      <name val="Calibri"/>
      <family val="2"/>
      <scheme val="minor"/>
    </font>
    <font>
      <b/>
      <i/>
      <sz val="10"/>
      <color rgb="FFFF0000"/>
      <name val="Times New Roman"/>
      <family val="1"/>
    </font>
    <font>
      <b/>
      <sz val="13"/>
      <color theme="1"/>
      <name val="Calibri"/>
      <family val="2"/>
      <scheme val="minor"/>
    </font>
    <font>
      <sz val="14"/>
      <color theme="1"/>
      <name val="Calibri"/>
      <family val="2"/>
      <scheme val="minor"/>
    </font>
    <font>
      <sz val="13"/>
      <color theme="1"/>
      <name val="Calibri"/>
      <family val="2"/>
      <scheme val="minor"/>
    </font>
    <font>
      <sz val="13"/>
      <color rgb="FFFF0000"/>
      <name val="Calibri"/>
      <family val="2"/>
      <scheme val="minor"/>
    </font>
    <font>
      <b/>
      <sz val="11"/>
      <color indexed="8"/>
      <name val="Calibri"/>
      <family val="2"/>
      <scheme val="minor"/>
    </font>
    <font>
      <b/>
      <i/>
      <sz val="11"/>
      <color indexed="8"/>
      <name val="Calibri"/>
      <family val="2"/>
      <scheme val="minor"/>
    </font>
    <font>
      <sz val="10"/>
      <color theme="1"/>
      <name val="Calibri"/>
      <family val="2"/>
      <scheme val="minor"/>
    </font>
    <font>
      <b/>
      <i/>
      <sz val="12"/>
      <name val="Times New Roman"/>
      <family val="1"/>
    </font>
    <font>
      <i/>
      <sz val="12"/>
      <name val="Times New Roman"/>
      <family val="1"/>
    </font>
    <font>
      <b/>
      <sz val="12"/>
      <color theme="1"/>
      <name val="Calibri"/>
      <family val="2"/>
      <scheme val="minor"/>
    </font>
  </fonts>
  <fills count="16">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rgb="FFFFFF00"/>
        <bgColor indexed="64"/>
      </patternFill>
    </fill>
    <fill>
      <patternFill patternType="solid">
        <fgColor theme="7" tint="0.39997558519241921"/>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6" tint="0.39997558519241921"/>
        <bgColor indexed="64"/>
      </patternFill>
    </fill>
    <fill>
      <patternFill patternType="solid">
        <fgColor theme="3" tint="0.79998168889431442"/>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double">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diagonal/>
    </border>
    <border>
      <left/>
      <right style="hair">
        <color indexed="64"/>
      </right>
      <top style="hair">
        <color indexed="64"/>
      </top>
      <bottom style="hair">
        <color indexed="64"/>
      </bottom>
      <diagonal/>
    </border>
    <border>
      <left/>
      <right/>
      <top style="thin">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hair">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hair">
        <color indexed="64"/>
      </left>
      <right style="thin">
        <color indexed="64"/>
      </right>
      <top style="medium">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diagonal/>
    </border>
    <border>
      <left style="thin">
        <color indexed="64"/>
      </left>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style="thin">
        <color indexed="64"/>
      </right>
      <top/>
      <bottom style="medium">
        <color indexed="64"/>
      </bottom>
      <diagonal/>
    </border>
    <border>
      <left/>
      <right style="thin">
        <color indexed="64"/>
      </right>
      <top/>
      <bottom style="hair">
        <color indexed="64"/>
      </bottom>
      <diagonal/>
    </border>
    <border>
      <left/>
      <right/>
      <top style="medium">
        <color indexed="64"/>
      </top>
      <bottom/>
      <diagonal/>
    </border>
    <border>
      <left/>
      <right/>
      <top style="thin">
        <color indexed="64"/>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bottom style="double">
        <color indexed="64"/>
      </bottom>
      <diagonal/>
    </border>
    <border>
      <left/>
      <right style="thin">
        <color indexed="64"/>
      </right>
      <top style="hair">
        <color indexed="64"/>
      </top>
      <bottom style="hair">
        <color indexed="64"/>
      </bottom>
      <diagonal/>
    </border>
    <border>
      <left/>
      <right style="thin">
        <color indexed="64"/>
      </right>
      <top style="medium">
        <color indexed="64"/>
      </top>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double">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1">
    <xf numFmtId="0" fontId="0" fillId="0" borderId="0"/>
    <xf numFmtId="165" fontId="4" fillId="0" borderId="0" applyFont="0" applyFill="0" applyBorder="0" applyAlignment="0" applyProtection="0"/>
    <xf numFmtId="0" fontId="20" fillId="0" borderId="0"/>
    <xf numFmtId="0" fontId="20" fillId="0" borderId="0"/>
    <xf numFmtId="165" fontId="20" fillId="0" borderId="0" applyFont="0" applyFill="0" applyBorder="0" applyAlignment="0" applyProtection="0"/>
    <xf numFmtId="0" fontId="39" fillId="0" borderId="0"/>
    <xf numFmtId="0" fontId="20" fillId="0" borderId="0" applyFont="0" applyFill="0" applyBorder="0" applyAlignment="0" applyProtection="0"/>
    <xf numFmtId="43" fontId="56" fillId="0" borderId="0" applyFont="0" applyFill="0" applyBorder="0" applyAlignment="0" applyProtection="0"/>
    <xf numFmtId="0" fontId="39" fillId="0" borderId="0"/>
    <xf numFmtId="0" fontId="20" fillId="0" borderId="0"/>
    <xf numFmtId="0" fontId="83" fillId="0" borderId="0" applyNumberFormat="0" applyFill="0" applyBorder="0" applyAlignment="0" applyProtection="0">
      <alignment vertical="top"/>
      <protection locked="0"/>
    </xf>
  </cellStyleXfs>
  <cellXfs count="1185">
    <xf numFmtId="0" fontId="0" fillId="0" borderId="0" xfId="0"/>
    <xf numFmtId="0" fontId="1" fillId="0" borderId="0" xfId="0" applyFont="1" applyAlignment="1">
      <alignment readingOrder="2"/>
    </xf>
    <xf numFmtId="0" fontId="1" fillId="0" borderId="2" xfId="0" applyFont="1" applyBorder="1" applyAlignment="1">
      <alignment readingOrder="2"/>
    </xf>
    <xf numFmtId="0" fontId="1" fillId="0" borderId="3" xfId="0" applyFont="1" applyBorder="1" applyAlignment="1">
      <alignment readingOrder="2"/>
    </xf>
    <xf numFmtId="0" fontId="1" fillId="0" borderId="4" xfId="0" applyFont="1" applyBorder="1" applyAlignment="1">
      <alignment readingOrder="2"/>
    </xf>
    <xf numFmtId="0" fontId="1" fillId="0" borderId="5" xfId="0" applyFont="1" applyBorder="1" applyAlignment="1">
      <alignment readingOrder="2"/>
    </xf>
    <xf numFmtId="0" fontId="1" fillId="0" borderId="6" xfId="0" applyFont="1" applyBorder="1" applyAlignment="1">
      <alignment readingOrder="2"/>
    </xf>
    <xf numFmtId="0" fontId="8" fillId="0" borderId="0" xfId="0" applyFont="1"/>
    <xf numFmtId="0" fontId="8" fillId="0" borderId="0" xfId="0" applyFont="1" applyAlignment="1">
      <alignment horizontal="centerContinuous"/>
    </xf>
    <xf numFmtId="166" fontId="8" fillId="0" borderId="0" xfId="1" applyNumberFormat="1" applyFont="1" applyAlignment="1">
      <alignment horizontal="centerContinuous"/>
    </xf>
    <xf numFmtId="37" fontId="9" fillId="0" borderId="0" xfId="0" applyNumberFormat="1" applyFont="1" applyAlignment="1" applyProtection="1">
      <alignment horizontal="center" vertical="center"/>
    </xf>
    <xf numFmtId="0" fontId="9" fillId="0" borderId="0" xfId="0" applyFont="1" applyBorder="1" applyAlignment="1">
      <alignment horizontal="center" vertical="center"/>
    </xf>
    <xf numFmtId="0" fontId="8" fillId="0" borderId="10" xfId="0" applyFont="1" applyBorder="1" applyAlignment="1">
      <alignment horizontal="centerContinuous"/>
    </xf>
    <xf numFmtId="0" fontId="10" fillId="0" borderId="11" xfId="0" applyFont="1" applyBorder="1" applyAlignment="1">
      <alignment horizontal="centerContinuous"/>
    </xf>
    <xf numFmtId="0" fontId="9" fillId="0" borderId="12" xfId="0" applyFont="1" applyBorder="1" applyAlignment="1">
      <alignment horizontal="centerContinuous" vertical="center"/>
    </xf>
    <xf numFmtId="0" fontId="12" fillId="0" borderId="12" xfId="0" applyFont="1" applyBorder="1" applyAlignment="1">
      <alignment horizontal="centerContinuous"/>
    </xf>
    <xf numFmtId="0" fontId="8" fillId="0" borderId="12" xfId="0" applyFont="1" applyBorder="1" applyAlignment="1">
      <alignment horizontal="centerContinuous"/>
    </xf>
    <xf numFmtId="0" fontId="8" fillId="0" borderId="13" xfId="0" applyFont="1" applyBorder="1" applyAlignment="1">
      <alignment horizontal="centerContinuous"/>
    </xf>
    <xf numFmtId="49" fontId="10" fillId="0" borderId="0" xfId="1" applyNumberFormat="1" applyFont="1" applyBorder="1" applyAlignment="1">
      <alignment horizontal="center"/>
    </xf>
    <xf numFmtId="0" fontId="8" fillId="0" borderId="0" xfId="0" applyFont="1" applyBorder="1"/>
    <xf numFmtId="0" fontId="9" fillId="0" borderId="7" xfId="0" applyFont="1" applyBorder="1" applyAlignment="1">
      <alignment horizontal="centerContinuous"/>
    </xf>
    <xf numFmtId="0" fontId="13" fillId="0" borderId="10" xfId="0" applyFont="1" applyBorder="1" applyAlignment="1">
      <alignment horizontal="centerContinuous"/>
    </xf>
    <xf numFmtId="0" fontId="13" fillId="0" borderId="11" xfId="0" applyFont="1" applyBorder="1" applyAlignment="1">
      <alignment horizontal="centerContinuous"/>
    </xf>
    <xf numFmtId="0" fontId="13" fillId="0" borderId="14" xfId="0" applyFont="1" applyBorder="1" applyAlignment="1">
      <alignment horizontal="center"/>
    </xf>
    <xf numFmtId="0" fontId="9" fillId="0" borderId="15" xfId="1" applyNumberFormat="1" applyFont="1" applyBorder="1" applyAlignment="1">
      <alignment horizontal="center"/>
    </xf>
    <xf numFmtId="0" fontId="11" fillId="0" borderId="8" xfId="0" applyFont="1" applyBorder="1" applyAlignment="1">
      <alignment horizontal="center"/>
    </xf>
    <xf numFmtId="0" fontId="14" fillId="0" borderId="14" xfId="0" applyFont="1" applyBorder="1" applyAlignment="1">
      <alignment horizontal="center"/>
    </xf>
    <xf numFmtId="0" fontId="11" fillId="0" borderId="14" xfId="0" applyFont="1" applyBorder="1" applyAlignment="1">
      <alignment horizontal="center"/>
    </xf>
    <xf numFmtId="166" fontId="11" fillId="0" borderId="14" xfId="1" applyNumberFormat="1" applyFont="1" applyBorder="1" applyAlignment="1">
      <alignment horizontal="center"/>
    </xf>
    <xf numFmtId="0" fontId="11" fillId="0" borderId="0" xfId="0" applyFont="1" applyBorder="1" applyAlignment="1">
      <alignment horizontal="center" vertical="center"/>
    </xf>
    <xf numFmtId="0" fontId="15" fillId="0" borderId="0" xfId="0" applyFont="1" applyBorder="1" applyAlignment="1">
      <alignment horizontal="center" vertical="center"/>
    </xf>
    <xf numFmtId="0" fontId="15" fillId="0" borderId="10" xfId="0" applyFont="1" applyBorder="1" applyAlignment="1">
      <alignment horizontal="center" vertical="center"/>
    </xf>
    <xf numFmtId="0" fontId="17" fillId="0" borderId="0" xfId="0" applyFont="1"/>
    <xf numFmtId="0" fontId="9" fillId="0" borderId="0" xfId="0" applyFont="1" applyAlignment="1">
      <alignment horizontal="center" vertical="center"/>
    </xf>
    <xf numFmtId="0" fontId="10" fillId="0" borderId="18" xfId="0" applyFont="1" applyBorder="1" applyAlignment="1">
      <alignment horizontal="right" vertical="center"/>
    </xf>
    <xf numFmtId="0" fontId="10" fillId="0" borderId="19" xfId="0" applyFont="1" applyBorder="1" applyAlignment="1">
      <alignment horizontal="right" vertical="center"/>
    </xf>
    <xf numFmtId="0" fontId="10" fillId="0" borderId="0" xfId="0" applyFont="1" applyAlignment="1">
      <alignment horizontal="left" vertical="center"/>
    </xf>
    <xf numFmtId="0" fontId="10" fillId="0" borderId="9" xfId="0" applyFont="1" applyBorder="1" applyAlignment="1">
      <alignment horizontal="right" vertical="center"/>
    </xf>
    <xf numFmtId="0" fontId="11" fillId="0" borderId="0" xfId="0" applyFont="1" applyAlignment="1">
      <alignment horizontal="left" vertical="center"/>
    </xf>
    <xf numFmtId="0" fontId="18" fillId="0" borderId="0" xfId="0" applyFont="1" applyAlignment="1">
      <alignment horizontal="right" vertical="center"/>
    </xf>
    <xf numFmtId="0" fontId="11" fillId="0" borderId="18" xfId="0" applyFont="1" applyBorder="1" applyAlignment="1">
      <alignment horizontal="right" vertical="center"/>
    </xf>
    <xf numFmtId="0" fontId="13" fillId="0" borderId="0" xfId="0" applyFont="1" applyBorder="1" applyAlignment="1">
      <alignment horizontal="right" vertical="center"/>
    </xf>
    <xf numFmtId="0" fontId="11" fillId="0" borderId="24" xfId="0" applyFont="1" applyBorder="1" applyAlignment="1">
      <alignment horizontal="right" vertical="center"/>
    </xf>
    <xf numFmtId="0" fontId="8" fillId="0" borderId="0" xfId="0" applyFont="1" applyAlignment="1"/>
    <xf numFmtId="0" fontId="11" fillId="0" borderId="0" xfId="0" applyFont="1" applyAlignment="1">
      <alignment vertical="center"/>
    </xf>
    <xf numFmtId="0" fontId="8" fillId="0" borderId="0" xfId="0" applyFont="1" applyProtection="1">
      <protection hidden="1"/>
    </xf>
    <xf numFmtId="166" fontId="14" fillId="0" borderId="0" xfId="1" applyNumberFormat="1" applyFont="1" applyProtection="1">
      <protection hidden="1"/>
    </xf>
    <xf numFmtId="0" fontId="11" fillId="2" borderId="26" xfId="0" applyFont="1" applyFill="1" applyBorder="1" applyAlignment="1">
      <alignment horizontal="right" vertical="center"/>
    </xf>
    <xf numFmtId="0" fontId="11" fillId="2" borderId="27" xfId="0" applyFont="1" applyFill="1" applyBorder="1" applyAlignment="1">
      <alignment horizontal="right" vertical="center"/>
    </xf>
    <xf numFmtId="0" fontId="11" fillId="2" borderId="29" xfId="0" applyFont="1" applyFill="1" applyBorder="1" applyAlignment="1">
      <alignment horizontal="right" vertical="center"/>
    </xf>
    <xf numFmtId="0" fontId="11" fillId="2" borderId="0" xfId="0" applyFont="1" applyFill="1" applyBorder="1" applyAlignment="1">
      <alignment vertical="center"/>
    </xf>
    <xf numFmtId="0" fontId="11" fillId="2" borderId="18" xfId="0" applyFont="1" applyFill="1" applyBorder="1" applyAlignment="1">
      <alignment horizontal="right" vertical="center"/>
    </xf>
    <xf numFmtId="0" fontId="18" fillId="0" borderId="0" xfId="0" applyFont="1" applyFill="1"/>
    <xf numFmtId="0" fontId="11" fillId="2" borderId="0" xfId="0" applyFont="1" applyFill="1" applyBorder="1" applyAlignment="1">
      <alignment horizontal="right" vertical="center"/>
    </xf>
    <xf numFmtId="0" fontId="11" fillId="0" borderId="29" xfId="0" applyFont="1" applyBorder="1" applyAlignment="1">
      <alignment horizontal="left" vertical="center"/>
    </xf>
    <xf numFmtId="0" fontId="11" fillId="2" borderId="30" xfId="0" applyFont="1" applyFill="1" applyBorder="1" applyAlignment="1">
      <alignment horizontal="right" vertical="center"/>
    </xf>
    <xf numFmtId="0" fontId="11" fillId="2" borderId="24" xfId="0" applyFont="1" applyFill="1" applyBorder="1" applyAlignment="1">
      <alignment horizontal="right" vertical="center"/>
    </xf>
    <xf numFmtId="0" fontId="11" fillId="0" borderId="0" xfId="0" applyFont="1" applyAlignment="1">
      <alignment horizontal="right" vertical="center"/>
    </xf>
    <xf numFmtId="0" fontId="19" fillId="0" borderId="0" xfId="0" applyFont="1" applyAlignment="1">
      <alignment horizontal="right" vertical="center"/>
    </xf>
    <xf numFmtId="167" fontId="14" fillId="0" borderId="0" xfId="0" applyNumberFormat="1" applyFont="1" applyAlignment="1">
      <alignment horizontal="left" vertical="center"/>
    </xf>
    <xf numFmtId="0" fontId="11" fillId="0" borderId="0" xfId="0" applyFont="1" applyAlignment="1">
      <alignment horizontal="right"/>
    </xf>
    <xf numFmtId="0" fontId="11" fillId="0" borderId="0" xfId="0" applyFont="1" applyAlignment="1">
      <alignment readingOrder="2"/>
    </xf>
    <xf numFmtId="166" fontId="14" fillId="0" borderId="0" xfId="1" applyNumberFormat="1" applyFont="1"/>
    <xf numFmtId="0" fontId="8" fillId="2" borderId="6" xfId="0" applyFont="1" applyFill="1" applyBorder="1"/>
    <xf numFmtId="0" fontId="26" fillId="3" borderId="24" xfId="0" applyFont="1" applyFill="1" applyBorder="1" applyAlignment="1"/>
    <xf numFmtId="165" fontId="26" fillId="3" borderId="24" xfId="1" applyFont="1" applyFill="1" applyBorder="1" applyAlignment="1"/>
    <xf numFmtId="0" fontId="1" fillId="0" borderId="6" xfId="0" applyFont="1" applyBorder="1" applyAlignment="1">
      <alignment vertical="center" wrapText="1" readingOrder="2"/>
    </xf>
    <xf numFmtId="0" fontId="3" fillId="0" borderId="34" xfId="1" applyNumberFormat="1" applyFont="1" applyBorder="1" applyAlignment="1">
      <alignment horizontal="center" wrapText="1"/>
    </xf>
    <xf numFmtId="0" fontId="32" fillId="0" borderId="6" xfId="0" applyFont="1" applyBorder="1" applyAlignment="1">
      <alignment readingOrder="2"/>
    </xf>
    <xf numFmtId="0" fontId="28" fillId="0" borderId="0" xfId="0" applyFont="1" applyAlignment="1">
      <alignment horizontal="right"/>
    </xf>
    <xf numFmtId="0" fontId="8" fillId="0" borderId="0" xfId="3" applyFont="1" applyAlignment="1">
      <alignment readingOrder="2"/>
    </xf>
    <xf numFmtId="165" fontId="8" fillId="0" borderId="0" xfId="4" applyFont="1" applyAlignment="1">
      <alignment readingOrder="2"/>
    </xf>
    <xf numFmtId="0" fontId="8" fillId="0" borderId="0" xfId="3" applyFont="1" applyAlignment="1">
      <alignment horizontal="right" readingOrder="2"/>
    </xf>
    <xf numFmtId="0" fontId="8" fillId="0" borderId="0" xfId="3" applyFont="1" applyAlignment="1">
      <alignment horizontal="center" readingOrder="2"/>
    </xf>
    <xf numFmtId="0" fontId="8" fillId="0" borderId="0" xfId="3" applyFont="1" applyAlignment="1">
      <alignment horizontal="centerContinuous" readingOrder="2"/>
    </xf>
    <xf numFmtId="165" fontId="8" fillId="0" borderId="0" xfId="4" applyFont="1" applyAlignment="1">
      <alignment horizontal="centerContinuous" readingOrder="2"/>
    </xf>
    <xf numFmtId="0" fontId="21" fillId="0" borderId="0" xfId="3" applyFont="1" applyAlignment="1">
      <alignment horizontal="centerContinuous" readingOrder="2"/>
    </xf>
    <xf numFmtId="0" fontId="34" fillId="0" borderId="0" xfId="3" applyFont="1" applyAlignment="1">
      <alignment horizontal="centerContinuous" readingOrder="2"/>
    </xf>
    <xf numFmtId="0" fontId="25" fillId="0" borderId="0" xfId="3" applyFont="1" applyAlignment="1">
      <alignment horizontal="centerContinuous" readingOrder="2"/>
    </xf>
    <xf numFmtId="0" fontId="17" fillId="0" borderId="0" xfId="3" applyFont="1" applyBorder="1" applyAlignment="1">
      <alignment horizontal="centerContinuous" vertical="top" readingOrder="2"/>
    </xf>
    <xf numFmtId="165" fontId="17" fillId="0" borderId="0" xfId="4" applyFont="1" applyBorder="1" applyAlignment="1">
      <alignment horizontal="centerContinuous" vertical="top" readingOrder="2"/>
    </xf>
    <xf numFmtId="0" fontId="17" fillId="0" borderId="0" xfId="3" applyFont="1" applyAlignment="1">
      <alignment vertical="top" readingOrder="2"/>
    </xf>
    <xf numFmtId="0" fontId="8" fillId="0" borderId="0" xfId="3" applyFont="1" applyBorder="1" applyAlignment="1">
      <alignment horizontal="centerContinuous" readingOrder="2"/>
    </xf>
    <xf numFmtId="0" fontId="35" fillId="0" borderId="33" xfId="3" applyFont="1" applyBorder="1" applyAlignment="1">
      <alignment horizontal="centerContinuous" readingOrder="2"/>
    </xf>
    <xf numFmtId="0" fontId="8" fillId="0" borderId="34" xfId="3" applyFont="1" applyBorder="1" applyAlignment="1">
      <alignment horizontal="centerContinuous" readingOrder="2"/>
    </xf>
    <xf numFmtId="0" fontId="8" fillId="0" borderId="15" xfId="3" applyFont="1" applyBorder="1" applyAlignment="1">
      <alignment horizontal="centerContinuous" readingOrder="2"/>
    </xf>
    <xf numFmtId="0" fontId="8" fillId="0" borderId="0" xfId="3" applyFont="1" applyBorder="1" applyAlignment="1">
      <alignment readingOrder="2"/>
    </xf>
    <xf numFmtId="165" fontId="8" fillId="0" borderId="0" xfId="4" applyFont="1" applyBorder="1" applyAlignment="1">
      <alignment horizontal="center" readingOrder="2"/>
    </xf>
    <xf numFmtId="0" fontId="9" fillId="0" borderId="33" xfId="3" applyFont="1" applyBorder="1" applyAlignment="1">
      <alignment horizontal="centerContinuous" readingOrder="2"/>
    </xf>
    <xf numFmtId="0" fontId="19" fillId="0" borderId="15" xfId="4" quotePrefix="1" applyNumberFormat="1" applyFont="1" applyBorder="1" applyAlignment="1">
      <alignment horizontal="centerContinuous" readingOrder="2"/>
    </xf>
    <xf numFmtId="0" fontId="11" fillId="0" borderId="33" xfId="3" applyFont="1" applyBorder="1" applyAlignment="1">
      <alignment horizontal="centerContinuous" readingOrder="2"/>
    </xf>
    <xf numFmtId="0" fontId="11" fillId="0" borderId="15" xfId="3" applyFont="1" applyBorder="1" applyAlignment="1">
      <alignment horizontal="centerContinuous" readingOrder="2"/>
    </xf>
    <xf numFmtId="0" fontId="11" fillId="0" borderId="12" xfId="3" applyFont="1" applyBorder="1" applyAlignment="1">
      <alignment horizontal="centerContinuous" readingOrder="2"/>
    </xf>
    <xf numFmtId="0" fontId="11" fillId="0" borderId="13" xfId="3" applyFont="1" applyBorder="1" applyAlignment="1">
      <alignment horizontal="centerContinuous" readingOrder="2"/>
    </xf>
    <xf numFmtId="0" fontId="11" fillId="0" borderId="34" xfId="3" applyFont="1" applyBorder="1" applyAlignment="1">
      <alignment horizontal="centerContinuous" readingOrder="2"/>
    </xf>
    <xf numFmtId="0" fontId="9" fillId="0" borderId="34" xfId="3" applyFont="1" applyBorder="1" applyAlignment="1">
      <alignment horizontal="centerContinuous" readingOrder="2"/>
    </xf>
    <xf numFmtId="0" fontId="11" fillId="0" borderId="0" xfId="3" applyFont="1" applyBorder="1" applyAlignment="1">
      <alignment readingOrder="2"/>
    </xf>
    <xf numFmtId="0" fontId="11" fillId="0" borderId="0" xfId="3" applyFont="1" applyAlignment="1">
      <alignment readingOrder="2"/>
    </xf>
    <xf numFmtId="0" fontId="11" fillId="0" borderId="37" xfId="3" applyFont="1" applyBorder="1" applyAlignment="1">
      <alignment horizontal="center" readingOrder="2"/>
    </xf>
    <xf numFmtId="0" fontId="11" fillId="0" borderId="38" xfId="3" applyFont="1" applyBorder="1" applyAlignment="1">
      <alignment horizontal="center" readingOrder="2"/>
    </xf>
    <xf numFmtId="0" fontId="11" fillId="0" borderId="39" xfId="3" applyFont="1" applyBorder="1" applyAlignment="1">
      <alignment horizontal="center" readingOrder="2"/>
    </xf>
    <xf numFmtId="0" fontId="13" fillId="0" borderId="37" xfId="3" applyFont="1" applyBorder="1" applyAlignment="1">
      <alignment horizontal="center" readingOrder="2"/>
    </xf>
    <xf numFmtId="0" fontId="36" fillId="0" borderId="40" xfId="3" applyFont="1" applyBorder="1" applyAlignment="1">
      <alignment horizontal="center" readingOrder="2"/>
    </xf>
    <xf numFmtId="166" fontId="14" fillId="0" borderId="41" xfId="4" applyNumberFormat="1" applyFont="1" applyBorder="1" applyAlignment="1">
      <alignment vertical="center" readingOrder="2"/>
    </xf>
    <xf numFmtId="166" fontId="14" fillId="0" borderId="42" xfId="4" applyNumberFormat="1" applyFont="1" applyBorder="1" applyAlignment="1">
      <alignment vertical="center" readingOrder="2"/>
    </xf>
    <xf numFmtId="166" fontId="14" fillId="0" borderId="43" xfId="4" applyNumberFormat="1" applyFont="1" applyBorder="1" applyAlignment="1">
      <alignment vertical="center" readingOrder="2"/>
    </xf>
    <xf numFmtId="165" fontId="14" fillId="0" borderId="43" xfId="4" applyFont="1" applyBorder="1" applyAlignment="1">
      <alignment vertical="center" readingOrder="2"/>
    </xf>
    <xf numFmtId="0" fontId="37" fillId="0" borderId="42" xfId="3" applyFont="1" applyBorder="1" applyAlignment="1">
      <alignment horizontal="right" readingOrder="2"/>
    </xf>
    <xf numFmtId="166" fontId="14" fillId="0" borderId="26" xfId="4" applyNumberFormat="1" applyFont="1" applyBorder="1" applyAlignment="1">
      <alignment vertical="center" readingOrder="2"/>
    </xf>
    <xf numFmtId="166" fontId="14" fillId="0" borderId="17" xfId="4" applyNumberFormat="1" applyFont="1" applyBorder="1" applyAlignment="1">
      <alignment vertical="center" readingOrder="2"/>
    </xf>
    <xf numFmtId="166" fontId="14" fillId="0" borderId="44" xfId="4" applyNumberFormat="1" applyFont="1" applyBorder="1" applyAlignment="1">
      <alignment vertical="center" readingOrder="2"/>
    </xf>
    <xf numFmtId="165" fontId="14" fillId="0" borderId="44" xfId="4" applyFont="1" applyBorder="1" applyAlignment="1">
      <alignment vertical="center" readingOrder="2"/>
    </xf>
    <xf numFmtId="0" fontId="11" fillId="0" borderId="17" xfId="3" applyFont="1" applyBorder="1" applyAlignment="1">
      <alignment horizontal="right" readingOrder="2"/>
    </xf>
    <xf numFmtId="166" fontId="14" fillId="0" borderId="29" xfId="4" applyNumberFormat="1" applyFont="1" applyBorder="1" applyAlignment="1">
      <alignment vertical="center" readingOrder="2"/>
    </xf>
    <xf numFmtId="166" fontId="14" fillId="0" borderId="28" xfId="4" applyNumberFormat="1" applyFont="1" applyBorder="1" applyAlignment="1">
      <alignment vertical="center" readingOrder="2"/>
    </xf>
    <xf numFmtId="166" fontId="14" fillId="0" borderId="45" xfId="4" applyNumberFormat="1" applyFont="1" applyBorder="1" applyAlignment="1">
      <alignment vertical="center" readingOrder="2"/>
    </xf>
    <xf numFmtId="165" fontId="14" fillId="0" borderId="45" xfId="4" applyFont="1" applyBorder="1" applyAlignment="1">
      <alignment vertical="center" readingOrder="2"/>
    </xf>
    <xf numFmtId="0" fontId="37" fillId="0" borderId="28" xfId="3" applyFont="1" applyBorder="1" applyAlignment="1">
      <alignment horizontal="right" readingOrder="2"/>
    </xf>
    <xf numFmtId="166" fontId="14" fillId="0" borderId="27" xfId="4" applyNumberFormat="1" applyFont="1" applyBorder="1" applyAlignment="1">
      <alignment vertical="center" readingOrder="2"/>
    </xf>
    <xf numFmtId="166" fontId="14" fillId="0" borderId="23" xfId="4" applyNumberFormat="1" applyFont="1" applyBorder="1" applyAlignment="1">
      <alignment vertical="center" readingOrder="2"/>
    </xf>
    <xf numFmtId="166" fontId="14" fillId="0" borderId="46" xfId="4" applyNumberFormat="1" applyFont="1" applyBorder="1" applyAlignment="1">
      <alignment vertical="center" readingOrder="2"/>
    </xf>
    <xf numFmtId="165" fontId="14" fillId="0" borderId="46" xfId="4" applyFont="1" applyBorder="1" applyAlignment="1">
      <alignment vertical="center" readingOrder="2"/>
    </xf>
    <xf numFmtId="0" fontId="11" fillId="0" borderId="23" xfId="3" applyFont="1" applyBorder="1" applyAlignment="1">
      <alignment horizontal="right" readingOrder="2"/>
    </xf>
    <xf numFmtId="166" fontId="14" fillId="0" borderId="30" xfId="4" applyNumberFormat="1" applyFont="1" applyBorder="1" applyAlignment="1">
      <alignment vertical="center" readingOrder="2"/>
    </xf>
    <xf numFmtId="166" fontId="14" fillId="0" borderId="8" xfId="4" applyNumberFormat="1" applyFont="1" applyBorder="1" applyAlignment="1">
      <alignment vertical="center" readingOrder="2"/>
    </xf>
    <xf numFmtId="166" fontId="14" fillId="0" borderId="47" xfId="4" applyNumberFormat="1" applyFont="1" applyBorder="1" applyAlignment="1">
      <alignment vertical="center" readingOrder="2"/>
    </xf>
    <xf numFmtId="165" fontId="14" fillId="0" borderId="47" xfId="4" applyFont="1" applyBorder="1" applyAlignment="1">
      <alignment vertical="center" readingOrder="2"/>
    </xf>
    <xf numFmtId="0" fontId="11" fillId="0" borderId="8" xfId="3" applyFont="1" applyBorder="1" applyAlignment="1">
      <alignment horizontal="right" readingOrder="2"/>
    </xf>
    <xf numFmtId="166" fontId="9" fillId="0" borderId="48" xfId="4" applyNumberFormat="1" applyFont="1" applyBorder="1" applyAlignment="1">
      <alignment vertical="center" readingOrder="2"/>
    </xf>
    <xf numFmtId="166" fontId="9" fillId="0" borderId="22" xfId="4" applyNumberFormat="1" applyFont="1" applyBorder="1" applyAlignment="1">
      <alignment vertical="center" readingOrder="2"/>
    </xf>
    <xf numFmtId="166" fontId="9" fillId="0" borderId="49" xfId="4" applyNumberFormat="1" applyFont="1" applyBorder="1" applyAlignment="1">
      <alignment vertical="center" readingOrder="2"/>
    </xf>
    <xf numFmtId="165" fontId="9" fillId="0" borderId="49" xfId="4" applyFont="1" applyBorder="1" applyAlignment="1">
      <alignment vertical="center" readingOrder="2"/>
    </xf>
    <xf numFmtId="0" fontId="19" fillId="0" borderId="22" xfId="3" applyFont="1" applyBorder="1" applyAlignment="1">
      <alignment horizontal="left" readingOrder="2"/>
    </xf>
    <xf numFmtId="167" fontId="14" fillId="0" borderId="0" xfId="3" applyNumberFormat="1" applyFont="1" applyAlignment="1">
      <alignment horizontal="left" vertical="center" readingOrder="2"/>
    </xf>
    <xf numFmtId="0" fontId="38" fillId="0" borderId="0" xfId="3" applyFont="1" applyAlignment="1">
      <alignment horizontal="right" readingOrder="2"/>
    </xf>
    <xf numFmtId="49" fontId="10" fillId="0" borderId="0" xfId="4" applyNumberFormat="1" applyFont="1" applyAlignment="1">
      <alignment horizontal="right" readingOrder="2"/>
    </xf>
    <xf numFmtId="49" fontId="12" fillId="0" borderId="0" xfId="4" applyNumberFormat="1" applyFont="1" applyAlignment="1">
      <alignment horizontal="right" readingOrder="2"/>
    </xf>
    <xf numFmtId="0" fontId="10" fillId="0" borderId="0" xfId="3" applyFont="1"/>
    <xf numFmtId="0" fontId="23" fillId="0" borderId="0" xfId="3" applyFont="1" applyAlignment="1">
      <alignment horizontal="centerContinuous"/>
    </xf>
    <xf numFmtId="0" fontId="24" fillId="0" borderId="0" xfId="3" applyNumberFormat="1" applyFont="1" applyAlignment="1">
      <alignment horizontal="centerContinuous"/>
    </xf>
    <xf numFmtId="0" fontId="25" fillId="0" borderId="0" xfId="3" applyNumberFormat="1" applyFont="1" applyAlignment="1">
      <alignment horizontal="centerContinuous"/>
    </xf>
    <xf numFmtId="0" fontId="24" fillId="0" borderId="0" xfId="3" applyFont="1"/>
    <xf numFmtId="0" fontId="23" fillId="0" borderId="0" xfId="3" applyFont="1"/>
    <xf numFmtId="0" fontId="8" fillId="0" borderId="14" xfId="3" applyFont="1" applyBorder="1"/>
    <xf numFmtId="43" fontId="11" fillId="0" borderId="7" xfId="6" applyNumberFormat="1" applyFont="1" applyBorder="1" applyAlignment="1">
      <alignment horizontal="center" wrapText="1"/>
    </xf>
    <xf numFmtId="43" fontId="11" fillId="0" borderId="8" xfId="6" applyNumberFormat="1" applyFont="1" applyBorder="1" applyAlignment="1">
      <alignment horizontal="center" wrapText="1"/>
    </xf>
    <xf numFmtId="0" fontId="11" fillId="0" borderId="0" xfId="3" applyFont="1"/>
    <xf numFmtId="0" fontId="8" fillId="0" borderId="8" xfId="3" applyFont="1" applyBorder="1"/>
    <xf numFmtId="168" fontId="16" fillId="0" borderId="16" xfId="6" applyNumberFormat="1" applyFont="1" applyBorder="1" applyAlignment="1">
      <alignment horizontal="center" wrapText="1"/>
    </xf>
    <xf numFmtId="0" fontId="8" fillId="0" borderId="20" xfId="3" applyFont="1" applyBorder="1"/>
    <xf numFmtId="0" fontId="8" fillId="0" borderId="23" xfId="3" applyFont="1" applyBorder="1"/>
    <xf numFmtId="0" fontId="8" fillId="0" borderId="16" xfId="3" applyFont="1" applyBorder="1"/>
    <xf numFmtId="0" fontId="9" fillId="0" borderId="0" xfId="3" applyFont="1" applyAlignment="1">
      <alignment horizontal="centerContinuous"/>
    </xf>
    <xf numFmtId="0" fontId="11" fillId="0" borderId="50" xfId="3" applyFont="1" applyBorder="1" applyAlignment="1">
      <alignment horizontal="centerContinuous"/>
    </xf>
    <xf numFmtId="0" fontId="11" fillId="0" borderId="50" xfId="3" applyFont="1" applyBorder="1" applyAlignment="1">
      <alignment horizontal="center"/>
    </xf>
    <xf numFmtId="49" fontId="8" fillId="0" borderId="0" xfId="3" applyNumberFormat="1" applyFont="1" applyBorder="1" applyAlignment="1">
      <alignment horizontal="center"/>
    </xf>
    <xf numFmtId="166" fontId="14" fillId="0" borderId="51" xfId="4" applyNumberFormat="1" applyFont="1" applyBorder="1" applyAlignment="1">
      <alignment vertical="center"/>
    </xf>
    <xf numFmtId="166" fontId="14" fillId="0" borderId="0" xfId="4" applyNumberFormat="1" applyFont="1" applyBorder="1" applyAlignment="1">
      <alignment horizontal="center" vertical="center"/>
    </xf>
    <xf numFmtId="166" fontId="9" fillId="0" borderId="14" xfId="4" applyNumberFormat="1" applyFont="1" applyBorder="1" applyAlignment="1">
      <alignment vertical="center"/>
    </xf>
    <xf numFmtId="39" fontId="9" fillId="0" borderId="0" xfId="3" applyNumberFormat="1" applyFont="1" applyBorder="1" applyAlignment="1">
      <alignment horizontal="center"/>
    </xf>
    <xf numFmtId="0" fontId="11" fillId="0" borderId="18" xfId="3" applyFont="1" applyBorder="1" applyAlignment="1">
      <alignment horizontal="right" vertical="center"/>
    </xf>
    <xf numFmtId="0" fontId="11" fillId="0" borderId="8" xfId="3" applyFont="1" applyBorder="1" applyAlignment="1">
      <alignment horizontal="center"/>
    </xf>
    <xf numFmtId="0" fontId="11" fillId="0" borderId="0" xfId="3" applyFont="1" applyAlignment="1">
      <alignment horizontal="right"/>
    </xf>
    <xf numFmtId="0" fontId="11" fillId="0" borderId="20" xfId="3" applyFont="1" applyBorder="1" applyAlignment="1">
      <alignment horizontal="right"/>
    </xf>
    <xf numFmtId="0" fontId="11" fillId="0" borderId="23" xfId="3" applyFont="1" applyBorder="1" applyAlignment="1">
      <alignment horizontal="right"/>
    </xf>
    <xf numFmtId="0" fontId="11" fillId="0" borderId="28" xfId="3" applyFont="1" applyBorder="1"/>
    <xf numFmtId="0" fontId="11" fillId="0" borderId="16" xfId="3" applyFont="1" applyBorder="1"/>
    <xf numFmtId="0" fontId="11" fillId="0" borderId="34" xfId="3" applyFont="1" applyBorder="1"/>
    <xf numFmtId="0" fontId="11" fillId="0" borderId="0" xfId="3" applyFont="1" applyAlignment="1">
      <alignment horizontal="centerContinuous"/>
    </xf>
    <xf numFmtId="0" fontId="8" fillId="0" borderId="7" xfId="3" applyFont="1" applyBorder="1" applyAlignment="1">
      <alignment horizontal="center"/>
    </xf>
    <xf numFmtId="166" fontId="14" fillId="0" borderId="23" xfId="4" applyNumberFormat="1" applyFont="1" applyBorder="1"/>
    <xf numFmtId="0" fontId="21" fillId="2" borderId="0" xfId="3" applyFont="1" applyFill="1" applyAlignment="1">
      <alignment horizontal="centerContinuous" vertical="center"/>
    </xf>
    <xf numFmtId="166" fontId="14" fillId="0" borderId="23" xfId="4" applyNumberFormat="1" applyFont="1" applyBorder="1" applyAlignment="1">
      <alignment horizontal="center"/>
    </xf>
    <xf numFmtId="166" fontId="14" fillId="0" borderId="20" xfId="4" applyNumberFormat="1" applyFont="1" applyBorder="1"/>
    <xf numFmtId="166" fontId="14" fillId="0" borderId="20" xfId="4" applyNumberFormat="1" applyFont="1" applyBorder="1" applyAlignment="1">
      <alignment horizontal="center"/>
    </xf>
    <xf numFmtId="0" fontId="11" fillId="2" borderId="0" xfId="3" applyFont="1" applyFill="1" applyAlignment="1">
      <alignment horizontal="right"/>
    </xf>
    <xf numFmtId="0" fontId="11" fillId="0" borderId="0" xfId="3" applyFont="1" applyAlignment="1"/>
    <xf numFmtId="165" fontId="11" fillId="0" borderId="0" xfId="4" applyFont="1" applyAlignment="1"/>
    <xf numFmtId="0" fontId="11" fillId="2" borderId="0" xfId="3" applyFont="1" applyFill="1" applyAlignment="1">
      <alignment horizontal="centerContinuous"/>
    </xf>
    <xf numFmtId="49" fontId="11" fillId="0" borderId="0" xfId="3" applyNumberFormat="1" applyFont="1" applyAlignment="1">
      <alignment horizontal="centerContinuous"/>
    </xf>
    <xf numFmtId="0" fontId="36" fillId="2" borderId="0" xfId="3" applyFont="1" applyFill="1" applyAlignment="1">
      <alignment horizontal="centerContinuous" vertical="center"/>
    </xf>
    <xf numFmtId="0" fontId="11" fillId="0" borderId="14" xfId="3" applyFont="1" applyBorder="1" applyAlignment="1">
      <alignment horizontal="center"/>
    </xf>
    <xf numFmtId="0" fontId="13" fillId="0" borderId="50" xfId="3" applyFont="1" applyBorder="1" applyAlignment="1">
      <alignment horizontal="center"/>
    </xf>
    <xf numFmtId="0" fontId="11" fillId="0" borderId="50" xfId="3" applyFont="1" applyBorder="1" applyAlignment="1">
      <alignment horizontal="center" readingOrder="2"/>
    </xf>
    <xf numFmtId="0" fontId="8" fillId="0" borderId="14" xfId="3" applyFont="1" applyBorder="1" applyAlignment="1">
      <alignment horizontal="center"/>
    </xf>
    <xf numFmtId="0" fontId="11" fillId="0" borderId="14" xfId="3" applyFont="1" applyBorder="1"/>
    <xf numFmtId="49" fontId="11" fillId="0" borderId="0" xfId="3" applyNumberFormat="1" applyFont="1" applyBorder="1" applyAlignment="1">
      <alignment horizontal="center"/>
    </xf>
    <xf numFmtId="0" fontId="19" fillId="2" borderId="0" xfId="3" applyFont="1" applyFill="1" applyBorder="1" applyAlignment="1">
      <alignment horizontal="right"/>
    </xf>
    <xf numFmtId="39" fontId="35" fillId="0" borderId="0" xfId="3" applyNumberFormat="1" applyFont="1" applyBorder="1" applyAlignment="1">
      <alignment horizontal="right"/>
    </xf>
    <xf numFmtId="0" fontId="9" fillId="0" borderId="51" xfId="3" applyFont="1" applyBorder="1" applyAlignment="1">
      <alignment horizontal="center" vertical="center"/>
    </xf>
    <xf numFmtId="0" fontId="11" fillId="0" borderId="51" xfId="3" applyFont="1" applyBorder="1"/>
    <xf numFmtId="166" fontId="22" fillId="0" borderId="51" xfId="4" applyNumberFormat="1" applyFont="1" applyBorder="1" applyAlignment="1">
      <alignment vertical="center"/>
    </xf>
    <xf numFmtId="49" fontId="8" fillId="0" borderId="18" xfId="4" applyNumberFormat="1" applyFont="1" applyBorder="1" applyAlignment="1">
      <alignment horizontal="center" vertical="center"/>
    </xf>
    <xf numFmtId="49" fontId="11" fillId="0" borderId="18" xfId="4" applyNumberFormat="1" applyFont="1" applyBorder="1" applyAlignment="1">
      <alignment horizontal="center" vertical="center"/>
    </xf>
    <xf numFmtId="0" fontId="9" fillId="0" borderId="54" xfId="3" applyFont="1" applyBorder="1" applyAlignment="1">
      <alignment horizontal="center" vertical="center"/>
    </xf>
    <xf numFmtId="0" fontId="11" fillId="0" borderId="54" xfId="3" applyFont="1" applyBorder="1"/>
    <xf numFmtId="166" fontId="22" fillId="0" borderId="54" xfId="4" applyNumberFormat="1" applyFont="1" applyBorder="1" applyAlignment="1">
      <alignment vertical="center"/>
    </xf>
    <xf numFmtId="166" fontId="14" fillId="0" borderId="54" xfId="4" applyNumberFormat="1" applyFont="1" applyBorder="1" applyAlignment="1">
      <alignment vertical="center"/>
    </xf>
    <xf numFmtId="49" fontId="8" fillId="0" borderId="55" xfId="4" applyNumberFormat="1" applyFont="1" applyBorder="1" applyAlignment="1">
      <alignment horizontal="center" vertical="center"/>
    </xf>
    <xf numFmtId="49" fontId="11" fillId="0" borderId="55" xfId="4" applyNumberFormat="1" applyFont="1" applyBorder="1" applyAlignment="1">
      <alignment horizontal="center" vertical="center"/>
    </xf>
    <xf numFmtId="0" fontId="11" fillId="0" borderId="55" xfId="3" applyFont="1" applyBorder="1" applyAlignment="1">
      <alignment horizontal="right" vertical="center"/>
    </xf>
    <xf numFmtId="166" fontId="35" fillId="0" borderId="14" xfId="4" applyNumberFormat="1" applyFont="1" applyBorder="1" applyAlignment="1">
      <alignment vertical="center"/>
    </xf>
    <xf numFmtId="166" fontId="9" fillId="0" borderId="56" xfId="4" applyNumberFormat="1" applyFont="1" applyBorder="1" applyAlignment="1">
      <alignment vertical="center"/>
    </xf>
    <xf numFmtId="0" fontId="11" fillId="0" borderId="0" xfId="3" applyFont="1" applyBorder="1" applyAlignment="1">
      <alignment horizontal="left"/>
    </xf>
    <xf numFmtId="0" fontId="11" fillId="0" borderId="0" xfId="3" applyFont="1" applyBorder="1"/>
    <xf numFmtId="166" fontId="22" fillId="0" borderId="0" xfId="4" applyNumberFormat="1" applyFont="1" applyBorder="1" applyAlignment="1">
      <alignment horizontal="center" vertical="center"/>
    </xf>
    <xf numFmtId="0" fontId="19" fillId="0" borderId="0" xfId="3" applyFont="1" applyBorder="1" applyAlignment="1">
      <alignment horizontal="right"/>
    </xf>
    <xf numFmtId="39" fontId="9" fillId="0" borderId="0" xfId="3" applyNumberFormat="1" applyFont="1" applyBorder="1" applyAlignment="1">
      <alignment horizontal="left"/>
    </xf>
    <xf numFmtId="49" fontId="8" fillId="0" borderId="18" xfId="4" applyNumberFormat="1" applyFont="1" applyBorder="1" applyAlignment="1">
      <alignment horizontal="left" vertical="center"/>
    </xf>
    <xf numFmtId="0" fontId="14" fillId="0" borderId="18" xfId="3" applyFont="1" applyBorder="1" applyAlignment="1">
      <alignment horizontal="right" vertical="center"/>
    </xf>
    <xf numFmtId="0" fontId="9" fillId="0" borderId="11" xfId="3" applyFont="1" applyBorder="1" applyAlignment="1">
      <alignment horizontal="center" vertical="center"/>
    </xf>
    <xf numFmtId="0" fontId="11" fillId="0" borderId="11" xfId="3" applyFont="1" applyBorder="1"/>
    <xf numFmtId="166" fontId="22" fillId="0" borderId="11" xfId="4" applyNumberFormat="1" applyFont="1" applyBorder="1" applyAlignment="1">
      <alignment vertical="center"/>
    </xf>
    <xf numFmtId="166" fontId="14" fillId="0" borderId="11" xfId="4" applyNumberFormat="1" applyFont="1" applyBorder="1" applyAlignment="1">
      <alignment vertical="center"/>
    </xf>
    <xf numFmtId="49" fontId="8" fillId="0" borderId="10" xfId="4" applyNumberFormat="1" applyFont="1" applyBorder="1" applyAlignment="1">
      <alignment horizontal="left" vertical="center"/>
    </xf>
    <xf numFmtId="49" fontId="11" fillId="0" borderId="10" xfId="4" applyNumberFormat="1" applyFont="1" applyBorder="1" applyAlignment="1">
      <alignment horizontal="center" vertical="center"/>
    </xf>
    <xf numFmtId="0" fontId="11" fillId="0" borderId="10" xfId="3" applyFont="1" applyBorder="1" applyAlignment="1">
      <alignment horizontal="right" vertical="center"/>
    </xf>
    <xf numFmtId="0" fontId="14" fillId="0" borderId="10" xfId="3" applyFont="1" applyBorder="1" applyAlignment="1">
      <alignment horizontal="right" vertical="center"/>
    </xf>
    <xf numFmtId="0" fontId="8" fillId="0" borderId="0" xfId="3" applyFont="1" applyBorder="1" applyAlignment="1">
      <alignment horizontal="left"/>
    </xf>
    <xf numFmtId="164" fontId="8" fillId="0" borderId="0" xfId="4" applyNumberFormat="1" applyFont="1" applyBorder="1" applyAlignment="1">
      <alignment horizontal="center" vertical="center"/>
    </xf>
    <xf numFmtId="49" fontId="11" fillId="0" borderId="0" xfId="4" applyNumberFormat="1" applyFont="1" applyBorder="1" applyAlignment="1">
      <alignment horizontal="center" vertical="center"/>
    </xf>
    <xf numFmtId="49" fontId="8" fillId="0" borderId="10" xfId="4" applyNumberFormat="1" applyFont="1" applyBorder="1" applyAlignment="1">
      <alignment horizontal="center" vertical="center"/>
    </xf>
    <xf numFmtId="49" fontId="11" fillId="0" borderId="0" xfId="3" applyNumberFormat="1" applyFont="1" applyAlignment="1">
      <alignment horizontal="center"/>
    </xf>
    <xf numFmtId="49" fontId="11" fillId="0" borderId="0" xfId="3" applyNumberFormat="1" applyFont="1" applyAlignment="1">
      <alignment horizontal="right"/>
    </xf>
    <xf numFmtId="49" fontId="11" fillId="2" borderId="0" xfId="3" applyNumberFormat="1" applyFont="1" applyFill="1" applyAlignment="1">
      <alignment horizontal="center"/>
    </xf>
    <xf numFmtId="0" fontId="11" fillId="0" borderId="8" xfId="3" applyFont="1" applyBorder="1"/>
    <xf numFmtId="0" fontId="11" fillId="2" borderId="0" xfId="3" applyFont="1" applyFill="1"/>
    <xf numFmtId="0" fontId="11" fillId="2" borderId="0" xfId="3" applyFont="1" applyFill="1" applyAlignment="1"/>
    <xf numFmtId="165" fontId="11" fillId="2" borderId="0" xfId="4" applyFont="1" applyFill="1" applyAlignment="1"/>
    <xf numFmtId="49" fontId="11" fillId="2" borderId="0" xfId="3" applyNumberFormat="1" applyFont="1" applyFill="1" applyAlignment="1">
      <alignment horizontal="centerContinuous"/>
    </xf>
    <xf numFmtId="0" fontId="10" fillId="2" borderId="0" xfId="3" applyFont="1" applyFill="1" applyAlignment="1">
      <alignment horizontal="centerContinuous" vertical="center"/>
    </xf>
    <xf numFmtId="0" fontId="21" fillId="2" borderId="0" xfId="3" applyFont="1" applyFill="1" applyAlignment="1">
      <alignment horizontal="centerContinuous"/>
    </xf>
    <xf numFmtId="0" fontId="11" fillId="2" borderId="58" xfId="3" applyFont="1" applyFill="1" applyBorder="1" applyAlignment="1">
      <alignment horizontal="center"/>
    </xf>
    <xf numFmtId="0" fontId="9" fillId="2" borderId="58" xfId="3" applyFont="1" applyFill="1" applyBorder="1" applyAlignment="1">
      <alignment horizontal="center" vertical="center"/>
    </xf>
    <xf numFmtId="0" fontId="9" fillId="2" borderId="14" xfId="3" applyFont="1" applyFill="1" applyBorder="1" applyAlignment="1">
      <alignment horizontal="center"/>
    </xf>
    <xf numFmtId="0" fontId="11" fillId="2" borderId="50" xfId="3" applyFont="1" applyFill="1" applyBorder="1" applyAlignment="1">
      <alignment horizontal="center"/>
    </xf>
    <xf numFmtId="0" fontId="13" fillId="2" borderId="50" xfId="3" applyFont="1" applyFill="1" applyBorder="1" applyAlignment="1">
      <alignment horizontal="center"/>
    </xf>
    <xf numFmtId="3" fontId="14" fillId="2" borderId="51" xfId="3" applyNumberFormat="1" applyFont="1" applyFill="1" applyBorder="1" applyAlignment="1">
      <alignment horizontal="right"/>
    </xf>
    <xf numFmtId="49" fontId="19" fillId="2" borderId="0" xfId="3" applyNumberFormat="1" applyFont="1" applyFill="1" applyAlignment="1">
      <alignment horizontal="right"/>
    </xf>
    <xf numFmtId="0" fontId="8" fillId="2" borderId="0" xfId="3" applyFont="1" applyFill="1"/>
    <xf numFmtId="0" fontId="8" fillId="2" borderId="0" xfId="3" applyFont="1" applyFill="1" applyAlignment="1"/>
    <xf numFmtId="165" fontId="8" fillId="2" borderId="0" xfId="4" applyFont="1" applyFill="1" applyAlignment="1"/>
    <xf numFmtId="0" fontId="8" fillId="2" borderId="0" xfId="3" applyFont="1" applyFill="1" applyAlignment="1">
      <alignment horizontal="right"/>
    </xf>
    <xf numFmtId="0" fontId="14" fillId="0" borderId="0" xfId="3" applyNumberFormat="1" applyFont="1" applyAlignment="1">
      <alignment horizontal="centerContinuous"/>
    </xf>
    <xf numFmtId="0" fontId="8" fillId="2" borderId="0" xfId="3" applyFont="1" applyFill="1" applyAlignment="1">
      <alignment horizontal="centerContinuous"/>
    </xf>
    <xf numFmtId="0" fontId="8" fillId="2" borderId="0" xfId="3" applyFont="1" applyFill="1" applyAlignment="1">
      <alignment horizontal="right" vertical="top"/>
    </xf>
    <xf numFmtId="0" fontId="25" fillId="2" borderId="0" xfId="3" applyFont="1" applyFill="1" applyAlignment="1">
      <alignment horizontal="centerContinuous"/>
    </xf>
    <xf numFmtId="0" fontId="34" fillId="2" borderId="0" xfId="3" applyFont="1" applyFill="1" applyAlignment="1">
      <alignment horizontal="centerContinuous"/>
    </xf>
    <xf numFmtId="0" fontId="6" fillId="2" borderId="0" xfId="3" applyFont="1" applyFill="1" applyAlignment="1">
      <alignment horizontal="centerContinuous"/>
    </xf>
    <xf numFmtId="49" fontId="8" fillId="2" borderId="0" xfId="3" applyNumberFormat="1" applyFont="1" applyFill="1" applyAlignment="1">
      <alignment horizontal="centerContinuous"/>
    </xf>
    <xf numFmtId="0" fontId="8" fillId="2" borderId="51" xfId="3" applyFont="1" applyFill="1" applyBorder="1"/>
    <xf numFmtId="49" fontId="8" fillId="2" borderId="0" xfId="3" applyNumberFormat="1" applyFont="1" applyFill="1" applyAlignment="1">
      <alignment horizontal="center"/>
    </xf>
    <xf numFmtId="0" fontId="19" fillId="0" borderId="0" xfId="3" applyFont="1" applyAlignment="1">
      <alignment horizontal="centerContinuous"/>
    </xf>
    <xf numFmtId="0" fontId="41" fillId="0" borderId="0" xfId="3" applyFont="1" applyAlignment="1">
      <alignment horizontal="centerContinuous"/>
    </xf>
    <xf numFmtId="0" fontId="19" fillId="0" borderId="0" xfId="3" applyFont="1" applyAlignment="1">
      <alignment horizontal="center"/>
    </xf>
    <xf numFmtId="0" fontId="11" fillId="0" borderId="33" xfId="3" applyFont="1" applyBorder="1"/>
    <xf numFmtId="0" fontId="11" fillId="0" borderId="7" xfId="3" applyFont="1" applyBorder="1"/>
    <xf numFmtId="0" fontId="13" fillId="0" borderId="7" xfId="3" applyFont="1" applyBorder="1" applyAlignment="1">
      <alignment horizontal="center"/>
    </xf>
    <xf numFmtId="0" fontId="11" fillId="0" borderId="11" xfId="3" applyFont="1" applyBorder="1" applyAlignment="1">
      <alignment horizontal="center"/>
    </xf>
    <xf numFmtId="165" fontId="14" fillId="0" borderId="20" xfId="4" applyNumberFormat="1" applyFont="1" applyBorder="1" applyAlignment="1">
      <alignment horizontal="center"/>
    </xf>
    <xf numFmtId="165" fontId="14" fillId="0" borderId="23" xfId="4" applyNumberFormat="1" applyFont="1" applyBorder="1" applyAlignment="1">
      <alignment horizontal="center"/>
    </xf>
    <xf numFmtId="166" fontId="14" fillId="0" borderId="28" xfId="4" applyNumberFormat="1" applyFont="1" applyBorder="1"/>
    <xf numFmtId="166" fontId="14" fillId="0" borderId="28" xfId="4" applyNumberFormat="1" applyFont="1" applyBorder="1" applyAlignment="1">
      <alignment horizontal="center"/>
    </xf>
    <xf numFmtId="166" fontId="14" fillId="0" borderId="21" xfId="4" applyNumberFormat="1" applyFont="1" applyBorder="1" applyAlignment="1">
      <alignment horizontal="center"/>
    </xf>
    <xf numFmtId="166" fontId="9" fillId="0" borderId="22" xfId="4" applyNumberFormat="1" applyFont="1" applyBorder="1"/>
    <xf numFmtId="0" fontId="11" fillId="0" borderId="33" xfId="3" applyFont="1" applyBorder="1" applyAlignment="1">
      <alignment horizontal="left" indent="1"/>
    </xf>
    <xf numFmtId="167" fontId="14" fillId="0" borderId="0" xfId="0" applyNumberFormat="1" applyFont="1" applyAlignment="1">
      <alignment horizontal="right" vertical="center"/>
    </xf>
    <xf numFmtId="0" fontId="7" fillId="0" borderId="0" xfId="0" applyFont="1" applyAlignment="1">
      <alignment readingOrder="2"/>
    </xf>
    <xf numFmtId="0" fontId="30" fillId="0" borderId="0" xfId="0" applyFont="1" applyAlignment="1">
      <alignment horizontal="center" vertical="center"/>
    </xf>
    <xf numFmtId="39" fontId="30" fillId="0" borderId="0" xfId="0" applyNumberFormat="1" applyFont="1" applyAlignment="1">
      <alignment horizontal="center" vertical="center"/>
    </xf>
    <xf numFmtId="0" fontId="30" fillId="2" borderId="0" xfId="0" applyFont="1" applyFill="1" applyAlignment="1">
      <alignment horizontal="center" vertical="center"/>
    </xf>
    <xf numFmtId="39" fontId="30" fillId="2" borderId="0" xfId="0" applyNumberFormat="1" applyFont="1" applyFill="1" applyAlignment="1">
      <alignment horizontal="center" vertical="center"/>
    </xf>
    <xf numFmtId="39" fontId="30" fillId="2" borderId="0" xfId="0" applyNumberFormat="1" applyFont="1" applyFill="1" applyBorder="1" applyAlignment="1">
      <alignment horizontal="center" vertical="center"/>
    </xf>
    <xf numFmtId="37" fontId="30" fillId="0" borderId="0" xfId="0" applyNumberFormat="1" applyFont="1" applyFill="1" applyAlignment="1">
      <alignment horizontal="center" vertical="center"/>
    </xf>
    <xf numFmtId="39" fontId="30" fillId="0" borderId="0" xfId="0" applyNumberFormat="1" applyFont="1" applyFill="1" applyAlignment="1">
      <alignment horizontal="center" vertical="center"/>
    </xf>
    <xf numFmtId="0" fontId="28" fillId="0" borderId="0" xfId="3" applyFont="1" applyAlignment="1">
      <alignment horizontal="centerContinuous" readingOrder="2"/>
    </xf>
    <xf numFmtId="167" fontId="14" fillId="0" borderId="0" xfId="0" applyNumberFormat="1" applyFont="1" applyAlignment="1">
      <alignment horizontal="right" vertical="center" readingOrder="2"/>
    </xf>
    <xf numFmtId="0" fontId="28" fillId="0" borderId="0" xfId="3" applyFont="1" applyAlignment="1">
      <alignment horizontal="centerContinuous" vertical="center"/>
    </xf>
    <xf numFmtId="0" fontId="28" fillId="0" borderId="0" xfId="3" applyFont="1" applyAlignment="1">
      <alignment horizontal="centerContinuous"/>
    </xf>
    <xf numFmtId="0" fontId="9" fillId="2" borderId="42" xfId="3" applyFont="1" applyFill="1" applyBorder="1" applyAlignment="1">
      <alignment horizontal="center" vertical="center"/>
    </xf>
    <xf numFmtId="0" fontId="11" fillId="2" borderId="50" xfId="3" applyFont="1" applyFill="1" applyBorder="1" applyAlignment="1">
      <alignment horizontal="center" vertical="center"/>
    </xf>
    <xf numFmtId="0" fontId="13" fillId="2" borderId="50" xfId="3" applyFont="1" applyFill="1" applyBorder="1" applyAlignment="1">
      <alignment horizontal="right" vertical="center"/>
    </xf>
    <xf numFmtId="166" fontId="40" fillId="0" borderId="17" xfId="1" applyNumberFormat="1" applyFont="1" applyBorder="1" applyAlignment="1" applyProtection="1">
      <alignment vertical="center"/>
      <protection hidden="1"/>
    </xf>
    <xf numFmtId="0" fontId="30" fillId="0" borderId="0" xfId="0" applyFont="1" applyBorder="1" applyAlignment="1">
      <alignment horizontal="center" vertical="center"/>
    </xf>
    <xf numFmtId="166" fontId="30" fillId="0" borderId="20" xfId="1" applyNumberFormat="1" applyFont="1" applyBorder="1" applyAlignment="1" applyProtection="1">
      <alignment vertical="center"/>
      <protection hidden="1"/>
    </xf>
    <xf numFmtId="166" fontId="30" fillId="0" borderId="21" xfId="1" applyNumberFormat="1" applyFont="1" applyBorder="1" applyAlignment="1" applyProtection="1">
      <alignment vertical="center"/>
      <protection hidden="1"/>
    </xf>
    <xf numFmtId="166" fontId="30" fillId="0" borderId="22" xfId="1" applyNumberFormat="1" applyFont="1" applyBorder="1" applyAlignment="1" applyProtection="1">
      <alignment vertical="center"/>
      <protection hidden="1"/>
    </xf>
    <xf numFmtId="166" fontId="30" fillId="0" borderId="0" xfId="1" applyNumberFormat="1" applyFont="1" applyBorder="1" applyAlignment="1" applyProtection="1">
      <alignment vertical="center"/>
      <protection hidden="1"/>
    </xf>
    <xf numFmtId="166" fontId="40" fillId="0" borderId="0" xfId="1" applyNumberFormat="1" applyFont="1" applyAlignment="1" applyProtection="1">
      <alignment vertical="center"/>
      <protection hidden="1"/>
    </xf>
    <xf numFmtId="166" fontId="40" fillId="0" borderId="8" xfId="1" applyNumberFormat="1" applyFont="1" applyBorder="1" applyAlignment="1" applyProtection="1">
      <alignment vertical="center"/>
      <protection hidden="1"/>
    </xf>
    <xf numFmtId="166" fontId="40" fillId="0" borderId="23" xfId="1" applyNumberFormat="1" applyFont="1" applyBorder="1" applyAlignment="1" applyProtection="1">
      <alignment vertical="center"/>
      <protection hidden="1"/>
    </xf>
    <xf numFmtId="166" fontId="40" fillId="0" borderId="16" xfId="1" applyNumberFormat="1" applyFont="1" applyBorder="1" applyAlignment="1" applyProtection="1">
      <alignment vertical="center"/>
      <protection hidden="1"/>
    </xf>
    <xf numFmtId="166" fontId="30" fillId="0" borderId="25" xfId="1" applyNumberFormat="1" applyFont="1" applyBorder="1" applyAlignment="1" applyProtection="1">
      <alignment vertical="center"/>
      <protection hidden="1"/>
    </xf>
    <xf numFmtId="166" fontId="40" fillId="0" borderId="0" xfId="1" applyNumberFormat="1" applyFont="1" applyBorder="1" applyAlignment="1" applyProtection="1">
      <alignment vertical="center"/>
      <protection hidden="1"/>
    </xf>
    <xf numFmtId="166" fontId="40" fillId="0" borderId="17" xfId="1" applyNumberFormat="1" applyFont="1" applyBorder="1" applyAlignment="1" applyProtection="1">
      <alignment vertical="center"/>
      <protection locked="0"/>
    </xf>
    <xf numFmtId="166" fontId="40" fillId="0" borderId="16" xfId="1" applyNumberFormat="1" applyFont="1" applyBorder="1" applyAlignment="1" applyProtection="1">
      <alignment vertical="center"/>
      <protection locked="0"/>
    </xf>
    <xf numFmtId="166" fontId="40" fillId="0" borderId="8" xfId="1" applyNumberFormat="1" applyFont="1" applyBorder="1" applyAlignment="1" applyProtection="1">
      <alignment vertical="center"/>
      <protection locked="0"/>
    </xf>
    <xf numFmtId="0" fontId="39" fillId="0" borderId="0" xfId="0" applyFont="1" applyProtection="1">
      <protection hidden="1"/>
    </xf>
    <xf numFmtId="166" fontId="40" fillId="0" borderId="0" xfId="1" applyNumberFormat="1" applyFont="1" applyProtection="1">
      <protection hidden="1"/>
    </xf>
    <xf numFmtId="0" fontId="39" fillId="0" borderId="28" xfId="0" applyFont="1" applyBorder="1" applyProtection="1"/>
    <xf numFmtId="166" fontId="40" fillId="0" borderId="23" xfId="1" applyNumberFormat="1" applyFont="1" applyBorder="1" applyAlignment="1" applyProtection="1">
      <alignment vertical="center"/>
      <protection locked="0"/>
    </xf>
    <xf numFmtId="166" fontId="40" fillId="0" borderId="28" xfId="1" applyNumberFormat="1" applyFont="1" applyBorder="1" applyAlignment="1" applyProtection="1">
      <alignment vertical="center"/>
      <protection locked="0"/>
    </xf>
    <xf numFmtId="166" fontId="40" fillId="0" borderId="28" xfId="1" applyNumberFormat="1" applyFont="1" applyBorder="1" applyProtection="1"/>
    <xf numFmtId="166" fontId="40" fillId="0" borderId="23" xfId="1" applyNumberFormat="1" applyFont="1" applyBorder="1" applyAlignment="1" applyProtection="1">
      <alignment vertical="center"/>
    </xf>
    <xf numFmtId="49" fontId="43" fillId="0" borderId="16" xfId="0" applyNumberFormat="1" applyFont="1" applyBorder="1" applyAlignment="1">
      <alignment horizontal="center" vertical="center"/>
    </xf>
    <xf numFmtId="49" fontId="43" fillId="0" borderId="16" xfId="1" applyNumberFormat="1" applyFont="1" applyBorder="1" applyAlignment="1">
      <alignment horizontal="center" vertical="center"/>
    </xf>
    <xf numFmtId="49" fontId="43" fillId="0" borderId="9" xfId="1" applyNumberFormat="1" applyFont="1" applyBorder="1" applyAlignment="1">
      <alignment horizontal="center" vertical="center"/>
    </xf>
    <xf numFmtId="0" fontId="1" fillId="0" borderId="0" xfId="0" applyFont="1" applyAlignment="1">
      <alignment horizontal="centerContinuous" readingOrder="2"/>
    </xf>
    <xf numFmtId="0" fontId="2" fillId="0" borderId="0" xfId="0" applyFont="1" applyAlignment="1">
      <alignment horizontal="centerContinuous" readingOrder="2"/>
    </xf>
    <xf numFmtId="168" fontId="16" fillId="0" borderId="16" xfId="6" applyNumberFormat="1" applyFont="1" applyFill="1" applyBorder="1" applyAlignment="1">
      <alignment horizontal="center" wrapText="1"/>
    </xf>
    <xf numFmtId="0" fontId="5" fillId="5" borderId="8" xfId="3" applyFont="1" applyFill="1" applyBorder="1" applyAlignment="1">
      <alignment horizontal="right" indent="1" readingOrder="2"/>
    </xf>
    <xf numFmtId="0" fontId="1" fillId="0" borderId="34" xfId="0" applyFont="1" applyBorder="1" applyAlignment="1">
      <alignment readingOrder="2"/>
    </xf>
    <xf numFmtId="0" fontId="44" fillId="0" borderId="10" xfId="0" applyFont="1" applyBorder="1" applyAlignment="1">
      <alignment readingOrder="2"/>
    </xf>
    <xf numFmtId="0" fontId="45" fillId="0" borderId="0" xfId="0" applyFont="1" applyAlignment="1">
      <alignment readingOrder="2"/>
    </xf>
    <xf numFmtId="0" fontId="44" fillId="0" borderId="10" xfId="0" applyFont="1" applyBorder="1" applyAlignment="1">
      <alignment readingOrder="1"/>
    </xf>
    <xf numFmtId="0" fontId="46" fillId="0" borderId="0" xfId="0" applyFont="1" applyAlignment="1">
      <alignment horizontal="right" readingOrder="2"/>
    </xf>
    <xf numFmtId="0" fontId="48" fillId="0" borderId="10" xfId="0" applyFont="1" applyBorder="1" applyAlignment="1">
      <alignment horizontal="right" readingOrder="2"/>
    </xf>
    <xf numFmtId="0" fontId="46" fillId="0" borderId="53" xfId="0" applyFont="1" applyBorder="1" applyAlignment="1">
      <alignment horizontal="right" vertical="center" readingOrder="2"/>
    </xf>
    <xf numFmtId="0" fontId="46" fillId="0" borderId="24" xfId="0" applyFont="1" applyBorder="1" applyAlignment="1">
      <alignment horizontal="right" vertical="center" readingOrder="2"/>
    </xf>
    <xf numFmtId="0" fontId="46" fillId="0" borderId="24" xfId="0" applyNumberFormat="1" applyFont="1" applyBorder="1" applyAlignment="1">
      <alignment horizontal="right" vertical="center" readingOrder="2"/>
    </xf>
    <xf numFmtId="165" fontId="50" fillId="0" borderId="6" xfId="1" applyFont="1" applyBorder="1" applyAlignment="1">
      <alignment vertical="center" readingOrder="2"/>
    </xf>
    <xf numFmtId="0" fontId="11" fillId="0" borderId="7" xfId="3" applyFont="1" applyBorder="1" applyAlignment="1">
      <alignment horizontal="center"/>
    </xf>
    <xf numFmtId="0" fontId="27" fillId="0" borderId="34" xfId="1" applyNumberFormat="1" applyFont="1" applyBorder="1" applyAlignment="1">
      <alignment horizontal="left" wrapText="1" indent="1"/>
    </xf>
    <xf numFmtId="166" fontId="50" fillId="0" borderId="6" xfId="1" applyNumberFormat="1" applyFont="1" applyBorder="1" applyAlignment="1">
      <alignment horizontal="left" wrapText="1" readingOrder="2"/>
    </xf>
    <xf numFmtId="0" fontId="46" fillId="0" borderId="0" xfId="0" applyFont="1"/>
    <xf numFmtId="0" fontId="1" fillId="0" borderId="31" xfId="0" applyFont="1" applyBorder="1" applyAlignment="1">
      <alignment readingOrder="2"/>
    </xf>
    <xf numFmtId="0" fontId="44" fillId="0" borderId="0" xfId="0" applyFont="1" applyBorder="1" applyAlignment="1">
      <alignment readingOrder="2"/>
    </xf>
    <xf numFmtId="0" fontId="1" fillId="0" borderId="35" xfId="0" applyFont="1" applyBorder="1" applyAlignment="1">
      <alignment readingOrder="2"/>
    </xf>
    <xf numFmtId="0" fontId="5" fillId="3" borderId="5" xfId="0" applyFont="1" applyFill="1" applyBorder="1" applyAlignment="1">
      <alignment horizontal="right" readingOrder="2"/>
    </xf>
    <xf numFmtId="0" fontId="5" fillId="3" borderId="6" xfId="0" applyFont="1" applyFill="1" applyBorder="1" applyAlignment="1">
      <alignment horizontal="right" readingOrder="2"/>
    </xf>
    <xf numFmtId="0" fontId="26" fillId="3" borderId="46" xfId="0" applyFont="1" applyFill="1" applyBorder="1" applyAlignment="1"/>
    <xf numFmtId="0" fontId="1" fillId="0" borderId="46" xfId="0" applyFont="1" applyBorder="1" applyAlignment="1">
      <alignment readingOrder="2"/>
    </xf>
    <xf numFmtId="0" fontId="1" fillId="0" borderId="20" xfId="0" applyFont="1" applyBorder="1" applyAlignment="1">
      <alignment readingOrder="2"/>
    </xf>
    <xf numFmtId="0" fontId="26" fillId="3" borderId="23" xfId="0" applyFont="1" applyFill="1" applyBorder="1" applyAlignment="1"/>
    <xf numFmtId="0" fontId="1" fillId="0" borderId="23" xfId="0" applyFont="1" applyBorder="1" applyAlignment="1">
      <alignment readingOrder="2"/>
    </xf>
    <xf numFmtId="0" fontId="46" fillId="0" borderId="24" xfId="0" applyFont="1" applyBorder="1" applyAlignment="1">
      <alignment horizontal="right" vertical="center" wrapText="1"/>
    </xf>
    <xf numFmtId="0" fontId="46" fillId="0" borderId="0" xfId="0" applyFont="1" applyAlignment="1">
      <alignment horizontal="right" wrapText="1"/>
    </xf>
    <xf numFmtId="0" fontId="11" fillId="2" borderId="52" xfId="3" applyFont="1" applyFill="1" applyBorder="1" applyAlignment="1">
      <alignment horizontal="center"/>
    </xf>
    <xf numFmtId="0" fontId="9" fillId="2" borderId="0" xfId="3" applyFont="1" applyFill="1" applyBorder="1" applyAlignment="1">
      <alignment horizontal="center"/>
    </xf>
    <xf numFmtId="0" fontId="11" fillId="2" borderId="40" xfId="3" applyFont="1" applyFill="1" applyBorder="1" applyAlignment="1">
      <alignment horizontal="center"/>
    </xf>
    <xf numFmtId="3" fontId="14" fillId="2" borderId="69" xfId="3" applyNumberFormat="1" applyFont="1" applyFill="1" applyBorder="1" applyAlignment="1">
      <alignment horizontal="right"/>
    </xf>
    <xf numFmtId="3" fontId="14" fillId="2" borderId="17" xfId="3" applyNumberFormat="1" applyFont="1" applyFill="1" applyBorder="1" applyAlignment="1">
      <alignment horizontal="right"/>
    </xf>
    <xf numFmtId="0" fontId="11" fillId="2" borderId="8" xfId="3" applyFont="1" applyFill="1" applyBorder="1"/>
    <xf numFmtId="0" fontId="30" fillId="2" borderId="6" xfId="0" applyNumberFormat="1" applyFont="1" applyFill="1" applyBorder="1" applyAlignment="1">
      <alignment horizontal="left" vertical="center"/>
    </xf>
    <xf numFmtId="0" fontId="30" fillId="2" borderId="6" xfId="0" applyNumberFormat="1" applyFont="1" applyFill="1" applyBorder="1" applyAlignment="1">
      <alignment horizontal="left"/>
    </xf>
    <xf numFmtId="0" fontId="0" fillId="0" borderId="0" xfId="0" applyNumberFormat="1" applyAlignment="1">
      <alignment horizontal="left"/>
    </xf>
    <xf numFmtId="0" fontId="29" fillId="0" borderId="6" xfId="0" applyFont="1" applyBorder="1" applyAlignment="1">
      <alignment horizontal="center" readingOrder="2"/>
    </xf>
    <xf numFmtId="0" fontId="8" fillId="0" borderId="0" xfId="3" applyFont="1"/>
    <xf numFmtId="0" fontId="11" fillId="0" borderId="16" xfId="3" applyFont="1" applyBorder="1" applyAlignment="1">
      <alignment horizontal="center"/>
    </xf>
    <xf numFmtId="0" fontId="11" fillId="0" borderId="0" xfId="3" applyFont="1" applyAlignment="1">
      <alignment horizontal="right" readingOrder="2"/>
    </xf>
    <xf numFmtId="165" fontId="51" fillId="0" borderId="20" xfId="1" applyFont="1" applyBorder="1"/>
    <xf numFmtId="165" fontId="51" fillId="0" borderId="23" xfId="1" applyFont="1" applyBorder="1"/>
    <xf numFmtId="165" fontId="51" fillId="0" borderId="16" xfId="1" applyFont="1" applyBorder="1"/>
    <xf numFmtId="166" fontId="49" fillId="4" borderId="34" xfId="1" applyNumberFormat="1" applyFont="1" applyFill="1" applyBorder="1" applyAlignment="1">
      <alignment horizontal="center" vertical="center"/>
    </xf>
    <xf numFmtId="166" fontId="50" fillId="0" borderId="6" xfId="1" applyNumberFormat="1" applyFont="1" applyBorder="1" applyAlignment="1">
      <alignment vertical="center" readingOrder="2"/>
    </xf>
    <xf numFmtId="166" fontId="50" fillId="0" borderId="6" xfId="1" applyNumberFormat="1" applyFont="1" applyBorder="1" applyAlignment="1">
      <alignment horizontal="right" vertical="center" readingOrder="2"/>
    </xf>
    <xf numFmtId="0" fontId="28" fillId="0" borderId="16" xfId="3" applyFont="1" applyBorder="1" applyAlignment="1">
      <alignment vertical="center"/>
    </xf>
    <xf numFmtId="0" fontId="28" fillId="0" borderId="7" xfId="3" applyFont="1" applyBorder="1" applyAlignment="1">
      <alignment horizontal="center"/>
    </xf>
    <xf numFmtId="0" fontId="53" fillId="0" borderId="14" xfId="0" applyFont="1" applyBorder="1"/>
    <xf numFmtId="0" fontId="53" fillId="0" borderId="11" xfId="0" applyFont="1" applyBorder="1"/>
    <xf numFmtId="43" fontId="11" fillId="0" borderId="8" xfId="6" applyNumberFormat="1" applyFont="1" applyFill="1" applyBorder="1" applyAlignment="1">
      <alignment horizontal="center" wrapText="1"/>
    </xf>
    <xf numFmtId="0" fontId="28" fillId="0" borderId="0" xfId="3" applyFont="1"/>
    <xf numFmtId="165" fontId="33" fillId="0" borderId="32" xfId="1" applyFont="1" applyBorder="1"/>
    <xf numFmtId="0" fontId="1" fillId="0" borderId="0" xfId="0" applyFont="1" applyFill="1" applyAlignment="1">
      <alignment vertical="center" readingOrder="2"/>
    </xf>
    <xf numFmtId="0" fontId="11" fillId="0" borderId="15" xfId="3" applyFont="1" applyBorder="1" applyAlignment="1">
      <alignment horizontal="center"/>
    </xf>
    <xf numFmtId="39" fontId="35" fillId="0" borderId="42" xfId="3" applyNumberFormat="1" applyFont="1" applyBorder="1" applyAlignment="1">
      <alignment horizontal="right"/>
    </xf>
    <xf numFmtId="39" fontId="35" fillId="0" borderId="8" xfId="3" applyNumberFormat="1" applyFont="1" applyBorder="1" applyAlignment="1">
      <alignment horizontal="right"/>
    </xf>
    <xf numFmtId="0" fontId="8" fillId="0" borderId="17" xfId="3" applyFont="1" applyBorder="1" applyAlignment="1">
      <alignment horizontal="right" vertical="center"/>
    </xf>
    <xf numFmtId="0" fontId="8" fillId="0" borderId="16" xfId="3" applyFont="1" applyBorder="1" applyAlignment="1">
      <alignment horizontal="right" vertical="center"/>
    </xf>
    <xf numFmtId="39" fontId="19" fillId="0" borderId="8" xfId="3" applyNumberFormat="1" applyFont="1" applyBorder="1" applyAlignment="1">
      <alignment horizontal="right"/>
    </xf>
    <xf numFmtId="0" fontId="13" fillId="0" borderId="15" xfId="3" applyFont="1" applyBorder="1" applyAlignment="1">
      <alignment horizontal="center"/>
    </xf>
    <xf numFmtId="0" fontId="11" fillId="0" borderId="15" xfId="3" applyFont="1" applyBorder="1" applyAlignment="1">
      <alignment horizontal="center" readingOrder="2"/>
    </xf>
    <xf numFmtId="0" fontId="13" fillId="0" borderId="17" xfId="3" applyFont="1" applyBorder="1" applyAlignment="1">
      <alignment horizontal="right" vertical="center"/>
    </xf>
    <xf numFmtId="0" fontId="13" fillId="0" borderId="21" xfId="3" applyFont="1" applyBorder="1" applyAlignment="1">
      <alignment horizontal="right" vertical="center"/>
    </xf>
    <xf numFmtId="0" fontId="52" fillId="0" borderId="30" xfId="7" applyNumberFormat="1" applyFont="1" applyBorder="1" applyAlignment="1">
      <alignment vertical="center" wrapText="1"/>
    </xf>
    <xf numFmtId="2" fontId="52" fillId="0" borderId="0" xfId="7" applyNumberFormat="1" applyFont="1" applyBorder="1" applyAlignment="1">
      <alignment horizontal="center" vertical="center"/>
    </xf>
    <xf numFmtId="0" fontId="52" fillId="6" borderId="30" xfId="7" applyNumberFormat="1" applyFont="1" applyFill="1" applyBorder="1" applyAlignment="1">
      <alignment wrapText="1"/>
    </xf>
    <xf numFmtId="0" fontId="53" fillId="6" borderId="0" xfId="7" applyNumberFormat="1" applyFont="1" applyFill="1" applyBorder="1" applyAlignment="1"/>
    <xf numFmtId="0" fontId="53" fillId="6" borderId="14" xfId="7" applyNumberFormat="1" applyFont="1" applyFill="1" applyBorder="1" applyAlignment="1">
      <alignment horizontal="center"/>
    </xf>
    <xf numFmtId="0" fontId="52" fillId="0" borderId="0" xfId="0" applyFont="1" applyBorder="1"/>
    <xf numFmtId="0" fontId="52" fillId="0" borderId="0" xfId="0" applyFont="1" applyBorder="1" applyAlignment="1"/>
    <xf numFmtId="0" fontId="53" fillId="0" borderId="0" xfId="0" applyFont="1" applyBorder="1"/>
    <xf numFmtId="2" fontId="52" fillId="0" borderId="0" xfId="0" applyNumberFormat="1" applyFont="1" applyBorder="1" applyAlignment="1"/>
    <xf numFmtId="0" fontId="5" fillId="0" borderId="0" xfId="0" applyNumberFormat="1" applyFont="1" applyFill="1" applyAlignment="1">
      <alignment horizontal="centerContinuous" vertical="center"/>
    </xf>
    <xf numFmtId="0" fontId="11" fillId="0" borderId="0" xfId="3" applyFont="1" applyFill="1" applyBorder="1" applyAlignment="1"/>
    <xf numFmtId="0" fontId="11" fillId="0" borderId="0" xfId="3" applyFont="1" applyFill="1" applyBorder="1" applyAlignment="1">
      <alignment horizontal="center"/>
    </xf>
    <xf numFmtId="0" fontId="8" fillId="0" borderId="0" xfId="3" applyFont="1" applyFill="1" applyBorder="1" applyAlignment="1">
      <alignment horizontal="center"/>
    </xf>
    <xf numFmtId="0" fontId="8" fillId="0" borderId="0" xfId="5" applyFont="1" applyFill="1" applyBorder="1" applyAlignment="1">
      <alignment horizontal="center" vertical="center"/>
    </xf>
    <xf numFmtId="0" fontId="11" fillId="0" borderId="12" xfId="5" applyFont="1" applyFill="1" applyBorder="1"/>
    <xf numFmtId="0" fontId="19" fillId="0" borderId="12" xfId="5" applyFont="1" applyFill="1" applyBorder="1"/>
    <xf numFmtId="0" fontId="28" fillId="0" borderId="7" xfId="5" applyFont="1" applyFill="1" applyBorder="1" applyAlignment="1">
      <alignment horizontal="center"/>
    </xf>
    <xf numFmtId="0" fontId="19" fillId="0" borderId="7" xfId="5" applyFont="1" applyFill="1" applyBorder="1" applyAlignment="1">
      <alignment horizontal="center"/>
    </xf>
    <xf numFmtId="0" fontId="5" fillId="0" borderId="7" xfId="5" applyFont="1" applyFill="1" applyBorder="1" applyAlignment="1">
      <alignment horizontal="center"/>
    </xf>
    <xf numFmtId="0" fontId="19" fillId="0" borderId="16" xfId="3" applyFont="1" applyFill="1" applyBorder="1" applyAlignment="1">
      <alignment horizontal="center"/>
    </xf>
    <xf numFmtId="0" fontId="19" fillId="0" borderId="16" xfId="5" applyFont="1" applyFill="1" applyBorder="1" applyAlignment="1">
      <alignment horizontal="center"/>
    </xf>
    <xf numFmtId="0" fontId="28" fillId="0" borderId="1" xfId="5" applyFont="1" applyFill="1" applyBorder="1" applyAlignment="1">
      <alignment horizontal="center"/>
    </xf>
    <xf numFmtId="0" fontId="28" fillId="0" borderId="36" xfId="5" applyFont="1" applyFill="1" applyBorder="1" applyAlignment="1">
      <alignment horizontal="center"/>
    </xf>
    <xf numFmtId="0" fontId="9" fillId="0" borderId="1" xfId="8" applyFont="1" applyFill="1" applyBorder="1" applyAlignment="1">
      <alignment horizontal="center"/>
    </xf>
    <xf numFmtId="0" fontId="28" fillId="0" borderId="1" xfId="8" applyFont="1" applyFill="1" applyBorder="1" applyAlignment="1">
      <alignment horizontal="center"/>
    </xf>
    <xf numFmtId="0" fontId="19" fillId="0" borderId="36" xfId="3" applyFont="1" applyFill="1" applyBorder="1" applyAlignment="1"/>
    <xf numFmtId="0" fontId="19" fillId="0" borderId="13" xfId="3" applyFont="1" applyFill="1" applyBorder="1" applyAlignment="1"/>
    <xf numFmtId="0" fontId="19" fillId="0" borderId="7" xfId="3" applyFont="1" applyFill="1" applyBorder="1" applyAlignment="1">
      <alignment horizontal="center"/>
    </xf>
    <xf numFmtId="0" fontId="19" fillId="0" borderId="7" xfId="3" applyFont="1" applyFill="1" applyBorder="1" applyAlignment="1"/>
    <xf numFmtId="0" fontId="19" fillId="0" borderId="16" xfId="3" applyFont="1" applyFill="1" applyBorder="1" applyAlignment="1"/>
    <xf numFmtId="0" fontId="19" fillId="0" borderId="7" xfId="3" applyFont="1" applyFill="1" applyBorder="1" applyAlignment="1">
      <alignment horizontal="center" readingOrder="2"/>
    </xf>
    <xf numFmtId="0" fontId="19" fillId="0" borderId="16" xfId="3" applyFont="1" applyFill="1" applyBorder="1" applyAlignment="1">
      <alignment horizontal="center" readingOrder="2"/>
    </xf>
    <xf numFmtId="0" fontId="44" fillId="0" borderId="10" xfId="0" applyFont="1" applyBorder="1" applyAlignment="1">
      <alignment horizontal="center" readingOrder="2"/>
    </xf>
    <xf numFmtId="0" fontId="42" fillId="0" borderId="0" xfId="0" applyFont="1" applyAlignment="1">
      <alignment horizontal="centerContinuous" readingOrder="2"/>
    </xf>
    <xf numFmtId="0" fontId="8" fillId="0" borderId="71" xfId="0" applyFont="1" applyFill="1" applyBorder="1" applyAlignment="1">
      <alignment horizontal="right" vertical="center" indent="1"/>
    </xf>
    <xf numFmtId="0" fontId="8" fillId="0" borderId="57" xfId="0" applyFont="1" applyFill="1" applyBorder="1" applyAlignment="1">
      <alignment horizontal="right" vertical="center" indent="1"/>
    </xf>
    <xf numFmtId="165" fontId="58" fillId="0" borderId="6" xfId="1" applyFont="1" applyBorder="1" applyAlignment="1">
      <alignment readingOrder="2"/>
    </xf>
    <xf numFmtId="166" fontId="57" fillId="3" borderId="24" xfId="1" applyNumberFormat="1" applyFont="1" applyFill="1" applyBorder="1" applyAlignment="1">
      <alignment vertical="center"/>
    </xf>
    <xf numFmtId="0" fontId="1" fillId="8" borderId="6" xfId="0" applyFont="1" applyFill="1" applyBorder="1" applyAlignment="1">
      <alignment readingOrder="2"/>
    </xf>
    <xf numFmtId="0" fontId="1" fillId="8" borderId="31" xfId="0" applyFont="1" applyFill="1" applyBorder="1" applyAlignment="1">
      <alignment readingOrder="2"/>
    </xf>
    <xf numFmtId="165" fontId="32" fillId="8" borderId="6" xfId="1" applyFont="1" applyFill="1" applyBorder="1" applyAlignment="1">
      <alignment readingOrder="2"/>
    </xf>
    <xf numFmtId="9" fontId="1" fillId="8" borderId="5" xfId="0" applyNumberFormat="1" applyFont="1" applyFill="1" applyBorder="1" applyAlignment="1">
      <alignment readingOrder="2"/>
    </xf>
    <xf numFmtId="9" fontId="1" fillId="8" borderId="6" xfId="0" applyNumberFormat="1" applyFont="1" applyFill="1" applyBorder="1" applyAlignment="1">
      <alignment readingOrder="2"/>
    </xf>
    <xf numFmtId="9" fontId="1" fillId="8" borderId="46" xfId="0" applyNumberFormat="1" applyFont="1" applyFill="1" applyBorder="1" applyAlignment="1">
      <alignment readingOrder="2"/>
    </xf>
    <xf numFmtId="9" fontId="1" fillId="8" borderId="23" xfId="0" applyNumberFormat="1" applyFont="1" applyFill="1" applyBorder="1" applyAlignment="1">
      <alignment readingOrder="2"/>
    </xf>
    <xf numFmtId="166" fontId="49" fillId="8" borderId="6" xfId="1" applyNumberFormat="1" applyFont="1" applyFill="1" applyBorder="1" applyAlignment="1">
      <alignment vertical="center" readingOrder="2"/>
    </xf>
    <xf numFmtId="0" fontId="59" fillId="0" borderId="0" xfId="0" applyFont="1" applyAlignment="1">
      <alignment readingOrder="2"/>
    </xf>
    <xf numFmtId="0" fontId="59" fillId="0" borderId="0" xfId="0" applyFont="1" applyAlignment="1">
      <alignment horizontal="center" vertical="center" readingOrder="2"/>
    </xf>
    <xf numFmtId="0" fontId="59" fillId="0" borderId="60" xfId="0" applyFont="1" applyBorder="1" applyAlignment="1">
      <alignment horizontal="center" vertical="center" wrapText="1" readingOrder="2"/>
    </xf>
    <xf numFmtId="0" fontId="59" fillId="0" borderId="61" xfId="0" applyFont="1" applyBorder="1" applyAlignment="1">
      <alignment horizontal="center" vertical="center" wrapText="1" readingOrder="2"/>
    </xf>
    <xf numFmtId="0" fontId="59" fillId="0" borderId="62" xfId="0" applyFont="1" applyBorder="1" applyAlignment="1">
      <alignment horizontal="center" vertical="center" wrapText="1" readingOrder="2"/>
    </xf>
    <xf numFmtId="0" fontId="59" fillId="0" borderId="1" xfId="0" applyFont="1" applyBorder="1" applyAlignment="1">
      <alignment horizontal="center" vertical="center" readingOrder="2"/>
    </xf>
    <xf numFmtId="0" fontId="59" fillId="0" borderId="1" xfId="0" applyFont="1" applyBorder="1" applyAlignment="1">
      <alignment horizontal="center" vertical="center" wrapText="1" readingOrder="2"/>
    </xf>
    <xf numFmtId="0" fontId="59" fillId="0" borderId="11" xfId="0" applyFont="1" applyBorder="1" applyAlignment="1">
      <alignment horizontal="center" vertical="center" readingOrder="2"/>
    </xf>
    <xf numFmtId="0" fontId="59" fillId="0" borderId="16" xfId="0" applyFont="1" applyBorder="1" applyAlignment="1">
      <alignment horizontal="center" vertical="center" readingOrder="2"/>
    </xf>
    <xf numFmtId="0" fontId="59" fillId="0" borderId="9" xfId="0" applyFont="1" applyBorder="1" applyAlignment="1">
      <alignment horizontal="center" vertical="center" readingOrder="2"/>
    </xf>
    <xf numFmtId="0" fontId="19" fillId="0" borderId="16" xfId="3" applyFont="1" applyFill="1" applyBorder="1" applyAlignment="1">
      <alignment horizontal="center" vertical="center"/>
    </xf>
    <xf numFmtId="0" fontId="61" fillId="0" borderId="0" xfId="0" applyFont="1" applyAlignment="1">
      <alignment horizontal="right" readingOrder="2"/>
    </xf>
    <xf numFmtId="0" fontId="62" fillId="0" borderId="10" xfId="0" applyFont="1" applyBorder="1" applyAlignment="1">
      <alignment readingOrder="2"/>
    </xf>
    <xf numFmtId="165" fontId="13" fillId="3" borderId="24" xfId="1" applyFont="1" applyFill="1" applyBorder="1" applyAlignment="1"/>
    <xf numFmtId="165" fontId="1" fillId="8" borderId="6" xfId="1" applyFont="1" applyFill="1" applyBorder="1" applyAlignment="1">
      <alignment readingOrder="2"/>
    </xf>
    <xf numFmtId="165" fontId="1" fillId="0" borderId="6" xfId="1" applyFont="1" applyBorder="1" applyAlignment="1">
      <alignment readingOrder="2"/>
    </xf>
    <xf numFmtId="0" fontId="0" fillId="0" borderId="0" xfId="0" applyAlignment="1">
      <alignment vertical="center"/>
    </xf>
    <xf numFmtId="169" fontId="13" fillId="0" borderId="0" xfId="7" applyNumberFormat="1" applyFont="1" applyFill="1" applyAlignment="1" applyProtection="1">
      <alignment horizontal="centerContinuous" vertical="center"/>
      <protection locked="0"/>
    </xf>
    <xf numFmtId="0" fontId="13" fillId="0" borderId="0" xfId="0" applyFont="1" applyFill="1" applyAlignment="1" applyProtection="1">
      <alignment horizontal="centerContinuous" vertical="center"/>
      <protection locked="0"/>
    </xf>
    <xf numFmtId="0" fontId="13" fillId="0" borderId="0" xfId="0" applyFont="1" applyFill="1" applyProtection="1">
      <protection locked="0"/>
    </xf>
    <xf numFmtId="0" fontId="63" fillId="0" borderId="0" xfId="3" applyNumberFormat="1" applyFont="1" applyFill="1" applyAlignment="1">
      <alignment horizontal="centerContinuous" vertical="center" readingOrder="2"/>
    </xf>
    <xf numFmtId="0" fontId="11" fillId="0" borderId="0" xfId="0" applyFont="1" applyFill="1" applyAlignment="1" applyProtection="1">
      <alignment horizontal="centerContinuous" vertical="center"/>
      <protection locked="0"/>
    </xf>
    <xf numFmtId="0" fontId="34" fillId="0" borderId="0" xfId="0" applyFont="1" applyFill="1" applyAlignment="1" applyProtection="1">
      <alignment horizontal="centerContinuous" vertical="center"/>
      <protection locked="0"/>
    </xf>
    <xf numFmtId="169" fontId="13" fillId="0" borderId="0" xfId="7" applyNumberFormat="1" applyFont="1" applyFill="1" applyAlignment="1" applyProtection="1">
      <alignment vertical="center"/>
      <protection locked="0"/>
    </xf>
    <xf numFmtId="0" fontId="11" fillId="0" borderId="0" xfId="0" applyFont="1" applyFill="1" applyAlignment="1" applyProtection="1">
      <alignment vertical="center"/>
      <protection locked="0"/>
    </xf>
    <xf numFmtId="0" fontId="11" fillId="0" borderId="0" xfId="0" applyFont="1" applyFill="1" applyAlignment="1" applyProtection="1">
      <alignment horizontal="center" vertical="center"/>
      <protection locked="0"/>
    </xf>
    <xf numFmtId="169" fontId="13" fillId="0" borderId="63" xfId="7" applyNumberFormat="1" applyFont="1" applyFill="1" applyBorder="1" applyAlignment="1" applyProtection="1">
      <alignment vertical="center"/>
      <protection locked="0"/>
    </xf>
    <xf numFmtId="169" fontId="13" fillId="0" borderId="52" xfId="7" applyNumberFormat="1" applyFont="1" applyFill="1" applyBorder="1" applyAlignment="1" applyProtection="1">
      <alignment vertical="center"/>
      <protection locked="0"/>
    </xf>
    <xf numFmtId="0" fontId="11" fillId="0" borderId="52" xfId="0" applyFont="1" applyFill="1" applyBorder="1" applyAlignment="1" applyProtection="1">
      <alignment vertical="center"/>
      <protection locked="0"/>
    </xf>
    <xf numFmtId="0" fontId="19" fillId="0" borderId="64" xfId="0" applyFont="1" applyFill="1" applyBorder="1" applyAlignment="1" applyProtection="1">
      <alignment vertical="center"/>
      <protection locked="0"/>
    </xf>
    <xf numFmtId="0" fontId="19" fillId="7" borderId="0" xfId="0" applyFont="1" applyFill="1" applyAlignment="1" applyProtection="1">
      <alignment vertical="center"/>
      <protection locked="0"/>
    </xf>
    <xf numFmtId="169" fontId="13" fillId="0" borderId="65" xfId="7" applyNumberFormat="1" applyFont="1" applyFill="1" applyBorder="1" applyAlignment="1">
      <alignment wrapText="1" readingOrder="2"/>
    </xf>
    <xf numFmtId="169" fontId="13" fillId="0" borderId="0" xfId="7" applyNumberFormat="1" applyFont="1" applyFill="1" applyBorder="1" applyAlignment="1">
      <alignment wrapText="1" readingOrder="2"/>
    </xf>
    <xf numFmtId="0" fontId="19" fillId="7" borderId="0" xfId="0" applyFont="1" applyFill="1" applyAlignment="1" applyProtection="1">
      <alignment horizontal="right" vertical="center"/>
      <protection locked="0"/>
    </xf>
    <xf numFmtId="169" fontId="13" fillId="0" borderId="67" xfId="7" applyNumberFormat="1" applyFont="1" applyFill="1" applyBorder="1" applyAlignment="1">
      <alignment wrapText="1" readingOrder="2"/>
    </xf>
    <xf numFmtId="169" fontId="13" fillId="0" borderId="40" xfId="7" applyNumberFormat="1" applyFont="1" applyFill="1" applyBorder="1" applyAlignment="1">
      <alignment wrapText="1" readingOrder="2"/>
    </xf>
    <xf numFmtId="169" fontId="13" fillId="0" borderId="0" xfId="7" applyNumberFormat="1" applyFont="1" applyFill="1" applyProtection="1">
      <protection locked="0"/>
    </xf>
    <xf numFmtId="0" fontId="5" fillId="0" borderId="0" xfId="0" applyFont="1" applyFill="1" applyProtection="1">
      <protection locked="0"/>
    </xf>
    <xf numFmtId="0" fontId="64" fillId="0" borderId="0" xfId="0" applyFont="1" applyFill="1" applyAlignment="1" applyProtection="1">
      <alignment horizontal="right" vertical="center" readingOrder="2"/>
      <protection locked="0"/>
    </xf>
    <xf numFmtId="0" fontId="13" fillId="0" borderId="0" xfId="0" applyFont="1" applyFill="1" applyAlignment="1" applyProtection="1">
      <alignment horizontal="center" vertical="center"/>
      <protection locked="0"/>
    </xf>
    <xf numFmtId="169" fontId="5" fillId="0" borderId="36" xfId="7" applyNumberFormat="1" applyFont="1" applyFill="1" applyBorder="1" applyAlignment="1" applyProtection="1">
      <alignment vertical="center"/>
      <protection locked="0"/>
    </xf>
    <xf numFmtId="169" fontId="5" fillId="0" borderId="12" xfId="7" applyNumberFormat="1" applyFont="1" applyFill="1" applyBorder="1" applyAlignment="1" applyProtection="1">
      <alignment vertical="center"/>
      <protection locked="0"/>
    </xf>
    <xf numFmtId="0" fontId="19" fillId="0" borderId="12" xfId="0" applyFont="1" applyFill="1" applyBorder="1" applyAlignment="1" applyProtection="1">
      <alignment vertical="center"/>
      <protection locked="0"/>
    </xf>
    <xf numFmtId="0" fontId="19" fillId="0" borderId="13" xfId="0" applyFont="1" applyFill="1" applyBorder="1" applyAlignment="1" applyProtection="1">
      <alignment horizontal="right" vertical="center"/>
      <protection locked="0"/>
    </xf>
    <xf numFmtId="169" fontId="13" fillId="0" borderId="20" xfId="7" applyNumberFormat="1" applyFont="1" applyFill="1" applyBorder="1" applyAlignment="1" applyProtection="1">
      <alignment vertical="center"/>
      <protection locked="0"/>
    </xf>
    <xf numFmtId="43" fontId="13" fillId="0" borderId="20" xfId="7" applyFont="1" applyFill="1" applyBorder="1" applyAlignment="1" applyProtection="1">
      <alignment vertical="center"/>
      <protection locked="0"/>
    </xf>
    <xf numFmtId="43" fontId="13" fillId="0" borderId="70" xfId="7" applyFont="1" applyFill="1" applyBorder="1" applyAlignment="1" applyProtection="1">
      <alignment vertical="center"/>
      <protection locked="0"/>
    </xf>
    <xf numFmtId="43" fontId="13" fillId="0" borderId="53" xfId="7" applyFont="1" applyFill="1" applyBorder="1" applyAlignment="1" applyProtection="1">
      <alignment vertical="center"/>
      <protection locked="0"/>
    </xf>
    <xf numFmtId="43" fontId="13" fillId="0" borderId="71" xfId="7" applyFont="1" applyFill="1" applyBorder="1" applyAlignment="1" applyProtection="1">
      <alignment vertical="center"/>
      <protection locked="0"/>
    </xf>
    <xf numFmtId="43" fontId="13" fillId="0" borderId="20" xfId="7" applyFont="1" applyFill="1" applyBorder="1" applyAlignment="1" applyProtection="1">
      <alignment horizontal="center" vertical="center"/>
      <protection locked="0"/>
    </xf>
    <xf numFmtId="169" fontId="13" fillId="0" borderId="23" xfId="7" applyNumberFormat="1" applyFont="1" applyFill="1" applyBorder="1" applyAlignment="1" applyProtection="1">
      <alignment vertical="center"/>
      <protection locked="0"/>
    </xf>
    <xf numFmtId="43" fontId="13" fillId="0" borderId="23" xfId="7" applyFont="1" applyFill="1" applyBorder="1" applyAlignment="1" applyProtection="1">
      <alignment vertical="center"/>
      <protection locked="0"/>
    </xf>
    <xf numFmtId="43" fontId="13" fillId="0" borderId="27" xfId="7" applyFont="1" applyFill="1" applyBorder="1" applyAlignment="1" applyProtection="1">
      <alignment vertical="center"/>
      <protection locked="0"/>
    </xf>
    <xf numFmtId="43" fontId="13" fillId="0" borderId="24" xfId="7" applyFont="1" applyFill="1" applyBorder="1" applyAlignment="1" applyProtection="1">
      <alignment vertical="center"/>
      <protection locked="0"/>
    </xf>
    <xf numFmtId="43" fontId="13" fillId="0" borderId="57" xfId="7" applyFont="1" applyFill="1" applyBorder="1" applyAlignment="1" applyProtection="1">
      <alignment vertical="center"/>
      <protection locked="0"/>
    </xf>
    <xf numFmtId="43" fontId="13" fillId="0" borderId="23" xfId="7" applyFont="1" applyFill="1" applyBorder="1" applyAlignment="1" applyProtection="1">
      <alignment horizontal="center" vertical="center"/>
      <protection locked="0"/>
    </xf>
    <xf numFmtId="43" fontId="13" fillId="0" borderId="27" xfId="7" applyFont="1" applyFill="1" applyBorder="1" applyAlignment="1" applyProtection="1">
      <alignment horizontal="center" vertical="center"/>
      <protection locked="0"/>
    </xf>
    <xf numFmtId="43" fontId="13" fillId="0" borderId="24" xfId="7" applyFont="1" applyFill="1" applyBorder="1" applyAlignment="1" applyProtection="1">
      <alignment horizontal="center" vertical="center"/>
      <protection locked="0"/>
    </xf>
    <xf numFmtId="43" fontId="13" fillId="0" borderId="57" xfId="7" applyFont="1" applyFill="1" applyBorder="1" applyAlignment="1" applyProtection="1">
      <alignment horizontal="center" vertical="center"/>
      <protection locked="0"/>
    </xf>
    <xf numFmtId="169" fontId="13" fillId="0" borderId="21" xfId="7" applyNumberFormat="1" applyFont="1" applyFill="1" applyBorder="1" applyAlignment="1" applyProtection="1">
      <alignment vertical="center"/>
      <protection locked="0"/>
    </xf>
    <xf numFmtId="43" fontId="13" fillId="0" borderId="21" xfId="7" applyFont="1" applyFill="1" applyBorder="1" applyAlignment="1" applyProtection="1">
      <alignment vertical="center"/>
      <protection locked="0"/>
    </xf>
    <xf numFmtId="43" fontId="13" fillId="0" borderId="19" xfId="7" applyFont="1" applyFill="1" applyBorder="1" applyAlignment="1" applyProtection="1">
      <alignment vertical="center"/>
      <protection locked="0"/>
    </xf>
    <xf numFmtId="43" fontId="13" fillId="0" borderId="55" xfId="7" applyFont="1" applyFill="1" applyBorder="1" applyAlignment="1" applyProtection="1">
      <alignment vertical="center"/>
      <protection locked="0"/>
    </xf>
    <xf numFmtId="43" fontId="13" fillId="0" borderId="54" xfId="7" applyFont="1" applyFill="1" applyBorder="1" applyAlignment="1" applyProtection="1">
      <alignment vertical="center"/>
      <protection locked="0"/>
    </xf>
    <xf numFmtId="43" fontId="13" fillId="0" borderId="21" xfId="7" applyFont="1" applyFill="1" applyBorder="1" applyAlignment="1" applyProtection="1">
      <alignment horizontal="center" vertical="center"/>
      <protection locked="0"/>
    </xf>
    <xf numFmtId="169" fontId="5" fillId="0" borderId="22" xfId="7" applyNumberFormat="1" applyFont="1" applyFill="1" applyBorder="1" applyAlignment="1" applyProtection="1">
      <alignment vertical="center"/>
      <protection locked="0"/>
    </xf>
    <xf numFmtId="0" fontId="13" fillId="0" borderId="32" xfId="0" applyFont="1" applyFill="1" applyBorder="1" applyProtection="1">
      <protection locked="0"/>
    </xf>
    <xf numFmtId="0" fontId="5" fillId="0" borderId="32" xfId="0" applyFont="1" applyFill="1" applyBorder="1" applyProtection="1">
      <protection locked="0"/>
    </xf>
    <xf numFmtId="169" fontId="5" fillId="0" borderId="0" xfId="7" applyNumberFormat="1" applyFont="1" applyFill="1" applyBorder="1" applyAlignment="1" applyProtection="1">
      <alignment vertical="center"/>
      <protection locked="0"/>
    </xf>
    <xf numFmtId="0" fontId="13" fillId="0" borderId="0" xfId="0" applyFont="1" applyFill="1" applyBorder="1" applyProtection="1">
      <protection locked="0"/>
    </xf>
    <xf numFmtId="0" fontId="5" fillId="0" borderId="0" xfId="0" applyFont="1" applyFill="1" applyBorder="1" applyProtection="1">
      <protection locked="0"/>
    </xf>
    <xf numFmtId="0" fontId="13" fillId="0" borderId="0" xfId="0" applyFont="1" applyFill="1" applyBorder="1" applyAlignment="1" applyProtection="1">
      <alignment horizontal="center" vertical="center"/>
      <protection locked="0"/>
    </xf>
    <xf numFmtId="43" fontId="13" fillId="0" borderId="57" xfId="7" applyFont="1" applyFill="1" applyBorder="1" applyAlignment="1" applyProtection="1">
      <alignment horizontal="right" vertical="center"/>
      <protection locked="0"/>
    </xf>
    <xf numFmtId="43" fontId="5" fillId="0" borderId="32" xfId="0" applyNumberFormat="1" applyFont="1" applyFill="1" applyBorder="1" applyProtection="1">
      <protection locked="0"/>
    </xf>
    <xf numFmtId="0" fontId="13" fillId="0" borderId="20" xfId="0" applyFont="1" applyFill="1" applyBorder="1" applyAlignment="1" applyProtection="1">
      <alignment vertical="center"/>
      <protection locked="0"/>
    </xf>
    <xf numFmtId="0" fontId="13" fillId="0" borderId="20" xfId="0" applyFont="1" applyFill="1" applyBorder="1" applyAlignment="1" applyProtection="1">
      <alignment horizontal="center" vertical="center"/>
      <protection locked="0"/>
    </xf>
    <xf numFmtId="169" fontId="13" fillId="0" borderId="17" xfId="7" applyNumberFormat="1" applyFont="1" applyFill="1" applyBorder="1" applyAlignment="1" applyProtection="1">
      <alignment vertical="center"/>
      <protection locked="0"/>
    </xf>
    <xf numFmtId="0" fontId="13" fillId="0" borderId="17" xfId="0" applyFont="1" applyFill="1" applyBorder="1" applyAlignment="1" applyProtection="1">
      <alignment vertical="center"/>
      <protection locked="0"/>
    </xf>
    <xf numFmtId="43" fontId="13" fillId="0" borderId="26" xfId="7" applyFont="1" applyFill="1" applyBorder="1" applyAlignment="1" applyProtection="1">
      <alignment horizontal="center" vertical="center"/>
      <protection locked="0"/>
    </xf>
    <xf numFmtId="43" fontId="13" fillId="0" borderId="18" xfId="7" applyFont="1" applyFill="1" applyBorder="1" applyAlignment="1" applyProtection="1">
      <alignment horizontal="center" vertical="center"/>
      <protection locked="0"/>
    </xf>
    <xf numFmtId="43" fontId="13" fillId="0" borderId="51" xfId="7" applyFont="1" applyFill="1" applyBorder="1" applyAlignment="1" applyProtection="1">
      <alignment horizontal="center" vertical="center"/>
      <protection locked="0"/>
    </xf>
    <xf numFmtId="0" fontId="13" fillId="0" borderId="17" xfId="0" applyFont="1" applyFill="1" applyBorder="1" applyAlignment="1" applyProtection="1">
      <alignment horizontal="center" vertical="center"/>
      <protection locked="0"/>
    </xf>
    <xf numFmtId="0" fontId="13" fillId="0" borderId="23" xfId="0" applyFont="1" applyFill="1" applyBorder="1" applyAlignment="1" applyProtection="1">
      <alignment vertical="center"/>
      <protection locked="0"/>
    </xf>
    <xf numFmtId="0" fontId="13" fillId="0" borderId="23" xfId="0" applyFont="1" applyFill="1" applyBorder="1" applyAlignment="1" applyProtection="1">
      <alignment horizontal="center" vertical="center"/>
      <protection locked="0"/>
    </xf>
    <xf numFmtId="0" fontId="13" fillId="0" borderId="21" xfId="0" applyFont="1" applyFill="1" applyBorder="1" applyAlignment="1" applyProtection="1">
      <alignment vertical="center"/>
      <protection locked="0"/>
    </xf>
    <xf numFmtId="0" fontId="13" fillId="0" borderId="21" xfId="0" applyFont="1" applyFill="1" applyBorder="1" applyAlignment="1" applyProtection="1">
      <alignment horizontal="center" vertical="center"/>
      <protection locked="0"/>
    </xf>
    <xf numFmtId="0" fontId="13" fillId="0" borderId="1" xfId="0" applyFont="1" applyFill="1" applyBorder="1" applyAlignment="1" applyProtection="1">
      <alignment vertical="center"/>
      <protection locked="0"/>
    </xf>
    <xf numFmtId="0" fontId="13" fillId="0" borderId="36" xfId="0" applyFont="1" applyFill="1" applyBorder="1" applyAlignment="1" applyProtection="1">
      <alignment vertical="center"/>
      <protection locked="0"/>
    </xf>
    <xf numFmtId="0" fontId="13" fillId="0" borderId="12" xfId="0" applyFont="1" applyFill="1" applyBorder="1" applyAlignment="1" applyProtection="1">
      <alignment vertical="center"/>
      <protection locked="0"/>
    </xf>
    <xf numFmtId="0" fontId="13" fillId="0" borderId="13" xfId="0" applyFont="1" applyFill="1" applyBorder="1" applyAlignment="1" applyProtection="1">
      <alignment vertical="center"/>
      <protection locked="0"/>
    </xf>
    <xf numFmtId="0" fontId="13" fillId="0" borderId="1" xfId="0" applyFont="1" applyFill="1" applyBorder="1" applyAlignment="1" applyProtection="1">
      <alignment horizontal="center" vertical="center"/>
      <protection locked="0"/>
    </xf>
    <xf numFmtId="169" fontId="5" fillId="0" borderId="0" xfId="7" applyNumberFormat="1" applyFont="1" applyFill="1" applyBorder="1" applyProtection="1">
      <protection locked="0"/>
    </xf>
    <xf numFmtId="0" fontId="13" fillId="0" borderId="70" xfId="0" applyFont="1" applyFill="1" applyBorder="1" applyAlignment="1" applyProtection="1">
      <alignment vertical="center"/>
      <protection locked="0"/>
    </xf>
    <xf numFmtId="0" fontId="13" fillId="0" borderId="53" xfId="0" applyFont="1" applyFill="1" applyBorder="1" applyAlignment="1" applyProtection="1">
      <alignment vertical="center"/>
      <protection locked="0"/>
    </xf>
    <xf numFmtId="0" fontId="13" fillId="0" borderId="71" xfId="0" applyFont="1" applyFill="1" applyBorder="1" applyAlignment="1" applyProtection="1">
      <alignment vertical="center"/>
      <protection locked="0"/>
    </xf>
    <xf numFmtId="0" fontId="13" fillId="0" borderId="26" xfId="0" applyFont="1" applyFill="1" applyBorder="1" applyAlignment="1" applyProtection="1">
      <alignment vertical="center"/>
      <protection locked="0"/>
    </xf>
    <xf numFmtId="0" fontId="13" fillId="0" borderId="18" xfId="0" applyFont="1" applyFill="1" applyBorder="1" applyAlignment="1" applyProtection="1">
      <alignment vertical="center"/>
      <protection locked="0"/>
    </xf>
    <xf numFmtId="0" fontId="13" fillId="0" borderId="26" xfId="0" applyFont="1" applyFill="1" applyBorder="1" applyAlignment="1" applyProtection="1">
      <alignment horizontal="center" vertical="center"/>
      <protection locked="0"/>
    </xf>
    <xf numFmtId="0" fontId="13" fillId="0" borderId="18" xfId="0" applyFont="1" applyFill="1" applyBorder="1" applyAlignment="1" applyProtection="1">
      <alignment horizontal="center" vertical="center"/>
      <protection locked="0"/>
    </xf>
    <xf numFmtId="0" fontId="13" fillId="0" borderId="51" xfId="0" applyFont="1" applyFill="1" applyBorder="1" applyAlignment="1" applyProtection="1">
      <alignment horizontal="center" vertical="center"/>
      <protection locked="0"/>
    </xf>
    <xf numFmtId="0" fontId="13" fillId="0" borderId="27" xfId="0" applyFont="1" applyFill="1" applyBorder="1" applyAlignment="1" applyProtection="1">
      <alignment vertical="center"/>
      <protection locked="0"/>
    </xf>
    <xf numFmtId="0" fontId="13" fillId="0" borderId="24" xfId="0" applyFont="1" applyFill="1" applyBorder="1" applyAlignment="1" applyProtection="1">
      <alignment vertical="center"/>
      <protection locked="0"/>
    </xf>
    <xf numFmtId="0" fontId="13" fillId="0" borderId="57" xfId="0" applyFont="1" applyFill="1" applyBorder="1" applyAlignment="1" applyProtection="1">
      <alignment vertical="center"/>
      <protection locked="0"/>
    </xf>
    <xf numFmtId="0" fontId="13" fillId="0" borderId="19" xfId="0" applyFont="1" applyFill="1" applyBorder="1" applyAlignment="1" applyProtection="1">
      <alignment vertical="center"/>
      <protection locked="0"/>
    </xf>
    <xf numFmtId="0" fontId="13" fillId="0" borderId="55" xfId="0" applyFont="1" applyFill="1" applyBorder="1" applyAlignment="1" applyProtection="1">
      <alignment vertical="center"/>
      <protection locked="0"/>
    </xf>
    <xf numFmtId="0" fontId="13" fillId="0" borderId="54" xfId="0" applyFont="1" applyFill="1" applyBorder="1" applyAlignment="1" applyProtection="1">
      <alignment vertical="center"/>
      <protection locked="0"/>
    </xf>
    <xf numFmtId="169" fontId="5" fillId="0" borderId="22" xfId="7" applyNumberFormat="1" applyFont="1" applyFill="1" applyBorder="1" applyAlignment="1" applyProtection="1">
      <alignment horizontal="right" vertical="center"/>
      <protection locked="0"/>
    </xf>
    <xf numFmtId="0" fontId="5" fillId="0" borderId="36" xfId="0" applyFont="1" applyFill="1" applyBorder="1" applyAlignment="1" applyProtection="1">
      <alignment horizontal="right" vertical="center"/>
      <protection locked="0"/>
    </xf>
    <xf numFmtId="0" fontId="5" fillId="0" borderId="12" xfId="0" applyFont="1" applyFill="1" applyBorder="1" applyAlignment="1" applyProtection="1">
      <alignment horizontal="right" vertical="center"/>
      <protection locked="0"/>
    </xf>
    <xf numFmtId="0" fontId="13" fillId="0" borderId="1" xfId="0" applyFont="1" applyFill="1" applyBorder="1" applyAlignment="1" applyProtection="1">
      <alignment horizontal="right" vertical="center"/>
      <protection locked="0"/>
    </xf>
    <xf numFmtId="169" fontId="5" fillId="0" borderId="0" xfId="7" applyNumberFormat="1" applyFont="1" applyFill="1" applyBorder="1" applyAlignment="1" applyProtection="1">
      <alignment horizontal="right"/>
      <protection locked="0"/>
    </xf>
    <xf numFmtId="0" fontId="5" fillId="0" borderId="0" xfId="0" applyFont="1" applyFill="1" applyBorder="1" applyAlignment="1" applyProtection="1">
      <alignment horizontal="right"/>
      <protection locked="0"/>
    </xf>
    <xf numFmtId="0" fontId="13" fillId="0" borderId="0" xfId="0" applyFont="1" applyFill="1" applyBorder="1" applyAlignment="1" applyProtection="1">
      <alignment horizontal="center"/>
      <protection locked="0"/>
    </xf>
    <xf numFmtId="0" fontId="13" fillId="0" borderId="0" xfId="0" applyFont="1" applyFill="1" applyBorder="1" applyAlignment="1" applyProtection="1">
      <alignment horizontal="right"/>
      <protection locked="0"/>
    </xf>
    <xf numFmtId="169" fontId="13" fillId="0" borderId="36" xfId="7" applyNumberFormat="1" applyFont="1" applyFill="1" applyBorder="1" applyAlignment="1" applyProtection="1">
      <alignment vertical="center"/>
      <protection locked="0"/>
    </xf>
    <xf numFmtId="169" fontId="13" fillId="0" borderId="12" xfId="7" applyNumberFormat="1" applyFont="1" applyFill="1" applyBorder="1" applyAlignment="1" applyProtection="1">
      <alignment vertical="center"/>
      <protection locked="0"/>
    </xf>
    <xf numFmtId="0" fontId="11" fillId="0" borderId="12" xfId="0" applyFont="1" applyFill="1" applyBorder="1" applyAlignment="1" applyProtection="1">
      <alignment vertical="center"/>
      <protection locked="0"/>
    </xf>
    <xf numFmtId="9" fontId="13" fillId="0" borderId="20" xfId="0" applyNumberFormat="1" applyFont="1" applyFill="1" applyBorder="1" applyAlignment="1" applyProtection="1">
      <alignment vertical="center"/>
      <protection locked="0"/>
    </xf>
    <xf numFmtId="0" fontId="13" fillId="0" borderId="53" xfId="0" applyFont="1" applyFill="1" applyBorder="1" applyAlignment="1" applyProtection="1">
      <alignment vertical="center" wrapText="1"/>
      <protection locked="0"/>
    </xf>
    <xf numFmtId="0" fontId="13" fillId="0" borderId="71" xfId="0" applyFont="1" applyFill="1" applyBorder="1" applyAlignment="1" applyProtection="1">
      <alignment horizontal="left" vertical="center" wrapText="1"/>
      <protection locked="0"/>
    </xf>
    <xf numFmtId="9" fontId="13" fillId="0" borderId="17" xfId="0" applyNumberFormat="1" applyFont="1" applyFill="1" applyBorder="1" applyAlignment="1" applyProtection="1">
      <alignment vertical="center"/>
      <protection locked="0"/>
    </xf>
    <xf numFmtId="0" fontId="13" fillId="0" borderId="51" xfId="0" applyFont="1" applyFill="1" applyBorder="1" applyAlignment="1" applyProtection="1">
      <alignment vertical="center"/>
      <protection locked="0"/>
    </xf>
    <xf numFmtId="0" fontId="13" fillId="0" borderId="26"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protection locked="0"/>
    </xf>
    <xf numFmtId="0" fontId="13" fillId="0" borderId="18" xfId="0" applyFont="1" applyFill="1" applyBorder="1" applyAlignment="1" applyProtection="1">
      <alignment vertical="center" wrapText="1"/>
      <protection locked="0"/>
    </xf>
    <xf numFmtId="0" fontId="13" fillId="0" borderId="51" xfId="0" applyFont="1" applyFill="1" applyBorder="1" applyAlignment="1" applyProtection="1">
      <alignment horizontal="left" vertical="center" wrapText="1"/>
      <protection locked="0"/>
    </xf>
    <xf numFmtId="9" fontId="13" fillId="0" borderId="23" xfId="0" applyNumberFormat="1" applyFont="1" applyFill="1" applyBorder="1" applyAlignment="1" applyProtection="1">
      <alignment vertical="center"/>
      <protection locked="0"/>
    </xf>
    <xf numFmtId="0" fontId="13" fillId="0" borderId="24" xfId="0" applyFont="1" applyFill="1" applyBorder="1" applyAlignment="1" applyProtection="1">
      <alignment vertical="center" wrapText="1"/>
      <protection locked="0"/>
    </xf>
    <xf numFmtId="0" fontId="13" fillId="0" borderId="57" xfId="0" applyFont="1" applyFill="1" applyBorder="1" applyAlignment="1" applyProtection="1">
      <alignment horizontal="left" vertical="center" wrapText="1"/>
      <protection locked="0"/>
    </xf>
    <xf numFmtId="9" fontId="13" fillId="0" borderId="21" xfId="0" applyNumberFormat="1" applyFont="1" applyFill="1" applyBorder="1" applyAlignment="1" applyProtection="1">
      <alignment vertical="center"/>
      <protection locked="0"/>
    </xf>
    <xf numFmtId="0" fontId="13" fillId="0" borderId="55" xfId="0" applyFont="1" applyFill="1" applyBorder="1" applyAlignment="1" applyProtection="1">
      <alignment vertical="center" wrapText="1"/>
      <protection locked="0"/>
    </xf>
    <xf numFmtId="0" fontId="13" fillId="0" borderId="54" xfId="0" applyFont="1" applyFill="1" applyBorder="1" applyAlignment="1" applyProtection="1">
      <alignment horizontal="left" vertical="center" wrapText="1"/>
      <protection locked="0"/>
    </xf>
    <xf numFmtId="0" fontId="5" fillId="0" borderId="1" xfId="0" applyFont="1" applyFill="1" applyBorder="1" applyAlignment="1" applyProtection="1">
      <alignment horizontal="right" vertical="center"/>
      <protection locked="0"/>
    </xf>
    <xf numFmtId="0" fontId="13" fillId="0" borderId="36" xfId="0" applyFont="1" applyFill="1" applyBorder="1" applyAlignment="1" applyProtection="1">
      <alignment horizontal="right" vertical="center"/>
      <protection locked="0"/>
    </xf>
    <xf numFmtId="0" fontId="13" fillId="0" borderId="13" xfId="0" applyFont="1" applyFill="1" applyBorder="1" applyAlignment="1" applyProtection="1">
      <alignment horizontal="right" vertical="center"/>
      <protection locked="0"/>
    </xf>
    <xf numFmtId="0" fontId="13" fillId="0" borderId="12" xfId="0" applyFont="1" applyFill="1" applyBorder="1" applyAlignment="1" applyProtection="1">
      <alignment horizontal="right" vertical="center"/>
      <protection locked="0"/>
    </xf>
    <xf numFmtId="0" fontId="5" fillId="0" borderId="12" xfId="0" applyFont="1" applyFill="1" applyBorder="1" applyAlignment="1" applyProtection="1">
      <alignment horizontal="left" vertical="center"/>
      <protection locked="0"/>
    </xf>
    <xf numFmtId="0" fontId="13" fillId="0" borderId="13" xfId="0" applyFont="1" applyFill="1" applyBorder="1" applyAlignment="1" applyProtection="1">
      <alignment horizontal="left" vertical="center"/>
      <protection locked="0"/>
    </xf>
    <xf numFmtId="0" fontId="13" fillId="0" borderId="13" xfId="0" applyFont="1" applyFill="1" applyBorder="1" applyAlignment="1" applyProtection="1">
      <alignment horizontal="center" vertical="center"/>
      <protection locked="0"/>
    </xf>
    <xf numFmtId="0" fontId="5" fillId="0" borderId="0" xfId="0" applyFont="1" applyFill="1" applyBorder="1" applyAlignment="1" applyProtection="1">
      <alignment horizontal="left" vertical="top"/>
      <protection locked="0"/>
    </xf>
    <xf numFmtId="0" fontId="13" fillId="0" borderId="0" xfId="0" applyFont="1" applyFill="1" applyBorder="1" applyAlignment="1" applyProtection="1">
      <alignment horizontal="left" vertical="center"/>
      <protection locked="0"/>
    </xf>
    <xf numFmtId="0" fontId="13" fillId="0" borderId="20" xfId="0" applyFont="1" applyFill="1" applyBorder="1" applyAlignment="1" applyProtection="1">
      <alignment vertical="center" wrapText="1"/>
      <protection locked="0"/>
    </xf>
    <xf numFmtId="0" fontId="13" fillId="0" borderId="70" xfId="0" applyFont="1" applyFill="1" applyBorder="1" applyAlignment="1" applyProtection="1">
      <alignment vertical="center" wrapText="1"/>
      <protection locked="0"/>
    </xf>
    <xf numFmtId="0" fontId="13" fillId="0" borderId="71" xfId="0" applyFont="1" applyFill="1" applyBorder="1" applyAlignment="1" applyProtection="1">
      <alignment vertical="center" wrapText="1"/>
      <protection locked="0"/>
    </xf>
    <xf numFmtId="0" fontId="13" fillId="0" borderId="20" xfId="0" applyFont="1" applyFill="1" applyBorder="1" applyAlignment="1" applyProtection="1">
      <alignment horizontal="center" vertical="center" wrapText="1"/>
      <protection locked="0"/>
    </xf>
    <xf numFmtId="0" fontId="13" fillId="0" borderId="17" xfId="0" applyFont="1" applyFill="1" applyBorder="1" applyAlignment="1" applyProtection="1">
      <alignment vertical="center" wrapText="1"/>
      <protection locked="0"/>
    </xf>
    <xf numFmtId="0" fontId="13" fillId="0" borderId="26" xfId="0" applyFont="1" applyFill="1" applyBorder="1" applyAlignment="1" applyProtection="1">
      <alignment vertical="center" wrapText="1"/>
      <protection locked="0"/>
    </xf>
    <xf numFmtId="0" fontId="13" fillId="0" borderId="51" xfId="0" applyFont="1" applyFill="1" applyBorder="1" applyAlignment="1" applyProtection="1">
      <alignment vertical="center" wrapText="1"/>
      <protection locked="0"/>
    </xf>
    <xf numFmtId="0" fontId="13" fillId="0" borderId="17" xfId="0" applyFont="1" applyFill="1" applyBorder="1" applyAlignment="1" applyProtection="1">
      <alignment horizontal="center" vertical="center" wrapText="1"/>
      <protection locked="0"/>
    </xf>
    <xf numFmtId="0" fontId="13" fillId="0" borderId="23" xfId="0" applyFont="1" applyFill="1" applyBorder="1" applyAlignment="1" applyProtection="1">
      <alignment vertical="center" wrapText="1"/>
      <protection locked="0"/>
    </xf>
    <xf numFmtId="0" fontId="13" fillId="0" borderId="27" xfId="0" applyFont="1" applyFill="1" applyBorder="1" applyAlignment="1" applyProtection="1">
      <alignment vertical="center" wrapText="1"/>
      <protection locked="0"/>
    </xf>
    <xf numFmtId="0" fontId="13" fillId="0" borderId="57" xfId="0" applyFont="1" applyFill="1" applyBorder="1" applyAlignment="1" applyProtection="1">
      <alignment vertical="center" wrapText="1"/>
      <protection locked="0"/>
    </xf>
    <xf numFmtId="0" fontId="13" fillId="0" borderId="23" xfId="0" applyFont="1" applyFill="1" applyBorder="1" applyAlignment="1" applyProtection="1">
      <alignment horizontal="center" vertical="center" wrapText="1"/>
      <protection locked="0"/>
    </xf>
    <xf numFmtId="0" fontId="13" fillId="0" borderId="21" xfId="0" applyFont="1" applyFill="1" applyBorder="1" applyAlignment="1" applyProtection="1">
      <alignment vertical="center" wrapText="1"/>
      <protection locked="0"/>
    </xf>
    <xf numFmtId="0" fontId="13" fillId="0" borderId="19" xfId="0" applyFont="1" applyFill="1" applyBorder="1" applyAlignment="1" applyProtection="1">
      <alignment vertical="center" wrapText="1"/>
      <protection locked="0"/>
    </xf>
    <xf numFmtId="0" fontId="13" fillId="0" borderId="54" xfId="0" applyFont="1" applyFill="1" applyBorder="1" applyAlignment="1" applyProtection="1">
      <alignment vertical="center" wrapText="1"/>
      <protection locked="0"/>
    </xf>
    <xf numFmtId="0" fontId="13" fillId="0" borderId="2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left" vertical="center"/>
      <protection locked="0"/>
    </xf>
    <xf numFmtId="0" fontId="13" fillId="0" borderId="36" xfId="0" applyFont="1" applyFill="1" applyBorder="1" applyAlignment="1" applyProtection="1">
      <alignment horizontal="left" vertical="center"/>
      <protection locked="0"/>
    </xf>
    <xf numFmtId="0" fontId="13" fillId="0" borderId="12" xfId="0" applyFont="1" applyFill="1" applyBorder="1" applyAlignment="1" applyProtection="1">
      <alignment horizontal="left" vertical="center"/>
      <protection locked="0"/>
    </xf>
    <xf numFmtId="169" fontId="5" fillId="0" borderId="7" xfId="7" applyNumberFormat="1" applyFont="1" applyFill="1" applyBorder="1" applyAlignment="1">
      <alignment horizontal="center"/>
    </xf>
    <xf numFmtId="169" fontId="5" fillId="0" borderId="16" xfId="7" applyNumberFormat="1" applyFont="1" applyFill="1" applyBorder="1" applyAlignment="1">
      <alignment horizontal="center"/>
    </xf>
    <xf numFmtId="169" fontId="5" fillId="0" borderId="1" xfId="7" applyNumberFormat="1" applyFont="1" applyFill="1" applyBorder="1" applyAlignment="1" applyProtection="1">
      <alignment horizontal="right" vertical="center"/>
      <protection locked="0"/>
    </xf>
    <xf numFmtId="169" fontId="5" fillId="0" borderId="12" xfId="7" applyNumberFormat="1" applyFont="1" applyFill="1" applyBorder="1" applyAlignment="1" applyProtection="1">
      <alignment horizontal="right"/>
      <protection locked="0"/>
    </xf>
    <xf numFmtId="169" fontId="5" fillId="0" borderId="10" xfId="7" applyNumberFormat="1" applyFont="1" applyFill="1" applyBorder="1" applyAlignment="1" applyProtection="1">
      <alignment horizontal="right"/>
      <protection locked="0"/>
    </xf>
    <xf numFmtId="0" fontId="5" fillId="0" borderId="10" xfId="0" applyFont="1" applyFill="1" applyBorder="1" applyAlignment="1" applyProtection="1">
      <alignment horizontal="right"/>
      <protection locked="0"/>
    </xf>
    <xf numFmtId="0" fontId="5" fillId="0" borderId="12" xfId="0" applyFont="1" applyFill="1" applyBorder="1" applyAlignment="1" applyProtection="1">
      <alignment horizontal="right"/>
      <protection locked="0"/>
    </xf>
    <xf numFmtId="0" fontId="13" fillId="0" borderId="12" xfId="0" applyFont="1" applyFill="1" applyBorder="1" applyAlignment="1" applyProtection="1">
      <alignment horizontal="right"/>
      <protection locked="0"/>
    </xf>
    <xf numFmtId="0" fontId="13" fillId="0" borderId="12" xfId="0" applyFont="1" applyFill="1" applyBorder="1" applyAlignment="1" applyProtection="1">
      <alignment horizontal="center" vertical="center"/>
      <protection locked="0"/>
    </xf>
    <xf numFmtId="169" fontId="5" fillId="0" borderId="36" xfId="7" applyNumberFormat="1" applyFont="1" applyFill="1" applyBorder="1" applyAlignment="1" applyProtection="1">
      <alignment horizontal="right"/>
      <protection locked="0"/>
    </xf>
    <xf numFmtId="0" fontId="5" fillId="0" borderId="13" xfId="0" applyFont="1" applyFill="1" applyBorder="1" applyAlignment="1" applyProtection="1">
      <alignment horizontal="right" vertical="center"/>
      <protection locked="0"/>
    </xf>
    <xf numFmtId="0" fontId="13" fillId="0" borderId="53" xfId="0" applyFont="1" applyFill="1" applyBorder="1" applyAlignment="1" applyProtection="1">
      <alignment horizontal="right" vertical="center" indent="1"/>
      <protection locked="0"/>
    </xf>
    <xf numFmtId="0" fontId="13" fillId="0" borderId="70" xfId="0" applyFont="1" applyFill="1" applyBorder="1" applyAlignment="1" applyProtection="1">
      <alignment horizontal="center" vertical="center"/>
      <protection locked="0"/>
    </xf>
    <xf numFmtId="0" fontId="13" fillId="0" borderId="24" xfId="0" applyFont="1" applyFill="1" applyBorder="1" applyAlignment="1" applyProtection="1">
      <alignment horizontal="right" vertical="center" indent="1"/>
      <protection locked="0"/>
    </xf>
    <xf numFmtId="0" fontId="13" fillId="0" borderId="27" xfId="0" applyFont="1" applyFill="1" applyBorder="1" applyAlignment="1" applyProtection="1">
      <alignment horizontal="center" vertical="center"/>
      <protection locked="0"/>
    </xf>
    <xf numFmtId="0" fontId="13" fillId="0" borderId="55" xfId="0" applyFont="1" applyFill="1" applyBorder="1" applyAlignment="1" applyProtection="1">
      <alignment horizontal="right" vertical="center" indent="1"/>
      <protection locked="0"/>
    </xf>
    <xf numFmtId="0" fontId="13" fillId="0" borderId="19" xfId="0" applyFont="1" applyFill="1" applyBorder="1" applyAlignment="1" applyProtection="1">
      <alignment horizontal="center" vertical="center"/>
      <protection locked="0"/>
    </xf>
    <xf numFmtId="169" fontId="5" fillId="0" borderId="36" xfId="7" applyNumberFormat="1" applyFont="1" applyFill="1" applyBorder="1" applyProtection="1">
      <protection locked="0"/>
    </xf>
    <xf numFmtId="169" fontId="5" fillId="0" borderId="12" xfId="7" applyNumberFormat="1" applyFont="1" applyFill="1" applyBorder="1" applyProtection="1">
      <protection locked="0"/>
    </xf>
    <xf numFmtId="0" fontId="5" fillId="0" borderId="12" xfId="0" applyFont="1" applyFill="1" applyBorder="1" applyProtection="1">
      <protection locked="0"/>
    </xf>
    <xf numFmtId="0" fontId="5" fillId="0" borderId="34" xfId="0" applyFont="1" applyFill="1" applyBorder="1" applyProtection="1">
      <protection locked="0"/>
    </xf>
    <xf numFmtId="0" fontId="5" fillId="0" borderId="10" xfId="0" applyFont="1" applyFill="1" applyBorder="1" applyProtection="1">
      <protection locked="0"/>
    </xf>
    <xf numFmtId="0" fontId="13" fillId="0" borderId="0" xfId="0" applyFont="1" applyFill="1" applyAlignment="1" applyProtection="1">
      <alignment vertical="center"/>
      <protection locked="0"/>
    </xf>
    <xf numFmtId="0" fontId="5" fillId="0" borderId="0" xfId="0" applyFont="1" applyFill="1" applyAlignment="1" applyProtection="1">
      <alignment vertical="center"/>
      <protection locked="0"/>
    </xf>
    <xf numFmtId="0" fontId="14" fillId="0" borderId="0" xfId="0" applyFont="1" applyFill="1" applyBorder="1" applyAlignment="1" applyProtection="1">
      <alignment horizontal="center" vertical="center"/>
      <protection locked="0"/>
    </xf>
    <xf numFmtId="0" fontId="14" fillId="0" borderId="0" xfId="0" applyFont="1" applyFill="1" applyBorder="1" applyAlignment="1" applyProtection="1">
      <alignment horizontal="left" vertical="center" indent="3"/>
      <protection locked="0"/>
    </xf>
    <xf numFmtId="0" fontId="14" fillId="0" borderId="0" xfId="9" applyFont="1" applyFill="1" applyBorder="1" applyAlignment="1" applyProtection="1">
      <alignment horizontal="center" vertical="center"/>
      <protection locked="0"/>
    </xf>
    <xf numFmtId="0" fontId="14" fillId="0" borderId="0" xfId="0" applyFont="1" applyFill="1" applyBorder="1" applyAlignment="1" applyProtection="1">
      <alignment horizontal="left" indent="3"/>
      <protection locked="0"/>
    </xf>
    <xf numFmtId="0" fontId="28" fillId="0" borderId="0" xfId="0" applyFont="1" applyFill="1" applyBorder="1" applyAlignment="1" applyProtection="1">
      <alignment horizontal="left" indent="1"/>
      <protection locked="0"/>
    </xf>
    <xf numFmtId="0" fontId="5" fillId="0" borderId="0" xfId="0" applyFont="1" applyFill="1" applyAlignment="1" applyProtection="1">
      <alignment wrapText="1"/>
      <protection locked="0"/>
    </xf>
    <xf numFmtId="39" fontId="14" fillId="0" borderId="0" xfId="9" applyNumberFormat="1" applyFont="1" applyFill="1" applyBorder="1" applyAlignment="1" applyProtection="1">
      <alignment horizontal="center" vertical="center"/>
      <protection locked="0"/>
    </xf>
    <xf numFmtId="0" fontId="13" fillId="0" borderId="0" xfId="0" applyFont="1" applyFill="1" applyAlignment="1" applyProtection="1">
      <alignment wrapText="1"/>
      <protection locked="0"/>
    </xf>
    <xf numFmtId="0" fontId="28" fillId="0" borderId="0" xfId="0" applyFont="1" applyFill="1" applyBorder="1" applyAlignment="1" applyProtection="1">
      <alignment horizontal="center"/>
      <protection locked="0"/>
    </xf>
    <xf numFmtId="0" fontId="28" fillId="0" borderId="0" xfId="0" applyFont="1" applyFill="1" applyBorder="1" applyAlignment="1" applyProtection="1">
      <protection locked="0"/>
    </xf>
    <xf numFmtId="39" fontId="28" fillId="0" borderId="0" xfId="9" applyNumberFormat="1" applyFont="1" applyFill="1" applyAlignment="1" applyProtection="1">
      <alignment horizontal="center" vertical="center"/>
      <protection locked="0"/>
    </xf>
    <xf numFmtId="39" fontId="14" fillId="0" borderId="0" xfId="9" applyNumberFormat="1" applyFont="1" applyFill="1" applyAlignment="1" applyProtection="1">
      <alignment horizontal="center" vertical="center"/>
      <protection locked="0"/>
    </xf>
    <xf numFmtId="2" fontId="14" fillId="0" borderId="0" xfId="9" applyNumberFormat="1" applyFont="1" applyFill="1" applyBorder="1" applyAlignment="1" applyProtection="1">
      <alignment horizontal="center" vertical="center"/>
      <protection locked="0"/>
    </xf>
    <xf numFmtId="39" fontId="28" fillId="0" borderId="0" xfId="9" applyNumberFormat="1" applyFont="1" applyFill="1" applyBorder="1" applyAlignment="1" applyProtection="1">
      <alignment horizontal="center" vertical="center"/>
      <protection locked="0"/>
    </xf>
    <xf numFmtId="39" fontId="14" fillId="0" borderId="0" xfId="0" applyNumberFormat="1" applyFont="1" applyFill="1" applyAlignment="1" applyProtection="1">
      <alignment horizontal="center" vertical="center"/>
      <protection locked="0"/>
    </xf>
    <xf numFmtId="39" fontId="14" fillId="0" borderId="0" xfId="0" applyNumberFormat="1" applyFont="1" applyFill="1" applyBorder="1" applyAlignment="1" applyProtection="1">
      <alignment horizontal="center" vertical="center"/>
      <protection locked="0"/>
    </xf>
    <xf numFmtId="169" fontId="13" fillId="0" borderId="20" xfId="7" applyNumberFormat="1" applyFont="1" applyFill="1" applyBorder="1" applyAlignment="1" applyProtection="1">
      <alignment horizontal="center" vertical="center"/>
      <protection locked="0"/>
    </xf>
    <xf numFmtId="169" fontId="13" fillId="0" borderId="23" xfId="7" applyNumberFormat="1" applyFont="1" applyFill="1" applyBorder="1" applyAlignment="1" applyProtection="1">
      <alignment horizontal="center" vertical="center"/>
      <protection locked="0"/>
    </xf>
    <xf numFmtId="0" fontId="11" fillId="7" borderId="0" xfId="0" applyFont="1" applyFill="1" applyAlignment="1" applyProtection="1">
      <alignment vertical="center"/>
      <protection locked="0"/>
    </xf>
    <xf numFmtId="0" fontId="13" fillId="0" borderId="27" xfId="0" applyFont="1" applyFill="1" applyBorder="1" applyAlignment="1" applyProtection="1">
      <alignment horizontal="center" vertical="center"/>
      <protection locked="0"/>
    </xf>
    <xf numFmtId="0" fontId="65" fillId="7" borderId="0" xfId="0" applyFont="1" applyFill="1" applyAlignment="1" applyProtection="1">
      <alignment horizontal="right" vertical="center"/>
      <protection locked="0"/>
    </xf>
    <xf numFmtId="0" fontId="5" fillId="0" borderId="0" xfId="7" applyNumberFormat="1" applyFont="1" applyFill="1" applyBorder="1" applyAlignment="1">
      <alignment vertical="center" readingOrder="2"/>
    </xf>
    <xf numFmtId="0" fontId="19" fillId="0" borderId="0" xfId="3" applyFont="1" applyFill="1" applyBorder="1" applyAlignment="1">
      <alignment vertical="center"/>
    </xf>
    <xf numFmtId="0" fontId="19" fillId="0" borderId="66" xfId="3" applyFont="1" applyFill="1" applyBorder="1" applyAlignment="1">
      <alignment vertical="center"/>
    </xf>
    <xf numFmtId="169" fontId="5" fillId="0" borderId="40" xfId="7" applyNumberFormat="1" applyFont="1" applyFill="1" applyBorder="1" applyAlignment="1">
      <alignment vertical="center" wrapText="1" readingOrder="2"/>
    </xf>
    <xf numFmtId="0" fontId="19" fillId="0" borderId="40" xfId="3" applyFont="1" applyFill="1" applyBorder="1" applyAlignment="1">
      <alignment horizontal="center" vertical="center"/>
    </xf>
    <xf numFmtId="0" fontId="19" fillId="0" borderId="68" xfId="3" applyFont="1" applyFill="1" applyBorder="1" applyAlignment="1">
      <alignment horizontal="center" vertical="center"/>
    </xf>
    <xf numFmtId="0" fontId="1" fillId="0" borderId="0" xfId="0" applyFont="1" applyBorder="1" applyAlignment="1">
      <alignment readingOrder="2"/>
    </xf>
    <xf numFmtId="165" fontId="50" fillId="0" borderId="0" xfId="1" applyFont="1" applyBorder="1" applyAlignment="1">
      <alignment vertical="center" readingOrder="2"/>
    </xf>
    <xf numFmtId="166" fontId="50" fillId="0" borderId="0" xfId="1" applyNumberFormat="1" applyFont="1" applyBorder="1" applyAlignment="1">
      <alignment readingOrder="2"/>
    </xf>
    <xf numFmtId="166" fontId="50" fillId="0" borderId="0" xfId="1" applyNumberFormat="1" applyFont="1" applyBorder="1" applyAlignment="1">
      <alignment horizontal="left" vertical="center" wrapText="1" readingOrder="2"/>
    </xf>
    <xf numFmtId="165" fontId="1" fillId="0" borderId="0" xfId="1" applyFont="1" applyBorder="1" applyAlignment="1">
      <alignment readingOrder="2"/>
    </xf>
    <xf numFmtId="165" fontId="58" fillId="0" borderId="0" xfId="1" applyFont="1" applyBorder="1" applyAlignment="1">
      <alignment readingOrder="2"/>
    </xf>
    <xf numFmtId="0" fontId="32" fillId="0" borderId="0" xfId="0" applyFont="1" applyBorder="1" applyAlignment="1">
      <alignment readingOrder="2"/>
    </xf>
    <xf numFmtId="0" fontId="1" fillId="0" borderId="0" xfId="0" applyFont="1" applyBorder="1" applyAlignment="1">
      <alignment vertical="center" wrapText="1" readingOrder="2"/>
    </xf>
    <xf numFmtId="0" fontId="42" fillId="0" borderId="0" xfId="0" applyFont="1" applyAlignment="1">
      <alignment horizontal="center" readingOrder="2"/>
    </xf>
    <xf numFmtId="0" fontId="1" fillId="0" borderId="0" xfId="0" applyFont="1" applyBorder="1" applyAlignment="1">
      <alignment vertical="center" readingOrder="2"/>
    </xf>
    <xf numFmtId="0" fontId="2" fillId="0" borderId="0" xfId="0" applyFont="1" applyAlignment="1">
      <alignment horizontal="center" vertical="center" readingOrder="2"/>
    </xf>
    <xf numFmtId="0" fontId="42" fillId="0" borderId="0" xfId="0" applyFont="1" applyAlignment="1">
      <alignment horizontal="center" vertical="center" readingOrder="2"/>
    </xf>
    <xf numFmtId="0" fontId="44" fillId="0" borderId="10" xfId="0" applyFont="1" applyBorder="1" applyAlignment="1">
      <alignment horizontal="center" vertical="center" readingOrder="2"/>
    </xf>
    <xf numFmtId="0" fontId="1" fillId="0" borderId="3" xfId="0" applyFont="1" applyBorder="1" applyAlignment="1">
      <alignment vertical="center" readingOrder="2"/>
    </xf>
    <xf numFmtId="0" fontId="5" fillId="3" borderId="6" xfId="0" applyFont="1" applyFill="1" applyBorder="1" applyAlignment="1">
      <alignment horizontal="right" vertical="center" wrapText="1" readingOrder="2"/>
    </xf>
    <xf numFmtId="0" fontId="1" fillId="8" borderId="6" xfId="0" applyFont="1" applyFill="1" applyBorder="1" applyAlignment="1">
      <alignment vertical="center" wrapText="1" readingOrder="2"/>
    </xf>
    <xf numFmtId="0" fontId="46" fillId="8" borderId="6" xfId="0" applyFont="1" applyFill="1" applyBorder="1" applyAlignment="1">
      <alignment vertical="center" wrapText="1"/>
    </xf>
    <xf numFmtId="0" fontId="2" fillId="0" borderId="0" xfId="0" applyFont="1" applyAlignment="1">
      <alignment horizontal="centerContinuous" vertical="center" readingOrder="2"/>
    </xf>
    <xf numFmtId="0" fontId="32" fillId="0" borderId="3" xfId="0" applyFont="1" applyBorder="1" applyAlignment="1">
      <alignment vertical="center" readingOrder="2"/>
    </xf>
    <xf numFmtId="0" fontId="33" fillId="3" borderId="6" xfId="0" applyFont="1" applyFill="1" applyBorder="1" applyAlignment="1">
      <alignment horizontal="center" vertical="center" readingOrder="2"/>
    </xf>
    <xf numFmtId="0" fontId="29" fillId="8" borderId="6" xfId="0" applyFont="1" applyFill="1" applyBorder="1" applyAlignment="1">
      <alignment horizontal="center" vertical="center" readingOrder="2"/>
    </xf>
    <xf numFmtId="0" fontId="29" fillId="0" borderId="0" xfId="0" applyFont="1" applyBorder="1" applyAlignment="1">
      <alignment horizontal="center" vertical="center" readingOrder="2"/>
    </xf>
    <xf numFmtId="0" fontId="1" fillId="0" borderId="6" xfId="0" applyFont="1" applyFill="1" applyBorder="1" applyAlignment="1">
      <alignment vertical="center" wrapText="1" readingOrder="2"/>
    </xf>
    <xf numFmtId="0" fontId="29" fillId="0" borderId="6" xfId="0" applyFont="1" applyFill="1" applyBorder="1" applyAlignment="1">
      <alignment horizontal="center" vertical="center" readingOrder="2"/>
    </xf>
    <xf numFmtId="0" fontId="0" fillId="0" borderId="0" xfId="0" applyAlignment="1">
      <alignment vertical="center" wrapText="1" readingOrder="2"/>
    </xf>
    <xf numFmtId="0" fontId="59" fillId="0" borderId="0" xfId="0" applyFont="1" applyAlignment="1">
      <alignment horizontal="left" indent="2" readingOrder="2"/>
    </xf>
    <xf numFmtId="0" fontId="46" fillId="0" borderId="0" xfId="0" applyFont="1" applyAlignment="1">
      <alignment horizontal="center" vertical="center"/>
    </xf>
    <xf numFmtId="0" fontId="46" fillId="0" borderId="0" xfId="0" applyFont="1" applyAlignment="1">
      <alignment horizontal="right" vertical="center" wrapText="1" indent="6"/>
    </xf>
    <xf numFmtId="0" fontId="18" fillId="0" borderId="0" xfId="0" applyFont="1" applyFill="1" applyAlignment="1" applyProtection="1">
      <alignment horizontal="right" vertical="center"/>
      <protection locked="0"/>
    </xf>
    <xf numFmtId="0" fontId="66" fillId="0" borderId="0" xfId="0" applyFont="1" applyAlignment="1">
      <alignment horizontal="center" vertical="center"/>
    </xf>
    <xf numFmtId="167" fontId="13" fillId="0" borderId="0" xfId="3" applyNumberFormat="1" applyFont="1" applyAlignment="1">
      <alignment horizontal="center" vertical="center" readingOrder="2"/>
    </xf>
    <xf numFmtId="0" fontId="0" fillId="0" borderId="0" xfId="0" applyFont="1" applyAlignment="1">
      <alignment vertical="center" wrapText="1"/>
    </xf>
    <xf numFmtId="0" fontId="67" fillId="0" borderId="0" xfId="0" applyFont="1" applyAlignment="1">
      <alignment horizontal="center" vertical="center"/>
    </xf>
    <xf numFmtId="0" fontId="69" fillId="0" borderId="0" xfId="0" applyFont="1" applyAlignment="1">
      <alignment horizontal="center" vertical="center"/>
    </xf>
    <xf numFmtId="166" fontId="9" fillId="0" borderId="0" xfId="4" applyNumberFormat="1" applyFont="1" applyBorder="1" applyAlignment="1">
      <alignment vertical="center" readingOrder="2"/>
    </xf>
    <xf numFmtId="165" fontId="9" fillId="0" borderId="0" xfId="4" applyFont="1" applyBorder="1" applyAlignment="1">
      <alignment vertical="center" readingOrder="2"/>
    </xf>
    <xf numFmtId="0" fontId="19" fillId="0" borderId="0" xfId="3" applyFont="1" applyBorder="1" applyAlignment="1">
      <alignment horizontal="left" readingOrder="2"/>
    </xf>
    <xf numFmtId="0" fontId="66" fillId="0" borderId="0" xfId="0" applyFont="1" applyAlignment="1">
      <alignment horizontal="left" vertical="center" indent="2"/>
    </xf>
    <xf numFmtId="3" fontId="14" fillId="2" borderId="0" xfId="3" applyNumberFormat="1" applyFont="1" applyFill="1" applyBorder="1" applyAlignment="1">
      <alignment horizontal="right"/>
    </xf>
    <xf numFmtId="0" fontId="11" fillId="2" borderId="0" xfId="3" applyFont="1" applyFill="1" applyBorder="1" applyAlignment="1">
      <alignment horizontal="right" vertical="center"/>
    </xf>
    <xf numFmtId="0" fontId="11" fillId="2" borderId="0" xfId="3" applyFont="1" applyFill="1" applyBorder="1"/>
    <xf numFmtId="0" fontId="19" fillId="2" borderId="0" xfId="3" applyFont="1" applyFill="1"/>
    <xf numFmtId="0" fontId="1" fillId="0" borderId="5" xfId="0" applyFont="1" applyFill="1" applyBorder="1" applyAlignment="1">
      <alignment vertical="center" readingOrder="2"/>
    </xf>
    <xf numFmtId="0" fontId="1" fillId="0" borderId="6" xfId="0" applyFont="1" applyFill="1" applyBorder="1" applyAlignment="1">
      <alignment vertical="center" readingOrder="2"/>
    </xf>
    <xf numFmtId="0" fontId="1" fillId="0" borderId="46" xfId="0" applyFont="1" applyFill="1" applyBorder="1" applyAlignment="1">
      <alignment vertical="center" readingOrder="2"/>
    </xf>
    <xf numFmtId="0" fontId="1" fillId="0" borderId="23" xfId="0" applyFont="1" applyFill="1" applyBorder="1" applyAlignment="1">
      <alignment vertical="center" readingOrder="2"/>
    </xf>
    <xf numFmtId="0" fontId="1" fillId="0" borderId="31" xfId="0" applyFont="1" applyFill="1" applyBorder="1" applyAlignment="1">
      <alignment vertical="center" readingOrder="2"/>
    </xf>
    <xf numFmtId="166" fontId="50" fillId="0" borderId="6" xfId="1" applyNumberFormat="1" applyFont="1" applyFill="1" applyBorder="1" applyAlignment="1">
      <alignment vertical="center" readingOrder="2"/>
    </xf>
    <xf numFmtId="165" fontId="1" fillId="0" borderId="6" xfId="1" applyFont="1" applyFill="1" applyBorder="1" applyAlignment="1">
      <alignment vertical="center" readingOrder="2"/>
    </xf>
    <xf numFmtId="165" fontId="32" fillId="0" borderId="6" xfId="1" applyFont="1" applyFill="1" applyBorder="1" applyAlignment="1">
      <alignment vertical="center" readingOrder="2"/>
    </xf>
    <xf numFmtId="0" fontId="32" fillId="0" borderId="6" xfId="0" applyFont="1" applyFill="1" applyBorder="1" applyAlignment="1">
      <alignment vertical="center" readingOrder="2"/>
    </xf>
    <xf numFmtId="0" fontId="0" fillId="0" borderId="0" xfId="0" applyFill="1" applyAlignment="1">
      <alignment vertical="center"/>
    </xf>
    <xf numFmtId="0" fontId="2" fillId="0" borderId="0" xfId="0" applyNumberFormat="1" applyFont="1" applyFill="1" applyAlignment="1">
      <alignment horizontal="centerContinuous" vertical="center" readingOrder="2"/>
    </xf>
    <xf numFmtId="0" fontId="44" fillId="0" borderId="10" xfId="0" applyNumberFormat="1" applyFont="1" applyFill="1" applyBorder="1" applyAlignment="1">
      <alignment horizontal="center" vertical="center" readingOrder="2"/>
    </xf>
    <xf numFmtId="0" fontId="32" fillId="0" borderId="59" xfId="0" applyNumberFormat="1" applyFont="1" applyFill="1" applyBorder="1" applyAlignment="1">
      <alignment horizontal="center" vertical="center" readingOrder="2"/>
    </xf>
    <xf numFmtId="0" fontId="33" fillId="3" borderId="6" xfId="0" applyNumberFormat="1" applyFont="1" applyFill="1" applyBorder="1" applyAlignment="1">
      <alignment horizontal="right" vertical="center" readingOrder="2"/>
    </xf>
    <xf numFmtId="0" fontId="29" fillId="8" borderId="6" xfId="0" applyNumberFormat="1" applyFont="1" applyFill="1" applyBorder="1" applyAlignment="1">
      <alignment horizontal="right" vertical="center" readingOrder="2"/>
    </xf>
    <xf numFmtId="0" fontId="32" fillId="0" borderId="6" xfId="0" applyNumberFormat="1" applyFont="1" applyFill="1" applyBorder="1" applyAlignment="1">
      <alignment horizontal="right" readingOrder="2"/>
    </xf>
    <xf numFmtId="0" fontId="32" fillId="0" borderId="0" xfId="0" applyNumberFormat="1" applyFont="1" applyFill="1" applyBorder="1" applyAlignment="1">
      <alignment horizontal="center" vertical="center" readingOrder="2"/>
    </xf>
    <xf numFmtId="0" fontId="0" fillId="0" borderId="0" xfId="0" applyNumberFormat="1" applyAlignment="1">
      <alignment vertical="center"/>
    </xf>
    <xf numFmtId="0" fontId="32" fillId="0" borderId="6" xfId="0" applyNumberFormat="1" applyFont="1" applyFill="1" applyBorder="1" applyAlignment="1">
      <alignment horizontal="right" vertical="center"/>
    </xf>
    <xf numFmtId="0" fontId="1" fillId="0" borderId="6" xfId="0" applyFont="1" applyFill="1" applyBorder="1" applyAlignment="1">
      <alignment horizontal="right" vertical="center" wrapText="1" readingOrder="2"/>
    </xf>
    <xf numFmtId="0" fontId="42" fillId="0" borderId="0" xfId="0" applyNumberFormat="1" applyFont="1" applyAlignment="1">
      <alignment horizontal="center" vertical="center" readingOrder="2"/>
    </xf>
    <xf numFmtId="0" fontId="68" fillId="0" borderId="0" xfId="0" applyFont="1" applyAlignment="1">
      <alignment vertical="center"/>
    </xf>
    <xf numFmtId="0" fontId="68" fillId="0" borderId="0" xfId="0" applyFont="1" applyAlignment="1">
      <alignment horizontal="right" vertical="center" indent="3"/>
    </xf>
    <xf numFmtId="0" fontId="11" fillId="2" borderId="24" xfId="3" applyNumberFormat="1" applyFont="1" applyFill="1" applyBorder="1" applyAlignment="1">
      <alignment vertical="center"/>
    </xf>
    <xf numFmtId="0" fontId="8" fillId="2" borderId="51" xfId="3" applyNumberFormat="1" applyFont="1" applyFill="1" applyBorder="1" applyAlignment="1">
      <alignment horizontal="center"/>
    </xf>
    <xf numFmtId="0" fontId="11" fillId="2" borderId="57" xfId="3" applyNumberFormat="1" applyFont="1" applyFill="1" applyBorder="1" applyAlignment="1">
      <alignment horizontal="right" vertical="center" indent="1"/>
    </xf>
    <xf numFmtId="3" fontId="73" fillId="2" borderId="51" xfId="3" applyNumberFormat="1" applyFont="1" applyFill="1" applyBorder="1" applyAlignment="1">
      <alignment horizontal="right"/>
    </xf>
    <xf numFmtId="0" fontId="13" fillId="2" borderId="73" xfId="3" applyNumberFormat="1" applyFont="1" applyFill="1" applyBorder="1" applyAlignment="1">
      <alignment vertical="center"/>
    </xf>
    <xf numFmtId="0" fontId="13" fillId="2" borderId="74" xfId="3" applyNumberFormat="1" applyFont="1" applyFill="1" applyBorder="1" applyAlignment="1">
      <alignment horizontal="right" vertical="center" indent="1"/>
    </xf>
    <xf numFmtId="0" fontId="13" fillId="2" borderId="24" xfId="3" applyNumberFormat="1" applyFont="1" applyFill="1" applyBorder="1" applyAlignment="1">
      <alignment vertical="center"/>
    </xf>
    <xf numFmtId="0" fontId="13" fillId="2" borderId="57" xfId="3" applyNumberFormat="1" applyFont="1" applyFill="1" applyBorder="1" applyAlignment="1">
      <alignment horizontal="right" vertical="center" indent="1"/>
    </xf>
    <xf numFmtId="0" fontId="51" fillId="2" borderId="51" xfId="3" applyNumberFormat="1" applyFont="1" applyFill="1" applyBorder="1" applyAlignment="1">
      <alignment horizontal="center"/>
    </xf>
    <xf numFmtId="0" fontId="46" fillId="6" borderId="33" xfId="7" applyNumberFormat="1" applyFont="1" applyFill="1" applyBorder="1" applyAlignment="1">
      <alignment horizontal="center" vertical="center" wrapText="1"/>
    </xf>
    <xf numFmtId="0" fontId="46" fillId="6" borderId="34" xfId="7" applyNumberFormat="1" applyFont="1" applyFill="1" applyBorder="1" applyAlignment="1">
      <alignment horizontal="center" wrapText="1"/>
    </xf>
    <xf numFmtId="0" fontId="48" fillId="6" borderId="15" xfId="7" applyNumberFormat="1" applyFont="1" applyFill="1" applyBorder="1" applyAlignment="1">
      <alignment horizontal="center" vertical="center"/>
    </xf>
    <xf numFmtId="0" fontId="46" fillId="8" borderId="6" xfId="0" applyFont="1" applyFill="1" applyBorder="1" applyAlignment="1">
      <alignment horizontal="right" vertical="center" wrapText="1"/>
    </xf>
    <xf numFmtId="0" fontId="59" fillId="0" borderId="0" xfId="0" applyFont="1" applyAlignment="1">
      <alignment horizontal="left" vertical="center" indent="2" readingOrder="2"/>
    </xf>
    <xf numFmtId="0" fontId="2" fillId="9" borderId="0" xfId="0" applyFont="1" applyFill="1" applyAlignment="1">
      <alignment readingOrder="2"/>
    </xf>
    <xf numFmtId="0" fontId="74" fillId="9" borderId="59" xfId="0" applyFont="1" applyFill="1" applyBorder="1" applyAlignment="1">
      <alignment vertical="center" readingOrder="2"/>
    </xf>
    <xf numFmtId="0" fontId="74" fillId="9" borderId="59" xfId="0" applyNumberFormat="1" applyFont="1" applyFill="1" applyBorder="1" applyAlignment="1">
      <alignment horizontal="center" vertical="center" readingOrder="2"/>
    </xf>
    <xf numFmtId="0" fontId="29" fillId="8" borderId="75" xfId="0" applyFont="1" applyFill="1" applyBorder="1" applyAlignment="1">
      <alignment horizontal="center" vertical="center" readingOrder="2"/>
    </xf>
    <xf numFmtId="0" fontId="29" fillId="8" borderId="75" xfId="0" applyNumberFormat="1" applyFont="1" applyFill="1" applyBorder="1" applyAlignment="1">
      <alignment horizontal="right" vertical="center" readingOrder="2"/>
    </xf>
    <xf numFmtId="0" fontId="2" fillId="9" borderId="24" xfId="0" applyFont="1" applyFill="1" applyBorder="1" applyAlignment="1">
      <alignment readingOrder="2"/>
    </xf>
    <xf numFmtId="0" fontId="74" fillId="9" borderId="76" xfId="0" applyFont="1" applyFill="1" applyBorder="1" applyAlignment="1">
      <alignment vertical="center" readingOrder="2"/>
    </xf>
    <xf numFmtId="0" fontId="74" fillId="9" borderId="76" xfId="0" applyNumberFormat="1" applyFont="1" applyFill="1" applyBorder="1" applyAlignment="1">
      <alignment horizontal="center" vertical="center" readingOrder="2"/>
    </xf>
    <xf numFmtId="0" fontId="74" fillId="9" borderId="24" xfId="0" applyFont="1" applyFill="1" applyBorder="1" applyAlignment="1">
      <alignment vertical="center" readingOrder="2"/>
    </xf>
    <xf numFmtId="2" fontId="74" fillId="9" borderId="76" xfId="0" applyNumberFormat="1" applyFont="1" applyFill="1" applyBorder="1" applyAlignment="1">
      <alignment horizontal="center" vertical="center" readingOrder="2"/>
    </xf>
    <xf numFmtId="0" fontId="19" fillId="6" borderId="0" xfId="7" applyNumberFormat="1" applyFont="1" applyFill="1" applyBorder="1" applyAlignment="1"/>
    <xf numFmtId="167" fontId="13" fillId="0" borderId="0" xfId="3" applyNumberFormat="1" applyFont="1" applyFill="1" applyAlignment="1">
      <alignment horizontal="center" vertical="center" readingOrder="2"/>
    </xf>
    <xf numFmtId="0" fontId="46" fillId="0" borderId="24" xfId="0" applyFont="1" applyBorder="1" applyAlignment="1">
      <alignment horizontal="right" vertical="center" indent="2" readingOrder="2"/>
    </xf>
    <xf numFmtId="0" fontId="46" fillId="0" borderId="24" xfId="0" applyFont="1" applyBorder="1" applyAlignment="1">
      <alignment horizontal="right" vertical="center" indent="3" readingOrder="2"/>
    </xf>
    <xf numFmtId="0" fontId="30" fillId="2" borderId="77" xfId="0" applyNumberFormat="1" applyFont="1" applyFill="1" applyBorder="1" applyAlignment="1">
      <alignment horizontal="left" vertical="center"/>
    </xf>
    <xf numFmtId="0" fontId="8" fillId="2" borderId="77" xfId="0" applyFont="1" applyFill="1" applyBorder="1"/>
    <xf numFmtId="0" fontId="77" fillId="0" borderId="10" xfId="0" applyNumberFormat="1" applyFont="1" applyBorder="1" applyAlignment="1">
      <alignment horizontal="left"/>
    </xf>
    <xf numFmtId="0" fontId="78" fillId="0" borderId="0" xfId="0" applyFont="1" applyAlignment="1">
      <alignment horizontal="right" readingOrder="2"/>
    </xf>
    <xf numFmtId="0" fontId="79" fillId="0" borderId="0" xfId="0" applyFont="1" applyAlignment="1">
      <alignment horizontal="right" readingOrder="2"/>
    </xf>
    <xf numFmtId="0" fontId="80" fillId="0" borderId="0" xfId="0" applyFont="1" applyAlignment="1">
      <alignment horizontal="right" readingOrder="2"/>
    </xf>
    <xf numFmtId="0" fontId="81" fillId="0" borderId="0" xfId="0" applyFont="1" applyAlignment="1">
      <alignment horizontal="right" readingOrder="2"/>
    </xf>
    <xf numFmtId="0" fontId="83" fillId="0" borderId="0" xfId="10" applyAlignment="1" applyProtection="1">
      <alignment horizontal="right" readingOrder="2"/>
    </xf>
    <xf numFmtId="0" fontId="82" fillId="0" borderId="0" xfId="0" applyFont="1" applyAlignment="1">
      <alignment horizontal="right" readingOrder="2"/>
    </xf>
    <xf numFmtId="0" fontId="0" fillId="0" borderId="0" xfId="0" applyAlignment="1">
      <alignment horizontal="right"/>
    </xf>
    <xf numFmtId="0" fontId="79" fillId="0" borderId="0" xfId="0" applyFont="1" applyAlignment="1">
      <alignment horizontal="right" vertical="top" wrapText="1" readingOrder="2"/>
    </xf>
    <xf numFmtId="0" fontId="79" fillId="0" borderId="0" xfId="0" applyFont="1" applyAlignment="1">
      <alignment vertical="top" wrapText="1" readingOrder="2"/>
    </xf>
    <xf numFmtId="0" fontId="84" fillId="0" borderId="0" xfId="0" applyFont="1" applyAlignment="1">
      <alignment horizontal="right" indent="2" readingOrder="2"/>
    </xf>
    <xf numFmtId="0" fontId="11" fillId="2" borderId="0" xfId="3" applyFont="1" applyFill="1" applyAlignment="1">
      <alignment horizontal="left" vertical="center" indent="1"/>
    </xf>
    <xf numFmtId="0" fontId="11" fillId="2" borderId="69" xfId="3" applyNumberFormat="1" applyFont="1" applyFill="1" applyBorder="1" applyAlignment="1">
      <alignment vertical="center"/>
    </xf>
    <xf numFmtId="0" fontId="11" fillId="2" borderId="23" xfId="3" applyNumberFormat="1" applyFont="1" applyFill="1" applyBorder="1" applyAlignment="1">
      <alignment vertical="center"/>
    </xf>
    <xf numFmtId="0" fontId="11" fillId="2" borderId="72" xfId="3" applyFont="1" applyFill="1" applyBorder="1" applyAlignment="1">
      <alignment vertical="center"/>
    </xf>
    <xf numFmtId="0" fontId="11" fillId="2" borderId="73" xfId="3" applyFont="1" applyFill="1" applyBorder="1" applyAlignment="1">
      <alignment vertical="center"/>
    </xf>
    <xf numFmtId="0" fontId="11" fillId="2" borderId="27" xfId="3" applyFont="1" applyFill="1" applyBorder="1" applyAlignment="1">
      <alignment vertical="center"/>
    </xf>
    <xf numFmtId="0" fontId="11" fillId="2" borderId="24" xfId="3" applyFont="1" applyFill="1" applyBorder="1" applyAlignment="1">
      <alignment vertical="center"/>
    </xf>
    <xf numFmtId="0" fontId="11" fillId="2" borderId="69" xfId="3" applyFont="1" applyFill="1" applyBorder="1" applyAlignment="1">
      <alignment vertical="center"/>
    </xf>
    <xf numFmtId="0" fontId="11" fillId="2" borderId="23" xfId="3" applyFont="1" applyFill="1" applyBorder="1" applyAlignment="1">
      <alignment vertical="center"/>
    </xf>
    <xf numFmtId="49" fontId="11" fillId="2" borderId="69" xfId="3" applyNumberFormat="1" applyFont="1" applyFill="1" applyBorder="1" applyAlignment="1">
      <alignment horizontal="center"/>
    </xf>
    <xf numFmtId="0" fontId="11" fillId="2" borderId="69" xfId="3" applyFont="1" applyFill="1" applyBorder="1"/>
    <xf numFmtId="49" fontId="11" fillId="2" borderId="17" xfId="3" applyNumberFormat="1" applyFont="1" applyFill="1" applyBorder="1" applyAlignment="1">
      <alignment horizontal="center"/>
    </xf>
    <xf numFmtId="0" fontId="11" fillId="2" borderId="17" xfId="3" applyFont="1" applyFill="1" applyBorder="1"/>
    <xf numFmtId="0" fontId="8" fillId="2" borderId="14" xfId="3" applyFont="1" applyFill="1" applyBorder="1" applyAlignment="1">
      <alignment horizontal="center"/>
    </xf>
    <xf numFmtId="0" fontId="13" fillId="0" borderId="27" xfId="0" applyFont="1" applyFill="1" applyBorder="1" applyAlignment="1" applyProtection="1">
      <alignment horizontal="center" vertical="center"/>
      <protection locked="0"/>
    </xf>
    <xf numFmtId="165" fontId="13" fillId="0" borderId="1" xfId="1" applyFont="1" applyFill="1" applyBorder="1" applyAlignment="1" applyProtection="1">
      <alignment horizontal="right" vertical="center"/>
      <protection locked="0"/>
    </xf>
    <xf numFmtId="0" fontId="76" fillId="0" borderId="0" xfId="0" applyNumberFormat="1" applyFont="1" applyAlignment="1"/>
    <xf numFmtId="0" fontId="77" fillId="0" borderId="10" xfId="0" applyFont="1" applyBorder="1" applyAlignment="1">
      <alignment horizontal="center"/>
    </xf>
    <xf numFmtId="0" fontId="89" fillId="0" borderId="0" xfId="0" applyFont="1" applyProtection="1"/>
    <xf numFmtId="0" fontId="0" fillId="0" borderId="0" xfId="0" applyProtection="1"/>
    <xf numFmtId="0" fontId="0" fillId="0" borderId="0" xfId="0" applyProtection="1">
      <protection locked="0"/>
    </xf>
    <xf numFmtId="0" fontId="0" fillId="0" borderId="0" xfId="0" applyFill="1" applyBorder="1" applyProtection="1">
      <protection locked="0"/>
    </xf>
    <xf numFmtId="0" fontId="77" fillId="0" borderId="0" xfId="0" applyFont="1" applyProtection="1"/>
    <xf numFmtId="0" fontId="77" fillId="0" borderId="1" xfId="0" applyFont="1" applyBorder="1" applyAlignment="1" applyProtection="1">
      <alignment wrapText="1"/>
    </xf>
    <xf numFmtId="0" fontId="92" fillId="0" borderId="1" xfId="0" applyFont="1" applyBorder="1" applyAlignment="1" applyProtection="1">
      <alignment wrapText="1"/>
    </xf>
    <xf numFmtId="0" fontId="77" fillId="0" borderId="1" xfId="0" applyFont="1" applyBorder="1" applyAlignment="1" applyProtection="1">
      <alignment wrapText="1"/>
      <protection locked="0"/>
    </xf>
    <xf numFmtId="0" fontId="77" fillId="0" borderId="0" xfId="0" applyFont="1" applyBorder="1" applyAlignment="1" applyProtection="1">
      <alignment wrapText="1"/>
      <protection locked="0"/>
    </xf>
    <xf numFmtId="0" fontId="87" fillId="0" borderId="1" xfId="0" applyFont="1" applyBorder="1" applyAlignment="1" applyProtection="1">
      <alignment wrapText="1"/>
    </xf>
    <xf numFmtId="0" fontId="93" fillId="0" borderId="1" xfId="0" applyFont="1" applyBorder="1" applyAlignment="1" applyProtection="1">
      <alignment wrapText="1"/>
    </xf>
    <xf numFmtId="0" fontId="0" fillId="0" borderId="1" xfId="0" applyFill="1" applyBorder="1" applyAlignment="1" applyProtection="1">
      <alignment wrapText="1"/>
      <protection locked="0"/>
    </xf>
    <xf numFmtId="0" fontId="0" fillId="0" borderId="0" xfId="0" applyFill="1" applyBorder="1" applyAlignment="1" applyProtection="1">
      <alignment wrapText="1"/>
      <protection locked="0"/>
    </xf>
    <xf numFmtId="0" fontId="0" fillId="0" borderId="0" xfId="0" applyFill="1" applyProtection="1">
      <protection locked="0"/>
    </xf>
    <xf numFmtId="0" fontId="0" fillId="0" borderId="1" xfId="0" applyFill="1" applyBorder="1" applyAlignment="1" applyProtection="1">
      <alignment horizontal="center" vertical="center" wrapText="1"/>
      <protection locked="0"/>
    </xf>
    <xf numFmtId="0" fontId="93" fillId="0" borderId="36" xfId="0" applyFont="1" applyBorder="1" applyAlignment="1" applyProtection="1">
      <alignment wrapText="1"/>
    </xf>
    <xf numFmtId="0" fontId="87" fillId="0" borderId="0" xfId="0" applyFont="1" applyBorder="1" applyAlignment="1" applyProtection="1">
      <alignment wrapText="1"/>
    </xf>
    <xf numFmtId="0" fontId="94" fillId="0" borderId="0" xfId="0" applyFont="1" applyBorder="1" applyAlignment="1" applyProtection="1">
      <alignment wrapText="1"/>
    </xf>
    <xf numFmtId="0" fontId="0" fillId="0" borderId="1" xfId="0" applyFill="1" applyBorder="1" applyProtection="1">
      <protection locked="0"/>
    </xf>
    <xf numFmtId="0" fontId="94" fillId="0" borderId="36" xfId="0" applyFont="1" applyBorder="1" applyAlignment="1" applyProtection="1">
      <alignment wrapText="1"/>
    </xf>
    <xf numFmtId="0" fontId="87" fillId="0" borderId="1" xfId="0" applyFont="1" applyBorder="1" applyAlignment="1" applyProtection="1">
      <alignment vertical="center" wrapText="1"/>
    </xf>
    <xf numFmtId="0" fontId="95" fillId="0" borderId="1" xfId="0" applyFont="1" applyBorder="1" applyAlignment="1" applyProtection="1">
      <alignment wrapText="1"/>
    </xf>
    <xf numFmtId="0" fontId="0" fillId="0" borderId="1" xfId="0" applyBorder="1" applyAlignment="1" applyProtection="1">
      <alignment wrapText="1"/>
      <protection locked="0"/>
    </xf>
    <xf numFmtId="0" fontId="0" fillId="0" borderId="1" xfId="0" applyBorder="1" applyAlignment="1" applyProtection="1">
      <alignment vertical="center" wrapText="1"/>
      <protection locked="0"/>
    </xf>
    <xf numFmtId="0" fontId="0" fillId="0" borderId="0" xfId="0" applyBorder="1" applyProtection="1">
      <protection locked="0"/>
    </xf>
    <xf numFmtId="0" fontId="91" fillId="0" borderId="1" xfId="0" applyFont="1" applyBorder="1" applyAlignment="1" applyProtection="1">
      <alignment wrapText="1"/>
    </xf>
    <xf numFmtId="0" fontId="97" fillId="0" borderId="1" xfId="0" applyFont="1" applyBorder="1" applyAlignment="1" applyProtection="1">
      <alignment wrapText="1"/>
    </xf>
    <xf numFmtId="0" fontId="0" fillId="0" borderId="1" xfId="0" applyFont="1" applyBorder="1" applyAlignment="1" applyProtection="1">
      <alignment wrapText="1"/>
      <protection locked="0"/>
    </xf>
    <xf numFmtId="0" fontId="77" fillId="0" borderId="1" xfId="0" applyFont="1" applyFill="1" applyBorder="1" applyAlignment="1" applyProtection="1">
      <alignment wrapText="1"/>
      <protection locked="0"/>
    </xf>
    <xf numFmtId="0" fontId="91" fillId="0" borderId="0" xfId="0" applyFont="1" applyBorder="1" applyAlignment="1" applyProtection="1">
      <alignment wrapText="1"/>
    </xf>
    <xf numFmtId="0" fontId="0" fillId="0" borderId="36" xfId="0" applyBorder="1" applyAlignment="1" applyProtection="1">
      <alignment wrapText="1"/>
    </xf>
    <xf numFmtId="0" fontId="77" fillId="0" borderId="0" xfId="0" applyFont="1" applyFill="1" applyBorder="1" applyAlignment="1" applyProtection="1">
      <alignment wrapText="1"/>
      <protection locked="0"/>
    </xf>
    <xf numFmtId="0" fontId="92" fillId="0" borderId="0" xfId="0" applyFont="1" applyBorder="1" applyAlignment="1" applyProtection="1"/>
    <xf numFmtId="0" fontId="77" fillId="0" borderId="0" xfId="0" applyFont="1" applyBorder="1" applyAlignment="1" applyProtection="1">
      <alignment wrapText="1"/>
    </xf>
    <xf numFmtId="0" fontId="0" fillId="0" borderId="0" xfId="0" applyBorder="1" applyProtection="1"/>
    <xf numFmtId="0" fontId="91" fillId="0" borderId="0" xfId="0" applyFont="1" applyFill="1" applyBorder="1" applyAlignment="1" applyProtection="1">
      <alignment wrapText="1"/>
      <protection locked="0"/>
    </xf>
    <xf numFmtId="0" fontId="0" fillId="0" borderId="0" xfId="0" applyAlignment="1" applyProtection="1">
      <alignment wrapText="1"/>
      <protection locked="0"/>
    </xf>
    <xf numFmtId="0" fontId="0" fillId="0" borderId="0" xfId="0" applyAlignment="1" applyProtection="1">
      <alignment wrapText="1"/>
    </xf>
    <xf numFmtId="0" fontId="91" fillId="0" borderId="1" xfId="0" applyFont="1" applyFill="1" applyBorder="1" applyAlignment="1" applyProtection="1">
      <alignment wrapText="1"/>
    </xf>
    <xf numFmtId="0" fontId="87" fillId="0" borderId="0" xfId="0" applyFont="1" applyFill="1" applyAlignment="1" applyProtection="1">
      <alignment wrapText="1"/>
      <protection locked="0"/>
    </xf>
    <xf numFmtId="0" fontId="98" fillId="0" borderId="1" xfId="0" applyFont="1" applyBorder="1" applyAlignment="1" applyProtection="1">
      <alignment wrapText="1"/>
    </xf>
    <xf numFmtId="4" fontId="0" fillId="0" borderId="1" xfId="0" applyNumberFormat="1" applyFont="1" applyBorder="1" applyAlignment="1" applyProtection="1">
      <alignment wrapText="1"/>
      <protection locked="0"/>
    </xf>
    <xf numFmtId="0" fontId="91" fillId="0" borderId="1" xfId="0" applyFont="1" applyFill="1" applyBorder="1" applyAlignment="1" applyProtection="1">
      <alignment wrapText="1"/>
      <protection locked="0"/>
    </xf>
    <xf numFmtId="0" fontId="0" fillId="0" borderId="0" xfId="0" applyFill="1" applyAlignment="1" applyProtection="1">
      <alignment wrapText="1"/>
      <protection locked="0"/>
    </xf>
    <xf numFmtId="0" fontId="0" fillId="0" borderId="0" xfId="0" applyFill="1" applyBorder="1" applyAlignment="1" applyProtection="1">
      <alignment wrapText="1"/>
    </xf>
    <xf numFmtId="0" fontId="77" fillId="0" borderId="0" xfId="0" applyFont="1" applyFill="1" applyBorder="1" applyAlignment="1" applyProtection="1">
      <alignment horizontal="center"/>
      <protection locked="0"/>
    </xf>
    <xf numFmtId="0" fontId="77" fillId="0" borderId="0" xfId="0" applyFont="1" applyFill="1" applyBorder="1" applyAlignment="1" applyProtection="1">
      <alignment horizontal="center"/>
    </xf>
    <xf numFmtId="0" fontId="0" fillId="0" borderId="0" xfId="0" applyFill="1" applyBorder="1" applyProtection="1"/>
    <xf numFmtId="0" fontId="77" fillId="5" borderId="85" xfId="0" applyFont="1" applyFill="1" applyBorder="1" applyProtection="1"/>
    <xf numFmtId="0" fontId="77" fillId="5" borderId="86" xfId="0" applyFont="1" applyFill="1" applyBorder="1" applyProtection="1"/>
    <xf numFmtId="0" fontId="100" fillId="5" borderId="13" xfId="0" applyFont="1" applyFill="1" applyBorder="1" applyAlignment="1" applyProtection="1">
      <alignment wrapText="1"/>
    </xf>
    <xf numFmtId="0" fontId="100" fillId="5" borderId="1" xfId="0" applyFont="1" applyFill="1" applyBorder="1" applyAlignment="1" applyProtection="1">
      <alignment wrapText="1"/>
    </xf>
    <xf numFmtId="0" fontId="77" fillId="5" borderId="1" xfId="0" applyFont="1" applyFill="1" applyBorder="1" applyAlignment="1" applyProtection="1">
      <alignment wrapText="1"/>
    </xf>
    <xf numFmtId="0" fontId="77" fillId="5" borderId="86" xfId="0" applyFont="1" applyFill="1" applyBorder="1" applyAlignment="1" applyProtection="1">
      <alignment wrapText="1"/>
    </xf>
    <xf numFmtId="0" fontId="77" fillId="5" borderId="87" xfId="0" applyFont="1" applyFill="1" applyBorder="1" applyAlignment="1" applyProtection="1">
      <alignment wrapText="1"/>
    </xf>
    <xf numFmtId="0" fontId="77" fillId="5" borderId="11" xfId="0" applyFont="1" applyFill="1" applyBorder="1" applyAlignment="1" applyProtection="1">
      <alignment wrapText="1"/>
    </xf>
    <xf numFmtId="0" fontId="77" fillId="5" borderId="16" xfId="0" applyFont="1" applyFill="1" applyBorder="1" applyAlignment="1" applyProtection="1">
      <alignment wrapText="1"/>
    </xf>
    <xf numFmtId="0" fontId="77" fillId="5" borderId="88" xfId="0" applyFont="1" applyFill="1" applyBorder="1" applyAlignment="1" applyProtection="1">
      <alignment wrapText="1"/>
    </xf>
    <xf numFmtId="0" fontId="77" fillId="5" borderId="11" xfId="0" applyFont="1" applyFill="1" applyBorder="1" applyProtection="1"/>
    <xf numFmtId="0" fontId="77" fillId="5" borderId="16" xfId="0" applyFont="1" applyFill="1" applyBorder="1" applyProtection="1"/>
    <xf numFmtId="0" fontId="77" fillId="5" borderId="88" xfId="0" applyFont="1" applyFill="1" applyBorder="1" applyProtection="1"/>
    <xf numFmtId="0" fontId="40" fillId="0" borderId="85" xfId="0" applyFont="1" applyFill="1" applyBorder="1" applyAlignment="1" applyProtection="1">
      <alignment horizontal="left" wrapText="1" indent="3"/>
    </xf>
    <xf numFmtId="0" fontId="0" fillId="0" borderId="86" xfId="0" applyBorder="1" applyProtection="1"/>
    <xf numFmtId="0" fontId="0" fillId="0" borderId="89" xfId="0" applyBorder="1" applyProtection="1">
      <protection locked="0"/>
    </xf>
    <xf numFmtId="0" fontId="0" fillId="0" borderId="12" xfId="0" applyFill="1" applyBorder="1" applyProtection="1">
      <protection locked="0"/>
    </xf>
    <xf numFmtId="0" fontId="0" fillId="0" borderId="89" xfId="0" applyFill="1" applyBorder="1" applyProtection="1">
      <protection locked="0"/>
    </xf>
    <xf numFmtId="0" fontId="0" fillId="0" borderId="13" xfId="0" applyFill="1" applyBorder="1" applyProtection="1">
      <protection locked="0"/>
    </xf>
    <xf numFmtId="0" fontId="0" fillId="0" borderId="1" xfId="0" applyBorder="1" applyProtection="1">
      <protection locked="0"/>
    </xf>
    <xf numFmtId="0" fontId="0" fillId="0" borderId="86" xfId="0" applyBorder="1" applyProtection="1">
      <protection locked="0"/>
    </xf>
    <xf numFmtId="0" fontId="0" fillId="0" borderId="89" xfId="0" applyBorder="1" applyProtection="1"/>
    <xf numFmtId="0" fontId="0" fillId="0" borderId="13" xfId="0" applyBorder="1" applyProtection="1">
      <protection locked="0"/>
    </xf>
    <xf numFmtId="9" fontId="0" fillId="0" borderId="13" xfId="0" applyNumberFormat="1" applyFill="1" applyBorder="1" applyProtection="1">
      <protection locked="0"/>
    </xf>
    <xf numFmtId="9" fontId="0" fillId="0" borderId="1" xfId="0" applyNumberFormat="1" applyFill="1" applyBorder="1" applyProtection="1">
      <protection locked="0"/>
    </xf>
    <xf numFmtId="0" fontId="101" fillId="0" borderId="85" xfId="0" applyFont="1" applyFill="1" applyBorder="1" applyAlignment="1" applyProtection="1">
      <alignment horizontal="left" wrapText="1" indent="5"/>
    </xf>
    <xf numFmtId="0" fontId="101" fillId="0" borderId="85" xfId="0" applyFont="1" applyBorder="1" applyAlignment="1" applyProtection="1">
      <alignment horizontal="left" wrapText="1" indent="5"/>
    </xf>
    <xf numFmtId="14" fontId="0" fillId="0" borderId="12" xfId="0" applyNumberFormat="1" applyFill="1" applyBorder="1" applyProtection="1">
      <protection locked="0"/>
    </xf>
    <xf numFmtId="0" fontId="40" fillId="0" borderId="90" xfId="0" applyFont="1" applyFill="1" applyBorder="1" applyAlignment="1" applyProtection="1">
      <alignment horizontal="left" wrapText="1" indent="3"/>
    </xf>
    <xf numFmtId="0" fontId="0" fillId="0" borderId="91" xfId="0" applyBorder="1" applyProtection="1"/>
    <xf numFmtId="0" fontId="0" fillId="0" borderId="92" xfId="0" applyBorder="1" applyProtection="1">
      <protection locked="0"/>
    </xf>
    <xf numFmtId="0" fontId="0" fillId="0" borderId="93" xfId="0" applyFill="1" applyBorder="1" applyProtection="1">
      <protection locked="0"/>
    </xf>
    <xf numFmtId="0" fontId="0" fillId="0" borderId="92" xfId="0" applyFill="1" applyBorder="1" applyProtection="1">
      <protection locked="0"/>
    </xf>
    <xf numFmtId="0" fontId="0" fillId="0" borderId="94" xfId="0" applyFill="1" applyBorder="1" applyProtection="1">
      <protection locked="0"/>
    </xf>
    <xf numFmtId="0" fontId="0" fillId="0" borderId="95" xfId="0" applyFill="1" applyBorder="1" applyProtection="1">
      <protection locked="0"/>
    </xf>
    <xf numFmtId="0" fontId="0" fillId="0" borderId="95" xfId="0" applyBorder="1" applyProtection="1">
      <protection locked="0"/>
    </xf>
    <xf numFmtId="0" fontId="0" fillId="0" borderId="91" xfId="0" applyBorder="1" applyProtection="1">
      <protection locked="0"/>
    </xf>
    <xf numFmtId="0" fontId="0" fillId="0" borderId="92" xfId="0" applyBorder="1" applyProtection="1"/>
    <xf numFmtId="0" fontId="0" fillId="0" borderId="94" xfId="0" applyBorder="1" applyProtection="1">
      <protection locked="0"/>
    </xf>
    <xf numFmtId="0" fontId="102" fillId="0" borderId="8" xfId="0" applyFont="1" applyFill="1" applyBorder="1" applyAlignment="1" applyProtection="1">
      <alignment horizontal="left" wrapText="1" indent="3"/>
    </xf>
    <xf numFmtId="0" fontId="0" fillId="5" borderId="96" xfId="0" applyFill="1" applyBorder="1" applyProtection="1"/>
    <xf numFmtId="0" fontId="0" fillId="5" borderId="100" xfId="0" applyFill="1" applyBorder="1" applyProtection="1"/>
    <xf numFmtId="0" fontId="77" fillId="5" borderId="85" xfId="0" applyFont="1" applyFill="1" applyBorder="1" applyAlignment="1" applyProtection="1">
      <alignment horizontal="left"/>
    </xf>
    <xf numFmtId="0" fontId="77" fillId="5" borderId="36" xfId="0" applyFont="1" applyFill="1" applyBorder="1" applyAlignment="1" applyProtection="1">
      <alignment horizontal="left"/>
    </xf>
    <xf numFmtId="0" fontId="77" fillId="5" borderId="87" xfId="0" applyFont="1" applyFill="1" applyBorder="1" applyProtection="1"/>
    <xf numFmtId="0" fontId="77" fillId="5" borderId="13" xfId="0" applyFont="1" applyFill="1" applyBorder="1" applyAlignment="1" applyProtection="1">
      <alignment wrapText="1"/>
    </xf>
    <xf numFmtId="0" fontId="0" fillId="0" borderId="36" xfId="0" applyBorder="1" applyProtection="1"/>
    <xf numFmtId="0" fontId="0" fillId="0" borderId="101" xfId="0" applyBorder="1" applyProtection="1"/>
    <xf numFmtId="0" fontId="103" fillId="11" borderId="0" xfId="0" applyFont="1" applyFill="1" applyAlignment="1" applyProtection="1"/>
    <xf numFmtId="0" fontId="104" fillId="11" borderId="0" xfId="0" applyFont="1" applyFill="1" applyAlignment="1" applyProtection="1"/>
    <xf numFmtId="0" fontId="0" fillId="11" borderId="0" xfId="0" applyFill="1" applyAlignment="1" applyProtection="1"/>
    <xf numFmtId="0" fontId="105" fillId="12" borderId="0" xfId="0" applyFont="1" applyFill="1" applyAlignment="1" applyProtection="1"/>
    <xf numFmtId="0" fontId="103" fillId="12" borderId="0" xfId="0" applyFont="1" applyFill="1" applyAlignment="1" applyProtection="1"/>
    <xf numFmtId="0" fontId="104" fillId="12" borderId="0" xfId="0" applyFont="1" applyFill="1" applyAlignment="1" applyProtection="1"/>
    <xf numFmtId="0" fontId="0" fillId="12" borderId="0" xfId="0" applyFill="1" applyAlignment="1" applyProtection="1"/>
    <xf numFmtId="0" fontId="105" fillId="12" borderId="0" xfId="0" applyFont="1" applyFill="1" applyAlignment="1" applyProtection="1">
      <protection locked="0"/>
    </xf>
    <xf numFmtId="0" fontId="103" fillId="12" borderId="0" xfId="0" applyFont="1" applyFill="1" applyAlignment="1" applyProtection="1">
      <protection locked="0"/>
    </xf>
    <xf numFmtId="0" fontId="104" fillId="12" borderId="0" xfId="0" applyFont="1" applyFill="1" applyAlignment="1" applyProtection="1">
      <protection locked="0"/>
    </xf>
    <xf numFmtId="0" fontId="0" fillId="12" borderId="0" xfId="0" applyFill="1" applyAlignment="1" applyProtection="1">
      <protection locked="0"/>
    </xf>
    <xf numFmtId="0" fontId="0" fillId="0" borderId="1" xfId="0" applyBorder="1" applyProtection="1"/>
    <xf numFmtId="0" fontId="107" fillId="13" borderId="1" xfId="0" applyFont="1" applyFill="1" applyBorder="1" applyProtection="1"/>
    <xf numFmtId="0" fontId="107" fillId="13" borderId="10" xfId="0" applyFont="1" applyFill="1" applyBorder="1" applyAlignment="1" applyProtection="1"/>
    <xf numFmtId="0" fontId="88" fillId="0" borderId="0" xfId="0" applyFont="1" applyFill="1" applyBorder="1" applyProtection="1"/>
    <xf numFmtId="0" fontId="86" fillId="0" borderId="0" xfId="0" applyFont="1" applyFill="1" applyBorder="1" applyProtection="1"/>
    <xf numFmtId="0" fontId="0" fillId="0" borderId="10" xfId="0" applyBorder="1" applyProtection="1"/>
    <xf numFmtId="0" fontId="77" fillId="0" borderId="10" xfId="0" applyFont="1" applyBorder="1" applyAlignment="1" applyProtection="1">
      <alignment horizontal="right"/>
    </xf>
    <xf numFmtId="0" fontId="88" fillId="0" borderId="0" xfId="0" applyFont="1" applyFill="1" applyBorder="1" applyAlignment="1" applyProtection="1">
      <alignment wrapText="1"/>
    </xf>
    <xf numFmtId="9" fontId="0" fillId="0" borderId="0" xfId="0" applyNumberFormat="1" applyProtection="1">
      <protection locked="0"/>
    </xf>
    <xf numFmtId="0" fontId="0" fillId="0" borderId="12" xfId="0" applyBorder="1" applyProtection="1"/>
    <xf numFmtId="0" fontId="0" fillId="0" borderId="10" xfId="0" applyBorder="1" applyProtection="1">
      <protection locked="0"/>
    </xf>
    <xf numFmtId="0" fontId="0" fillId="0" borderId="12" xfId="0" applyBorder="1" applyAlignment="1" applyProtection="1">
      <alignment wrapText="1"/>
    </xf>
    <xf numFmtId="0" fontId="0" fillId="0" borderId="12" xfId="0" applyBorder="1" applyProtection="1">
      <protection locked="0"/>
    </xf>
    <xf numFmtId="2" fontId="88" fillId="0" borderId="0" xfId="0" applyNumberFormat="1" applyFont="1" applyFill="1" applyBorder="1" applyProtection="1"/>
    <xf numFmtId="0" fontId="0" fillId="13" borderId="0" xfId="0" applyFill="1" applyAlignment="1" applyProtection="1">
      <alignment wrapText="1"/>
    </xf>
    <xf numFmtId="0" fontId="0" fillId="13" borderId="0" xfId="0" applyFill="1" applyProtection="1"/>
    <xf numFmtId="0" fontId="57" fillId="0" borderId="0" xfId="9" applyFont="1" applyFill="1" applyBorder="1" applyAlignment="1" applyProtection="1">
      <alignment horizontal="center" vertical="center"/>
      <protection locked="0"/>
    </xf>
    <xf numFmtId="9" fontId="0" fillId="13" borderId="0" xfId="0" applyNumberFormat="1" applyFill="1" applyProtection="1"/>
    <xf numFmtId="0" fontId="57" fillId="0" borderId="0" xfId="0" applyFont="1" applyFill="1" applyBorder="1" applyAlignment="1" applyProtection="1"/>
    <xf numFmtId="0" fontId="57" fillId="14" borderId="0" xfId="9" applyFont="1" applyFill="1" applyBorder="1" applyAlignment="1" applyProtection="1">
      <alignment horizontal="center" vertical="center"/>
    </xf>
    <xf numFmtId="0" fontId="57" fillId="14" borderId="0" xfId="0" applyFont="1" applyFill="1" applyBorder="1" applyAlignment="1" applyProtection="1"/>
    <xf numFmtId="0" fontId="0" fillId="14" borderId="0" xfId="0" applyFill="1" applyProtection="1">
      <protection locked="0"/>
    </xf>
    <xf numFmtId="0" fontId="77" fillId="14" borderId="12" xfId="0" applyFont="1" applyFill="1" applyBorder="1" applyProtection="1"/>
    <xf numFmtId="0" fontId="40" fillId="5" borderId="0" xfId="9" applyFont="1" applyFill="1" applyBorder="1" applyAlignment="1" applyProtection="1">
      <alignment horizontal="center" vertical="center"/>
    </xf>
    <xf numFmtId="0" fontId="57" fillId="5" borderId="0" xfId="0" applyFont="1" applyFill="1" applyBorder="1" applyAlignment="1" applyProtection="1">
      <alignment horizontal="left" indent="1"/>
    </xf>
    <xf numFmtId="0" fontId="109" fillId="5" borderId="0" xfId="0" applyFont="1" applyFill="1" applyAlignment="1" applyProtection="1">
      <alignment wrapText="1"/>
    </xf>
    <xf numFmtId="0" fontId="0" fillId="5" borderId="0" xfId="0" applyFill="1" applyAlignment="1" applyProtection="1">
      <alignment wrapText="1"/>
    </xf>
    <xf numFmtId="170" fontId="0" fillId="13" borderId="0" xfId="0" applyNumberFormat="1" applyFill="1" applyProtection="1"/>
    <xf numFmtId="39" fontId="40" fillId="5" borderId="0" xfId="9" applyNumberFormat="1" applyFont="1" applyFill="1" applyBorder="1" applyAlignment="1" applyProtection="1">
      <alignment horizontal="center" vertical="center"/>
    </xf>
    <xf numFmtId="0" fontId="40" fillId="5" borderId="0" xfId="0" applyFont="1" applyFill="1" applyBorder="1" applyAlignment="1" applyProtection="1">
      <alignment horizontal="left" indent="3"/>
    </xf>
    <xf numFmtId="2" fontId="77" fillId="13" borderId="0" xfId="0" applyNumberFormat="1" applyFont="1" applyFill="1" applyProtection="1"/>
    <xf numFmtId="39" fontId="40" fillId="0" borderId="0" xfId="9" applyNumberFormat="1" applyFont="1" applyFill="1" applyBorder="1" applyAlignment="1" applyProtection="1">
      <alignment horizontal="center" vertical="center"/>
      <protection locked="0"/>
    </xf>
    <xf numFmtId="0" fontId="40" fillId="0" borderId="0" xfId="0" applyFont="1" applyFill="1" applyBorder="1" applyAlignment="1" applyProtection="1">
      <alignment horizontal="left" indent="5"/>
      <protection locked="0"/>
    </xf>
    <xf numFmtId="2" fontId="0" fillId="13" borderId="0" xfId="0" applyNumberFormat="1" applyFill="1" applyProtection="1"/>
    <xf numFmtId="0" fontId="40" fillId="5" borderId="0" xfId="0" applyFont="1" applyFill="1" applyBorder="1" applyAlignment="1" applyProtection="1"/>
    <xf numFmtId="2" fontId="77" fillId="13" borderId="12" xfId="0" applyNumberFormat="1" applyFont="1" applyFill="1" applyBorder="1" applyProtection="1"/>
    <xf numFmtId="0" fontId="57" fillId="14" borderId="0" xfId="0" applyFont="1" applyFill="1" applyBorder="1" applyAlignment="1" applyProtection="1">
      <alignment horizontal="center"/>
    </xf>
    <xf numFmtId="0" fontId="77" fillId="14" borderId="0" xfId="0" applyFont="1" applyFill="1" applyBorder="1" applyProtection="1"/>
    <xf numFmtId="0" fontId="20" fillId="5" borderId="0" xfId="9" applyFill="1" applyBorder="1" applyAlignment="1" applyProtection="1"/>
    <xf numFmtId="0" fontId="0" fillId="5" borderId="0" xfId="0" applyFill="1" applyAlignment="1" applyProtection="1">
      <alignment horizontal="right" wrapText="1"/>
    </xf>
    <xf numFmtId="0" fontId="0" fillId="13" borderId="0" xfId="0" applyFill="1" applyAlignment="1" applyProtection="1">
      <alignment horizontal="right" wrapText="1"/>
    </xf>
    <xf numFmtId="0" fontId="40" fillId="0" borderId="0" xfId="0" applyFont="1" applyFill="1" applyBorder="1" applyAlignment="1" applyProtection="1">
      <alignment horizontal="left" indent="3"/>
      <protection locked="0"/>
    </xf>
    <xf numFmtId="0" fontId="0" fillId="14" borderId="0" xfId="0" applyFill="1" applyAlignment="1" applyProtection="1">
      <alignment wrapText="1"/>
    </xf>
    <xf numFmtId="0" fontId="0" fillId="14" borderId="0" xfId="0" applyFill="1" applyProtection="1"/>
    <xf numFmtId="0" fontId="77" fillId="14" borderId="0" xfId="0" applyFont="1" applyFill="1" applyProtection="1"/>
    <xf numFmtId="9" fontId="0" fillId="0" borderId="0" xfId="0" applyNumberFormat="1" applyAlignment="1" applyProtection="1">
      <alignment wrapText="1"/>
      <protection locked="0"/>
    </xf>
    <xf numFmtId="39" fontId="57" fillId="14" borderId="0" xfId="9" applyNumberFormat="1" applyFont="1" applyFill="1" applyBorder="1" applyAlignment="1" applyProtection="1">
      <alignment horizontal="center"/>
    </xf>
    <xf numFmtId="0" fontId="0" fillId="14" borderId="0" xfId="0" applyFill="1" applyAlignment="1" applyProtection="1"/>
    <xf numFmtId="0" fontId="77" fillId="14" borderId="0" xfId="0" applyFont="1" applyFill="1" applyAlignment="1" applyProtection="1"/>
    <xf numFmtId="39" fontId="40" fillId="5" borderId="0" xfId="0" applyNumberFormat="1" applyFont="1" applyFill="1" applyAlignment="1" applyProtection="1">
      <alignment horizontal="center" vertical="center"/>
    </xf>
    <xf numFmtId="0" fontId="57" fillId="14" borderId="0" xfId="0" applyFont="1" applyFill="1" applyBorder="1" applyAlignment="1" applyProtection="1">
      <alignment wrapText="1"/>
    </xf>
    <xf numFmtId="39" fontId="40" fillId="5" borderId="0" xfId="0" applyNumberFormat="1" applyFont="1" applyFill="1" applyBorder="1" applyAlignment="1" applyProtection="1">
      <alignment horizontal="center" vertical="center"/>
    </xf>
    <xf numFmtId="39" fontId="110" fillId="15" borderId="0" xfId="9" applyNumberFormat="1" applyFont="1" applyFill="1" applyBorder="1" applyAlignment="1" applyProtection="1">
      <alignment horizontal="left" vertical="center"/>
    </xf>
    <xf numFmtId="0" fontId="111" fillId="15" borderId="0" xfId="0" applyFont="1" applyFill="1" applyBorder="1" applyAlignment="1" applyProtection="1">
      <alignment horizontal="left" indent="3"/>
    </xf>
    <xf numFmtId="0" fontId="0" fillId="15" borderId="0" xfId="0" applyFill="1" applyProtection="1">
      <protection locked="0"/>
    </xf>
    <xf numFmtId="170" fontId="112" fillId="15" borderId="0" xfId="0" applyNumberFormat="1" applyFont="1" applyFill="1" applyProtection="1"/>
    <xf numFmtId="165" fontId="13" fillId="0" borderId="20" xfId="1" applyFont="1" applyFill="1" applyBorder="1" applyAlignment="1" applyProtection="1">
      <alignment vertical="center"/>
      <protection locked="0"/>
    </xf>
    <xf numFmtId="165" fontId="13" fillId="0" borderId="23" xfId="1" applyFont="1" applyFill="1" applyBorder="1" applyAlignment="1" applyProtection="1">
      <alignment vertical="center"/>
      <protection locked="0"/>
    </xf>
    <xf numFmtId="165" fontId="13" fillId="0" borderId="21" xfId="1" applyFont="1" applyFill="1" applyBorder="1" applyAlignment="1" applyProtection="1">
      <alignment vertical="center"/>
      <protection locked="0"/>
    </xf>
    <xf numFmtId="0" fontId="13" fillId="0" borderId="102" xfId="0" applyFont="1" applyFill="1" applyBorder="1" applyAlignment="1" applyProtection="1">
      <alignment horizontal="center" vertical="center"/>
      <protection locked="0"/>
    </xf>
    <xf numFmtId="0" fontId="13" fillId="0" borderId="27" xfId="0" applyFont="1" applyFill="1" applyBorder="1" applyAlignment="1" applyProtection="1">
      <alignment horizontal="center" vertical="center"/>
      <protection locked="0"/>
    </xf>
    <xf numFmtId="0" fontId="0" fillId="0" borderId="2" xfId="0" applyFont="1" applyBorder="1" applyAlignment="1">
      <alignment vertical="center"/>
    </xf>
    <xf numFmtId="0" fontId="71" fillId="0" borderId="4" xfId="0" applyFont="1" applyBorder="1" applyAlignment="1">
      <alignment vertical="center"/>
    </xf>
    <xf numFmtId="0" fontId="0" fillId="0" borderId="5" xfId="0" applyFont="1" applyBorder="1" applyAlignment="1">
      <alignment vertical="center"/>
    </xf>
    <xf numFmtId="0" fontId="71" fillId="0" borderId="46" xfId="0" applyFont="1" applyBorder="1" applyAlignment="1">
      <alignment vertical="center"/>
    </xf>
    <xf numFmtId="0" fontId="0" fillId="0" borderId="5" xfId="0" applyBorder="1" applyAlignment="1">
      <alignment vertical="center"/>
    </xf>
    <xf numFmtId="0" fontId="71" fillId="0" borderId="46" xfId="0" applyNumberFormat="1" applyFont="1" applyBorder="1" applyAlignment="1">
      <alignment vertical="center"/>
    </xf>
    <xf numFmtId="0" fontId="0" fillId="0" borderId="103" xfId="0" applyBorder="1" applyAlignment="1">
      <alignment vertical="center"/>
    </xf>
    <xf numFmtId="0" fontId="71" fillId="0" borderId="104" xfId="0" applyFont="1" applyBorder="1" applyAlignment="1">
      <alignment vertical="center"/>
    </xf>
    <xf numFmtId="0" fontId="0" fillId="0" borderId="0" xfId="0" applyAlignment="1">
      <alignment horizontal="center"/>
    </xf>
    <xf numFmtId="0" fontId="0" fillId="0" borderId="10" xfId="0" applyBorder="1" applyAlignment="1">
      <alignment horizontal="center"/>
    </xf>
    <xf numFmtId="0" fontId="46" fillId="0" borderId="10" xfId="0" applyFont="1" applyBorder="1" applyAlignment="1">
      <alignment horizontal="center"/>
    </xf>
    <xf numFmtId="0" fontId="46" fillId="0" borderId="4" xfId="0" applyFont="1" applyBorder="1"/>
    <xf numFmtId="0" fontId="46" fillId="0" borderId="46" xfId="0" applyFont="1" applyBorder="1"/>
    <xf numFmtId="0" fontId="46" fillId="0" borderId="104" xfId="0" applyFont="1" applyBorder="1"/>
    <xf numFmtId="0" fontId="0" fillId="0" borderId="2" xfId="0" applyBorder="1" applyAlignment="1">
      <alignment horizontal="center"/>
    </xf>
    <xf numFmtId="0" fontId="0" fillId="0" borderId="5" xfId="0" applyBorder="1" applyAlignment="1">
      <alignment horizontal="center"/>
    </xf>
    <xf numFmtId="0" fontId="0" fillId="0" borderId="103" xfId="0" applyBorder="1" applyAlignment="1">
      <alignment horizontal="center"/>
    </xf>
    <xf numFmtId="0" fontId="52" fillId="0" borderId="9" xfId="7" applyNumberFormat="1" applyFont="1" applyBorder="1" applyAlignment="1">
      <alignment vertical="center" wrapText="1"/>
    </xf>
    <xf numFmtId="2" fontId="52" fillId="0" borderId="10" xfId="7" applyNumberFormat="1" applyFont="1" applyBorder="1" applyAlignment="1">
      <alignment horizontal="center" vertical="center"/>
    </xf>
    <xf numFmtId="0" fontId="13" fillId="0" borderId="0" xfId="0" applyFont="1" applyFill="1" applyAlignment="1" applyProtection="1">
      <alignment horizontal="left"/>
      <protection locked="0"/>
    </xf>
    <xf numFmtId="0" fontId="46" fillId="0" borderId="24" xfId="0" applyNumberFormat="1" applyFont="1" applyBorder="1" applyAlignment="1">
      <alignment horizontal="right" vertical="center" wrapText="1" readingOrder="2"/>
    </xf>
    <xf numFmtId="0" fontId="75" fillId="0" borderId="0" xfId="0" applyFont="1" applyAlignment="1">
      <alignment horizontal="center" readingOrder="2"/>
    </xf>
    <xf numFmtId="2" fontId="54" fillId="0" borderId="0" xfId="0" applyNumberFormat="1" applyFont="1" applyBorder="1" applyAlignment="1">
      <alignment horizontal="center" readingOrder="2"/>
    </xf>
    <xf numFmtId="0" fontId="47" fillId="0" borderId="0" xfId="0" applyFont="1" applyAlignment="1">
      <alignment horizontal="center" vertical="center"/>
    </xf>
    <xf numFmtId="0" fontId="70" fillId="0" borderId="0" xfId="0" applyFont="1" applyAlignment="1">
      <alignment horizontal="center" vertical="center"/>
    </xf>
    <xf numFmtId="167" fontId="72" fillId="0" borderId="0" xfId="0" applyNumberFormat="1" applyFont="1" applyAlignment="1">
      <alignment horizontal="center" vertical="center"/>
    </xf>
    <xf numFmtId="0" fontId="54" fillId="0" borderId="0" xfId="0" applyFont="1" applyAlignment="1">
      <alignment horizontal="center" vertical="center"/>
    </xf>
    <xf numFmtId="0" fontId="59" fillId="0" borderId="33" xfId="0" applyFont="1" applyBorder="1" applyAlignment="1">
      <alignment horizontal="center" vertical="center" readingOrder="2"/>
    </xf>
    <xf numFmtId="0" fontId="59" fillId="0" borderId="15" xfId="0" applyFont="1" applyBorder="1" applyAlignment="1">
      <alignment horizontal="center" vertical="center" readingOrder="2"/>
    </xf>
    <xf numFmtId="0" fontId="59" fillId="0" borderId="30" xfId="0" applyFont="1" applyBorder="1" applyAlignment="1">
      <alignment horizontal="center" vertical="center" readingOrder="2"/>
    </xf>
    <xf numFmtId="0" fontId="59" fillId="0" borderId="14" xfId="0" applyFont="1" applyBorder="1" applyAlignment="1">
      <alignment horizontal="center" vertical="center" readingOrder="2"/>
    </xf>
    <xf numFmtId="0" fontId="59" fillId="0" borderId="9" xfId="0" applyFont="1" applyBorder="1" applyAlignment="1">
      <alignment horizontal="center" vertical="center" readingOrder="2"/>
    </xf>
    <xf numFmtId="0" fontId="59" fillId="0" borderId="11" xfId="0" applyFont="1" applyBorder="1" applyAlignment="1">
      <alignment horizontal="center" vertical="center" readingOrder="2"/>
    </xf>
    <xf numFmtId="0" fontId="59" fillId="0" borderId="7" xfId="0" applyNumberFormat="1" applyFont="1" applyFill="1" applyBorder="1" applyAlignment="1">
      <alignment horizontal="center" vertical="center" wrapText="1" readingOrder="2"/>
    </xf>
    <xf numFmtId="0" fontId="59" fillId="0" borderId="8" xfId="0" applyNumberFormat="1" applyFont="1" applyFill="1" applyBorder="1" applyAlignment="1">
      <alignment horizontal="center" vertical="center" wrapText="1" readingOrder="2"/>
    </xf>
    <xf numFmtId="0" fontId="59" fillId="0" borderId="16" xfId="0" applyNumberFormat="1" applyFont="1" applyFill="1" applyBorder="1" applyAlignment="1">
      <alignment horizontal="center" vertical="center" wrapText="1" readingOrder="2"/>
    </xf>
    <xf numFmtId="0" fontId="42" fillId="0" borderId="0" xfId="0" applyFont="1" applyAlignment="1">
      <alignment horizontal="center" vertical="center" readingOrder="2"/>
    </xf>
    <xf numFmtId="0" fontId="59" fillId="0" borderId="7" xfId="0" applyFont="1" applyBorder="1" applyAlignment="1">
      <alignment horizontal="center" vertical="center" readingOrder="2"/>
    </xf>
    <xf numFmtId="0" fontId="59" fillId="0" borderId="8" xfId="0" applyFont="1" applyBorder="1" applyAlignment="1">
      <alignment horizontal="center" vertical="center" readingOrder="2"/>
    </xf>
    <xf numFmtId="0" fontId="59" fillId="0" borderId="16" xfId="0" applyFont="1" applyBorder="1" applyAlignment="1">
      <alignment horizontal="center" vertical="center" readingOrder="2"/>
    </xf>
    <xf numFmtId="0" fontId="1" fillId="0" borderId="0" xfId="0" applyFont="1" applyAlignment="1">
      <alignment horizontal="right" vertical="center" wrapText="1" readingOrder="2"/>
    </xf>
    <xf numFmtId="0" fontId="1" fillId="0" borderId="0" xfId="0" applyNumberFormat="1" applyFont="1" applyAlignment="1">
      <alignment horizontal="right" vertical="center" wrapText="1" readingOrder="2"/>
    </xf>
    <xf numFmtId="0" fontId="85" fillId="0" borderId="0" xfId="0" applyFont="1" applyAlignment="1">
      <alignment horizontal="right" vertical="center" wrapText="1" readingOrder="2"/>
    </xf>
    <xf numFmtId="0" fontId="79" fillId="0" borderId="0" xfId="0" applyFont="1" applyAlignment="1">
      <alignment horizontal="right" vertical="top" wrapText="1" readingOrder="2"/>
    </xf>
    <xf numFmtId="0" fontId="59" fillId="0" borderId="33" xfId="0" applyFont="1" applyBorder="1" applyAlignment="1">
      <alignment horizontal="center" vertical="center" wrapText="1" readingOrder="2"/>
    </xf>
    <xf numFmtId="0" fontId="59" fillId="0" borderId="34" xfId="0" applyFont="1" applyBorder="1" applyAlignment="1">
      <alignment horizontal="center" vertical="center" wrapText="1" readingOrder="2"/>
    </xf>
    <xf numFmtId="0" fontId="59" fillId="0" borderId="9" xfId="0" applyFont="1" applyBorder="1" applyAlignment="1">
      <alignment horizontal="center" vertical="center" wrapText="1" readingOrder="2"/>
    </xf>
    <xf numFmtId="0" fontId="59" fillId="0" borderId="10" xfId="0" applyFont="1" applyBorder="1" applyAlignment="1">
      <alignment horizontal="center" vertical="center" wrapText="1" readingOrder="2"/>
    </xf>
    <xf numFmtId="0" fontId="59" fillId="0" borderId="7" xfId="0" applyFont="1" applyBorder="1" applyAlignment="1">
      <alignment horizontal="center" vertical="center" wrapText="1" readingOrder="2"/>
    </xf>
    <xf numFmtId="0" fontId="59" fillId="0" borderId="16" xfId="0" applyFont="1" applyBorder="1" applyAlignment="1">
      <alignment horizontal="center" vertical="center" wrapText="1" readingOrder="2"/>
    </xf>
    <xf numFmtId="0" fontId="59" fillId="0" borderId="8" xfId="0" applyFont="1" applyBorder="1" applyAlignment="1">
      <alignment horizontal="center" vertical="center" wrapText="1" readingOrder="2"/>
    </xf>
    <xf numFmtId="0" fontId="59" fillId="0" borderId="11" xfId="0" applyFont="1" applyBorder="1" applyAlignment="1">
      <alignment horizontal="center" vertical="center" wrapText="1" readingOrder="2"/>
    </xf>
    <xf numFmtId="0" fontId="59" fillId="0" borderId="36" xfId="0" applyFont="1" applyBorder="1" applyAlignment="1">
      <alignment horizontal="center" vertical="center" wrapText="1" readingOrder="2"/>
    </xf>
    <xf numFmtId="0" fontId="59" fillId="0" borderId="12" xfId="0" applyFont="1" applyBorder="1" applyAlignment="1">
      <alignment horizontal="center" vertical="center" wrapText="1" readingOrder="2"/>
    </xf>
    <xf numFmtId="0" fontId="59" fillId="0" borderId="13" xfId="0" applyFont="1" applyBorder="1" applyAlignment="1">
      <alignment horizontal="center" vertical="center" wrapText="1" readingOrder="2"/>
    </xf>
    <xf numFmtId="0" fontId="59" fillId="0" borderId="1" xfId="0" applyFont="1" applyBorder="1" applyAlignment="1">
      <alignment horizontal="center" vertical="center" readingOrder="2"/>
    </xf>
    <xf numFmtId="0" fontId="59" fillId="0" borderId="36" xfId="0" applyFont="1" applyBorder="1" applyAlignment="1">
      <alignment horizontal="center" vertical="center" readingOrder="2"/>
    </xf>
    <xf numFmtId="0" fontId="59" fillId="0" borderId="12" xfId="0" applyFont="1" applyBorder="1" applyAlignment="1">
      <alignment horizontal="center" vertical="center" readingOrder="2"/>
    </xf>
    <xf numFmtId="0" fontId="59" fillId="0" borderId="13" xfId="0" applyFont="1" applyBorder="1" applyAlignment="1">
      <alignment horizontal="center" vertical="center" readingOrder="2"/>
    </xf>
    <xf numFmtId="0" fontId="52" fillId="0" borderId="0" xfId="0" applyFont="1" applyAlignment="1">
      <alignment horizontal="right" vertical="top" wrapText="1" readingOrder="2"/>
    </xf>
    <xf numFmtId="0" fontId="7" fillId="0" borderId="0" xfId="0" applyFont="1" applyAlignment="1">
      <alignment horizontal="center" readingOrder="2"/>
    </xf>
    <xf numFmtId="0" fontId="5" fillId="0" borderId="0" xfId="0" applyFont="1" applyAlignment="1">
      <alignment horizontal="center"/>
    </xf>
    <xf numFmtId="0" fontId="46" fillId="0" borderId="0" xfId="0" applyFont="1" applyAlignment="1">
      <alignment horizontal="right" vertical="center" wrapText="1" readingOrder="2"/>
    </xf>
    <xf numFmtId="0" fontId="46" fillId="0" borderId="0" xfId="0" applyNumberFormat="1" applyFont="1" applyAlignment="1">
      <alignment horizontal="right" vertical="center" wrapText="1" readingOrder="2"/>
    </xf>
    <xf numFmtId="0" fontId="13" fillId="0" borderId="0" xfId="3" applyFont="1" applyAlignment="1">
      <alignment horizontal="right" vertical="center" wrapText="1" readingOrder="2"/>
    </xf>
    <xf numFmtId="0" fontId="46" fillId="0" borderId="0" xfId="0" applyFont="1" applyFill="1" applyAlignment="1">
      <alignment horizontal="right" vertical="center" wrapText="1" readingOrder="2"/>
    </xf>
    <xf numFmtId="0" fontId="68" fillId="0" borderId="0" xfId="0" applyFont="1" applyAlignment="1">
      <alignment horizontal="right" vertical="center" wrapText="1"/>
    </xf>
    <xf numFmtId="0" fontId="52" fillId="0" borderId="0" xfId="0" applyFont="1" applyAlignment="1">
      <alignment horizontal="right" vertical="center" wrapText="1" readingOrder="2"/>
    </xf>
    <xf numFmtId="0" fontId="21" fillId="0" borderId="0" xfId="3" quotePrefix="1" applyFont="1" applyAlignment="1">
      <alignment horizontal="center"/>
    </xf>
    <xf numFmtId="0" fontId="21" fillId="0" borderId="0" xfId="3" applyFont="1" applyAlignment="1">
      <alignment horizontal="center"/>
    </xf>
    <xf numFmtId="0" fontId="5" fillId="0" borderId="0" xfId="3" applyFont="1" applyAlignment="1">
      <alignment horizontal="center"/>
    </xf>
    <xf numFmtId="0" fontId="8" fillId="0" borderId="0" xfId="3" applyFont="1"/>
    <xf numFmtId="0" fontId="19" fillId="0" borderId="36" xfId="2" applyFont="1" applyBorder="1" applyAlignment="1">
      <alignment horizontal="center" vertical="center"/>
    </xf>
    <xf numFmtId="0" fontId="19" fillId="0" borderId="12" xfId="2" applyFont="1" applyBorder="1" applyAlignment="1">
      <alignment horizontal="center" vertical="center"/>
    </xf>
    <xf numFmtId="0" fontId="19" fillId="0" borderId="13" xfId="2" applyFont="1" applyBorder="1" applyAlignment="1">
      <alignment horizontal="center" vertical="center"/>
    </xf>
    <xf numFmtId="0" fontId="11" fillId="0" borderId="7" xfId="2" applyFont="1" applyBorder="1" applyAlignment="1">
      <alignment horizontal="center" wrapText="1"/>
    </xf>
    <xf numFmtId="0" fontId="11" fillId="0" borderId="16" xfId="2" applyFont="1" applyBorder="1" applyAlignment="1">
      <alignment horizontal="center" wrapText="1"/>
    </xf>
    <xf numFmtId="0" fontId="11" fillId="0" borderId="1" xfId="2" applyFont="1" applyBorder="1" applyAlignment="1">
      <alignment horizontal="center" wrapText="1"/>
    </xf>
    <xf numFmtId="0" fontId="8" fillId="0" borderId="7" xfId="3" applyFont="1" applyBorder="1" applyAlignment="1">
      <alignment horizontal="center" vertical="center" textRotation="90"/>
    </xf>
    <xf numFmtId="0" fontId="8" fillId="0" borderId="8" xfId="3" applyFont="1" applyBorder="1" applyAlignment="1">
      <alignment horizontal="center" vertical="center" textRotation="90"/>
    </xf>
    <xf numFmtId="0" fontId="8" fillId="0" borderId="16" xfId="3" applyFont="1" applyBorder="1" applyAlignment="1">
      <alignment horizontal="center" vertical="center" textRotation="90"/>
    </xf>
    <xf numFmtId="0" fontId="11" fillId="0" borderId="16" xfId="3" applyFont="1" applyBorder="1" applyAlignment="1">
      <alignment horizontal="center"/>
    </xf>
    <xf numFmtId="0" fontId="11" fillId="0" borderId="1" xfId="3" applyFont="1" applyBorder="1" applyAlignment="1">
      <alignment horizontal="center"/>
    </xf>
    <xf numFmtId="0" fontId="11" fillId="0" borderId="16" xfId="2" applyFont="1" applyFill="1" applyBorder="1" applyAlignment="1">
      <alignment horizontal="center" wrapText="1"/>
    </xf>
    <xf numFmtId="0" fontId="11" fillId="0" borderId="1" xfId="2" applyFont="1" applyFill="1" applyBorder="1" applyAlignment="1">
      <alignment horizontal="center" wrapText="1"/>
    </xf>
    <xf numFmtId="0" fontId="13" fillId="0" borderId="16" xfId="2" applyFont="1" applyBorder="1" applyAlignment="1">
      <alignment horizontal="center" wrapText="1"/>
    </xf>
    <xf numFmtId="0" fontId="13" fillId="0" borderId="1" xfId="2" applyFont="1" applyBorder="1" applyAlignment="1">
      <alignment horizontal="center" wrapText="1"/>
    </xf>
    <xf numFmtId="0" fontId="46" fillId="0" borderId="0" xfId="0" applyFont="1" applyAlignment="1">
      <alignment horizontal="right" vertical="center" wrapText="1"/>
    </xf>
    <xf numFmtId="169" fontId="5" fillId="0" borderId="7" xfId="7" applyNumberFormat="1" applyFont="1" applyFill="1" applyBorder="1" applyAlignment="1">
      <alignment horizontal="center" vertical="center" wrapText="1" readingOrder="2"/>
    </xf>
    <xf numFmtId="169" fontId="5" fillId="0" borderId="16" xfId="7" applyNumberFormat="1" applyFont="1" applyFill="1" applyBorder="1" applyAlignment="1">
      <alignment horizontal="center" vertical="center" wrapText="1" readingOrder="2"/>
    </xf>
    <xf numFmtId="0" fontId="19" fillId="0" borderId="36" xfId="3" applyFont="1" applyFill="1" applyBorder="1" applyAlignment="1">
      <alignment horizontal="center" vertical="center"/>
    </xf>
    <xf numFmtId="0" fontId="19" fillId="0" borderId="13" xfId="3" applyFont="1" applyFill="1" applyBorder="1" applyAlignment="1">
      <alignment horizontal="center" vertical="center"/>
    </xf>
    <xf numFmtId="0" fontId="19" fillId="0" borderId="7" xfId="3" applyFont="1" applyFill="1" applyBorder="1" applyAlignment="1">
      <alignment horizontal="center" vertical="center" wrapText="1"/>
    </xf>
    <xf numFmtId="0" fontId="19" fillId="0" borderId="16" xfId="3" applyFont="1" applyFill="1" applyBorder="1" applyAlignment="1">
      <alignment horizontal="center" vertical="center" wrapText="1"/>
    </xf>
    <xf numFmtId="0" fontId="19" fillId="0" borderId="7" xfId="3" applyFont="1" applyFill="1" applyBorder="1" applyAlignment="1">
      <alignment horizontal="center" vertical="center"/>
    </xf>
    <xf numFmtId="0" fontId="19" fillId="0" borderId="16" xfId="3" applyFont="1" applyFill="1" applyBorder="1" applyAlignment="1">
      <alignment horizontal="center" vertical="center"/>
    </xf>
    <xf numFmtId="0" fontId="19" fillId="0" borderId="33" xfId="3" applyFont="1" applyFill="1" applyBorder="1" applyAlignment="1">
      <alignment horizontal="center" vertical="center" wrapText="1"/>
    </xf>
    <xf numFmtId="0" fontId="19" fillId="0" borderId="34" xfId="3" applyFont="1" applyFill="1" applyBorder="1" applyAlignment="1">
      <alignment horizontal="center" vertical="center" wrapText="1"/>
    </xf>
    <xf numFmtId="0" fontId="19" fillId="0" borderId="15" xfId="3" applyFont="1" applyFill="1" applyBorder="1" applyAlignment="1">
      <alignment horizontal="center" vertical="center" wrapText="1"/>
    </xf>
    <xf numFmtId="0" fontId="19" fillId="0" borderId="9" xfId="3" applyFont="1" applyFill="1" applyBorder="1" applyAlignment="1">
      <alignment horizontal="center" vertical="center" wrapText="1"/>
    </xf>
    <xf numFmtId="0" fontId="19" fillId="0" borderId="10" xfId="3" applyFont="1" applyFill="1" applyBorder="1" applyAlignment="1">
      <alignment horizontal="center" vertical="center" wrapText="1"/>
    </xf>
    <xf numFmtId="0" fontId="19" fillId="0" borderId="11" xfId="3" applyFont="1" applyFill="1" applyBorder="1" applyAlignment="1">
      <alignment horizontal="center" vertical="center" wrapText="1"/>
    </xf>
    <xf numFmtId="0" fontId="13" fillId="0" borderId="27" xfId="0" applyFont="1" applyFill="1" applyBorder="1" applyAlignment="1" applyProtection="1">
      <alignment horizontal="center" vertical="center"/>
      <protection locked="0"/>
    </xf>
    <xf numFmtId="0" fontId="13" fillId="0" borderId="24" xfId="0" applyFont="1" applyFill="1" applyBorder="1" applyAlignment="1" applyProtection="1">
      <alignment horizontal="center" vertical="center"/>
      <protection locked="0"/>
    </xf>
    <xf numFmtId="0" fontId="13" fillId="0" borderId="57" xfId="0" applyFont="1" applyFill="1" applyBorder="1" applyAlignment="1" applyProtection="1">
      <alignment horizontal="center" vertical="center"/>
      <protection locked="0"/>
    </xf>
    <xf numFmtId="0" fontId="13" fillId="0" borderId="36" xfId="0" applyFont="1" applyFill="1" applyBorder="1" applyAlignment="1" applyProtection="1">
      <alignment horizontal="center" vertical="center"/>
      <protection locked="0"/>
    </xf>
    <xf numFmtId="0" fontId="13" fillId="0" borderId="12" xfId="0" applyFont="1" applyFill="1" applyBorder="1" applyAlignment="1" applyProtection="1">
      <alignment horizontal="center" vertical="center"/>
      <protection locked="0"/>
    </xf>
    <xf numFmtId="0" fontId="13" fillId="0" borderId="13" xfId="0" applyFont="1" applyFill="1" applyBorder="1" applyAlignment="1" applyProtection="1">
      <alignment horizontal="center" vertical="center"/>
      <protection locked="0"/>
    </xf>
    <xf numFmtId="0" fontId="9" fillId="0" borderId="36" xfId="5" applyFont="1" applyFill="1" applyBorder="1" applyAlignment="1">
      <alignment horizontal="center"/>
    </xf>
    <xf numFmtId="0" fontId="9" fillId="0" borderId="12" xfId="5" applyFont="1" applyFill="1" applyBorder="1" applyAlignment="1">
      <alignment horizontal="center"/>
    </xf>
    <xf numFmtId="0" fontId="9" fillId="0" borderId="13" xfId="5" applyFont="1" applyFill="1" applyBorder="1" applyAlignment="1">
      <alignment horizontal="center"/>
    </xf>
    <xf numFmtId="0" fontId="19" fillId="0" borderId="1" xfId="5" applyFont="1" applyFill="1" applyBorder="1" applyAlignment="1">
      <alignment horizontal="center"/>
    </xf>
    <xf numFmtId="0" fontId="19" fillId="0" borderId="7" xfId="8" applyFont="1" applyFill="1" applyBorder="1" applyAlignment="1">
      <alignment horizontal="center"/>
    </xf>
    <xf numFmtId="0" fontId="19" fillId="0" borderId="16" xfId="8" applyFont="1" applyFill="1" applyBorder="1" applyAlignment="1">
      <alignment horizontal="center"/>
    </xf>
    <xf numFmtId="0" fontId="55" fillId="7" borderId="0" xfId="0" applyFont="1" applyFill="1" applyAlignment="1" applyProtection="1">
      <alignment horizontal="right" vertical="center"/>
      <protection locked="0"/>
    </xf>
    <xf numFmtId="0" fontId="28" fillId="0" borderId="7" xfId="5" applyFont="1" applyFill="1" applyBorder="1" applyAlignment="1">
      <alignment horizontal="center" vertical="center" wrapText="1"/>
    </xf>
    <xf numFmtId="0" fontId="28" fillId="0" borderId="16" xfId="5" applyFont="1" applyFill="1" applyBorder="1" applyAlignment="1">
      <alignment horizontal="center" vertical="center" wrapText="1"/>
    </xf>
    <xf numFmtId="0" fontId="19" fillId="0" borderId="7" xfId="5" applyFont="1" applyFill="1" applyBorder="1" applyAlignment="1">
      <alignment horizontal="center" vertical="center"/>
    </xf>
    <xf numFmtId="0" fontId="19" fillId="0" borderId="16" xfId="5" applyFont="1" applyFill="1" applyBorder="1" applyAlignment="1">
      <alignment horizontal="center" vertical="center"/>
    </xf>
    <xf numFmtId="0" fontId="28" fillId="0" borderId="7" xfId="8" applyFont="1" applyFill="1" applyBorder="1" applyAlignment="1">
      <alignment horizontal="center" vertical="center"/>
    </xf>
    <xf numFmtId="0" fontId="28" fillId="0" borderId="16" xfId="8" applyFont="1" applyFill="1" applyBorder="1" applyAlignment="1">
      <alignment horizontal="center" vertical="center"/>
    </xf>
    <xf numFmtId="0" fontId="13" fillId="0" borderId="70" xfId="0" applyFont="1" applyFill="1" applyBorder="1" applyAlignment="1" applyProtection="1">
      <alignment horizontal="center" vertical="center"/>
      <protection locked="0"/>
    </xf>
    <xf numFmtId="0" fontId="13" fillId="0" borderId="53" xfId="0" applyFont="1" applyFill="1" applyBorder="1" applyAlignment="1" applyProtection="1">
      <alignment horizontal="center" vertical="center"/>
      <protection locked="0"/>
    </xf>
    <xf numFmtId="0" fontId="13" fillId="0" borderId="71" xfId="0" applyFont="1" applyFill="1" applyBorder="1" applyAlignment="1" applyProtection="1">
      <alignment horizontal="center" vertical="center"/>
      <protection locked="0"/>
    </xf>
    <xf numFmtId="0" fontId="19" fillId="0" borderId="33" xfId="3" applyFont="1" applyFill="1" applyBorder="1" applyAlignment="1">
      <alignment horizontal="center" vertical="center"/>
    </xf>
    <xf numFmtId="0" fontId="19" fillId="0" borderId="34" xfId="3" applyFont="1" applyFill="1" applyBorder="1" applyAlignment="1">
      <alignment horizontal="center" vertical="center"/>
    </xf>
    <xf numFmtId="0" fontId="19" fillId="0" borderId="15" xfId="3" applyFont="1" applyFill="1" applyBorder="1" applyAlignment="1">
      <alignment horizontal="center" vertical="center"/>
    </xf>
    <xf numFmtId="0" fontId="19" fillId="0" borderId="9" xfId="3" applyFont="1" applyFill="1" applyBorder="1" applyAlignment="1">
      <alignment horizontal="center" vertical="center"/>
    </xf>
    <xf numFmtId="0" fontId="19" fillId="0" borderId="10" xfId="3" applyFont="1" applyFill="1" applyBorder="1" applyAlignment="1">
      <alignment horizontal="center" vertical="center"/>
    </xf>
    <xf numFmtId="0" fontId="19" fillId="0" borderId="11" xfId="3" applyFont="1" applyFill="1" applyBorder="1" applyAlignment="1">
      <alignment horizontal="center" vertical="center"/>
    </xf>
    <xf numFmtId="0" fontId="13" fillId="0" borderId="19" xfId="0" applyFont="1" applyFill="1" applyBorder="1" applyAlignment="1" applyProtection="1">
      <alignment horizontal="center" vertical="center"/>
      <protection locked="0"/>
    </xf>
    <xf numFmtId="0" fontId="13" fillId="0" borderId="55" xfId="0" applyFont="1" applyFill="1" applyBorder="1" applyAlignment="1" applyProtection="1">
      <alignment horizontal="center" vertical="center"/>
      <protection locked="0"/>
    </xf>
    <xf numFmtId="0" fontId="13" fillId="0" borderId="54" xfId="0" applyFont="1" applyFill="1" applyBorder="1" applyAlignment="1" applyProtection="1">
      <alignment horizontal="center" vertical="center"/>
      <protection locked="0"/>
    </xf>
    <xf numFmtId="0" fontId="19" fillId="0" borderId="33" xfId="3" applyFont="1" applyFill="1" applyBorder="1" applyAlignment="1">
      <alignment horizontal="center" vertical="center" readingOrder="2"/>
    </xf>
    <xf numFmtId="0" fontId="19" fillId="0" borderId="15" xfId="3" applyFont="1" applyFill="1" applyBorder="1" applyAlignment="1">
      <alignment horizontal="center" vertical="center" readingOrder="2"/>
    </xf>
    <xf numFmtId="0" fontId="19" fillId="0" borderId="9" xfId="3" applyFont="1" applyFill="1" applyBorder="1" applyAlignment="1">
      <alignment horizontal="center" vertical="center" readingOrder="2"/>
    </xf>
    <xf numFmtId="0" fontId="19" fillId="0" borderId="11" xfId="3" applyFont="1" applyFill="1" applyBorder="1" applyAlignment="1">
      <alignment horizontal="center" vertical="center" readingOrder="2"/>
    </xf>
    <xf numFmtId="0" fontId="19" fillId="0" borderId="34" xfId="3" applyFont="1" applyFill="1" applyBorder="1" applyAlignment="1">
      <alignment horizontal="center" vertical="center" readingOrder="2"/>
    </xf>
    <xf numFmtId="0" fontId="19" fillId="0" borderId="10" xfId="3" applyFont="1" applyFill="1" applyBorder="1" applyAlignment="1">
      <alignment horizontal="center" vertical="center" readingOrder="2"/>
    </xf>
    <xf numFmtId="0" fontId="19" fillId="0" borderId="33" xfId="3" applyFont="1" applyFill="1" applyBorder="1" applyAlignment="1">
      <alignment horizontal="center" vertical="center" wrapText="1" readingOrder="2"/>
    </xf>
    <xf numFmtId="0" fontId="19" fillId="0" borderId="15" xfId="3" applyFont="1" applyFill="1" applyBorder="1" applyAlignment="1">
      <alignment horizontal="center" vertical="center" wrapText="1" readingOrder="2"/>
    </xf>
    <xf numFmtId="0" fontId="19" fillId="0" borderId="9" xfId="3" applyFont="1" applyFill="1" applyBorder="1" applyAlignment="1">
      <alignment horizontal="center" vertical="center" wrapText="1" readingOrder="2"/>
    </xf>
    <xf numFmtId="0" fontId="19" fillId="0" borderId="11" xfId="3" applyFont="1" applyFill="1" applyBorder="1" applyAlignment="1">
      <alignment horizontal="center" vertical="center" wrapText="1" readingOrder="2"/>
    </xf>
    <xf numFmtId="0" fontId="13" fillId="0" borderId="70" xfId="0" applyFont="1" applyFill="1" applyBorder="1" applyAlignment="1" applyProtection="1">
      <alignment horizontal="center" vertical="center" wrapText="1"/>
      <protection locked="0"/>
    </xf>
    <xf numFmtId="0" fontId="13" fillId="0" borderId="71" xfId="0" applyFont="1" applyFill="1" applyBorder="1" applyAlignment="1" applyProtection="1">
      <alignment horizontal="center" vertical="center" wrapText="1"/>
      <protection locked="0"/>
    </xf>
    <xf numFmtId="0" fontId="13" fillId="0" borderId="27" xfId="0" applyFont="1" applyFill="1" applyBorder="1" applyAlignment="1" applyProtection="1">
      <alignment horizontal="center" vertical="center" wrapText="1"/>
      <protection locked="0"/>
    </xf>
    <xf numFmtId="0" fontId="13" fillId="0" borderId="57" xfId="0" applyFont="1" applyFill="1" applyBorder="1" applyAlignment="1" applyProtection="1">
      <alignment horizontal="center" vertical="center" wrapText="1"/>
      <protection locked="0"/>
    </xf>
    <xf numFmtId="0" fontId="13" fillId="0" borderId="19" xfId="0" applyFont="1" applyFill="1" applyBorder="1" applyAlignment="1" applyProtection="1">
      <alignment horizontal="center" vertical="center" wrapText="1"/>
      <protection locked="0"/>
    </xf>
    <xf numFmtId="0" fontId="13" fillId="0" borderId="54" xfId="0" applyFont="1" applyFill="1" applyBorder="1" applyAlignment="1" applyProtection="1">
      <alignment horizontal="center" vertical="center" wrapText="1"/>
      <protection locked="0"/>
    </xf>
    <xf numFmtId="0" fontId="19" fillId="0" borderId="36" xfId="3" applyFont="1" applyFill="1" applyBorder="1" applyAlignment="1">
      <alignment horizontal="center"/>
    </xf>
    <xf numFmtId="0" fontId="19" fillId="0" borderId="12" xfId="3" applyFont="1" applyFill="1" applyBorder="1" applyAlignment="1">
      <alignment horizontal="center"/>
    </xf>
    <xf numFmtId="0" fontId="19" fillId="0" borderId="13" xfId="3" applyFont="1" applyFill="1" applyBorder="1" applyAlignment="1">
      <alignment horizontal="center"/>
    </xf>
    <xf numFmtId="0" fontId="19" fillId="0" borderId="36" xfId="5" applyFont="1" applyFill="1" applyBorder="1" applyAlignment="1">
      <alignment horizontal="center"/>
    </xf>
    <xf numFmtId="0" fontId="19" fillId="0" borderId="13" xfId="5" applyFont="1" applyFill="1" applyBorder="1" applyAlignment="1">
      <alignment horizontal="center"/>
    </xf>
    <xf numFmtId="0" fontId="19" fillId="0" borderId="34" xfId="5" applyFont="1" applyFill="1" applyBorder="1" applyAlignment="1">
      <alignment horizontal="center" vertical="center"/>
    </xf>
    <xf numFmtId="0" fontId="19" fillId="0" borderId="15" xfId="5" applyFont="1" applyFill="1" applyBorder="1" applyAlignment="1">
      <alignment horizontal="center" vertical="center"/>
    </xf>
    <xf numFmtId="0" fontId="19" fillId="0" borderId="10" xfId="5" applyFont="1" applyFill="1" applyBorder="1" applyAlignment="1">
      <alignment horizontal="center" vertical="center"/>
    </xf>
    <xf numFmtId="0" fontId="19" fillId="0" borderId="11" xfId="5" applyFont="1" applyFill="1" applyBorder="1" applyAlignment="1">
      <alignment horizontal="center" vertical="center"/>
    </xf>
    <xf numFmtId="0" fontId="19" fillId="0" borderId="36" xfId="8" applyFont="1" applyFill="1" applyBorder="1" applyAlignment="1">
      <alignment horizontal="center"/>
    </xf>
    <xf numFmtId="0" fontId="19" fillId="0" borderId="12" xfId="8" applyFont="1" applyFill="1" applyBorder="1" applyAlignment="1">
      <alignment horizontal="center"/>
    </xf>
    <xf numFmtId="0" fontId="19" fillId="0" borderId="13" xfId="8" applyFont="1" applyFill="1" applyBorder="1" applyAlignment="1">
      <alignment horizontal="center"/>
    </xf>
    <xf numFmtId="0" fontId="5" fillId="0" borderId="7" xfId="0" applyFont="1" applyFill="1" applyBorder="1" applyAlignment="1" applyProtection="1">
      <alignment horizontal="center" vertical="center"/>
      <protection locked="0"/>
    </xf>
    <xf numFmtId="0" fontId="5" fillId="0" borderId="16" xfId="0" applyFont="1" applyFill="1" applyBorder="1" applyAlignment="1" applyProtection="1">
      <alignment horizontal="center" vertical="center"/>
      <protection locked="0"/>
    </xf>
    <xf numFmtId="0" fontId="5" fillId="0" borderId="33" xfId="0" applyFont="1" applyFill="1" applyBorder="1" applyAlignment="1" applyProtection="1">
      <alignment horizontal="center" vertical="center"/>
      <protection locked="0"/>
    </xf>
    <xf numFmtId="0" fontId="5" fillId="0" borderId="9" xfId="0" applyFont="1" applyFill="1" applyBorder="1" applyAlignment="1" applyProtection="1">
      <alignment horizontal="center" vertical="center"/>
      <protection locked="0"/>
    </xf>
    <xf numFmtId="0" fontId="5" fillId="0" borderId="34" xfId="0" applyFont="1" applyFill="1" applyBorder="1" applyAlignment="1" applyProtection="1">
      <alignment horizontal="center" vertical="center"/>
      <protection locked="0"/>
    </xf>
    <xf numFmtId="0" fontId="5" fillId="0" borderId="15" xfId="0" applyFont="1" applyFill="1" applyBorder="1" applyAlignment="1" applyProtection="1">
      <alignment horizontal="center" vertical="center"/>
      <protection locked="0"/>
    </xf>
    <xf numFmtId="0" fontId="5" fillId="0" borderId="10" xfId="0" applyFont="1" applyFill="1" applyBorder="1" applyAlignment="1" applyProtection="1">
      <alignment horizontal="center" vertical="center"/>
      <protection locked="0"/>
    </xf>
    <xf numFmtId="0" fontId="5" fillId="0" borderId="11" xfId="0" applyFont="1" applyFill="1" applyBorder="1" applyAlignment="1" applyProtection="1">
      <alignment horizontal="center" vertical="center"/>
      <protection locked="0"/>
    </xf>
    <xf numFmtId="0" fontId="5" fillId="0" borderId="7" xfId="0" applyFont="1" applyFill="1" applyBorder="1" applyAlignment="1" applyProtection="1">
      <alignment horizontal="center" vertical="center" wrapText="1"/>
      <protection locked="0"/>
    </xf>
    <xf numFmtId="0" fontId="5" fillId="0" borderId="16" xfId="0" applyFont="1" applyFill="1" applyBorder="1" applyAlignment="1" applyProtection="1">
      <alignment horizontal="center" vertical="center" wrapText="1"/>
      <protection locked="0"/>
    </xf>
    <xf numFmtId="0" fontId="13" fillId="0" borderId="33"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7" xfId="5" applyFont="1" applyFill="1" applyBorder="1" applyAlignment="1">
      <alignment horizontal="center" vertical="center" wrapText="1"/>
    </xf>
    <xf numFmtId="0" fontId="13" fillId="0" borderId="16" xfId="5" applyFont="1" applyFill="1" applyBorder="1" applyAlignment="1">
      <alignment horizontal="center" vertical="center" wrapText="1"/>
    </xf>
    <xf numFmtId="0" fontId="11" fillId="0" borderId="7" xfId="3" applyFont="1" applyBorder="1" applyAlignment="1">
      <alignment horizontal="center" wrapText="1"/>
    </xf>
    <xf numFmtId="0" fontId="11" fillId="0" borderId="37" xfId="3" applyFont="1" applyBorder="1" applyAlignment="1">
      <alignment horizontal="center" wrapText="1"/>
    </xf>
    <xf numFmtId="49" fontId="11" fillId="0" borderId="33" xfId="3" applyNumberFormat="1" applyFont="1" applyBorder="1" applyAlignment="1">
      <alignment horizontal="center" vertical="center" wrapText="1"/>
    </xf>
    <xf numFmtId="49" fontId="11" fillId="0" borderId="34" xfId="3" applyNumberFormat="1" applyFont="1" applyBorder="1" applyAlignment="1">
      <alignment horizontal="center" vertical="center" wrapText="1"/>
    </xf>
    <xf numFmtId="49" fontId="11" fillId="0" borderId="15" xfId="3" applyNumberFormat="1" applyFont="1" applyBorder="1" applyAlignment="1">
      <alignment horizontal="center" vertical="center" wrapText="1"/>
    </xf>
    <xf numFmtId="49" fontId="11" fillId="0" borderId="38" xfId="3" applyNumberFormat="1" applyFont="1" applyBorder="1" applyAlignment="1">
      <alignment horizontal="center" vertical="center" wrapText="1"/>
    </xf>
    <xf numFmtId="49" fontId="11" fillId="0" borderId="40" xfId="3" applyNumberFormat="1" applyFont="1" applyBorder="1" applyAlignment="1">
      <alignment horizontal="center" vertical="center" wrapText="1"/>
    </xf>
    <xf numFmtId="49" fontId="11" fillId="0" borderId="50" xfId="3" applyNumberFormat="1" applyFont="1" applyBorder="1" applyAlignment="1">
      <alignment horizontal="center" vertical="center" wrapText="1"/>
    </xf>
    <xf numFmtId="0" fontId="70" fillId="10" borderId="63" xfId="0" applyFont="1" applyFill="1" applyBorder="1" applyAlignment="1" applyProtection="1">
      <alignment horizontal="left" vertical="top" wrapText="1"/>
    </xf>
    <xf numFmtId="0" fontId="70" fillId="10" borderId="52" xfId="0" applyFont="1" applyFill="1" applyBorder="1" applyAlignment="1" applyProtection="1">
      <alignment horizontal="left" vertical="top" wrapText="1"/>
    </xf>
    <xf numFmtId="0" fontId="70" fillId="10" borderId="82" xfId="0" applyFont="1" applyFill="1" applyBorder="1" applyAlignment="1" applyProtection="1">
      <alignment horizontal="left" vertical="top" wrapText="1"/>
    </xf>
    <xf numFmtId="0" fontId="70" fillId="10" borderId="10" xfId="0" applyFont="1" applyFill="1" applyBorder="1" applyAlignment="1" applyProtection="1">
      <alignment horizontal="left" vertical="top" wrapText="1"/>
    </xf>
    <xf numFmtId="0" fontId="77" fillId="5" borderId="97" xfId="0" applyFont="1" applyFill="1" applyBorder="1" applyAlignment="1" applyProtection="1">
      <alignment horizontal="center"/>
    </xf>
    <xf numFmtId="0" fontId="77" fillId="5" borderId="98" xfId="0" applyFont="1" applyFill="1" applyBorder="1" applyAlignment="1" applyProtection="1">
      <alignment horizontal="center"/>
    </xf>
    <xf numFmtId="0" fontId="77" fillId="5" borderId="99" xfId="0" applyFont="1" applyFill="1" applyBorder="1" applyAlignment="1" applyProtection="1">
      <alignment horizontal="center"/>
    </xf>
    <xf numFmtId="0" fontId="77" fillId="5" borderId="63" xfId="0" applyFont="1" applyFill="1" applyBorder="1" applyAlignment="1" applyProtection="1">
      <alignment horizontal="center" vertical="center"/>
    </xf>
    <xf numFmtId="0" fontId="77" fillId="5" borderId="52" xfId="0" applyFont="1" applyFill="1" applyBorder="1" applyAlignment="1" applyProtection="1">
      <alignment horizontal="center" vertical="center"/>
    </xf>
    <xf numFmtId="0" fontId="77" fillId="5" borderId="64" xfId="0" applyFont="1" applyFill="1" applyBorder="1" applyAlignment="1" applyProtection="1">
      <alignment horizontal="center" vertical="center"/>
    </xf>
    <xf numFmtId="0" fontId="77" fillId="5" borderId="67" xfId="0" applyFont="1" applyFill="1" applyBorder="1" applyAlignment="1" applyProtection="1">
      <alignment horizontal="center" vertical="center"/>
    </xf>
    <xf numFmtId="0" fontId="77" fillId="5" borderId="40" xfId="0" applyFont="1" applyFill="1" applyBorder="1" applyAlignment="1" applyProtection="1">
      <alignment horizontal="center" vertical="center"/>
    </xf>
    <xf numFmtId="0" fontId="77" fillId="5" borderId="68" xfId="0" applyFont="1" applyFill="1" applyBorder="1" applyAlignment="1" applyProtection="1">
      <alignment horizontal="center" vertical="center"/>
    </xf>
    <xf numFmtId="0" fontId="77" fillId="5" borderId="84" xfId="0" applyFont="1" applyFill="1" applyBorder="1" applyAlignment="1" applyProtection="1">
      <alignment horizontal="center" wrapText="1"/>
    </xf>
    <xf numFmtId="0" fontId="77" fillId="5" borderId="87" xfId="0" applyFont="1" applyFill="1" applyBorder="1" applyAlignment="1" applyProtection="1">
      <alignment horizontal="center" wrapText="1"/>
    </xf>
    <xf numFmtId="0" fontId="77" fillId="5" borderId="10" xfId="0" applyFont="1" applyFill="1" applyBorder="1" applyAlignment="1" applyProtection="1">
      <alignment horizontal="center"/>
    </xf>
    <xf numFmtId="0" fontId="77" fillId="5" borderId="11" xfId="0" applyFont="1" applyFill="1" applyBorder="1" applyAlignment="1" applyProtection="1">
      <alignment horizontal="center"/>
    </xf>
    <xf numFmtId="0" fontId="77" fillId="5" borderId="9" xfId="0" applyFont="1" applyFill="1" applyBorder="1" applyAlignment="1" applyProtection="1">
      <alignment horizontal="center"/>
    </xf>
    <xf numFmtId="0" fontId="77" fillId="5" borderId="83" xfId="0" applyFont="1" applyFill="1" applyBorder="1" applyAlignment="1" applyProtection="1">
      <alignment horizontal="center"/>
    </xf>
    <xf numFmtId="0" fontId="91" fillId="5" borderId="63" xfId="0" applyFont="1" applyFill="1" applyBorder="1" applyAlignment="1" applyProtection="1">
      <alignment horizontal="center" vertical="center"/>
    </xf>
    <xf numFmtId="0" fontId="91" fillId="5" borderId="52" xfId="0" applyFont="1" applyFill="1" applyBorder="1" applyAlignment="1" applyProtection="1">
      <alignment horizontal="center" vertical="center"/>
    </xf>
    <xf numFmtId="0" fontId="91" fillId="5" borderId="64" xfId="0" applyFont="1" applyFill="1" applyBorder="1" applyAlignment="1" applyProtection="1">
      <alignment horizontal="center" vertical="center"/>
    </xf>
    <xf numFmtId="0" fontId="91" fillId="5" borderId="67" xfId="0" applyFont="1" applyFill="1" applyBorder="1" applyAlignment="1" applyProtection="1">
      <alignment horizontal="center" vertical="center"/>
    </xf>
    <xf numFmtId="0" fontId="91" fillId="5" borderId="40" xfId="0" applyFont="1" applyFill="1" applyBorder="1" applyAlignment="1" applyProtection="1">
      <alignment horizontal="center" vertical="center"/>
    </xf>
    <xf numFmtId="0" fontId="91" fillId="5" borderId="68" xfId="0" applyFont="1" applyFill="1" applyBorder="1" applyAlignment="1" applyProtection="1">
      <alignment horizontal="center" vertical="center"/>
    </xf>
    <xf numFmtId="0" fontId="91" fillId="5" borderId="84" xfId="0" applyFont="1" applyFill="1" applyBorder="1" applyAlignment="1" applyProtection="1">
      <alignment horizontal="center"/>
    </xf>
    <xf numFmtId="0" fontId="91" fillId="5" borderId="87" xfId="0" applyFont="1" applyFill="1" applyBorder="1" applyAlignment="1" applyProtection="1">
      <alignment horizontal="center"/>
    </xf>
    <xf numFmtId="0" fontId="99" fillId="10" borderId="63" xfId="0" applyFont="1" applyFill="1" applyBorder="1" applyAlignment="1" applyProtection="1">
      <alignment horizontal="left" wrapText="1"/>
    </xf>
    <xf numFmtId="0" fontId="99" fillId="10" borderId="64" xfId="0" applyFont="1" applyFill="1" applyBorder="1" applyAlignment="1" applyProtection="1">
      <alignment horizontal="left" wrapText="1"/>
    </xf>
    <xf numFmtId="0" fontId="99" fillId="10" borderId="82" xfId="0" applyFont="1" applyFill="1" applyBorder="1" applyAlignment="1" applyProtection="1">
      <alignment horizontal="left" wrapText="1"/>
    </xf>
    <xf numFmtId="0" fontId="99" fillId="10" borderId="83" xfId="0" applyFont="1" applyFill="1" applyBorder="1" applyAlignment="1" applyProtection="1">
      <alignment horizontal="left" wrapText="1"/>
    </xf>
    <xf numFmtId="0" fontId="77" fillId="5" borderId="78" xfId="0" applyFont="1" applyFill="1" applyBorder="1" applyAlignment="1" applyProtection="1">
      <alignment horizontal="center"/>
    </xf>
    <xf numFmtId="0" fontId="77" fillId="5" borderId="84" xfId="0" applyFont="1" applyFill="1" applyBorder="1" applyAlignment="1" applyProtection="1">
      <alignment horizontal="center"/>
    </xf>
    <xf numFmtId="0" fontId="77" fillId="5" borderId="87" xfId="0" applyFont="1" applyFill="1" applyBorder="1" applyAlignment="1" applyProtection="1">
      <alignment horizontal="center"/>
    </xf>
    <xf numFmtId="0" fontId="91" fillId="5" borderId="64" xfId="0" applyFont="1" applyFill="1" applyBorder="1" applyAlignment="1" applyProtection="1">
      <alignment horizontal="center" wrapText="1"/>
    </xf>
    <xf numFmtId="0" fontId="91" fillId="5" borderId="66" xfId="0" applyFont="1" applyFill="1" applyBorder="1" applyAlignment="1" applyProtection="1">
      <alignment horizontal="center" wrapText="1"/>
    </xf>
    <xf numFmtId="0" fontId="91" fillId="5" borderId="83" xfId="0" applyFont="1" applyFill="1" applyBorder="1" applyAlignment="1" applyProtection="1">
      <alignment horizontal="center" wrapText="1"/>
    </xf>
    <xf numFmtId="0" fontId="91" fillId="5" borderId="79" xfId="0" applyFont="1" applyFill="1" applyBorder="1" applyAlignment="1" applyProtection="1">
      <alignment horizontal="center"/>
    </xf>
    <xf numFmtId="0" fontId="91" fillId="5" borderId="80" xfId="0" applyFont="1" applyFill="1" applyBorder="1" applyAlignment="1" applyProtection="1">
      <alignment horizontal="center"/>
    </xf>
    <xf numFmtId="0" fontId="91" fillId="5" borderId="81" xfId="0" applyFont="1" applyFill="1" applyBorder="1" applyAlignment="1" applyProtection="1">
      <alignment horizontal="center"/>
    </xf>
    <xf numFmtId="0" fontId="91" fillId="0" borderId="0" xfId="0" applyFont="1" applyFill="1" applyBorder="1" applyAlignment="1" applyProtection="1">
      <alignment horizontal="left" vertical="top" wrapText="1"/>
      <protection locked="0"/>
    </xf>
    <xf numFmtId="0" fontId="77" fillId="0" borderId="33" xfId="0" applyFont="1" applyBorder="1" applyAlignment="1" applyProtection="1">
      <alignment horizontal="center" wrapText="1"/>
    </xf>
    <xf numFmtId="0" fontId="77" fillId="0" borderId="15" xfId="0" applyFont="1" applyBorder="1" applyAlignment="1" applyProtection="1">
      <alignment horizontal="center" wrapText="1"/>
    </xf>
    <xf numFmtId="0" fontId="77" fillId="0" borderId="9" xfId="0" applyFont="1" applyBorder="1" applyAlignment="1" applyProtection="1">
      <alignment horizontal="center" wrapText="1"/>
    </xf>
    <xf numFmtId="0" fontId="77" fillId="0" borderId="11" xfId="0" applyFont="1" applyBorder="1" applyAlignment="1" applyProtection="1">
      <alignment horizontal="center" wrapText="1"/>
    </xf>
    <xf numFmtId="0" fontId="91" fillId="0" borderId="7" xfId="0" applyFont="1" applyBorder="1" applyAlignment="1" applyProtection="1">
      <alignment horizontal="center" wrapText="1"/>
      <protection locked="0"/>
    </xf>
    <xf numFmtId="0" fontId="91" fillId="0" borderId="16" xfId="0" applyFont="1" applyBorder="1" applyAlignment="1" applyProtection="1">
      <alignment horizontal="center" wrapText="1"/>
      <protection locked="0"/>
    </xf>
    <xf numFmtId="0" fontId="91" fillId="0" borderId="36" xfId="0" applyFont="1" applyFill="1" applyBorder="1" applyAlignment="1" applyProtection="1">
      <alignment horizontal="center" wrapText="1"/>
    </xf>
    <xf numFmtId="0" fontId="91" fillId="0" borderId="12" xfId="0" applyFont="1" applyFill="1" applyBorder="1" applyAlignment="1" applyProtection="1">
      <alignment horizontal="center" wrapText="1"/>
    </xf>
    <xf numFmtId="0" fontId="91" fillId="0" borderId="13" xfId="0" applyFont="1" applyFill="1" applyBorder="1" applyAlignment="1" applyProtection="1">
      <alignment horizontal="center" wrapText="1"/>
    </xf>
    <xf numFmtId="0" fontId="0" fillId="0" borderId="1" xfId="0" applyBorder="1" applyAlignment="1" applyProtection="1">
      <alignment horizontal="center"/>
      <protection locked="0"/>
    </xf>
    <xf numFmtId="0" fontId="11" fillId="2" borderId="0" xfId="3" applyNumberFormat="1" applyFont="1" applyFill="1" applyAlignment="1">
      <alignment horizontal="right" vertical="center" wrapText="1"/>
    </xf>
    <xf numFmtId="49" fontId="11" fillId="2" borderId="52" xfId="3" applyNumberFormat="1" applyFont="1" applyFill="1" applyBorder="1" applyAlignment="1">
      <alignment horizontal="center" vertical="center"/>
    </xf>
    <xf numFmtId="49" fontId="11" fillId="2" borderId="58" xfId="3" applyNumberFormat="1" applyFont="1" applyFill="1" applyBorder="1" applyAlignment="1">
      <alignment horizontal="center" vertical="center"/>
    </xf>
    <xf numFmtId="49" fontId="11" fillId="2" borderId="0" xfId="3" applyNumberFormat="1" applyFont="1" applyFill="1" applyBorder="1" applyAlignment="1">
      <alignment horizontal="center" vertical="center"/>
    </xf>
    <xf numFmtId="49" fontId="11" fillId="2" borderId="14" xfId="3" applyNumberFormat="1" applyFont="1" applyFill="1" applyBorder="1" applyAlignment="1">
      <alignment horizontal="center" vertical="center"/>
    </xf>
    <xf numFmtId="49" fontId="11" fillId="2" borderId="40" xfId="3" applyNumberFormat="1" applyFont="1" applyFill="1" applyBorder="1" applyAlignment="1">
      <alignment horizontal="center" vertical="center"/>
    </xf>
    <xf numFmtId="49" fontId="11" fillId="2" borderId="50" xfId="3" applyNumberFormat="1" applyFont="1" applyFill="1" applyBorder="1" applyAlignment="1">
      <alignment horizontal="center" vertical="center"/>
    </xf>
    <xf numFmtId="49" fontId="11" fillId="2" borderId="42" xfId="3" applyNumberFormat="1" applyFont="1" applyFill="1" applyBorder="1" applyAlignment="1">
      <alignment horizontal="center" vertical="center" wrapText="1"/>
    </xf>
    <xf numFmtId="49" fontId="11" fillId="2" borderId="8" xfId="3" applyNumberFormat="1" applyFont="1" applyFill="1" applyBorder="1" applyAlignment="1">
      <alignment horizontal="center" vertical="center" wrapText="1"/>
    </xf>
    <xf numFmtId="49" fontId="11" fillId="2" borderId="37" xfId="3" applyNumberFormat="1" applyFont="1" applyFill="1" applyBorder="1" applyAlignment="1">
      <alignment horizontal="center" vertical="center" wrapText="1"/>
    </xf>
    <xf numFmtId="0" fontId="11" fillId="2" borderId="42" xfId="3" applyFont="1" applyFill="1" applyBorder="1" applyAlignment="1">
      <alignment horizontal="center" vertical="center"/>
    </xf>
    <xf numFmtId="0" fontId="11" fillId="2" borderId="8" xfId="3" applyFont="1" applyFill="1" applyBorder="1" applyAlignment="1">
      <alignment horizontal="center" vertical="center"/>
    </xf>
    <xf numFmtId="0" fontId="11" fillId="2" borderId="37" xfId="3" applyFont="1" applyFill="1" applyBorder="1" applyAlignment="1">
      <alignment horizontal="center" vertical="center"/>
    </xf>
    <xf numFmtId="49" fontId="11" fillId="2" borderId="41" xfId="3" applyNumberFormat="1" applyFont="1" applyFill="1" applyBorder="1" applyAlignment="1">
      <alignment horizontal="center" vertical="center"/>
    </xf>
    <xf numFmtId="49" fontId="11" fillId="2" borderId="30" xfId="3" applyNumberFormat="1" applyFont="1" applyFill="1" applyBorder="1" applyAlignment="1">
      <alignment horizontal="center" vertical="center"/>
    </xf>
    <xf numFmtId="49" fontId="11" fillId="2" borderId="38" xfId="3" applyNumberFormat="1" applyFont="1" applyFill="1" applyBorder="1" applyAlignment="1">
      <alignment horizontal="center" vertical="center"/>
    </xf>
    <xf numFmtId="49" fontId="11" fillId="2" borderId="42" xfId="3" applyNumberFormat="1" applyFont="1" applyFill="1" applyBorder="1" applyAlignment="1">
      <alignment horizontal="center" vertical="center"/>
    </xf>
    <xf numFmtId="49" fontId="11" fillId="2" borderId="8" xfId="3" applyNumberFormat="1" applyFont="1" applyFill="1" applyBorder="1" applyAlignment="1">
      <alignment horizontal="center" vertical="center"/>
    </xf>
    <xf numFmtId="49" fontId="11" fillId="2" borderId="37" xfId="3" applyNumberFormat="1" applyFont="1" applyFill="1" applyBorder="1" applyAlignment="1">
      <alignment horizontal="center" vertical="center"/>
    </xf>
    <xf numFmtId="49" fontId="11" fillId="2" borderId="0" xfId="3" applyNumberFormat="1" applyFont="1" applyFill="1" applyAlignment="1">
      <alignment horizontal="right"/>
    </xf>
    <xf numFmtId="0" fontId="9" fillId="2" borderId="41" xfId="3" applyFont="1" applyFill="1" applyBorder="1" applyAlignment="1">
      <alignment horizontal="center" vertical="center"/>
    </xf>
    <xf numFmtId="0" fontId="11" fillId="2" borderId="58" xfId="3" applyFont="1" applyFill="1" applyBorder="1" applyAlignment="1">
      <alignment horizontal="center" vertical="center"/>
    </xf>
    <xf numFmtId="0" fontId="8" fillId="2" borderId="42" xfId="3" applyFont="1" applyFill="1" applyBorder="1" applyAlignment="1">
      <alignment horizontal="center" vertical="center"/>
    </xf>
    <xf numFmtId="0" fontId="8" fillId="2" borderId="37" xfId="3" applyFont="1" applyFill="1" applyBorder="1" applyAlignment="1">
      <alignment horizontal="center" vertical="center"/>
    </xf>
    <xf numFmtId="0" fontId="11" fillId="0" borderId="33" xfId="3" applyFont="1" applyBorder="1" applyAlignment="1">
      <alignment horizontal="center"/>
    </xf>
    <xf numFmtId="0" fontId="11" fillId="0" borderId="34" xfId="3" applyFont="1" applyBorder="1" applyAlignment="1">
      <alignment horizontal="center"/>
    </xf>
    <xf numFmtId="0" fontId="11" fillId="0" borderId="15" xfId="3" applyFont="1" applyBorder="1" applyAlignment="1">
      <alignment horizontal="center"/>
    </xf>
    <xf numFmtId="0" fontId="46" fillId="0" borderId="24" xfId="0" applyFont="1" applyBorder="1" applyAlignment="1">
      <alignment horizontal="right" vertical="center"/>
    </xf>
  </cellXfs>
  <cellStyles count="11">
    <cellStyle name="Comma" xfId="1" builtinId="3"/>
    <cellStyle name="Comma 2" xfId="4"/>
    <cellStyle name="Comma 3" xfId="7"/>
    <cellStyle name="Comma_Book2 2" xfId="6"/>
    <cellStyle name="Hyperlink" xfId="10" builtinId="8"/>
    <cellStyle name="Normal" xfId="0" builtinId="0"/>
    <cellStyle name="Normal 2" xfId="3"/>
    <cellStyle name="Normal_beyruge courses" xfId="8"/>
    <cellStyle name="Normal_Book2" xfId="2"/>
    <cellStyle name="Normal_Form 8.13 A" xfId="5"/>
    <cellStyle name="Normal_FORM_2002" xfId="9"/>
  </cellStyles>
  <dxfs count="0"/>
  <tableStyles count="0" defaultTableStyle="TableStyleMedium9" defaultPivotStyle="PivotStyleLight16"/>
  <colors>
    <mruColors>
      <color rgb="FFF7A66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9525</xdr:rowOff>
    </xdr:from>
    <xdr:to>
      <xdr:col>3</xdr:col>
      <xdr:colOff>228600</xdr:colOff>
      <xdr:row>1</xdr:row>
      <xdr:rowOff>66675</xdr:rowOff>
    </xdr:to>
    <xdr:sp macro="" textlink="">
      <xdr:nvSpPr>
        <xdr:cNvPr id="3" name="Text Box 45"/>
        <xdr:cNvSpPr txBox="1">
          <a:spLocks noChangeArrowheads="1"/>
        </xdr:cNvSpPr>
      </xdr:nvSpPr>
      <xdr:spPr bwMode="auto">
        <a:xfrm>
          <a:off x="476250" y="9525"/>
          <a:ext cx="2038350" cy="295275"/>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1/2012</a:t>
          </a:r>
        </a:p>
      </xdr:txBody>
    </xdr:sp>
    <xdr:clientData/>
  </xdr:twoCellAnchor>
  <xdr:twoCellAnchor>
    <xdr:from>
      <xdr:col>1</xdr:col>
      <xdr:colOff>200025</xdr:colOff>
      <xdr:row>3</xdr:row>
      <xdr:rowOff>200025</xdr:rowOff>
    </xdr:from>
    <xdr:to>
      <xdr:col>2</xdr:col>
      <xdr:colOff>361950</xdr:colOff>
      <xdr:row>5</xdr:row>
      <xdr:rowOff>200025</xdr:rowOff>
    </xdr:to>
    <xdr:grpSp>
      <xdr:nvGrpSpPr>
        <xdr:cNvPr id="4" name="Group 8"/>
        <xdr:cNvGrpSpPr>
          <a:grpSpLocks/>
        </xdr:cNvGrpSpPr>
      </xdr:nvGrpSpPr>
      <xdr:grpSpPr bwMode="auto">
        <a:xfrm>
          <a:off x="680085" y="916305"/>
          <a:ext cx="1022985" cy="647700"/>
          <a:chOff x="38" y="80"/>
          <a:chExt cx="104" cy="66"/>
        </a:xfrm>
      </xdr:grpSpPr>
      <xdr:sp macro="" textlink="">
        <xdr:nvSpPr>
          <xdr:cNvPr id="5"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6" name="WordArt 10"/>
          <xdr:cNvSpPr>
            <a:spLocks noChangeArrowheads="1" noChangeShapeType="1" noTextEdit="1"/>
          </xdr:cNvSpPr>
        </xdr:nvSpPr>
        <xdr:spPr bwMode="auto">
          <a:xfrm>
            <a:off x="61" y="89"/>
            <a:ext cx="58"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323850</xdr:colOff>
      <xdr:row>2</xdr:row>
      <xdr:rowOff>114300</xdr:rowOff>
    </xdr:to>
    <xdr:sp macro="" textlink="">
      <xdr:nvSpPr>
        <xdr:cNvPr id="2" name="Text 2"/>
        <xdr:cNvSpPr txBox="1">
          <a:spLocks noChangeArrowheads="1"/>
        </xdr:cNvSpPr>
      </xdr:nvSpPr>
      <xdr:spPr bwMode="auto">
        <a:xfrm>
          <a:off x="0" y="0"/>
          <a:ext cx="2015490" cy="480060"/>
        </a:xfrm>
        <a:prstGeom prst="rect">
          <a:avLst/>
        </a:prstGeom>
        <a:solidFill>
          <a:srgbClr val="FFFFFF"/>
        </a:solidFill>
        <a:ln w="1">
          <a:noFill/>
          <a:miter lim="800000"/>
          <a:headEnd/>
          <a:tailEnd/>
        </a:ln>
      </xdr:spPr>
      <xdr:txBody>
        <a:bodyPr vertOverflow="clip" wrap="square" lIns="45720" tIns="59436" rIns="45720" bIns="59436" anchor="ctr" upright="1"/>
        <a:lstStyle/>
        <a:p>
          <a:pPr algn="ctr" rtl="0">
            <a:defRPr sz="1000"/>
          </a:pPr>
          <a:r>
            <a:rPr lang="dv-MV" sz="1400" b="0" i="0" strike="noStrike">
              <a:solidFill>
                <a:srgbClr val="000000"/>
              </a:solidFill>
              <a:latin typeface="Faruma" pitchFamily="2" charset="0"/>
              <a:cs typeface="Faruma" pitchFamily="2" charset="0"/>
            </a:rPr>
            <a:t>ފޯމް ނަންބަރ : މބ</a:t>
          </a:r>
          <a:r>
            <a:rPr lang="dv-MV" sz="1600" b="0" i="0" strike="noStrike">
              <a:solidFill>
                <a:srgbClr val="000000"/>
              </a:solidFill>
              <a:latin typeface="Faruma" pitchFamily="2" charset="0"/>
              <a:cs typeface="Faruma" pitchFamily="2" charset="0"/>
            </a:rPr>
            <a:t> </a:t>
          </a:r>
          <a:r>
            <a:rPr lang="dv-MV" sz="1000" b="1" i="1" strike="noStrike">
              <a:solidFill>
                <a:srgbClr val="000000"/>
              </a:solidFill>
              <a:latin typeface="Faruma" pitchFamily="2" charset="0"/>
              <a:cs typeface="Faruma" pitchFamily="2" charset="0"/>
            </a:rPr>
            <a:t>2/2012</a:t>
          </a:r>
        </a:p>
      </xdr:txBody>
    </xdr:sp>
    <xdr:clientData/>
  </xdr:twoCellAnchor>
  <xdr:twoCellAnchor>
    <xdr:from>
      <xdr:col>0</xdr:col>
      <xdr:colOff>285750</xdr:colOff>
      <xdr:row>2</xdr:row>
      <xdr:rowOff>95250</xdr:rowOff>
    </xdr:from>
    <xdr:to>
      <xdr:col>2</xdr:col>
      <xdr:colOff>333375</xdr:colOff>
      <xdr:row>4</xdr:row>
      <xdr:rowOff>9525</xdr:rowOff>
    </xdr:to>
    <xdr:grpSp>
      <xdr:nvGrpSpPr>
        <xdr:cNvPr id="3" name="Group 8"/>
        <xdr:cNvGrpSpPr>
          <a:grpSpLocks/>
        </xdr:cNvGrpSpPr>
      </xdr:nvGrpSpPr>
      <xdr:grpSpPr bwMode="auto">
        <a:xfrm>
          <a:off x="285750" y="461010"/>
          <a:ext cx="1099185" cy="622935"/>
          <a:chOff x="38" y="80"/>
          <a:chExt cx="104" cy="66"/>
        </a:xfrm>
      </xdr:grpSpPr>
      <xdr:sp macro="" textlink="">
        <xdr:nvSpPr>
          <xdr:cNvPr id="4"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5" name="WordArt 10"/>
          <xdr:cNvSpPr>
            <a:spLocks noChangeArrowheads="1" noChangeShapeType="1" noTextEdit="1"/>
          </xdr:cNvSpPr>
        </xdr:nvSpPr>
        <xdr:spPr bwMode="auto">
          <a:xfrm>
            <a:off x="61" y="89"/>
            <a:ext cx="58"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304800</xdr:colOff>
      <xdr:row>1</xdr:row>
      <xdr:rowOff>257175</xdr:rowOff>
    </xdr:from>
    <xdr:to>
      <xdr:col>0</xdr:col>
      <xdr:colOff>1647825</xdr:colOff>
      <xdr:row>3</xdr:row>
      <xdr:rowOff>200025</xdr:rowOff>
    </xdr:to>
    <xdr:grpSp>
      <xdr:nvGrpSpPr>
        <xdr:cNvPr id="2" name="Group 8"/>
        <xdr:cNvGrpSpPr>
          <a:grpSpLocks/>
        </xdr:cNvGrpSpPr>
      </xdr:nvGrpSpPr>
      <xdr:grpSpPr bwMode="auto">
        <a:xfrm>
          <a:off x="304800" y="539115"/>
          <a:ext cx="1343025" cy="582930"/>
          <a:chOff x="38" y="80"/>
          <a:chExt cx="104" cy="66"/>
        </a:xfrm>
      </xdr:grpSpPr>
      <xdr:sp macro="" textlink="">
        <xdr:nvSpPr>
          <xdr:cNvPr id="3"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4" name="WordArt 10"/>
          <xdr:cNvSpPr>
            <a:spLocks noChangeArrowheads="1" noChangeShapeType="1" noTextEdit="1"/>
          </xdr:cNvSpPr>
        </xdr:nvSpPr>
        <xdr:spPr bwMode="auto">
          <a:xfrm>
            <a:off x="61" y="89"/>
            <a:ext cx="59" cy="46"/>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9525</xdr:colOff>
      <xdr:row>0</xdr:row>
      <xdr:rowOff>9524</xdr:rowOff>
    </xdr:from>
    <xdr:to>
      <xdr:col>2</xdr:col>
      <xdr:colOff>504826</xdr:colOff>
      <xdr:row>1</xdr:row>
      <xdr:rowOff>114299</xdr:rowOff>
    </xdr:to>
    <xdr:sp macro="" textlink="">
      <xdr:nvSpPr>
        <xdr:cNvPr id="5" name="Text Box 12"/>
        <xdr:cNvSpPr txBox="1">
          <a:spLocks noChangeArrowheads="1"/>
        </xdr:cNvSpPr>
      </xdr:nvSpPr>
      <xdr:spPr bwMode="auto">
        <a:xfrm>
          <a:off x="9525" y="9524"/>
          <a:ext cx="3474721" cy="386715"/>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2/2012(ހ)</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xdr:row>
      <xdr:rowOff>0</xdr:rowOff>
    </xdr:from>
    <xdr:to>
      <xdr:col>7</xdr:col>
      <xdr:colOff>588856</xdr:colOff>
      <xdr:row>3</xdr:row>
      <xdr:rowOff>113242</xdr:rowOff>
    </xdr:to>
    <xdr:sp macro="" textlink="">
      <xdr:nvSpPr>
        <xdr:cNvPr id="2" name="Text Box 24"/>
        <xdr:cNvSpPr txBox="1">
          <a:spLocks noChangeArrowheads="1"/>
        </xdr:cNvSpPr>
      </xdr:nvSpPr>
      <xdr:spPr bwMode="auto">
        <a:xfrm>
          <a:off x="626533" y="186267"/>
          <a:ext cx="2739390" cy="485775"/>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3/2012</a:t>
          </a:r>
        </a:p>
      </xdr:txBody>
    </xdr:sp>
    <xdr:clientData/>
  </xdr:twoCellAnchor>
  <xdr:twoCellAnchor>
    <xdr:from>
      <xdr:col>5</xdr:col>
      <xdr:colOff>0</xdr:colOff>
      <xdr:row>3</xdr:row>
      <xdr:rowOff>0</xdr:rowOff>
    </xdr:from>
    <xdr:to>
      <xdr:col>6</xdr:col>
      <xdr:colOff>8467</xdr:colOff>
      <xdr:row>3</xdr:row>
      <xdr:rowOff>533400</xdr:rowOff>
    </xdr:to>
    <xdr:grpSp>
      <xdr:nvGrpSpPr>
        <xdr:cNvPr id="3" name="Group 8"/>
        <xdr:cNvGrpSpPr>
          <a:grpSpLocks/>
        </xdr:cNvGrpSpPr>
      </xdr:nvGrpSpPr>
      <xdr:grpSpPr bwMode="auto">
        <a:xfrm>
          <a:off x="632460" y="731520"/>
          <a:ext cx="1082887" cy="533400"/>
          <a:chOff x="38" y="80"/>
          <a:chExt cx="104" cy="66"/>
        </a:xfrm>
      </xdr:grpSpPr>
      <xdr:sp macro="" textlink="">
        <xdr:nvSpPr>
          <xdr:cNvPr id="4"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5" name="WordArt 10"/>
          <xdr:cNvSpPr>
            <a:spLocks noChangeArrowheads="1" noChangeShapeType="1" noTextEdit="1"/>
          </xdr:cNvSpPr>
        </xdr:nvSpPr>
        <xdr:spPr bwMode="auto">
          <a:xfrm>
            <a:off x="61" y="89"/>
            <a:ext cx="58"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5</xdr:col>
      <xdr:colOff>0</xdr:colOff>
      <xdr:row>1</xdr:row>
      <xdr:rowOff>0</xdr:rowOff>
    </xdr:from>
    <xdr:to>
      <xdr:col>7</xdr:col>
      <xdr:colOff>588856</xdr:colOff>
      <xdr:row>3</xdr:row>
      <xdr:rowOff>113242</xdr:rowOff>
    </xdr:to>
    <xdr:sp macro="" textlink="">
      <xdr:nvSpPr>
        <xdr:cNvPr id="6" name="Text Box 24"/>
        <xdr:cNvSpPr txBox="1">
          <a:spLocks noChangeArrowheads="1"/>
        </xdr:cNvSpPr>
      </xdr:nvSpPr>
      <xdr:spPr bwMode="auto">
        <a:xfrm>
          <a:off x="619125" y="266700"/>
          <a:ext cx="2684356" cy="646642"/>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3/2012</a:t>
          </a:r>
        </a:p>
      </xdr:txBody>
    </xdr:sp>
    <xdr:clientData/>
  </xdr:twoCellAnchor>
  <xdr:twoCellAnchor>
    <xdr:from>
      <xdr:col>5</xdr:col>
      <xdr:colOff>0</xdr:colOff>
      <xdr:row>3</xdr:row>
      <xdr:rowOff>0</xdr:rowOff>
    </xdr:from>
    <xdr:to>
      <xdr:col>6</xdr:col>
      <xdr:colOff>8467</xdr:colOff>
      <xdr:row>3</xdr:row>
      <xdr:rowOff>533400</xdr:rowOff>
    </xdr:to>
    <xdr:grpSp>
      <xdr:nvGrpSpPr>
        <xdr:cNvPr id="7" name="Group 8"/>
        <xdr:cNvGrpSpPr>
          <a:grpSpLocks/>
        </xdr:cNvGrpSpPr>
      </xdr:nvGrpSpPr>
      <xdr:grpSpPr bwMode="auto">
        <a:xfrm>
          <a:off x="632460" y="731520"/>
          <a:ext cx="1082887" cy="533400"/>
          <a:chOff x="38" y="80"/>
          <a:chExt cx="104" cy="66"/>
        </a:xfrm>
      </xdr:grpSpPr>
      <xdr:sp macro="" textlink="">
        <xdr:nvSpPr>
          <xdr:cNvPr id="8"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9" name="WordArt 10"/>
          <xdr:cNvSpPr>
            <a:spLocks noChangeArrowheads="1" noChangeShapeType="1" noTextEdit="1"/>
          </xdr:cNvSpPr>
        </xdr:nvSpPr>
        <xdr:spPr bwMode="auto">
          <a:xfrm>
            <a:off x="61" y="89"/>
            <a:ext cx="58"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5</xdr:col>
      <xdr:colOff>0</xdr:colOff>
      <xdr:row>1</xdr:row>
      <xdr:rowOff>0</xdr:rowOff>
    </xdr:from>
    <xdr:to>
      <xdr:col>7</xdr:col>
      <xdr:colOff>588856</xdr:colOff>
      <xdr:row>3</xdr:row>
      <xdr:rowOff>113242</xdr:rowOff>
    </xdr:to>
    <xdr:sp macro="" textlink="">
      <xdr:nvSpPr>
        <xdr:cNvPr id="10" name="Text Box 24"/>
        <xdr:cNvSpPr txBox="1">
          <a:spLocks noChangeArrowheads="1"/>
        </xdr:cNvSpPr>
      </xdr:nvSpPr>
      <xdr:spPr bwMode="auto">
        <a:xfrm>
          <a:off x="619125" y="266700"/>
          <a:ext cx="2684356" cy="646642"/>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3/2012</a:t>
          </a:r>
        </a:p>
      </xdr:txBody>
    </xdr:sp>
    <xdr:clientData/>
  </xdr:twoCellAnchor>
  <xdr:twoCellAnchor>
    <xdr:from>
      <xdr:col>5</xdr:col>
      <xdr:colOff>0</xdr:colOff>
      <xdr:row>3</xdr:row>
      <xdr:rowOff>0</xdr:rowOff>
    </xdr:from>
    <xdr:to>
      <xdr:col>6</xdr:col>
      <xdr:colOff>8467</xdr:colOff>
      <xdr:row>3</xdr:row>
      <xdr:rowOff>533400</xdr:rowOff>
    </xdr:to>
    <xdr:grpSp>
      <xdr:nvGrpSpPr>
        <xdr:cNvPr id="11" name="Group 8"/>
        <xdr:cNvGrpSpPr>
          <a:grpSpLocks/>
        </xdr:cNvGrpSpPr>
      </xdr:nvGrpSpPr>
      <xdr:grpSpPr bwMode="auto">
        <a:xfrm>
          <a:off x="632460" y="731520"/>
          <a:ext cx="1082887" cy="533400"/>
          <a:chOff x="38" y="80"/>
          <a:chExt cx="104" cy="66"/>
        </a:xfrm>
      </xdr:grpSpPr>
      <xdr:sp macro="" textlink="">
        <xdr:nvSpPr>
          <xdr:cNvPr id="12" name="Oval 9"/>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13" name="WordArt 10"/>
          <xdr:cNvSpPr>
            <a:spLocks noChangeArrowheads="1" noChangeShapeType="1" noTextEdit="1"/>
          </xdr:cNvSpPr>
        </xdr:nvSpPr>
        <xdr:spPr bwMode="auto">
          <a:xfrm>
            <a:off x="61" y="89"/>
            <a:ext cx="58"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38100</xdr:colOff>
      <xdr:row>25</xdr:row>
      <xdr:rowOff>114300</xdr:rowOff>
    </xdr:from>
    <xdr:to>
      <xdr:col>11</xdr:col>
      <xdr:colOff>114300</xdr:colOff>
      <xdr:row>25</xdr:row>
      <xdr:rowOff>171450</xdr:rowOff>
    </xdr:to>
    <xdr:sp macro="" textlink="">
      <xdr:nvSpPr>
        <xdr:cNvPr id="2" name="Oval 2"/>
        <xdr:cNvSpPr>
          <a:spLocks noChangeArrowheads="1"/>
        </xdr:cNvSpPr>
      </xdr:nvSpPr>
      <xdr:spPr bwMode="auto">
        <a:xfrm>
          <a:off x="11277600" y="6393180"/>
          <a:ext cx="76200" cy="57150"/>
        </a:xfrm>
        <a:prstGeom prst="ellipse">
          <a:avLst/>
        </a:prstGeom>
        <a:solidFill>
          <a:srgbClr val="000000"/>
        </a:solidFill>
        <a:ln w="9525">
          <a:solidFill>
            <a:srgbClr val="000000"/>
          </a:solidFill>
          <a:round/>
          <a:headEnd/>
          <a:tailEnd/>
        </a:ln>
      </xdr:spPr>
    </xdr:sp>
    <xdr:clientData/>
  </xdr:twoCellAnchor>
  <xdr:twoCellAnchor>
    <xdr:from>
      <xdr:col>0</xdr:col>
      <xdr:colOff>285750</xdr:colOff>
      <xdr:row>1</xdr:row>
      <xdr:rowOff>175260</xdr:rowOff>
    </xdr:from>
    <xdr:to>
      <xdr:col>1</xdr:col>
      <xdr:colOff>247650</xdr:colOff>
      <xdr:row>3</xdr:row>
      <xdr:rowOff>209550</xdr:rowOff>
    </xdr:to>
    <xdr:grpSp>
      <xdr:nvGrpSpPr>
        <xdr:cNvPr id="3" name="Group 7"/>
        <xdr:cNvGrpSpPr>
          <a:grpSpLocks/>
        </xdr:cNvGrpSpPr>
      </xdr:nvGrpSpPr>
      <xdr:grpSpPr bwMode="auto">
        <a:xfrm>
          <a:off x="285750" y="413385"/>
          <a:ext cx="990600" cy="634365"/>
          <a:chOff x="38" y="80"/>
          <a:chExt cx="104" cy="66"/>
        </a:xfrm>
      </xdr:grpSpPr>
      <xdr:sp macro="" textlink="">
        <xdr:nvSpPr>
          <xdr:cNvPr id="4" name="Oval 5"/>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5" name="WordArt 4"/>
          <xdr:cNvSpPr>
            <a:spLocks noChangeArrowheads="1" noChangeShapeType="1" noTextEdit="1"/>
          </xdr:cNvSpPr>
        </xdr:nvSpPr>
        <xdr:spPr bwMode="auto">
          <a:xfrm>
            <a:off x="61" y="89"/>
            <a:ext cx="59"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47625</xdr:colOff>
      <xdr:row>0</xdr:row>
      <xdr:rowOff>9525</xdr:rowOff>
    </xdr:from>
    <xdr:to>
      <xdr:col>1</xdr:col>
      <xdr:colOff>1057275</xdr:colOff>
      <xdr:row>1</xdr:row>
      <xdr:rowOff>9525</xdr:rowOff>
    </xdr:to>
    <xdr:sp macro="" textlink="">
      <xdr:nvSpPr>
        <xdr:cNvPr id="6" name="Text Box 8"/>
        <xdr:cNvSpPr txBox="1">
          <a:spLocks noChangeArrowheads="1"/>
        </xdr:cNvSpPr>
      </xdr:nvSpPr>
      <xdr:spPr bwMode="auto">
        <a:xfrm>
          <a:off x="47625" y="9525"/>
          <a:ext cx="2068830" cy="236220"/>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200" b="1" i="0" strike="noStrike">
              <a:solidFill>
                <a:srgbClr val="000000"/>
              </a:solidFill>
              <a:latin typeface="Faruma" pitchFamily="2" charset="0"/>
              <a:cs typeface="Faruma" pitchFamily="2" charset="0"/>
            </a:rPr>
            <a:t>ފޯމް ނަންބަރު: މބ </a:t>
          </a:r>
          <a:r>
            <a:rPr lang="dv-MV" sz="1200" b="1" i="1" strike="noStrike">
              <a:solidFill>
                <a:srgbClr val="000000"/>
              </a:solidFill>
              <a:latin typeface="Faruma" pitchFamily="2" charset="0"/>
              <a:cs typeface="Faruma" pitchFamily="2" charset="0"/>
            </a:rPr>
            <a:t>4/2012</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9</xdr:row>
      <xdr:rowOff>0</xdr:rowOff>
    </xdr:from>
    <xdr:to>
      <xdr:col>9</xdr:col>
      <xdr:colOff>47625</xdr:colOff>
      <xdr:row>9</xdr:row>
      <xdr:rowOff>0</xdr:rowOff>
    </xdr:to>
    <xdr:sp macro="" textlink="">
      <xdr:nvSpPr>
        <xdr:cNvPr id="2" name="Oval 1"/>
        <xdr:cNvSpPr>
          <a:spLocks noChangeArrowheads="1"/>
        </xdr:cNvSpPr>
      </xdr:nvSpPr>
      <xdr:spPr bwMode="auto">
        <a:xfrm>
          <a:off x="8023860" y="2689860"/>
          <a:ext cx="47625" cy="0"/>
        </a:xfrm>
        <a:prstGeom prst="ellipse">
          <a:avLst/>
        </a:prstGeom>
        <a:solidFill>
          <a:srgbClr val="000000"/>
        </a:solidFill>
        <a:ln w="9525">
          <a:solidFill>
            <a:srgbClr val="000000"/>
          </a:solidFill>
          <a:round/>
          <a:headEnd/>
          <a:tailEnd/>
        </a:ln>
      </xdr:spPr>
    </xdr:sp>
    <xdr:clientData/>
  </xdr:twoCellAnchor>
  <xdr:twoCellAnchor>
    <xdr:from>
      <xdr:col>0</xdr:col>
      <xdr:colOff>352425</xdr:colOff>
      <xdr:row>2</xdr:row>
      <xdr:rowOff>104775</xdr:rowOff>
    </xdr:from>
    <xdr:to>
      <xdr:col>1</xdr:col>
      <xdr:colOff>466725</xdr:colOff>
      <xdr:row>3</xdr:row>
      <xdr:rowOff>409575</xdr:rowOff>
    </xdr:to>
    <xdr:grpSp>
      <xdr:nvGrpSpPr>
        <xdr:cNvPr id="3" name="Group 4"/>
        <xdr:cNvGrpSpPr>
          <a:grpSpLocks/>
        </xdr:cNvGrpSpPr>
      </xdr:nvGrpSpPr>
      <xdr:grpSpPr bwMode="auto">
        <a:xfrm>
          <a:off x="352425" y="666750"/>
          <a:ext cx="990600" cy="628650"/>
          <a:chOff x="38" y="80"/>
          <a:chExt cx="104" cy="66"/>
        </a:xfrm>
      </xdr:grpSpPr>
      <xdr:sp macro="" textlink="">
        <xdr:nvSpPr>
          <xdr:cNvPr id="4" name="Oval 5"/>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5" name="WordArt 6"/>
          <xdr:cNvSpPr>
            <a:spLocks noChangeArrowheads="1" noChangeShapeType="1" noTextEdit="1"/>
          </xdr:cNvSpPr>
        </xdr:nvSpPr>
        <xdr:spPr bwMode="auto">
          <a:xfrm>
            <a:off x="61" y="89"/>
            <a:ext cx="59"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47625</xdr:colOff>
      <xdr:row>0</xdr:row>
      <xdr:rowOff>9525</xdr:rowOff>
    </xdr:from>
    <xdr:to>
      <xdr:col>2</xdr:col>
      <xdr:colOff>333375</xdr:colOff>
      <xdr:row>1</xdr:row>
      <xdr:rowOff>47625</xdr:rowOff>
    </xdr:to>
    <xdr:sp macro="" textlink="">
      <xdr:nvSpPr>
        <xdr:cNvPr id="6" name="Text Box 7"/>
        <xdr:cNvSpPr txBox="1">
          <a:spLocks noChangeArrowheads="1"/>
        </xdr:cNvSpPr>
      </xdr:nvSpPr>
      <xdr:spPr bwMode="auto">
        <a:xfrm>
          <a:off x="47625" y="9525"/>
          <a:ext cx="2084070" cy="381000"/>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100" b="1" i="0" strike="noStrike">
              <a:solidFill>
                <a:srgbClr val="000000"/>
              </a:solidFill>
              <a:latin typeface="Faruma" pitchFamily="2" charset="0"/>
              <a:cs typeface="Faruma" pitchFamily="2" charset="0"/>
            </a:rPr>
            <a:t>ފޯމް ނަންބަރު: މބ </a:t>
          </a:r>
          <a:r>
            <a:rPr lang="dv-MV" sz="1100" b="1" i="1" strike="noStrike">
              <a:solidFill>
                <a:srgbClr val="000000"/>
              </a:solidFill>
              <a:latin typeface="Faruma" pitchFamily="2" charset="0"/>
              <a:cs typeface="Faruma" pitchFamily="2" charset="0"/>
            </a:rPr>
            <a:t>6/2012</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352425</xdr:colOff>
      <xdr:row>1</xdr:row>
      <xdr:rowOff>66675</xdr:rowOff>
    </xdr:from>
    <xdr:to>
      <xdr:col>1</xdr:col>
      <xdr:colOff>466725</xdr:colOff>
      <xdr:row>3</xdr:row>
      <xdr:rowOff>123825</xdr:rowOff>
    </xdr:to>
    <xdr:grpSp>
      <xdr:nvGrpSpPr>
        <xdr:cNvPr id="2" name="Group 4"/>
        <xdr:cNvGrpSpPr>
          <a:grpSpLocks/>
        </xdr:cNvGrpSpPr>
      </xdr:nvGrpSpPr>
      <xdr:grpSpPr bwMode="auto">
        <a:xfrm>
          <a:off x="352425" y="419100"/>
          <a:ext cx="990600" cy="628650"/>
          <a:chOff x="38" y="80"/>
          <a:chExt cx="104" cy="66"/>
        </a:xfrm>
      </xdr:grpSpPr>
      <xdr:sp macro="" textlink="">
        <xdr:nvSpPr>
          <xdr:cNvPr id="3" name="Oval 5"/>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4" name="WordArt 6"/>
          <xdr:cNvSpPr>
            <a:spLocks noChangeArrowheads="1" noChangeShapeType="1" noTextEdit="1"/>
          </xdr:cNvSpPr>
        </xdr:nvSpPr>
        <xdr:spPr bwMode="auto">
          <a:xfrm>
            <a:off x="61" y="89"/>
            <a:ext cx="59"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47625</xdr:colOff>
      <xdr:row>0</xdr:row>
      <xdr:rowOff>9524</xdr:rowOff>
    </xdr:from>
    <xdr:to>
      <xdr:col>2</xdr:col>
      <xdr:colOff>333375</xdr:colOff>
      <xdr:row>1</xdr:row>
      <xdr:rowOff>9524</xdr:rowOff>
    </xdr:to>
    <xdr:sp macro="" textlink="">
      <xdr:nvSpPr>
        <xdr:cNvPr id="5" name="Text Box 7"/>
        <xdr:cNvSpPr txBox="1">
          <a:spLocks noChangeArrowheads="1"/>
        </xdr:cNvSpPr>
      </xdr:nvSpPr>
      <xdr:spPr bwMode="auto">
        <a:xfrm>
          <a:off x="47625" y="9524"/>
          <a:ext cx="2084070" cy="350520"/>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100" b="1" i="0" strike="noStrike">
              <a:solidFill>
                <a:srgbClr val="000000"/>
              </a:solidFill>
              <a:latin typeface="Faruma" pitchFamily="2" charset="0"/>
              <a:cs typeface="Faruma" pitchFamily="2" charset="0"/>
            </a:rPr>
            <a:t>ފޯމް ނަންބަރު: މބ </a:t>
          </a:r>
          <a:r>
            <a:rPr lang="dv-MV" sz="1100" b="1" i="1" strike="noStrike">
              <a:solidFill>
                <a:srgbClr val="000000"/>
              </a:solidFill>
              <a:latin typeface="Faruma" pitchFamily="2" charset="0"/>
              <a:cs typeface="Faruma" pitchFamily="2" charset="0"/>
            </a:rPr>
            <a:t>7/2012</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304800</xdr:colOff>
      <xdr:row>2</xdr:row>
      <xdr:rowOff>123825</xdr:rowOff>
    </xdr:from>
    <xdr:to>
      <xdr:col>1</xdr:col>
      <xdr:colOff>304800</xdr:colOff>
      <xdr:row>3</xdr:row>
      <xdr:rowOff>323850</xdr:rowOff>
    </xdr:to>
    <xdr:grpSp>
      <xdr:nvGrpSpPr>
        <xdr:cNvPr id="3" name="Group 3"/>
        <xdr:cNvGrpSpPr>
          <a:grpSpLocks/>
        </xdr:cNvGrpSpPr>
      </xdr:nvGrpSpPr>
      <xdr:grpSpPr bwMode="auto">
        <a:xfrm>
          <a:off x="304800" y="504825"/>
          <a:ext cx="990600" cy="628650"/>
          <a:chOff x="38" y="80"/>
          <a:chExt cx="104" cy="66"/>
        </a:xfrm>
      </xdr:grpSpPr>
      <xdr:sp macro="" textlink="">
        <xdr:nvSpPr>
          <xdr:cNvPr id="4" name="Oval 4"/>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5" name="WordArt 5"/>
          <xdr:cNvSpPr>
            <a:spLocks noChangeArrowheads="1" noChangeShapeType="1" noTextEdit="1"/>
          </xdr:cNvSpPr>
        </xdr:nvSpPr>
        <xdr:spPr bwMode="auto">
          <a:xfrm>
            <a:off x="61" y="89"/>
            <a:ext cx="59"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66675</xdr:colOff>
      <xdr:row>0</xdr:row>
      <xdr:rowOff>66674</xdr:rowOff>
    </xdr:from>
    <xdr:to>
      <xdr:col>2</xdr:col>
      <xdr:colOff>123825</xdr:colOff>
      <xdr:row>2</xdr:row>
      <xdr:rowOff>38099</xdr:rowOff>
    </xdr:to>
    <xdr:sp macro="" textlink="">
      <xdr:nvSpPr>
        <xdr:cNvPr id="6" name="Text Box 8"/>
        <xdr:cNvSpPr txBox="1">
          <a:spLocks noChangeArrowheads="1"/>
        </xdr:cNvSpPr>
      </xdr:nvSpPr>
      <xdr:spPr bwMode="auto">
        <a:xfrm>
          <a:off x="66675" y="66674"/>
          <a:ext cx="2099310" cy="344805"/>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100" b="1" i="0" strike="noStrike">
              <a:solidFill>
                <a:srgbClr val="000000"/>
              </a:solidFill>
              <a:latin typeface="Faruma" pitchFamily="2" charset="0"/>
              <a:cs typeface="Faruma" pitchFamily="2" charset="0"/>
            </a:rPr>
            <a:t>ފޯމް ނަންބަރު: މބ </a:t>
          </a:r>
          <a:r>
            <a:rPr lang="dv-MV" sz="1100" b="1" i="1" strike="noStrike">
              <a:solidFill>
                <a:srgbClr val="000000"/>
              </a:solidFill>
              <a:latin typeface="Faruma" pitchFamily="2" charset="0"/>
              <a:cs typeface="Faruma" pitchFamily="2" charset="0"/>
            </a:rPr>
            <a:t>8/2012</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314325</xdr:colOff>
      <xdr:row>1</xdr:row>
      <xdr:rowOff>276225</xdr:rowOff>
    </xdr:from>
    <xdr:to>
      <xdr:col>1</xdr:col>
      <xdr:colOff>200025</xdr:colOff>
      <xdr:row>3</xdr:row>
      <xdr:rowOff>361950</xdr:rowOff>
    </xdr:to>
    <xdr:grpSp>
      <xdr:nvGrpSpPr>
        <xdr:cNvPr id="2" name="Group 3"/>
        <xdr:cNvGrpSpPr>
          <a:grpSpLocks/>
        </xdr:cNvGrpSpPr>
      </xdr:nvGrpSpPr>
      <xdr:grpSpPr bwMode="auto">
        <a:xfrm>
          <a:off x="314325" y="400050"/>
          <a:ext cx="819150" cy="647700"/>
          <a:chOff x="38" y="80"/>
          <a:chExt cx="104" cy="66"/>
        </a:xfrm>
      </xdr:grpSpPr>
      <xdr:sp macro="" textlink="">
        <xdr:nvSpPr>
          <xdr:cNvPr id="3" name="Oval 4"/>
          <xdr:cNvSpPr>
            <a:spLocks noChangeArrowheads="1"/>
          </xdr:cNvSpPr>
        </xdr:nvSpPr>
        <xdr:spPr bwMode="auto">
          <a:xfrm rot="-1180570">
            <a:off x="38" y="80"/>
            <a:ext cx="104" cy="66"/>
          </a:xfrm>
          <a:prstGeom prst="ellipse">
            <a:avLst/>
          </a:prstGeom>
          <a:solidFill>
            <a:srgbClr val="FFFFFF"/>
          </a:solidFill>
          <a:ln w="9525" algn="ctr">
            <a:solidFill>
              <a:srgbClr val="000000"/>
            </a:solidFill>
            <a:round/>
            <a:headEnd/>
            <a:tailEnd/>
          </a:ln>
        </xdr:spPr>
      </xdr:sp>
      <xdr:sp macro="" textlink="">
        <xdr:nvSpPr>
          <xdr:cNvPr id="4" name="WordArt 5"/>
          <xdr:cNvSpPr>
            <a:spLocks noChangeArrowheads="1" noChangeShapeType="1" noTextEdit="1"/>
          </xdr:cNvSpPr>
        </xdr:nvSpPr>
        <xdr:spPr bwMode="auto">
          <a:xfrm>
            <a:off x="61" y="89"/>
            <a:ext cx="59" cy="44"/>
          </a:xfrm>
          <a:prstGeom prst="rect">
            <a:avLst/>
          </a:prstGeom>
        </xdr:spPr>
        <xdr:txBody>
          <a:bodyPr wrap="none" fromWordArt="1">
            <a:prstTxWarp prst="textSlantUp">
              <a:avLst>
                <a:gd name="adj" fmla="val 22579"/>
              </a:avLst>
            </a:prstTxWarp>
          </a:bodyPr>
          <a:lstStyle/>
          <a:p>
            <a:pPr algn="ctr" rtl="1"/>
            <a:r>
              <a:rPr lang="dv-MV" sz="3600" kern="10" spc="0">
                <a:ln w="9525">
                  <a:solidFill>
                    <a:srgbClr val="000000"/>
                  </a:solidFill>
                  <a:round/>
                  <a:headEnd/>
                  <a:tailEnd/>
                </a:ln>
                <a:solidFill>
                  <a:srgbClr val="000000"/>
                </a:solidFill>
                <a:effectLst/>
                <a:latin typeface="Faruma" pitchFamily="2" charset="0"/>
                <a:cs typeface="Faruma" pitchFamily="2" charset="0"/>
              </a:rPr>
              <a:t>ނަމޫނާއެއް</a:t>
            </a:r>
            <a:endParaRPr lang="en-US" sz="3600" kern="10" spc="0">
              <a:ln w="9525">
                <a:solidFill>
                  <a:srgbClr val="000000"/>
                </a:solidFill>
                <a:round/>
                <a:headEnd/>
                <a:tailEnd/>
              </a:ln>
              <a:solidFill>
                <a:srgbClr val="000000"/>
              </a:solidFill>
              <a:effectLst/>
              <a:latin typeface="Faruma" pitchFamily="2" charset="0"/>
              <a:cs typeface="Faruma" pitchFamily="2" charset="0"/>
            </a:endParaRPr>
          </a:p>
        </xdr:txBody>
      </xdr:sp>
    </xdr:grpSp>
    <xdr:clientData/>
  </xdr:twoCellAnchor>
  <xdr:twoCellAnchor>
    <xdr:from>
      <xdr:col>0</xdr:col>
      <xdr:colOff>38100</xdr:colOff>
      <xdr:row>0</xdr:row>
      <xdr:rowOff>0</xdr:rowOff>
    </xdr:from>
    <xdr:to>
      <xdr:col>2</xdr:col>
      <xdr:colOff>381000</xdr:colOff>
      <xdr:row>1</xdr:row>
      <xdr:rowOff>209549</xdr:rowOff>
    </xdr:to>
    <xdr:sp macro="" textlink="">
      <xdr:nvSpPr>
        <xdr:cNvPr id="5" name="Text Box 42"/>
        <xdr:cNvSpPr txBox="1">
          <a:spLocks noChangeArrowheads="1"/>
        </xdr:cNvSpPr>
      </xdr:nvSpPr>
      <xdr:spPr bwMode="auto">
        <a:xfrm>
          <a:off x="38100" y="0"/>
          <a:ext cx="2263140" cy="331469"/>
        </a:xfrm>
        <a:prstGeom prst="rect">
          <a:avLst/>
        </a:prstGeom>
        <a:noFill/>
        <a:ln w="9525" algn="ctr">
          <a:noFill/>
          <a:miter lim="800000"/>
          <a:headEnd/>
          <a:tailEnd/>
        </a:ln>
        <a:effectLst/>
      </xdr:spPr>
      <xdr:txBody>
        <a:bodyPr vertOverflow="clip" wrap="square" lIns="36576" tIns="50292" rIns="0" bIns="0" anchor="t" upright="1"/>
        <a:lstStyle/>
        <a:p>
          <a:pPr algn="l" rtl="0">
            <a:defRPr sz="1000"/>
          </a:pPr>
          <a:r>
            <a:rPr lang="dv-MV" sz="1100" b="1" i="0" strike="noStrike">
              <a:solidFill>
                <a:srgbClr val="000000"/>
              </a:solidFill>
              <a:latin typeface="Faruma" pitchFamily="2" charset="0"/>
              <a:cs typeface="Faruma" pitchFamily="2" charset="0"/>
            </a:rPr>
            <a:t>ފޯމް ނަންބަރު: މބ </a:t>
          </a:r>
          <a:r>
            <a:rPr lang="dv-MV" sz="1100" b="1" i="1" strike="noStrike">
              <a:solidFill>
                <a:srgbClr val="000000"/>
              </a:solidFill>
              <a:latin typeface="Faruma" pitchFamily="2" charset="0"/>
              <a:cs typeface="Faruma" pitchFamily="2" charset="0"/>
            </a:rPr>
            <a:t>9/2012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ismail.riza/Desktop/budget/Budget%20Insert%20Sheet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ony\Desktop\PSIP%20Budget%20Form.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Coding Instructions"/>
      <sheetName val="vlucodelist"/>
      <sheetName val="policies"/>
      <sheetName val="strats"/>
      <sheetName val="Business areas"/>
      <sheetName val="statlookup"/>
      <sheetName val="Policy.Strategy"/>
      <sheetName val="Sheet1"/>
      <sheetName val="Form 1"/>
      <sheetName val="Form 2"/>
      <sheetName val="Form2a "/>
      <sheetName val="Form 4"/>
      <sheetName val="Form4B"/>
      <sheetName val="Form 5"/>
      <sheetName val="Form 7"/>
      <sheetName val="Form 8"/>
      <sheetName val="Form 9"/>
      <sheetName val="Form 10"/>
      <sheetName val="Codelist"/>
    </sheetNames>
    <sheetDataSet>
      <sheetData sheetId="0" refreshError="1"/>
      <sheetData sheetId="1" refreshError="1"/>
      <sheetData sheetId="2"/>
      <sheetData sheetId="3"/>
      <sheetData sheetId="4" refreshError="1"/>
      <sheetData sheetId="5">
        <row r="1">
          <cell r="A1">
            <v>1001</v>
          </cell>
        </row>
        <row r="2">
          <cell r="A2">
            <v>1003</v>
          </cell>
        </row>
        <row r="3">
          <cell r="A3">
            <v>1005</v>
          </cell>
        </row>
        <row r="4">
          <cell r="A4">
            <v>1242</v>
          </cell>
        </row>
        <row r="5">
          <cell r="A5">
            <v>1247</v>
          </cell>
        </row>
        <row r="6">
          <cell r="A6">
            <v>1264</v>
          </cell>
        </row>
        <row r="7">
          <cell r="A7">
            <v>1248</v>
          </cell>
        </row>
        <row r="8">
          <cell r="A8">
            <v>1249</v>
          </cell>
        </row>
        <row r="9">
          <cell r="A9">
            <v>1251</v>
          </cell>
        </row>
        <row r="10">
          <cell r="A10">
            <v>1252</v>
          </cell>
        </row>
        <row r="11">
          <cell r="A11">
            <v>1253</v>
          </cell>
        </row>
        <row r="12">
          <cell r="A12">
            <v>1254</v>
          </cell>
        </row>
        <row r="13">
          <cell r="A13">
            <v>1255</v>
          </cell>
        </row>
        <row r="14">
          <cell r="A14">
            <v>1244</v>
          </cell>
        </row>
        <row r="15">
          <cell r="A15">
            <v>1256</v>
          </cell>
        </row>
        <row r="16">
          <cell r="A16">
            <v>1246</v>
          </cell>
        </row>
        <row r="17">
          <cell r="A17">
            <v>1245</v>
          </cell>
        </row>
        <row r="18">
          <cell r="A18">
            <v>1243</v>
          </cell>
        </row>
        <row r="19">
          <cell r="A19">
            <v>1257</v>
          </cell>
        </row>
        <row r="20">
          <cell r="A20">
            <v>1258</v>
          </cell>
        </row>
        <row r="21">
          <cell r="A21">
            <v>1009</v>
          </cell>
        </row>
        <row r="22">
          <cell r="A22">
            <v>1262</v>
          </cell>
        </row>
        <row r="23">
          <cell r="A23">
            <v>1222</v>
          </cell>
        </row>
        <row r="24">
          <cell r="A24">
            <v>1275</v>
          </cell>
        </row>
        <row r="25">
          <cell r="A25">
            <v>1272</v>
          </cell>
        </row>
        <row r="26">
          <cell r="A26">
            <v>1478</v>
          </cell>
        </row>
        <row r="27">
          <cell r="A27">
            <v>1270</v>
          </cell>
        </row>
        <row r="28">
          <cell r="A28">
            <v>1006</v>
          </cell>
        </row>
        <row r="29">
          <cell r="A29">
            <v>1265</v>
          </cell>
        </row>
        <row r="30">
          <cell r="A30">
            <v>1007</v>
          </cell>
        </row>
        <row r="31">
          <cell r="A31">
            <v>1273</v>
          </cell>
        </row>
        <row r="32">
          <cell r="A32">
            <v>1008</v>
          </cell>
        </row>
        <row r="33">
          <cell r="A33">
            <v>1010</v>
          </cell>
        </row>
        <row r="34">
          <cell r="A34">
            <v>1011</v>
          </cell>
        </row>
        <row r="35">
          <cell r="A35">
            <v>1012</v>
          </cell>
        </row>
        <row r="36">
          <cell r="A36">
            <v>1013</v>
          </cell>
        </row>
        <row r="37">
          <cell r="A37">
            <v>1015</v>
          </cell>
        </row>
        <row r="38">
          <cell r="A38">
            <v>1016</v>
          </cell>
        </row>
        <row r="39">
          <cell r="A39">
            <v>1017</v>
          </cell>
        </row>
        <row r="40">
          <cell r="A40">
            <v>1018</v>
          </cell>
        </row>
        <row r="41">
          <cell r="A41">
            <v>1019</v>
          </cell>
        </row>
        <row r="42">
          <cell r="A42">
            <v>1020</v>
          </cell>
        </row>
        <row r="43">
          <cell r="A43">
            <v>1021</v>
          </cell>
        </row>
        <row r="44">
          <cell r="A44">
            <v>1022</v>
          </cell>
        </row>
        <row r="45">
          <cell r="A45">
            <v>1023</v>
          </cell>
        </row>
        <row r="46">
          <cell r="A46">
            <v>1024</v>
          </cell>
        </row>
        <row r="47">
          <cell r="A47">
            <v>1026</v>
          </cell>
        </row>
        <row r="48">
          <cell r="A48">
            <v>1027</v>
          </cell>
        </row>
        <row r="49">
          <cell r="A49">
            <v>1029</v>
          </cell>
        </row>
        <row r="50">
          <cell r="A50">
            <v>1030</v>
          </cell>
        </row>
        <row r="51">
          <cell r="A51">
            <v>1031</v>
          </cell>
        </row>
        <row r="52">
          <cell r="A52">
            <v>1032</v>
          </cell>
        </row>
        <row r="53">
          <cell r="A53">
            <v>1025</v>
          </cell>
        </row>
        <row r="54">
          <cell r="A54">
            <v>1259</v>
          </cell>
        </row>
        <row r="55">
          <cell r="A55">
            <v>1033</v>
          </cell>
        </row>
        <row r="56">
          <cell r="A56">
            <v>1034</v>
          </cell>
        </row>
        <row r="57">
          <cell r="A57">
            <v>1035</v>
          </cell>
        </row>
        <row r="58">
          <cell r="A58">
            <v>1028</v>
          </cell>
        </row>
        <row r="59">
          <cell r="A59">
            <v>1036</v>
          </cell>
        </row>
        <row r="60">
          <cell r="A60">
            <v>1037</v>
          </cell>
        </row>
        <row r="61">
          <cell r="A61">
            <v>1038</v>
          </cell>
        </row>
        <row r="62">
          <cell r="A62">
            <v>1039</v>
          </cell>
        </row>
        <row r="63">
          <cell r="A63">
            <v>1143</v>
          </cell>
        </row>
        <row r="64">
          <cell r="A64">
            <v>1040</v>
          </cell>
        </row>
        <row r="65">
          <cell r="A65">
            <v>1041</v>
          </cell>
        </row>
        <row r="66">
          <cell r="A66">
            <v>1042</v>
          </cell>
        </row>
        <row r="67">
          <cell r="A67">
            <v>1043</v>
          </cell>
        </row>
        <row r="68">
          <cell r="A68">
            <v>1193</v>
          </cell>
        </row>
        <row r="69">
          <cell r="A69">
            <v>1044</v>
          </cell>
        </row>
        <row r="70">
          <cell r="A70">
            <v>1045</v>
          </cell>
        </row>
        <row r="71">
          <cell r="A71">
            <v>1046</v>
          </cell>
        </row>
        <row r="72">
          <cell r="A72">
            <v>1223</v>
          </cell>
        </row>
        <row r="73">
          <cell r="A73">
            <v>1047</v>
          </cell>
        </row>
        <row r="74">
          <cell r="A74">
            <v>1048</v>
          </cell>
        </row>
        <row r="75">
          <cell r="A75">
            <v>1225</v>
          </cell>
        </row>
        <row r="76">
          <cell r="A76">
            <v>1049</v>
          </cell>
        </row>
        <row r="77">
          <cell r="A77">
            <v>1050</v>
          </cell>
        </row>
        <row r="78">
          <cell r="A78">
            <v>1260</v>
          </cell>
        </row>
        <row r="79">
          <cell r="A79">
            <v>1051</v>
          </cell>
        </row>
        <row r="80">
          <cell r="A80">
            <v>1052</v>
          </cell>
        </row>
        <row r="81">
          <cell r="A81">
            <v>1053</v>
          </cell>
        </row>
        <row r="82">
          <cell r="A82">
            <v>1055</v>
          </cell>
        </row>
        <row r="83">
          <cell r="A83">
            <v>1056</v>
          </cell>
        </row>
        <row r="84">
          <cell r="A84">
            <v>1058</v>
          </cell>
        </row>
        <row r="85">
          <cell r="A85">
            <v>1059</v>
          </cell>
        </row>
        <row r="86">
          <cell r="A86">
            <v>1060</v>
          </cell>
        </row>
        <row r="87">
          <cell r="A87">
            <v>1061</v>
          </cell>
        </row>
        <row r="88">
          <cell r="A88">
            <v>1062</v>
          </cell>
        </row>
        <row r="89">
          <cell r="A89">
            <v>1063</v>
          </cell>
        </row>
        <row r="90">
          <cell r="A90">
            <v>1064</v>
          </cell>
        </row>
        <row r="91">
          <cell r="A91">
            <v>1065</v>
          </cell>
        </row>
        <row r="92">
          <cell r="A92">
            <v>1066</v>
          </cell>
        </row>
        <row r="93">
          <cell r="A93">
            <v>1067</v>
          </cell>
        </row>
        <row r="94">
          <cell r="A94">
            <v>1261</v>
          </cell>
        </row>
        <row r="95">
          <cell r="A95">
            <v>1068</v>
          </cell>
        </row>
        <row r="96">
          <cell r="A96">
            <v>1069</v>
          </cell>
        </row>
        <row r="97">
          <cell r="A97">
            <v>1070</v>
          </cell>
        </row>
        <row r="98">
          <cell r="A98">
            <v>1071</v>
          </cell>
        </row>
        <row r="99">
          <cell r="A99">
            <v>1072</v>
          </cell>
        </row>
        <row r="100">
          <cell r="A100">
            <v>1073</v>
          </cell>
        </row>
        <row r="101">
          <cell r="A101">
            <v>1074</v>
          </cell>
        </row>
        <row r="102">
          <cell r="A102">
            <v>1075</v>
          </cell>
        </row>
        <row r="103">
          <cell r="A103">
            <v>1076</v>
          </cell>
        </row>
        <row r="104">
          <cell r="A104">
            <v>1077</v>
          </cell>
        </row>
        <row r="105">
          <cell r="A105">
            <v>1078</v>
          </cell>
        </row>
        <row r="106">
          <cell r="A106">
            <v>1079</v>
          </cell>
        </row>
        <row r="107">
          <cell r="A107">
            <v>1080</v>
          </cell>
        </row>
        <row r="108">
          <cell r="A108">
            <v>1081</v>
          </cell>
        </row>
        <row r="109">
          <cell r="A109">
            <v>1082</v>
          </cell>
        </row>
        <row r="110">
          <cell r="A110">
            <v>1083</v>
          </cell>
        </row>
        <row r="111">
          <cell r="A111">
            <v>1084</v>
          </cell>
        </row>
        <row r="112">
          <cell r="A112">
            <v>1085</v>
          </cell>
        </row>
        <row r="113">
          <cell r="A113">
            <v>1086</v>
          </cell>
        </row>
        <row r="114">
          <cell r="A114">
            <v>1087</v>
          </cell>
        </row>
        <row r="115">
          <cell r="A115">
            <v>1088</v>
          </cell>
        </row>
        <row r="116">
          <cell r="A116">
            <v>1089</v>
          </cell>
        </row>
        <row r="117">
          <cell r="A117">
            <v>1090</v>
          </cell>
        </row>
        <row r="118">
          <cell r="A118">
            <v>1091</v>
          </cell>
        </row>
        <row r="119">
          <cell r="A119">
            <v>1092</v>
          </cell>
        </row>
        <row r="120">
          <cell r="A120">
            <v>1093</v>
          </cell>
        </row>
        <row r="121">
          <cell r="A121">
            <v>1094</v>
          </cell>
        </row>
        <row r="122">
          <cell r="A122">
            <v>1095</v>
          </cell>
        </row>
        <row r="123">
          <cell r="A123">
            <v>1096</v>
          </cell>
        </row>
        <row r="124">
          <cell r="A124">
            <v>1097</v>
          </cell>
        </row>
        <row r="125">
          <cell r="A125">
            <v>1098</v>
          </cell>
        </row>
        <row r="126">
          <cell r="A126">
            <v>1099</v>
          </cell>
        </row>
        <row r="127">
          <cell r="A127">
            <v>1100</v>
          </cell>
        </row>
        <row r="128">
          <cell r="A128">
            <v>1101</v>
          </cell>
        </row>
        <row r="129">
          <cell r="A129">
            <v>1102</v>
          </cell>
        </row>
        <row r="130">
          <cell r="A130">
            <v>1103</v>
          </cell>
        </row>
        <row r="131">
          <cell r="A131">
            <v>1104</v>
          </cell>
        </row>
        <row r="132">
          <cell r="A132">
            <v>1105</v>
          </cell>
        </row>
        <row r="133">
          <cell r="A133">
            <v>1106</v>
          </cell>
        </row>
        <row r="134">
          <cell r="A134">
            <v>1107</v>
          </cell>
        </row>
        <row r="135">
          <cell r="A135">
            <v>1108</v>
          </cell>
        </row>
        <row r="136">
          <cell r="A136">
            <v>1109</v>
          </cell>
        </row>
        <row r="137">
          <cell r="A137">
            <v>1110</v>
          </cell>
        </row>
        <row r="138">
          <cell r="A138">
            <v>1111</v>
          </cell>
        </row>
        <row r="139">
          <cell r="A139">
            <v>1112</v>
          </cell>
        </row>
        <row r="140">
          <cell r="A140">
            <v>1113</v>
          </cell>
        </row>
        <row r="141">
          <cell r="A141">
            <v>1114</v>
          </cell>
        </row>
        <row r="142">
          <cell r="A142">
            <v>1115</v>
          </cell>
        </row>
        <row r="143">
          <cell r="A143">
            <v>1116</v>
          </cell>
        </row>
        <row r="144">
          <cell r="A144">
            <v>1117</v>
          </cell>
        </row>
        <row r="145">
          <cell r="A145">
            <v>1118</v>
          </cell>
        </row>
        <row r="146">
          <cell r="A146">
            <v>1119</v>
          </cell>
        </row>
        <row r="147">
          <cell r="A147">
            <v>1120</v>
          </cell>
        </row>
        <row r="148">
          <cell r="A148">
            <v>1121</v>
          </cell>
        </row>
        <row r="149">
          <cell r="A149">
            <v>1122</v>
          </cell>
        </row>
        <row r="150">
          <cell r="A150">
            <v>1123</v>
          </cell>
        </row>
        <row r="151">
          <cell r="A151">
            <v>1124</v>
          </cell>
        </row>
        <row r="152">
          <cell r="A152">
            <v>1125</v>
          </cell>
        </row>
        <row r="153">
          <cell r="A153">
            <v>1126</v>
          </cell>
        </row>
        <row r="154">
          <cell r="A154">
            <v>1268</v>
          </cell>
        </row>
        <row r="155">
          <cell r="A155">
            <v>1002</v>
          </cell>
        </row>
        <row r="156">
          <cell r="A156">
            <v>1127</v>
          </cell>
        </row>
        <row r="157">
          <cell r="A157">
            <v>1128</v>
          </cell>
        </row>
        <row r="158">
          <cell r="A158">
            <v>1129</v>
          </cell>
        </row>
        <row r="159">
          <cell r="A159">
            <v>1266</v>
          </cell>
        </row>
        <row r="160">
          <cell r="A160">
            <v>1130</v>
          </cell>
        </row>
        <row r="161">
          <cell r="A161">
            <v>1131</v>
          </cell>
        </row>
        <row r="162">
          <cell r="A162">
            <v>1132</v>
          </cell>
        </row>
        <row r="163">
          <cell r="A163">
            <v>1133</v>
          </cell>
        </row>
        <row r="164">
          <cell r="A164">
            <v>1134</v>
          </cell>
        </row>
        <row r="165">
          <cell r="A165">
            <v>1135</v>
          </cell>
        </row>
        <row r="166">
          <cell r="A166">
            <v>1136</v>
          </cell>
        </row>
        <row r="167">
          <cell r="A167">
            <v>1137</v>
          </cell>
        </row>
        <row r="168">
          <cell r="A168">
            <v>1138</v>
          </cell>
        </row>
        <row r="169">
          <cell r="A169">
            <v>1139</v>
          </cell>
        </row>
        <row r="170">
          <cell r="A170">
            <v>1140</v>
          </cell>
        </row>
        <row r="171">
          <cell r="A171">
            <v>1141</v>
          </cell>
        </row>
        <row r="172">
          <cell r="A172">
            <v>1142</v>
          </cell>
        </row>
        <row r="173">
          <cell r="A173">
            <v>1263</v>
          </cell>
        </row>
        <row r="174">
          <cell r="A174">
            <v>1267</v>
          </cell>
        </row>
        <row r="175">
          <cell r="A175">
            <v>1144</v>
          </cell>
        </row>
        <row r="176">
          <cell r="A176">
            <v>1145</v>
          </cell>
        </row>
        <row r="177">
          <cell r="A177">
            <v>1147</v>
          </cell>
        </row>
        <row r="178">
          <cell r="A178">
            <v>1148</v>
          </cell>
        </row>
        <row r="179">
          <cell r="A179">
            <v>1149</v>
          </cell>
        </row>
        <row r="180">
          <cell r="A180">
            <v>1150</v>
          </cell>
        </row>
        <row r="181">
          <cell r="A181">
            <v>1151</v>
          </cell>
        </row>
        <row r="182">
          <cell r="A182">
            <v>1152</v>
          </cell>
        </row>
        <row r="183">
          <cell r="A183">
            <v>1153</v>
          </cell>
        </row>
        <row r="184">
          <cell r="A184">
            <v>1154</v>
          </cell>
        </row>
        <row r="185">
          <cell r="A185">
            <v>1155</v>
          </cell>
        </row>
        <row r="186">
          <cell r="A186">
            <v>1157</v>
          </cell>
        </row>
        <row r="187">
          <cell r="A187">
            <v>1158</v>
          </cell>
        </row>
        <row r="188">
          <cell r="A188">
            <v>1159</v>
          </cell>
        </row>
        <row r="189">
          <cell r="A189">
            <v>1160</v>
          </cell>
        </row>
        <row r="190">
          <cell r="A190">
            <v>1161</v>
          </cell>
        </row>
        <row r="191">
          <cell r="A191">
            <v>1162</v>
          </cell>
        </row>
        <row r="192">
          <cell r="A192">
            <v>1163</v>
          </cell>
        </row>
        <row r="193">
          <cell r="A193">
            <v>1164</v>
          </cell>
        </row>
        <row r="194">
          <cell r="A194">
            <v>1167</v>
          </cell>
        </row>
        <row r="195">
          <cell r="A195">
            <v>1168</v>
          </cell>
        </row>
        <row r="196">
          <cell r="A196">
            <v>1169</v>
          </cell>
        </row>
        <row r="197">
          <cell r="A197">
            <v>1170</v>
          </cell>
        </row>
        <row r="198">
          <cell r="A198">
            <v>1171</v>
          </cell>
        </row>
        <row r="199">
          <cell r="A199">
            <v>1172</v>
          </cell>
        </row>
        <row r="200">
          <cell r="A200">
            <v>1173</v>
          </cell>
        </row>
        <row r="201">
          <cell r="A201">
            <v>1174</v>
          </cell>
        </row>
        <row r="202">
          <cell r="A202">
            <v>1175</v>
          </cell>
        </row>
        <row r="203">
          <cell r="A203">
            <v>1176</v>
          </cell>
        </row>
        <row r="204">
          <cell r="A204">
            <v>1177</v>
          </cell>
        </row>
        <row r="205">
          <cell r="A205">
            <v>1178</v>
          </cell>
        </row>
        <row r="206">
          <cell r="A206">
            <v>1179</v>
          </cell>
        </row>
        <row r="207">
          <cell r="A207">
            <v>1180</v>
          </cell>
        </row>
        <row r="208">
          <cell r="A208">
            <v>1181</v>
          </cell>
        </row>
        <row r="209">
          <cell r="A209">
            <v>1182</v>
          </cell>
        </row>
        <row r="210">
          <cell r="A210">
            <v>1183</v>
          </cell>
        </row>
        <row r="211">
          <cell r="A211">
            <v>1184</v>
          </cell>
        </row>
        <row r="212">
          <cell r="A212">
            <v>1185</v>
          </cell>
        </row>
        <row r="213">
          <cell r="A213">
            <v>1189</v>
          </cell>
        </row>
        <row r="214">
          <cell r="A214">
            <v>1190</v>
          </cell>
        </row>
        <row r="215">
          <cell r="A215">
            <v>1191</v>
          </cell>
        </row>
        <row r="216">
          <cell r="A216">
            <v>1192</v>
          </cell>
        </row>
        <row r="217">
          <cell r="A217">
            <v>1194</v>
          </cell>
        </row>
        <row r="218">
          <cell r="A218">
            <v>1195</v>
          </cell>
        </row>
        <row r="219">
          <cell r="A219">
            <v>1196</v>
          </cell>
        </row>
        <row r="220">
          <cell r="A220">
            <v>1197</v>
          </cell>
        </row>
        <row r="221">
          <cell r="A221">
            <v>1198</v>
          </cell>
        </row>
        <row r="222">
          <cell r="A222">
            <v>1199</v>
          </cell>
        </row>
        <row r="223">
          <cell r="A223">
            <v>1201</v>
          </cell>
        </row>
        <row r="224">
          <cell r="A224">
            <v>1202</v>
          </cell>
        </row>
        <row r="225">
          <cell r="A225">
            <v>1204</v>
          </cell>
        </row>
        <row r="226">
          <cell r="A226">
            <v>1205</v>
          </cell>
        </row>
        <row r="227">
          <cell r="A227">
            <v>1206</v>
          </cell>
        </row>
        <row r="228">
          <cell r="A228">
            <v>1207</v>
          </cell>
        </row>
        <row r="229">
          <cell r="A229">
            <v>1210</v>
          </cell>
        </row>
        <row r="230">
          <cell r="A230">
            <v>1211</v>
          </cell>
        </row>
        <row r="231">
          <cell r="A231">
            <v>1212</v>
          </cell>
        </row>
        <row r="232">
          <cell r="A232">
            <v>1213</v>
          </cell>
        </row>
        <row r="233">
          <cell r="A233">
            <v>1271</v>
          </cell>
        </row>
        <row r="234">
          <cell r="A234">
            <v>1215</v>
          </cell>
        </row>
        <row r="235">
          <cell r="A235">
            <v>1216</v>
          </cell>
        </row>
        <row r="236">
          <cell r="A236">
            <v>1218</v>
          </cell>
        </row>
        <row r="237">
          <cell r="A237">
            <v>1220</v>
          </cell>
        </row>
        <row r="238">
          <cell r="A238">
            <v>1004</v>
          </cell>
        </row>
        <row r="239">
          <cell r="A239">
            <v>1224</v>
          </cell>
        </row>
        <row r="240">
          <cell r="A240">
            <v>1227</v>
          </cell>
        </row>
        <row r="241">
          <cell r="A241">
            <v>1228</v>
          </cell>
        </row>
        <row r="242">
          <cell r="A242">
            <v>1229</v>
          </cell>
        </row>
        <row r="243">
          <cell r="A243">
            <v>1230</v>
          </cell>
        </row>
        <row r="244">
          <cell r="A244">
            <v>1231</v>
          </cell>
        </row>
        <row r="245">
          <cell r="A245">
            <v>1014</v>
          </cell>
        </row>
        <row r="246">
          <cell r="A246">
            <v>1233</v>
          </cell>
        </row>
        <row r="247">
          <cell r="A247">
            <v>1236</v>
          </cell>
        </row>
        <row r="248">
          <cell r="A248">
            <v>1237</v>
          </cell>
        </row>
        <row r="249">
          <cell r="A249">
            <v>1238</v>
          </cell>
        </row>
        <row r="250">
          <cell r="A250">
            <v>1239</v>
          </cell>
        </row>
        <row r="251">
          <cell r="A251">
            <v>1226</v>
          </cell>
        </row>
        <row r="252">
          <cell r="A252">
            <v>1232</v>
          </cell>
        </row>
        <row r="253">
          <cell r="A253">
            <v>1240</v>
          </cell>
        </row>
        <row r="254">
          <cell r="A254">
            <v>1250</v>
          </cell>
        </row>
        <row r="255">
          <cell r="A255">
            <v>1241</v>
          </cell>
        </row>
        <row r="256">
          <cell r="A256">
            <v>1276</v>
          </cell>
        </row>
        <row r="257">
          <cell r="A257">
            <v>1274</v>
          </cell>
        </row>
        <row r="258">
          <cell r="A258">
            <v>1269</v>
          </cell>
        </row>
        <row r="259">
          <cell r="A259">
            <v>1477</v>
          </cell>
        </row>
        <row r="260">
          <cell r="A260">
            <v>1277</v>
          </cell>
        </row>
        <row r="261">
          <cell r="A261">
            <v>1281</v>
          </cell>
        </row>
        <row r="262">
          <cell r="A262">
            <v>1280</v>
          </cell>
        </row>
        <row r="263">
          <cell r="A263">
            <v>1282</v>
          </cell>
        </row>
        <row r="264">
          <cell r="A264">
            <v>1283</v>
          </cell>
        </row>
        <row r="265">
          <cell r="A265">
            <v>1284</v>
          </cell>
        </row>
        <row r="266">
          <cell r="A266">
            <v>1285</v>
          </cell>
        </row>
        <row r="267">
          <cell r="A267">
            <v>1286</v>
          </cell>
        </row>
        <row r="268">
          <cell r="A268">
            <v>1287</v>
          </cell>
        </row>
        <row r="269">
          <cell r="A269">
            <v>1288</v>
          </cell>
        </row>
        <row r="270">
          <cell r="A270">
            <v>1289</v>
          </cell>
        </row>
        <row r="271">
          <cell r="A271">
            <v>1290</v>
          </cell>
        </row>
        <row r="272">
          <cell r="A272">
            <v>1291</v>
          </cell>
        </row>
        <row r="273">
          <cell r="A273">
            <v>1292</v>
          </cell>
        </row>
        <row r="274">
          <cell r="A274">
            <v>1293</v>
          </cell>
        </row>
        <row r="275">
          <cell r="A275">
            <v>1294</v>
          </cell>
        </row>
        <row r="276">
          <cell r="A276">
            <v>1295</v>
          </cell>
        </row>
        <row r="277">
          <cell r="A277">
            <v>1296</v>
          </cell>
        </row>
        <row r="278">
          <cell r="A278">
            <v>1297</v>
          </cell>
        </row>
        <row r="279">
          <cell r="A279">
            <v>1298</v>
          </cell>
        </row>
        <row r="280">
          <cell r="A280">
            <v>1299</v>
          </cell>
        </row>
        <row r="281">
          <cell r="A281">
            <v>1300</v>
          </cell>
        </row>
        <row r="282">
          <cell r="A282">
            <v>1301</v>
          </cell>
        </row>
        <row r="283">
          <cell r="A283">
            <v>1302</v>
          </cell>
        </row>
        <row r="284">
          <cell r="A284">
            <v>1303</v>
          </cell>
        </row>
        <row r="285">
          <cell r="A285">
            <v>1304</v>
          </cell>
        </row>
        <row r="286">
          <cell r="A286">
            <v>1305</v>
          </cell>
        </row>
        <row r="287">
          <cell r="A287">
            <v>1306</v>
          </cell>
        </row>
        <row r="288">
          <cell r="A288">
            <v>1307</v>
          </cell>
        </row>
        <row r="289">
          <cell r="A289">
            <v>1308</v>
          </cell>
        </row>
        <row r="290">
          <cell r="A290">
            <v>1309</v>
          </cell>
        </row>
        <row r="291">
          <cell r="A291">
            <v>1310</v>
          </cell>
        </row>
        <row r="292">
          <cell r="A292">
            <v>1311</v>
          </cell>
        </row>
        <row r="293">
          <cell r="A293">
            <v>1312</v>
          </cell>
        </row>
        <row r="294">
          <cell r="A294">
            <v>1313</v>
          </cell>
        </row>
        <row r="295">
          <cell r="A295">
            <v>1314</v>
          </cell>
        </row>
        <row r="296">
          <cell r="A296">
            <v>1315</v>
          </cell>
        </row>
        <row r="297">
          <cell r="A297">
            <v>1316</v>
          </cell>
        </row>
        <row r="298">
          <cell r="A298">
            <v>1317</v>
          </cell>
        </row>
        <row r="299">
          <cell r="A299">
            <v>1318</v>
          </cell>
        </row>
        <row r="300">
          <cell r="A300">
            <v>1319</v>
          </cell>
        </row>
        <row r="301">
          <cell r="A301">
            <v>1320</v>
          </cell>
        </row>
        <row r="302">
          <cell r="A302">
            <v>1321</v>
          </cell>
        </row>
        <row r="303">
          <cell r="A303">
            <v>1322</v>
          </cell>
        </row>
        <row r="304">
          <cell r="A304">
            <v>1323</v>
          </cell>
        </row>
        <row r="305">
          <cell r="A305">
            <v>1324</v>
          </cell>
        </row>
        <row r="306">
          <cell r="A306">
            <v>1325</v>
          </cell>
        </row>
        <row r="307">
          <cell r="A307">
            <v>1326</v>
          </cell>
        </row>
        <row r="308">
          <cell r="A308">
            <v>1327</v>
          </cell>
        </row>
        <row r="309">
          <cell r="A309">
            <v>1328</v>
          </cell>
        </row>
        <row r="310">
          <cell r="A310">
            <v>1329</v>
          </cell>
        </row>
        <row r="311">
          <cell r="A311">
            <v>1330</v>
          </cell>
        </row>
        <row r="312">
          <cell r="A312">
            <v>1331</v>
          </cell>
        </row>
        <row r="313">
          <cell r="A313">
            <v>1332</v>
          </cell>
        </row>
        <row r="314">
          <cell r="A314">
            <v>1333</v>
          </cell>
        </row>
        <row r="315">
          <cell r="A315">
            <v>1334</v>
          </cell>
        </row>
        <row r="316">
          <cell r="A316">
            <v>1335</v>
          </cell>
        </row>
        <row r="317">
          <cell r="A317">
            <v>1336</v>
          </cell>
        </row>
        <row r="318">
          <cell r="A318">
            <v>1337</v>
          </cell>
        </row>
      </sheetData>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Existing Form P2"/>
      <sheetName val="Suggested Revision P2"/>
      <sheetName val="PSIP Budget Form"/>
      <sheetName val="Budget Form"/>
      <sheetName val="Sheet1"/>
      <sheetName val="Selection Criteria"/>
    </sheetNames>
    <sheetDataSet>
      <sheetData sheetId="0"/>
      <sheetData sheetId="1"/>
      <sheetData sheetId="2">
        <row r="84">
          <cell r="A84" t="str">
            <v>Interest Penalties/Commitment Charges</v>
          </cell>
        </row>
      </sheetData>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J19"/>
  <sheetViews>
    <sheetView showGridLines="0" workbookViewId="0">
      <selection activeCell="D9" sqref="D9"/>
    </sheetView>
  </sheetViews>
  <sheetFormatPr defaultColWidth="9.109375" defaultRowHeight="19.2"/>
  <cols>
    <col min="1" max="1" width="38.6640625" style="315" customWidth="1"/>
    <col min="2" max="2" width="9.109375" style="315"/>
    <col min="3" max="8" width="4.5546875" style="315" customWidth="1"/>
    <col min="9" max="9" width="18.109375" style="315" customWidth="1"/>
    <col min="10" max="10" width="34" style="315" customWidth="1"/>
    <col min="11" max="16384" width="9.109375" style="315"/>
  </cols>
  <sheetData>
    <row r="1" spans="1:10" ht="31.2">
      <c r="A1" s="944" t="s">
        <v>3631</v>
      </c>
      <c r="B1" s="944"/>
      <c r="C1" s="944"/>
      <c r="D1" s="944"/>
      <c r="E1" s="944"/>
      <c r="F1" s="944"/>
      <c r="G1" s="944"/>
      <c r="H1" s="944"/>
      <c r="I1" s="944"/>
      <c r="J1" s="944"/>
    </row>
    <row r="3" spans="1:10">
      <c r="A3" s="316"/>
      <c r="B3" s="316"/>
      <c r="C3" s="316"/>
      <c r="D3" s="316"/>
      <c r="E3" s="316"/>
      <c r="F3" s="316"/>
      <c r="G3" s="316"/>
      <c r="H3" s="316"/>
      <c r="I3" s="316" t="s">
        <v>588</v>
      </c>
      <c r="J3" s="316" t="s">
        <v>587</v>
      </c>
    </row>
    <row r="4" spans="1:10">
      <c r="A4" s="317"/>
      <c r="B4" s="317"/>
      <c r="C4" s="317"/>
      <c r="D4" s="317"/>
      <c r="E4" s="317"/>
      <c r="F4" s="317"/>
      <c r="G4" s="317"/>
      <c r="H4" s="317" t="s">
        <v>4528</v>
      </c>
      <c r="I4" s="317">
        <v>9</v>
      </c>
      <c r="J4" s="317"/>
    </row>
    <row r="5" spans="1:10">
      <c r="A5" s="318"/>
      <c r="B5" s="318"/>
      <c r="C5" s="318"/>
      <c r="D5" s="318"/>
      <c r="E5" s="318"/>
      <c r="F5" s="318"/>
      <c r="G5" s="318" t="s">
        <v>4529</v>
      </c>
      <c r="H5" s="318"/>
      <c r="I5" s="318">
        <v>9.01</v>
      </c>
      <c r="J5" s="318"/>
    </row>
    <row r="6" spans="1:10">
      <c r="A6" s="318"/>
      <c r="B6" s="318"/>
      <c r="C6" s="318"/>
      <c r="D6" s="318"/>
      <c r="E6" s="318"/>
      <c r="F6" s="318" t="s">
        <v>4531</v>
      </c>
      <c r="G6" s="318"/>
      <c r="H6" s="318"/>
      <c r="I6" s="318" t="s">
        <v>4530</v>
      </c>
      <c r="J6" s="318" t="s">
        <v>0</v>
      </c>
    </row>
    <row r="7" spans="1:10">
      <c r="A7" s="943" t="s">
        <v>4533</v>
      </c>
      <c r="B7" s="943"/>
      <c r="C7" s="943"/>
      <c r="D7" s="943"/>
      <c r="E7" s="943"/>
      <c r="F7" s="318"/>
      <c r="G7" s="318"/>
      <c r="H7" s="318"/>
      <c r="I7" s="318" t="s">
        <v>4532</v>
      </c>
      <c r="J7" s="722" t="s">
        <v>1</v>
      </c>
    </row>
    <row r="8" spans="1:10">
      <c r="A8" s="318"/>
      <c r="B8" s="318"/>
      <c r="C8" s="318"/>
      <c r="D8" s="319" t="s">
        <v>586</v>
      </c>
      <c r="E8" s="318"/>
      <c r="F8" s="318"/>
      <c r="G8" s="318"/>
      <c r="H8" s="318"/>
      <c r="I8" s="1184" t="s">
        <v>4535</v>
      </c>
      <c r="J8" s="723" t="s">
        <v>2</v>
      </c>
    </row>
    <row r="9" spans="1:10">
      <c r="A9" s="318"/>
      <c r="B9" s="318"/>
      <c r="C9" s="318"/>
      <c r="D9" s="319" t="s">
        <v>586</v>
      </c>
      <c r="E9" s="318"/>
      <c r="F9" s="318"/>
      <c r="G9" s="318"/>
      <c r="H9" s="318"/>
      <c r="I9" s="1184" t="s">
        <v>4536</v>
      </c>
      <c r="J9" s="723" t="s">
        <v>3</v>
      </c>
    </row>
    <row r="10" spans="1:10">
      <c r="A10" s="318"/>
      <c r="B10" s="318"/>
      <c r="C10" s="318"/>
      <c r="D10" s="319" t="s">
        <v>586</v>
      </c>
      <c r="E10" s="318"/>
      <c r="F10" s="318"/>
      <c r="G10" s="318"/>
      <c r="H10" s="318"/>
      <c r="I10" s="1184" t="s">
        <v>4537</v>
      </c>
      <c r="J10" s="723" t="s">
        <v>261</v>
      </c>
    </row>
    <row r="11" spans="1:10">
      <c r="A11" s="318"/>
      <c r="B11" s="318"/>
      <c r="C11" s="318"/>
      <c r="D11" s="319" t="s">
        <v>586</v>
      </c>
      <c r="E11" s="318"/>
      <c r="F11" s="318"/>
      <c r="G11" s="318"/>
      <c r="H11" s="318"/>
      <c r="I11" s="1184" t="s">
        <v>4538</v>
      </c>
      <c r="J11" s="723" t="s">
        <v>262</v>
      </c>
    </row>
    <row r="12" spans="1:10">
      <c r="A12" s="318"/>
      <c r="B12" s="318"/>
      <c r="C12" s="318"/>
      <c r="D12" s="319" t="s">
        <v>586</v>
      </c>
      <c r="E12" s="318"/>
      <c r="F12" s="318"/>
      <c r="G12" s="318"/>
      <c r="H12" s="318"/>
      <c r="I12" s="1184" t="s">
        <v>4539</v>
      </c>
      <c r="J12" s="723" t="s">
        <v>266</v>
      </c>
    </row>
    <row r="13" spans="1:10" ht="19.2" customHeight="1">
      <c r="A13" s="943" t="s">
        <v>4533</v>
      </c>
      <c r="B13" s="943"/>
      <c r="C13" s="943"/>
      <c r="D13" s="943"/>
      <c r="E13" s="943"/>
      <c r="F13" s="318"/>
      <c r="G13" s="318"/>
      <c r="H13" s="319"/>
      <c r="I13" s="318" t="s">
        <v>4534</v>
      </c>
      <c r="J13" s="722" t="s">
        <v>263</v>
      </c>
    </row>
    <row r="14" spans="1:10">
      <c r="A14" s="318"/>
      <c r="B14" s="318"/>
      <c r="C14" s="318"/>
      <c r="D14" s="319" t="s">
        <v>586</v>
      </c>
      <c r="E14" s="318"/>
      <c r="F14" s="318"/>
      <c r="G14" s="318"/>
      <c r="H14" s="319"/>
      <c r="I14" s="335" t="s">
        <v>4540</v>
      </c>
      <c r="J14" s="723" t="s">
        <v>2</v>
      </c>
    </row>
    <row r="15" spans="1:10">
      <c r="A15" s="318"/>
      <c r="B15" s="318"/>
      <c r="C15" s="318"/>
      <c r="D15" s="319" t="s">
        <v>586</v>
      </c>
      <c r="E15" s="318"/>
      <c r="F15" s="318"/>
      <c r="G15" s="318"/>
      <c r="H15" s="318"/>
      <c r="I15" s="335" t="s">
        <v>4541</v>
      </c>
      <c r="J15" s="723" t="s">
        <v>3</v>
      </c>
    </row>
    <row r="16" spans="1:10">
      <c r="A16" s="318"/>
      <c r="B16" s="318"/>
      <c r="C16" s="318"/>
      <c r="D16" s="319" t="s">
        <v>586</v>
      </c>
      <c r="E16" s="318"/>
      <c r="F16" s="318"/>
      <c r="G16" s="318"/>
      <c r="H16" s="318"/>
      <c r="I16" s="335" t="s">
        <v>4542</v>
      </c>
      <c r="J16" s="723" t="s">
        <v>261</v>
      </c>
    </row>
    <row r="17" spans="1:10">
      <c r="A17" s="318"/>
      <c r="B17" s="318"/>
      <c r="C17" s="318"/>
      <c r="D17" s="319" t="s">
        <v>586</v>
      </c>
      <c r="E17" s="318"/>
      <c r="F17" s="318"/>
      <c r="G17" s="318"/>
      <c r="H17" s="318"/>
      <c r="I17" s="335" t="s">
        <v>4543</v>
      </c>
      <c r="J17" s="723" t="s">
        <v>262</v>
      </c>
    </row>
    <row r="18" spans="1:10">
      <c r="A18" s="318"/>
      <c r="B18" s="318"/>
      <c r="C18" s="318"/>
      <c r="D18" s="319" t="s">
        <v>586</v>
      </c>
      <c r="E18" s="318"/>
      <c r="F18" s="318"/>
      <c r="G18" s="318"/>
      <c r="H18" s="318"/>
      <c r="I18" s="335" t="s">
        <v>4544</v>
      </c>
      <c r="J18" s="723" t="s">
        <v>266</v>
      </c>
    </row>
    <row r="19" spans="1:10">
      <c r="I19" s="336"/>
    </row>
  </sheetData>
  <mergeCells count="3">
    <mergeCell ref="A7:E7"/>
    <mergeCell ref="A13:E13"/>
    <mergeCell ref="A1:J1"/>
  </mergeCells>
  <printOptions horizontalCentered="1"/>
  <pageMargins left="0.70866141732283505" right="0.70866141732283505" top="0.55118110236220497" bottom="0.74803149606299202" header="0.31496062992126" footer="0.31496062992126"/>
  <pageSetup paperSize="9" scale="60" orientation="landscape" r:id="rId1"/>
  <headerFooter>
    <oddHeader>&amp;R&amp;"Faruma,Regular"ކޯޑިންގ އިންސްޓްރަކްޝަންސް</oddHeader>
    <oddFooter xml:space="preserve">&amp;C&amp;P
&amp;R&amp;"Faruma,Regular"މިނިސްޓްރީ އޮފް ފިނޭންސް އެންޑް ޓްރެޜަރީ
މާލެ، ދިވެހިރާއްޖެ </oddFooter>
  </headerFooter>
</worksheet>
</file>

<file path=xl/worksheets/sheet10.xml><?xml version="1.0" encoding="utf-8"?>
<worksheet xmlns="http://schemas.openxmlformats.org/spreadsheetml/2006/main" xmlns:r="http://schemas.openxmlformats.org/officeDocument/2006/relationships">
  <sheetPr>
    <tabColor rgb="FFFF0000"/>
    <pageSetUpPr fitToPage="1"/>
  </sheetPr>
  <dimension ref="A1:AJ45"/>
  <sheetViews>
    <sheetView showGridLines="0" topLeftCell="P4" workbookViewId="0">
      <selection activeCell="U10" sqref="U10"/>
    </sheetView>
  </sheetViews>
  <sheetFormatPr defaultRowHeight="18.600000000000001"/>
  <cols>
    <col min="1" max="1" width="28.44140625" style="347" customWidth="1"/>
    <col min="2" max="2" width="15" style="347" customWidth="1"/>
    <col min="3" max="24" width="11.88671875" style="347" customWidth="1"/>
    <col min="25" max="25" width="13.44140625" style="347" customWidth="1"/>
    <col min="26" max="26" width="8.6640625" style="347" customWidth="1"/>
    <col min="27" max="27" width="12.5546875" style="347" customWidth="1"/>
    <col min="28" max="28" width="21.6640625" style="347" customWidth="1"/>
    <col min="29" max="29" width="7.6640625" style="347" bestFit="1" customWidth="1"/>
    <col min="30" max="30" width="8" style="347" customWidth="1"/>
    <col min="31" max="31" width="12.5546875" style="347" customWidth="1"/>
    <col min="32" max="32" width="15.6640625" style="347" customWidth="1"/>
    <col min="33" max="33" width="19.109375" style="347" customWidth="1"/>
    <col min="34" max="34" width="8.109375" style="347" customWidth="1"/>
    <col min="35" max="35" width="10.109375" style="347" customWidth="1"/>
    <col min="36" max="260" width="8.88671875" style="347"/>
    <col min="261" max="261" width="28.44140625" style="347" customWidth="1"/>
    <col min="262" max="281" width="11.88671875" style="347" customWidth="1"/>
    <col min="282" max="282" width="13.44140625" style="347" customWidth="1"/>
    <col min="283" max="283" width="8.6640625" style="347" customWidth="1"/>
    <col min="284" max="284" width="12.5546875" style="347" customWidth="1"/>
    <col min="285" max="285" width="21.6640625" style="347" customWidth="1"/>
    <col min="286" max="286" width="7.6640625" style="347" bestFit="1" customWidth="1"/>
    <col min="287" max="287" width="8" style="347" customWidth="1"/>
    <col min="288" max="288" width="12.5546875" style="347" customWidth="1"/>
    <col min="289" max="289" width="15.6640625" style="347" customWidth="1"/>
    <col min="290" max="290" width="6" style="347" customWidth="1"/>
    <col min="291" max="291" width="7.109375" style="347" customWidth="1"/>
    <col min="292" max="516" width="8.88671875" style="347"/>
    <col min="517" max="517" width="28.44140625" style="347" customWidth="1"/>
    <col min="518" max="537" width="11.88671875" style="347" customWidth="1"/>
    <col min="538" max="538" width="13.44140625" style="347" customWidth="1"/>
    <col min="539" max="539" width="8.6640625" style="347" customWidth="1"/>
    <col min="540" max="540" width="12.5546875" style="347" customWidth="1"/>
    <col min="541" max="541" width="21.6640625" style="347" customWidth="1"/>
    <col min="542" max="542" width="7.6640625" style="347" bestFit="1" customWidth="1"/>
    <col min="543" max="543" width="8" style="347" customWidth="1"/>
    <col min="544" max="544" width="12.5546875" style="347" customWidth="1"/>
    <col min="545" max="545" width="15.6640625" style="347" customWidth="1"/>
    <col min="546" max="546" width="6" style="347" customWidth="1"/>
    <col min="547" max="547" width="7.109375" style="347" customWidth="1"/>
    <col min="548" max="772" width="8.88671875" style="347"/>
    <col min="773" max="773" width="28.44140625" style="347" customWidth="1"/>
    <col min="774" max="793" width="11.88671875" style="347" customWidth="1"/>
    <col min="794" max="794" width="13.44140625" style="347" customWidth="1"/>
    <col min="795" max="795" width="8.6640625" style="347" customWidth="1"/>
    <col min="796" max="796" width="12.5546875" style="347" customWidth="1"/>
    <col min="797" max="797" width="21.6640625" style="347" customWidth="1"/>
    <col min="798" max="798" width="7.6640625" style="347" bestFit="1" customWidth="1"/>
    <col min="799" max="799" width="8" style="347" customWidth="1"/>
    <col min="800" max="800" width="12.5546875" style="347" customWidth="1"/>
    <col min="801" max="801" width="15.6640625" style="347" customWidth="1"/>
    <col min="802" max="802" width="6" style="347" customWidth="1"/>
    <col min="803" max="803" width="7.109375" style="347" customWidth="1"/>
    <col min="804" max="1028" width="8.88671875" style="347"/>
    <col min="1029" max="1029" width="28.44140625" style="347" customWidth="1"/>
    <col min="1030" max="1049" width="11.88671875" style="347" customWidth="1"/>
    <col min="1050" max="1050" width="13.44140625" style="347" customWidth="1"/>
    <col min="1051" max="1051" width="8.6640625" style="347" customWidth="1"/>
    <col min="1052" max="1052" width="12.5546875" style="347" customWidth="1"/>
    <col min="1053" max="1053" width="21.6640625" style="347" customWidth="1"/>
    <col min="1054" max="1054" width="7.6640625" style="347" bestFit="1" customWidth="1"/>
    <col min="1055" max="1055" width="8" style="347" customWidth="1"/>
    <col min="1056" max="1056" width="12.5546875" style="347" customWidth="1"/>
    <col min="1057" max="1057" width="15.6640625" style="347" customWidth="1"/>
    <col min="1058" max="1058" width="6" style="347" customWidth="1"/>
    <col min="1059" max="1059" width="7.109375" style="347" customWidth="1"/>
    <col min="1060" max="1284" width="8.88671875" style="347"/>
    <col min="1285" max="1285" width="28.44140625" style="347" customWidth="1"/>
    <col min="1286" max="1305" width="11.88671875" style="347" customWidth="1"/>
    <col min="1306" max="1306" width="13.44140625" style="347" customWidth="1"/>
    <col min="1307" max="1307" width="8.6640625" style="347" customWidth="1"/>
    <col min="1308" max="1308" width="12.5546875" style="347" customWidth="1"/>
    <col min="1309" max="1309" width="21.6640625" style="347" customWidth="1"/>
    <col min="1310" max="1310" width="7.6640625" style="347" bestFit="1" customWidth="1"/>
    <col min="1311" max="1311" width="8" style="347" customWidth="1"/>
    <col min="1312" max="1312" width="12.5546875" style="347" customWidth="1"/>
    <col min="1313" max="1313" width="15.6640625" style="347" customWidth="1"/>
    <col min="1314" max="1314" width="6" style="347" customWidth="1"/>
    <col min="1315" max="1315" width="7.109375" style="347" customWidth="1"/>
    <col min="1316" max="1540" width="8.88671875" style="347"/>
    <col min="1541" max="1541" width="28.44140625" style="347" customWidth="1"/>
    <col min="1542" max="1561" width="11.88671875" style="347" customWidth="1"/>
    <col min="1562" max="1562" width="13.44140625" style="347" customWidth="1"/>
    <col min="1563" max="1563" width="8.6640625" style="347" customWidth="1"/>
    <col min="1564" max="1564" width="12.5546875" style="347" customWidth="1"/>
    <col min="1565" max="1565" width="21.6640625" style="347" customWidth="1"/>
    <col min="1566" max="1566" width="7.6640625" style="347" bestFit="1" customWidth="1"/>
    <col min="1567" max="1567" width="8" style="347" customWidth="1"/>
    <col min="1568" max="1568" width="12.5546875" style="347" customWidth="1"/>
    <col min="1569" max="1569" width="15.6640625" style="347" customWidth="1"/>
    <col min="1570" max="1570" width="6" style="347" customWidth="1"/>
    <col min="1571" max="1571" width="7.109375" style="347" customWidth="1"/>
    <col min="1572" max="1796" width="8.88671875" style="347"/>
    <col min="1797" max="1797" width="28.44140625" style="347" customWidth="1"/>
    <col min="1798" max="1817" width="11.88671875" style="347" customWidth="1"/>
    <col min="1818" max="1818" width="13.44140625" style="347" customWidth="1"/>
    <col min="1819" max="1819" width="8.6640625" style="347" customWidth="1"/>
    <col min="1820" max="1820" width="12.5546875" style="347" customWidth="1"/>
    <col min="1821" max="1821" width="21.6640625" style="347" customWidth="1"/>
    <col min="1822" max="1822" width="7.6640625" style="347" bestFit="1" customWidth="1"/>
    <col min="1823" max="1823" width="8" style="347" customWidth="1"/>
    <col min="1824" max="1824" width="12.5546875" style="347" customWidth="1"/>
    <col min="1825" max="1825" width="15.6640625" style="347" customWidth="1"/>
    <col min="1826" max="1826" width="6" style="347" customWidth="1"/>
    <col min="1827" max="1827" width="7.109375" style="347" customWidth="1"/>
    <col min="1828" max="2052" width="8.88671875" style="347"/>
    <col min="2053" max="2053" width="28.44140625" style="347" customWidth="1"/>
    <col min="2054" max="2073" width="11.88671875" style="347" customWidth="1"/>
    <col min="2074" max="2074" width="13.44140625" style="347" customWidth="1"/>
    <col min="2075" max="2075" width="8.6640625" style="347" customWidth="1"/>
    <col min="2076" max="2076" width="12.5546875" style="347" customWidth="1"/>
    <col min="2077" max="2077" width="21.6640625" style="347" customWidth="1"/>
    <col min="2078" max="2078" width="7.6640625" style="347" bestFit="1" customWidth="1"/>
    <col min="2079" max="2079" width="8" style="347" customWidth="1"/>
    <col min="2080" max="2080" width="12.5546875" style="347" customWidth="1"/>
    <col min="2081" max="2081" width="15.6640625" style="347" customWidth="1"/>
    <col min="2082" max="2082" width="6" style="347" customWidth="1"/>
    <col min="2083" max="2083" width="7.109375" style="347" customWidth="1"/>
    <col min="2084" max="2308" width="8.88671875" style="347"/>
    <col min="2309" max="2309" width="28.44140625" style="347" customWidth="1"/>
    <col min="2310" max="2329" width="11.88671875" style="347" customWidth="1"/>
    <col min="2330" max="2330" width="13.44140625" style="347" customWidth="1"/>
    <col min="2331" max="2331" width="8.6640625" style="347" customWidth="1"/>
    <col min="2332" max="2332" width="12.5546875" style="347" customWidth="1"/>
    <col min="2333" max="2333" width="21.6640625" style="347" customWidth="1"/>
    <col min="2334" max="2334" width="7.6640625" style="347" bestFit="1" customWidth="1"/>
    <col min="2335" max="2335" width="8" style="347" customWidth="1"/>
    <col min="2336" max="2336" width="12.5546875" style="347" customWidth="1"/>
    <col min="2337" max="2337" width="15.6640625" style="347" customWidth="1"/>
    <col min="2338" max="2338" width="6" style="347" customWidth="1"/>
    <col min="2339" max="2339" width="7.109375" style="347" customWidth="1"/>
    <col min="2340" max="2564" width="8.88671875" style="347"/>
    <col min="2565" max="2565" width="28.44140625" style="347" customWidth="1"/>
    <col min="2566" max="2585" width="11.88671875" style="347" customWidth="1"/>
    <col min="2586" max="2586" width="13.44140625" style="347" customWidth="1"/>
    <col min="2587" max="2587" width="8.6640625" style="347" customWidth="1"/>
    <col min="2588" max="2588" width="12.5546875" style="347" customWidth="1"/>
    <col min="2589" max="2589" width="21.6640625" style="347" customWidth="1"/>
    <col min="2590" max="2590" width="7.6640625" style="347" bestFit="1" customWidth="1"/>
    <col min="2591" max="2591" width="8" style="347" customWidth="1"/>
    <col min="2592" max="2592" width="12.5546875" style="347" customWidth="1"/>
    <col min="2593" max="2593" width="15.6640625" style="347" customWidth="1"/>
    <col min="2594" max="2594" width="6" style="347" customWidth="1"/>
    <col min="2595" max="2595" width="7.109375" style="347" customWidth="1"/>
    <col min="2596" max="2820" width="8.88671875" style="347"/>
    <col min="2821" max="2821" width="28.44140625" style="347" customWidth="1"/>
    <col min="2822" max="2841" width="11.88671875" style="347" customWidth="1"/>
    <col min="2842" max="2842" width="13.44140625" style="347" customWidth="1"/>
    <col min="2843" max="2843" width="8.6640625" style="347" customWidth="1"/>
    <col min="2844" max="2844" width="12.5546875" style="347" customWidth="1"/>
    <col min="2845" max="2845" width="21.6640625" style="347" customWidth="1"/>
    <col min="2846" max="2846" width="7.6640625" style="347" bestFit="1" customWidth="1"/>
    <col min="2847" max="2847" width="8" style="347" customWidth="1"/>
    <col min="2848" max="2848" width="12.5546875" style="347" customWidth="1"/>
    <col min="2849" max="2849" width="15.6640625" style="347" customWidth="1"/>
    <col min="2850" max="2850" width="6" style="347" customWidth="1"/>
    <col min="2851" max="2851" width="7.109375" style="347" customWidth="1"/>
    <col min="2852" max="3076" width="8.88671875" style="347"/>
    <col min="3077" max="3077" width="28.44140625" style="347" customWidth="1"/>
    <col min="3078" max="3097" width="11.88671875" style="347" customWidth="1"/>
    <col min="3098" max="3098" width="13.44140625" style="347" customWidth="1"/>
    <col min="3099" max="3099" width="8.6640625" style="347" customWidth="1"/>
    <col min="3100" max="3100" width="12.5546875" style="347" customWidth="1"/>
    <col min="3101" max="3101" width="21.6640625" style="347" customWidth="1"/>
    <col min="3102" max="3102" width="7.6640625" style="347" bestFit="1" customWidth="1"/>
    <col min="3103" max="3103" width="8" style="347" customWidth="1"/>
    <col min="3104" max="3104" width="12.5546875" style="347" customWidth="1"/>
    <col min="3105" max="3105" width="15.6640625" style="347" customWidth="1"/>
    <col min="3106" max="3106" width="6" style="347" customWidth="1"/>
    <col min="3107" max="3107" width="7.109375" style="347" customWidth="1"/>
    <col min="3108" max="3332" width="8.88671875" style="347"/>
    <col min="3333" max="3333" width="28.44140625" style="347" customWidth="1"/>
    <col min="3334" max="3353" width="11.88671875" style="347" customWidth="1"/>
    <col min="3354" max="3354" width="13.44140625" style="347" customWidth="1"/>
    <col min="3355" max="3355" width="8.6640625" style="347" customWidth="1"/>
    <col min="3356" max="3356" width="12.5546875" style="347" customWidth="1"/>
    <col min="3357" max="3357" width="21.6640625" style="347" customWidth="1"/>
    <col min="3358" max="3358" width="7.6640625" style="347" bestFit="1" customWidth="1"/>
    <col min="3359" max="3359" width="8" style="347" customWidth="1"/>
    <col min="3360" max="3360" width="12.5546875" style="347" customWidth="1"/>
    <col min="3361" max="3361" width="15.6640625" style="347" customWidth="1"/>
    <col min="3362" max="3362" width="6" style="347" customWidth="1"/>
    <col min="3363" max="3363" width="7.109375" style="347" customWidth="1"/>
    <col min="3364" max="3588" width="8.88671875" style="347"/>
    <col min="3589" max="3589" width="28.44140625" style="347" customWidth="1"/>
    <col min="3590" max="3609" width="11.88671875" style="347" customWidth="1"/>
    <col min="3610" max="3610" width="13.44140625" style="347" customWidth="1"/>
    <col min="3611" max="3611" width="8.6640625" style="347" customWidth="1"/>
    <col min="3612" max="3612" width="12.5546875" style="347" customWidth="1"/>
    <col min="3613" max="3613" width="21.6640625" style="347" customWidth="1"/>
    <col min="3614" max="3614" width="7.6640625" style="347" bestFit="1" customWidth="1"/>
    <col min="3615" max="3615" width="8" style="347" customWidth="1"/>
    <col min="3616" max="3616" width="12.5546875" style="347" customWidth="1"/>
    <col min="3617" max="3617" width="15.6640625" style="347" customWidth="1"/>
    <col min="3618" max="3618" width="6" style="347" customWidth="1"/>
    <col min="3619" max="3619" width="7.109375" style="347" customWidth="1"/>
    <col min="3620" max="3844" width="8.88671875" style="347"/>
    <col min="3845" max="3845" width="28.44140625" style="347" customWidth="1"/>
    <col min="3846" max="3865" width="11.88671875" style="347" customWidth="1"/>
    <col min="3866" max="3866" width="13.44140625" style="347" customWidth="1"/>
    <col min="3867" max="3867" width="8.6640625" style="347" customWidth="1"/>
    <col min="3868" max="3868" width="12.5546875" style="347" customWidth="1"/>
    <col min="3869" max="3869" width="21.6640625" style="347" customWidth="1"/>
    <col min="3870" max="3870" width="7.6640625" style="347" bestFit="1" customWidth="1"/>
    <col min="3871" max="3871" width="8" style="347" customWidth="1"/>
    <col min="3872" max="3872" width="12.5546875" style="347" customWidth="1"/>
    <col min="3873" max="3873" width="15.6640625" style="347" customWidth="1"/>
    <col min="3874" max="3874" width="6" style="347" customWidth="1"/>
    <col min="3875" max="3875" width="7.109375" style="347" customWidth="1"/>
    <col min="3876" max="4100" width="8.88671875" style="347"/>
    <col min="4101" max="4101" width="28.44140625" style="347" customWidth="1"/>
    <col min="4102" max="4121" width="11.88671875" style="347" customWidth="1"/>
    <col min="4122" max="4122" width="13.44140625" style="347" customWidth="1"/>
    <col min="4123" max="4123" width="8.6640625" style="347" customWidth="1"/>
    <col min="4124" max="4124" width="12.5546875" style="347" customWidth="1"/>
    <col min="4125" max="4125" width="21.6640625" style="347" customWidth="1"/>
    <col min="4126" max="4126" width="7.6640625" style="347" bestFit="1" customWidth="1"/>
    <col min="4127" max="4127" width="8" style="347" customWidth="1"/>
    <col min="4128" max="4128" width="12.5546875" style="347" customWidth="1"/>
    <col min="4129" max="4129" width="15.6640625" style="347" customWidth="1"/>
    <col min="4130" max="4130" width="6" style="347" customWidth="1"/>
    <col min="4131" max="4131" width="7.109375" style="347" customWidth="1"/>
    <col min="4132" max="4356" width="8.88671875" style="347"/>
    <col min="4357" max="4357" width="28.44140625" style="347" customWidth="1"/>
    <col min="4358" max="4377" width="11.88671875" style="347" customWidth="1"/>
    <col min="4378" max="4378" width="13.44140625" style="347" customWidth="1"/>
    <col min="4379" max="4379" width="8.6640625" style="347" customWidth="1"/>
    <col min="4380" max="4380" width="12.5546875" style="347" customWidth="1"/>
    <col min="4381" max="4381" width="21.6640625" style="347" customWidth="1"/>
    <col min="4382" max="4382" width="7.6640625" style="347" bestFit="1" customWidth="1"/>
    <col min="4383" max="4383" width="8" style="347" customWidth="1"/>
    <col min="4384" max="4384" width="12.5546875" style="347" customWidth="1"/>
    <col min="4385" max="4385" width="15.6640625" style="347" customWidth="1"/>
    <col min="4386" max="4386" width="6" style="347" customWidth="1"/>
    <col min="4387" max="4387" width="7.109375" style="347" customWidth="1"/>
    <col min="4388" max="4612" width="8.88671875" style="347"/>
    <col min="4613" max="4613" width="28.44140625" style="347" customWidth="1"/>
    <col min="4614" max="4633" width="11.88671875" style="347" customWidth="1"/>
    <col min="4634" max="4634" width="13.44140625" style="347" customWidth="1"/>
    <col min="4635" max="4635" width="8.6640625" style="347" customWidth="1"/>
    <col min="4636" max="4636" width="12.5546875" style="347" customWidth="1"/>
    <col min="4637" max="4637" width="21.6640625" style="347" customWidth="1"/>
    <col min="4638" max="4638" width="7.6640625" style="347" bestFit="1" customWidth="1"/>
    <col min="4639" max="4639" width="8" style="347" customWidth="1"/>
    <col min="4640" max="4640" width="12.5546875" style="347" customWidth="1"/>
    <col min="4641" max="4641" width="15.6640625" style="347" customWidth="1"/>
    <col min="4642" max="4642" width="6" style="347" customWidth="1"/>
    <col min="4643" max="4643" width="7.109375" style="347" customWidth="1"/>
    <col min="4644" max="4868" width="8.88671875" style="347"/>
    <col min="4869" max="4869" width="28.44140625" style="347" customWidth="1"/>
    <col min="4870" max="4889" width="11.88671875" style="347" customWidth="1"/>
    <col min="4890" max="4890" width="13.44140625" style="347" customWidth="1"/>
    <col min="4891" max="4891" width="8.6640625" style="347" customWidth="1"/>
    <col min="4892" max="4892" width="12.5546875" style="347" customWidth="1"/>
    <col min="4893" max="4893" width="21.6640625" style="347" customWidth="1"/>
    <col min="4894" max="4894" width="7.6640625" style="347" bestFit="1" customWidth="1"/>
    <col min="4895" max="4895" width="8" style="347" customWidth="1"/>
    <col min="4896" max="4896" width="12.5546875" style="347" customWidth="1"/>
    <col min="4897" max="4897" width="15.6640625" style="347" customWidth="1"/>
    <col min="4898" max="4898" width="6" style="347" customWidth="1"/>
    <col min="4899" max="4899" width="7.109375" style="347" customWidth="1"/>
    <col min="4900" max="5124" width="8.88671875" style="347"/>
    <col min="5125" max="5125" width="28.44140625" style="347" customWidth="1"/>
    <col min="5126" max="5145" width="11.88671875" style="347" customWidth="1"/>
    <col min="5146" max="5146" width="13.44140625" style="347" customWidth="1"/>
    <col min="5147" max="5147" width="8.6640625" style="347" customWidth="1"/>
    <col min="5148" max="5148" width="12.5546875" style="347" customWidth="1"/>
    <col min="5149" max="5149" width="21.6640625" style="347" customWidth="1"/>
    <col min="5150" max="5150" width="7.6640625" style="347" bestFit="1" customWidth="1"/>
    <col min="5151" max="5151" width="8" style="347" customWidth="1"/>
    <col min="5152" max="5152" width="12.5546875" style="347" customWidth="1"/>
    <col min="5153" max="5153" width="15.6640625" style="347" customWidth="1"/>
    <col min="5154" max="5154" width="6" style="347" customWidth="1"/>
    <col min="5155" max="5155" width="7.109375" style="347" customWidth="1"/>
    <col min="5156" max="5380" width="8.88671875" style="347"/>
    <col min="5381" max="5381" width="28.44140625" style="347" customWidth="1"/>
    <col min="5382" max="5401" width="11.88671875" style="347" customWidth="1"/>
    <col min="5402" max="5402" width="13.44140625" style="347" customWidth="1"/>
    <col min="5403" max="5403" width="8.6640625" style="347" customWidth="1"/>
    <col min="5404" max="5404" width="12.5546875" style="347" customWidth="1"/>
    <col min="5405" max="5405" width="21.6640625" style="347" customWidth="1"/>
    <col min="5406" max="5406" width="7.6640625" style="347" bestFit="1" customWidth="1"/>
    <col min="5407" max="5407" width="8" style="347" customWidth="1"/>
    <col min="5408" max="5408" width="12.5546875" style="347" customWidth="1"/>
    <col min="5409" max="5409" width="15.6640625" style="347" customWidth="1"/>
    <col min="5410" max="5410" width="6" style="347" customWidth="1"/>
    <col min="5411" max="5411" width="7.109375" style="347" customWidth="1"/>
    <col min="5412" max="5636" width="8.88671875" style="347"/>
    <col min="5637" max="5637" width="28.44140625" style="347" customWidth="1"/>
    <col min="5638" max="5657" width="11.88671875" style="347" customWidth="1"/>
    <col min="5658" max="5658" width="13.44140625" style="347" customWidth="1"/>
    <col min="5659" max="5659" width="8.6640625" style="347" customWidth="1"/>
    <col min="5660" max="5660" width="12.5546875" style="347" customWidth="1"/>
    <col min="5661" max="5661" width="21.6640625" style="347" customWidth="1"/>
    <col min="5662" max="5662" width="7.6640625" style="347" bestFit="1" customWidth="1"/>
    <col min="5663" max="5663" width="8" style="347" customWidth="1"/>
    <col min="5664" max="5664" width="12.5546875" style="347" customWidth="1"/>
    <col min="5665" max="5665" width="15.6640625" style="347" customWidth="1"/>
    <col min="5666" max="5666" width="6" style="347" customWidth="1"/>
    <col min="5667" max="5667" width="7.109375" style="347" customWidth="1"/>
    <col min="5668" max="5892" width="8.88671875" style="347"/>
    <col min="5893" max="5893" width="28.44140625" style="347" customWidth="1"/>
    <col min="5894" max="5913" width="11.88671875" style="347" customWidth="1"/>
    <col min="5914" max="5914" width="13.44140625" style="347" customWidth="1"/>
    <col min="5915" max="5915" width="8.6640625" style="347" customWidth="1"/>
    <col min="5916" max="5916" width="12.5546875" style="347" customWidth="1"/>
    <col min="5917" max="5917" width="21.6640625" style="347" customWidth="1"/>
    <col min="5918" max="5918" width="7.6640625" style="347" bestFit="1" customWidth="1"/>
    <col min="5919" max="5919" width="8" style="347" customWidth="1"/>
    <col min="5920" max="5920" width="12.5546875" style="347" customWidth="1"/>
    <col min="5921" max="5921" width="15.6640625" style="347" customWidth="1"/>
    <col min="5922" max="5922" width="6" style="347" customWidth="1"/>
    <col min="5923" max="5923" width="7.109375" style="347" customWidth="1"/>
    <col min="5924" max="6148" width="8.88671875" style="347"/>
    <col min="6149" max="6149" width="28.44140625" style="347" customWidth="1"/>
    <col min="6150" max="6169" width="11.88671875" style="347" customWidth="1"/>
    <col min="6170" max="6170" width="13.44140625" style="347" customWidth="1"/>
    <col min="6171" max="6171" width="8.6640625" style="347" customWidth="1"/>
    <col min="6172" max="6172" width="12.5546875" style="347" customWidth="1"/>
    <col min="6173" max="6173" width="21.6640625" style="347" customWidth="1"/>
    <col min="6174" max="6174" width="7.6640625" style="347" bestFit="1" customWidth="1"/>
    <col min="6175" max="6175" width="8" style="347" customWidth="1"/>
    <col min="6176" max="6176" width="12.5546875" style="347" customWidth="1"/>
    <col min="6177" max="6177" width="15.6640625" style="347" customWidth="1"/>
    <col min="6178" max="6178" width="6" style="347" customWidth="1"/>
    <col min="6179" max="6179" width="7.109375" style="347" customWidth="1"/>
    <col min="6180" max="6404" width="8.88671875" style="347"/>
    <col min="6405" max="6405" width="28.44140625" style="347" customWidth="1"/>
    <col min="6406" max="6425" width="11.88671875" style="347" customWidth="1"/>
    <col min="6426" max="6426" width="13.44140625" style="347" customWidth="1"/>
    <col min="6427" max="6427" width="8.6640625" style="347" customWidth="1"/>
    <col min="6428" max="6428" width="12.5546875" style="347" customWidth="1"/>
    <col min="6429" max="6429" width="21.6640625" style="347" customWidth="1"/>
    <col min="6430" max="6430" width="7.6640625" style="347" bestFit="1" customWidth="1"/>
    <col min="6431" max="6431" width="8" style="347" customWidth="1"/>
    <col min="6432" max="6432" width="12.5546875" style="347" customWidth="1"/>
    <col min="6433" max="6433" width="15.6640625" style="347" customWidth="1"/>
    <col min="6434" max="6434" width="6" style="347" customWidth="1"/>
    <col min="6435" max="6435" width="7.109375" style="347" customWidth="1"/>
    <col min="6436" max="6660" width="8.88671875" style="347"/>
    <col min="6661" max="6661" width="28.44140625" style="347" customWidth="1"/>
    <col min="6662" max="6681" width="11.88671875" style="347" customWidth="1"/>
    <col min="6682" max="6682" width="13.44140625" style="347" customWidth="1"/>
    <col min="6683" max="6683" width="8.6640625" style="347" customWidth="1"/>
    <col min="6684" max="6684" width="12.5546875" style="347" customWidth="1"/>
    <col min="6685" max="6685" width="21.6640625" style="347" customWidth="1"/>
    <col min="6686" max="6686" width="7.6640625" style="347" bestFit="1" customWidth="1"/>
    <col min="6687" max="6687" width="8" style="347" customWidth="1"/>
    <col min="6688" max="6688" width="12.5546875" style="347" customWidth="1"/>
    <col min="6689" max="6689" width="15.6640625" style="347" customWidth="1"/>
    <col min="6690" max="6690" width="6" style="347" customWidth="1"/>
    <col min="6691" max="6691" width="7.109375" style="347" customWidth="1"/>
    <col min="6692" max="6916" width="8.88671875" style="347"/>
    <col min="6917" max="6917" width="28.44140625" style="347" customWidth="1"/>
    <col min="6918" max="6937" width="11.88671875" style="347" customWidth="1"/>
    <col min="6938" max="6938" width="13.44140625" style="347" customWidth="1"/>
    <col min="6939" max="6939" width="8.6640625" style="347" customWidth="1"/>
    <col min="6940" max="6940" width="12.5546875" style="347" customWidth="1"/>
    <col min="6941" max="6941" width="21.6640625" style="347" customWidth="1"/>
    <col min="6942" max="6942" width="7.6640625" style="347" bestFit="1" customWidth="1"/>
    <col min="6943" max="6943" width="8" style="347" customWidth="1"/>
    <col min="6944" max="6944" width="12.5546875" style="347" customWidth="1"/>
    <col min="6945" max="6945" width="15.6640625" style="347" customWidth="1"/>
    <col min="6946" max="6946" width="6" style="347" customWidth="1"/>
    <col min="6947" max="6947" width="7.109375" style="347" customWidth="1"/>
    <col min="6948" max="7172" width="8.88671875" style="347"/>
    <col min="7173" max="7173" width="28.44140625" style="347" customWidth="1"/>
    <col min="7174" max="7193" width="11.88671875" style="347" customWidth="1"/>
    <col min="7194" max="7194" width="13.44140625" style="347" customWidth="1"/>
    <col min="7195" max="7195" width="8.6640625" style="347" customWidth="1"/>
    <col min="7196" max="7196" width="12.5546875" style="347" customWidth="1"/>
    <col min="7197" max="7197" width="21.6640625" style="347" customWidth="1"/>
    <col min="7198" max="7198" width="7.6640625" style="347" bestFit="1" customWidth="1"/>
    <col min="7199" max="7199" width="8" style="347" customWidth="1"/>
    <col min="7200" max="7200" width="12.5546875" style="347" customWidth="1"/>
    <col min="7201" max="7201" width="15.6640625" style="347" customWidth="1"/>
    <col min="7202" max="7202" width="6" style="347" customWidth="1"/>
    <col min="7203" max="7203" width="7.109375" style="347" customWidth="1"/>
    <col min="7204" max="7428" width="8.88671875" style="347"/>
    <col min="7429" max="7429" width="28.44140625" style="347" customWidth="1"/>
    <col min="7430" max="7449" width="11.88671875" style="347" customWidth="1"/>
    <col min="7450" max="7450" width="13.44140625" style="347" customWidth="1"/>
    <col min="7451" max="7451" width="8.6640625" style="347" customWidth="1"/>
    <col min="7452" max="7452" width="12.5546875" style="347" customWidth="1"/>
    <col min="7453" max="7453" width="21.6640625" style="347" customWidth="1"/>
    <col min="7454" max="7454" width="7.6640625" style="347" bestFit="1" customWidth="1"/>
    <col min="7455" max="7455" width="8" style="347" customWidth="1"/>
    <col min="7456" max="7456" width="12.5546875" style="347" customWidth="1"/>
    <col min="7457" max="7457" width="15.6640625" style="347" customWidth="1"/>
    <col min="7458" max="7458" width="6" style="347" customWidth="1"/>
    <col min="7459" max="7459" width="7.109375" style="347" customWidth="1"/>
    <col min="7460" max="7684" width="8.88671875" style="347"/>
    <col min="7685" max="7685" width="28.44140625" style="347" customWidth="1"/>
    <col min="7686" max="7705" width="11.88671875" style="347" customWidth="1"/>
    <col min="7706" max="7706" width="13.44140625" style="347" customWidth="1"/>
    <col min="7707" max="7707" width="8.6640625" style="347" customWidth="1"/>
    <col min="7708" max="7708" width="12.5546875" style="347" customWidth="1"/>
    <col min="7709" max="7709" width="21.6640625" style="347" customWidth="1"/>
    <col min="7710" max="7710" width="7.6640625" style="347" bestFit="1" customWidth="1"/>
    <col min="7711" max="7711" width="8" style="347" customWidth="1"/>
    <col min="7712" max="7712" width="12.5546875" style="347" customWidth="1"/>
    <col min="7713" max="7713" width="15.6640625" style="347" customWidth="1"/>
    <col min="7714" max="7714" width="6" style="347" customWidth="1"/>
    <col min="7715" max="7715" width="7.109375" style="347" customWidth="1"/>
    <col min="7716" max="7940" width="8.88671875" style="347"/>
    <col min="7941" max="7941" width="28.44140625" style="347" customWidth="1"/>
    <col min="7942" max="7961" width="11.88671875" style="347" customWidth="1"/>
    <col min="7962" max="7962" width="13.44140625" style="347" customWidth="1"/>
    <col min="7963" max="7963" width="8.6640625" style="347" customWidth="1"/>
    <col min="7964" max="7964" width="12.5546875" style="347" customWidth="1"/>
    <col min="7965" max="7965" width="21.6640625" style="347" customWidth="1"/>
    <col min="7966" max="7966" width="7.6640625" style="347" bestFit="1" customWidth="1"/>
    <col min="7967" max="7967" width="8" style="347" customWidth="1"/>
    <col min="7968" max="7968" width="12.5546875" style="347" customWidth="1"/>
    <col min="7969" max="7969" width="15.6640625" style="347" customWidth="1"/>
    <col min="7970" max="7970" width="6" style="347" customWidth="1"/>
    <col min="7971" max="7971" width="7.109375" style="347" customWidth="1"/>
    <col min="7972" max="8196" width="8.88671875" style="347"/>
    <col min="8197" max="8197" width="28.44140625" style="347" customWidth="1"/>
    <col min="8198" max="8217" width="11.88671875" style="347" customWidth="1"/>
    <col min="8218" max="8218" width="13.44140625" style="347" customWidth="1"/>
    <col min="8219" max="8219" width="8.6640625" style="347" customWidth="1"/>
    <col min="8220" max="8220" width="12.5546875" style="347" customWidth="1"/>
    <col min="8221" max="8221" width="21.6640625" style="347" customWidth="1"/>
    <col min="8222" max="8222" width="7.6640625" style="347" bestFit="1" customWidth="1"/>
    <col min="8223" max="8223" width="8" style="347" customWidth="1"/>
    <col min="8224" max="8224" width="12.5546875" style="347" customWidth="1"/>
    <col min="8225" max="8225" width="15.6640625" style="347" customWidth="1"/>
    <col min="8226" max="8226" width="6" style="347" customWidth="1"/>
    <col min="8227" max="8227" width="7.109375" style="347" customWidth="1"/>
    <col min="8228" max="8452" width="8.88671875" style="347"/>
    <col min="8453" max="8453" width="28.44140625" style="347" customWidth="1"/>
    <col min="8454" max="8473" width="11.88671875" style="347" customWidth="1"/>
    <col min="8474" max="8474" width="13.44140625" style="347" customWidth="1"/>
    <col min="8475" max="8475" width="8.6640625" style="347" customWidth="1"/>
    <col min="8476" max="8476" width="12.5546875" style="347" customWidth="1"/>
    <col min="8477" max="8477" width="21.6640625" style="347" customWidth="1"/>
    <col min="8478" max="8478" width="7.6640625" style="347" bestFit="1" customWidth="1"/>
    <col min="8479" max="8479" width="8" style="347" customWidth="1"/>
    <col min="8480" max="8480" width="12.5546875" style="347" customWidth="1"/>
    <col min="8481" max="8481" width="15.6640625" style="347" customWidth="1"/>
    <col min="8482" max="8482" width="6" style="347" customWidth="1"/>
    <col min="8483" max="8483" width="7.109375" style="347" customWidth="1"/>
    <col min="8484" max="8708" width="8.88671875" style="347"/>
    <col min="8709" max="8709" width="28.44140625" style="347" customWidth="1"/>
    <col min="8710" max="8729" width="11.88671875" style="347" customWidth="1"/>
    <col min="8730" max="8730" width="13.44140625" style="347" customWidth="1"/>
    <col min="8731" max="8731" width="8.6640625" style="347" customWidth="1"/>
    <col min="8732" max="8732" width="12.5546875" style="347" customWidth="1"/>
    <col min="8733" max="8733" width="21.6640625" style="347" customWidth="1"/>
    <col min="8734" max="8734" width="7.6640625" style="347" bestFit="1" customWidth="1"/>
    <col min="8735" max="8735" width="8" style="347" customWidth="1"/>
    <col min="8736" max="8736" width="12.5546875" style="347" customWidth="1"/>
    <col min="8737" max="8737" width="15.6640625" style="347" customWidth="1"/>
    <col min="8738" max="8738" width="6" style="347" customWidth="1"/>
    <col min="8739" max="8739" width="7.109375" style="347" customWidth="1"/>
    <col min="8740" max="8964" width="8.88671875" style="347"/>
    <col min="8965" max="8965" width="28.44140625" style="347" customWidth="1"/>
    <col min="8966" max="8985" width="11.88671875" style="347" customWidth="1"/>
    <col min="8986" max="8986" width="13.44140625" style="347" customWidth="1"/>
    <col min="8987" max="8987" width="8.6640625" style="347" customWidth="1"/>
    <col min="8988" max="8988" width="12.5546875" style="347" customWidth="1"/>
    <col min="8989" max="8989" width="21.6640625" style="347" customWidth="1"/>
    <col min="8990" max="8990" width="7.6640625" style="347" bestFit="1" customWidth="1"/>
    <col min="8991" max="8991" width="8" style="347" customWidth="1"/>
    <col min="8992" max="8992" width="12.5546875" style="347" customWidth="1"/>
    <col min="8993" max="8993" width="15.6640625" style="347" customWidth="1"/>
    <col min="8994" max="8994" width="6" style="347" customWidth="1"/>
    <col min="8995" max="8995" width="7.109375" style="347" customWidth="1"/>
    <col min="8996" max="9220" width="8.88671875" style="347"/>
    <col min="9221" max="9221" width="28.44140625" style="347" customWidth="1"/>
    <col min="9222" max="9241" width="11.88671875" style="347" customWidth="1"/>
    <col min="9242" max="9242" width="13.44140625" style="347" customWidth="1"/>
    <col min="9243" max="9243" width="8.6640625" style="347" customWidth="1"/>
    <col min="9244" max="9244" width="12.5546875" style="347" customWidth="1"/>
    <col min="9245" max="9245" width="21.6640625" style="347" customWidth="1"/>
    <col min="9246" max="9246" width="7.6640625" style="347" bestFit="1" customWidth="1"/>
    <col min="9247" max="9247" width="8" style="347" customWidth="1"/>
    <col min="9248" max="9248" width="12.5546875" style="347" customWidth="1"/>
    <col min="9249" max="9249" width="15.6640625" style="347" customWidth="1"/>
    <col min="9250" max="9250" width="6" style="347" customWidth="1"/>
    <col min="9251" max="9251" width="7.109375" style="347" customWidth="1"/>
    <col min="9252" max="9476" width="8.88671875" style="347"/>
    <col min="9477" max="9477" width="28.44140625" style="347" customWidth="1"/>
    <col min="9478" max="9497" width="11.88671875" style="347" customWidth="1"/>
    <col min="9498" max="9498" width="13.44140625" style="347" customWidth="1"/>
    <col min="9499" max="9499" width="8.6640625" style="347" customWidth="1"/>
    <col min="9500" max="9500" width="12.5546875" style="347" customWidth="1"/>
    <col min="9501" max="9501" width="21.6640625" style="347" customWidth="1"/>
    <col min="9502" max="9502" width="7.6640625" style="347" bestFit="1" customWidth="1"/>
    <col min="9503" max="9503" width="8" style="347" customWidth="1"/>
    <col min="9504" max="9504" width="12.5546875" style="347" customWidth="1"/>
    <col min="9505" max="9505" width="15.6640625" style="347" customWidth="1"/>
    <col min="9506" max="9506" width="6" style="347" customWidth="1"/>
    <col min="9507" max="9507" width="7.109375" style="347" customWidth="1"/>
    <col min="9508" max="9732" width="8.88671875" style="347"/>
    <col min="9733" max="9733" width="28.44140625" style="347" customWidth="1"/>
    <col min="9734" max="9753" width="11.88671875" style="347" customWidth="1"/>
    <col min="9754" max="9754" width="13.44140625" style="347" customWidth="1"/>
    <col min="9755" max="9755" width="8.6640625" style="347" customWidth="1"/>
    <col min="9756" max="9756" width="12.5546875" style="347" customWidth="1"/>
    <col min="9757" max="9757" width="21.6640625" style="347" customWidth="1"/>
    <col min="9758" max="9758" width="7.6640625" style="347" bestFit="1" customWidth="1"/>
    <col min="9759" max="9759" width="8" style="347" customWidth="1"/>
    <col min="9760" max="9760" width="12.5546875" style="347" customWidth="1"/>
    <col min="9761" max="9761" width="15.6640625" style="347" customWidth="1"/>
    <col min="9762" max="9762" width="6" style="347" customWidth="1"/>
    <col min="9763" max="9763" width="7.109375" style="347" customWidth="1"/>
    <col min="9764" max="9988" width="8.88671875" style="347"/>
    <col min="9989" max="9989" width="28.44140625" style="347" customWidth="1"/>
    <col min="9990" max="10009" width="11.88671875" style="347" customWidth="1"/>
    <col min="10010" max="10010" width="13.44140625" style="347" customWidth="1"/>
    <col min="10011" max="10011" width="8.6640625" style="347" customWidth="1"/>
    <col min="10012" max="10012" width="12.5546875" style="347" customWidth="1"/>
    <col min="10013" max="10013" width="21.6640625" style="347" customWidth="1"/>
    <col min="10014" max="10014" width="7.6640625" style="347" bestFit="1" customWidth="1"/>
    <col min="10015" max="10015" width="8" style="347" customWidth="1"/>
    <col min="10016" max="10016" width="12.5546875" style="347" customWidth="1"/>
    <col min="10017" max="10017" width="15.6640625" style="347" customWidth="1"/>
    <col min="10018" max="10018" width="6" style="347" customWidth="1"/>
    <col min="10019" max="10019" width="7.109375" style="347" customWidth="1"/>
    <col min="10020" max="10244" width="8.88671875" style="347"/>
    <col min="10245" max="10245" width="28.44140625" style="347" customWidth="1"/>
    <col min="10246" max="10265" width="11.88671875" style="347" customWidth="1"/>
    <col min="10266" max="10266" width="13.44140625" style="347" customWidth="1"/>
    <col min="10267" max="10267" width="8.6640625" style="347" customWidth="1"/>
    <col min="10268" max="10268" width="12.5546875" style="347" customWidth="1"/>
    <col min="10269" max="10269" width="21.6640625" style="347" customWidth="1"/>
    <col min="10270" max="10270" width="7.6640625" style="347" bestFit="1" customWidth="1"/>
    <col min="10271" max="10271" width="8" style="347" customWidth="1"/>
    <col min="10272" max="10272" width="12.5546875" style="347" customWidth="1"/>
    <col min="10273" max="10273" width="15.6640625" style="347" customWidth="1"/>
    <col min="10274" max="10274" width="6" style="347" customWidth="1"/>
    <col min="10275" max="10275" width="7.109375" style="347" customWidth="1"/>
    <col min="10276" max="10500" width="8.88671875" style="347"/>
    <col min="10501" max="10501" width="28.44140625" style="347" customWidth="1"/>
    <col min="10502" max="10521" width="11.88671875" style="347" customWidth="1"/>
    <col min="10522" max="10522" width="13.44140625" style="347" customWidth="1"/>
    <col min="10523" max="10523" width="8.6640625" style="347" customWidth="1"/>
    <col min="10524" max="10524" width="12.5546875" style="347" customWidth="1"/>
    <col min="10525" max="10525" width="21.6640625" style="347" customWidth="1"/>
    <col min="10526" max="10526" width="7.6640625" style="347" bestFit="1" customWidth="1"/>
    <col min="10527" max="10527" width="8" style="347" customWidth="1"/>
    <col min="10528" max="10528" width="12.5546875" style="347" customWidth="1"/>
    <col min="10529" max="10529" width="15.6640625" style="347" customWidth="1"/>
    <col min="10530" max="10530" width="6" style="347" customWidth="1"/>
    <col min="10531" max="10531" width="7.109375" style="347" customWidth="1"/>
    <col min="10532" max="10756" width="8.88671875" style="347"/>
    <col min="10757" max="10757" width="28.44140625" style="347" customWidth="1"/>
    <col min="10758" max="10777" width="11.88671875" style="347" customWidth="1"/>
    <col min="10778" max="10778" width="13.44140625" style="347" customWidth="1"/>
    <col min="10779" max="10779" width="8.6640625" style="347" customWidth="1"/>
    <col min="10780" max="10780" width="12.5546875" style="347" customWidth="1"/>
    <col min="10781" max="10781" width="21.6640625" style="347" customWidth="1"/>
    <col min="10782" max="10782" width="7.6640625" style="347" bestFit="1" customWidth="1"/>
    <col min="10783" max="10783" width="8" style="347" customWidth="1"/>
    <col min="10784" max="10784" width="12.5546875" style="347" customWidth="1"/>
    <col min="10785" max="10785" width="15.6640625" style="347" customWidth="1"/>
    <col min="10786" max="10786" width="6" style="347" customWidth="1"/>
    <col min="10787" max="10787" width="7.109375" style="347" customWidth="1"/>
    <col min="10788" max="11012" width="8.88671875" style="347"/>
    <col min="11013" max="11013" width="28.44140625" style="347" customWidth="1"/>
    <col min="11014" max="11033" width="11.88671875" style="347" customWidth="1"/>
    <col min="11034" max="11034" width="13.44140625" style="347" customWidth="1"/>
    <col min="11035" max="11035" width="8.6640625" style="347" customWidth="1"/>
    <col min="11036" max="11036" width="12.5546875" style="347" customWidth="1"/>
    <col min="11037" max="11037" width="21.6640625" style="347" customWidth="1"/>
    <col min="11038" max="11038" width="7.6640625" style="347" bestFit="1" customWidth="1"/>
    <col min="11039" max="11039" width="8" style="347" customWidth="1"/>
    <col min="11040" max="11040" width="12.5546875" style="347" customWidth="1"/>
    <col min="11041" max="11041" width="15.6640625" style="347" customWidth="1"/>
    <col min="11042" max="11042" width="6" style="347" customWidth="1"/>
    <col min="11043" max="11043" width="7.109375" style="347" customWidth="1"/>
    <col min="11044" max="11268" width="8.88671875" style="347"/>
    <col min="11269" max="11269" width="28.44140625" style="347" customWidth="1"/>
    <col min="11270" max="11289" width="11.88671875" style="347" customWidth="1"/>
    <col min="11290" max="11290" width="13.44140625" style="347" customWidth="1"/>
    <col min="11291" max="11291" width="8.6640625" style="347" customWidth="1"/>
    <col min="11292" max="11292" width="12.5546875" style="347" customWidth="1"/>
    <col min="11293" max="11293" width="21.6640625" style="347" customWidth="1"/>
    <col min="11294" max="11294" width="7.6640625" style="347" bestFit="1" customWidth="1"/>
    <col min="11295" max="11295" width="8" style="347" customWidth="1"/>
    <col min="11296" max="11296" width="12.5546875" style="347" customWidth="1"/>
    <col min="11297" max="11297" width="15.6640625" style="347" customWidth="1"/>
    <col min="11298" max="11298" width="6" style="347" customWidth="1"/>
    <col min="11299" max="11299" width="7.109375" style="347" customWidth="1"/>
    <col min="11300" max="11524" width="8.88671875" style="347"/>
    <col min="11525" max="11525" width="28.44140625" style="347" customWidth="1"/>
    <col min="11526" max="11545" width="11.88671875" style="347" customWidth="1"/>
    <col min="11546" max="11546" width="13.44140625" style="347" customWidth="1"/>
    <col min="11547" max="11547" width="8.6640625" style="347" customWidth="1"/>
    <col min="11548" max="11548" width="12.5546875" style="347" customWidth="1"/>
    <col min="11549" max="11549" width="21.6640625" style="347" customWidth="1"/>
    <col min="11550" max="11550" width="7.6640625" style="347" bestFit="1" customWidth="1"/>
    <col min="11551" max="11551" width="8" style="347" customWidth="1"/>
    <col min="11552" max="11552" width="12.5546875" style="347" customWidth="1"/>
    <col min="11553" max="11553" width="15.6640625" style="347" customWidth="1"/>
    <col min="11554" max="11554" width="6" style="347" customWidth="1"/>
    <col min="11555" max="11555" width="7.109375" style="347" customWidth="1"/>
    <col min="11556" max="11780" width="8.88671875" style="347"/>
    <col min="11781" max="11781" width="28.44140625" style="347" customWidth="1"/>
    <col min="11782" max="11801" width="11.88671875" style="347" customWidth="1"/>
    <col min="11802" max="11802" width="13.44140625" style="347" customWidth="1"/>
    <col min="11803" max="11803" width="8.6640625" style="347" customWidth="1"/>
    <col min="11804" max="11804" width="12.5546875" style="347" customWidth="1"/>
    <col min="11805" max="11805" width="21.6640625" style="347" customWidth="1"/>
    <col min="11806" max="11806" width="7.6640625" style="347" bestFit="1" customWidth="1"/>
    <col min="11807" max="11807" width="8" style="347" customWidth="1"/>
    <col min="11808" max="11808" width="12.5546875" style="347" customWidth="1"/>
    <col min="11809" max="11809" width="15.6640625" style="347" customWidth="1"/>
    <col min="11810" max="11810" width="6" style="347" customWidth="1"/>
    <col min="11811" max="11811" width="7.109375" style="347" customWidth="1"/>
    <col min="11812" max="12036" width="8.88671875" style="347"/>
    <col min="12037" max="12037" width="28.44140625" style="347" customWidth="1"/>
    <col min="12038" max="12057" width="11.88671875" style="347" customWidth="1"/>
    <col min="12058" max="12058" width="13.44140625" style="347" customWidth="1"/>
    <col min="12059" max="12059" width="8.6640625" style="347" customWidth="1"/>
    <col min="12060" max="12060" width="12.5546875" style="347" customWidth="1"/>
    <col min="12061" max="12061" width="21.6640625" style="347" customWidth="1"/>
    <col min="12062" max="12062" width="7.6640625" style="347" bestFit="1" customWidth="1"/>
    <col min="12063" max="12063" width="8" style="347" customWidth="1"/>
    <col min="12064" max="12064" width="12.5546875" style="347" customWidth="1"/>
    <col min="12065" max="12065" width="15.6640625" style="347" customWidth="1"/>
    <col min="12066" max="12066" width="6" style="347" customWidth="1"/>
    <col min="12067" max="12067" width="7.109375" style="347" customWidth="1"/>
    <col min="12068" max="12292" width="8.88671875" style="347"/>
    <col min="12293" max="12293" width="28.44140625" style="347" customWidth="1"/>
    <col min="12294" max="12313" width="11.88671875" style="347" customWidth="1"/>
    <col min="12314" max="12314" width="13.44140625" style="347" customWidth="1"/>
    <col min="12315" max="12315" width="8.6640625" style="347" customWidth="1"/>
    <col min="12316" max="12316" width="12.5546875" style="347" customWidth="1"/>
    <col min="12317" max="12317" width="21.6640625" style="347" customWidth="1"/>
    <col min="12318" max="12318" width="7.6640625" style="347" bestFit="1" customWidth="1"/>
    <col min="12319" max="12319" width="8" style="347" customWidth="1"/>
    <col min="12320" max="12320" width="12.5546875" style="347" customWidth="1"/>
    <col min="12321" max="12321" width="15.6640625" style="347" customWidth="1"/>
    <col min="12322" max="12322" width="6" style="347" customWidth="1"/>
    <col min="12323" max="12323" width="7.109375" style="347" customWidth="1"/>
    <col min="12324" max="12548" width="8.88671875" style="347"/>
    <col min="12549" max="12549" width="28.44140625" style="347" customWidth="1"/>
    <col min="12550" max="12569" width="11.88671875" style="347" customWidth="1"/>
    <col min="12570" max="12570" width="13.44140625" style="347" customWidth="1"/>
    <col min="12571" max="12571" width="8.6640625" style="347" customWidth="1"/>
    <col min="12572" max="12572" width="12.5546875" style="347" customWidth="1"/>
    <col min="12573" max="12573" width="21.6640625" style="347" customWidth="1"/>
    <col min="12574" max="12574" width="7.6640625" style="347" bestFit="1" customWidth="1"/>
    <col min="12575" max="12575" width="8" style="347" customWidth="1"/>
    <col min="12576" max="12576" width="12.5546875" style="347" customWidth="1"/>
    <col min="12577" max="12577" width="15.6640625" style="347" customWidth="1"/>
    <col min="12578" max="12578" width="6" style="347" customWidth="1"/>
    <col min="12579" max="12579" width="7.109375" style="347" customWidth="1"/>
    <col min="12580" max="12804" width="8.88671875" style="347"/>
    <col min="12805" max="12805" width="28.44140625" style="347" customWidth="1"/>
    <col min="12806" max="12825" width="11.88671875" style="347" customWidth="1"/>
    <col min="12826" max="12826" width="13.44140625" style="347" customWidth="1"/>
    <col min="12827" max="12827" width="8.6640625" style="347" customWidth="1"/>
    <col min="12828" max="12828" width="12.5546875" style="347" customWidth="1"/>
    <col min="12829" max="12829" width="21.6640625" style="347" customWidth="1"/>
    <col min="12830" max="12830" width="7.6640625" style="347" bestFit="1" customWidth="1"/>
    <col min="12831" max="12831" width="8" style="347" customWidth="1"/>
    <col min="12832" max="12832" width="12.5546875" style="347" customWidth="1"/>
    <col min="12833" max="12833" width="15.6640625" style="347" customWidth="1"/>
    <col min="12834" max="12834" width="6" style="347" customWidth="1"/>
    <col min="12835" max="12835" width="7.109375" style="347" customWidth="1"/>
    <col min="12836" max="13060" width="8.88671875" style="347"/>
    <col min="13061" max="13061" width="28.44140625" style="347" customWidth="1"/>
    <col min="13062" max="13081" width="11.88671875" style="347" customWidth="1"/>
    <col min="13082" max="13082" width="13.44140625" style="347" customWidth="1"/>
    <col min="13083" max="13083" width="8.6640625" style="347" customWidth="1"/>
    <col min="13084" max="13084" width="12.5546875" style="347" customWidth="1"/>
    <col min="13085" max="13085" width="21.6640625" style="347" customWidth="1"/>
    <col min="13086" max="13086" width="7.6640625" style="347" bestFit="1" customWidth="1"/>
    <col min="13087" max="13087" width="8" style="347" customWidth="1"/>
    <col min="13088" max="13088" width="12.5546875" style="347" customWidth="1"/>
    <col min="13089" max="13089" width="15.6640625" style="347" customWidth="1"/>
    <col min="13090" max="13090" width="6" style="347" customWidth="1"/>
    <col min="13091" max="13091" width="7.109375" style="347" customWidth="1"/>
    <col min="13092" max="13316" width="8.88671875" style="347"/>
    <col min="13317" max="13317" width="28.44140625" style="347" customWidth="1"/>
    <col min="13318" max="13337" width="11.88671875" style="347" customWidth="1"/>
    <col min="13338" max="13338" width="13.44140625" style="347" customWidth="1"/>
    <col min="13339" max="13339" width="8.6640625" style="347" customWidth="1"/>
    <col min="13340" max="13340" width="12.5546875" style="347" customWidth="1"/>
    <col min="13341" max="13341" width="21.6640625" style="347" customWidth="1"/>
    <col min="13342" max="13342" width="7.6640625" style="347" bestFit="1" customWidth="1"/>
    <col min="13343" max="13343" width="8" style="347" customWidth="1"/>
    <col min="13344" max="13344" width="12.5546875" style="347" customWidth="1"/>
    <col min="13345" max="13345" width="15.6640625" style="347" customWidth="1"/>
    <col min="13346" max="13346" width="6" style="347" customWidth="1"/>
    <col min="13347" max="13347" width="7.109375" style="347" customWidth="1"/>
    <col min="13348" max="13572" width="8.88671875" style="347"/>
    <col min="13573" max="13573" width="28.44140625" style="347" customWidth="1"/>
    <col min="13574" max="13593" width="11.88671875" style="347" customWidth="1"/>
    <col min="13594" max="13594" width="13.44140625" style="347" customWidth="1"/>
    <col min="13595" max="13595" width="8.6640625" style="347" customWidth="1"/>
    <col min="13596" max="13596" width="12.5546875" style="347" customWidth="1"/>
    <col min="13597" max="13597" width="21.6640625" style="347" customWidth="1"/>
    <col min="13598" max="13598" width="7.6640625" style="347" bestFit="1" customWidth="1"/>
    <col min="13599" max="13599" width="8" style="347" customWidth="1"/>
    <col min="13600" max="13600" width="12.5546875" style="347" customWidth="1"/>
    <col min="13601" max="13601" width="15.6640625" style="347" customWidth="1"/>
    <col min="13602" max="13602" width="6" style="347" customWidth="1"/>
    <col min="13603" max="13603" width="7.109375" style="347" customWidth="1"/>
    <col min="13604" max="13828" width="8.88671875" style="347"/>
    <col min="13829" max="13829" width="28.44140625" style="347" customWidth="1"/>
    <col min="13830" max="13849" width="11.88671875" style="347" customWidth="1"/>
    <col min="13850" max="13850" width="13.44140625" style="347" customWidth="1"/>
    <col min="13851" max="13851" width="8.6640625" style="347" customWidth="1"/>
    <col min="13852" max="13852" width="12.5546875" style="347" customWidth="1"/>
    <col min="13853" max="13853" width="21.6640625" style="347" customWidth="1"/>
    <col min="13854" max="13854" width="7.6640625" style="347" bestFit="1" customWidth="1"/>
    <col min="13855" max="13855" width="8" style="347" customWidth="1"/>
    <col min="13856" max="13856" width="12.5546875" style="347" customWidth="1"/>
    <col min="13857" max="13857" width="15.6640625" style="347" customWidth="1"/>
    <col min="13858" max="13858" width="6" style="347" customWidth="1"/>
    <col min="13859" max="13859" width="7.109375" style="347" customWidth="1"/>
    <col min="13860" max="14084" width="8.88671875" style="347"/>
    <col min="14085" max="14085" width="28.44140625" style="347" customWidth="1"/>
    <col min="14086" max="14105" width="11.88671875" style="347" customWidth="1"/>
    <col min="14106" max="14106" width="13.44140625" style="347" customWidth="1"/>
    <col min="14107" max="14107" width="8.6640625" style="347" customWidth="1"/>
    <col min="14108" max="14108" width="12.5546875" style="347" customWidth="1"/>
    <col min="14109" max="14109" width="21.6640625" style="347" customWidth="1"/>
    <col min="14110" max="14110" width="7.6640625" style="347" bestFit="1" customWidth="1"/>
    <col min="14111" max="14111" width="8" style="347" customWidth="1"/>
    <col min="14112" max="14112" width="12.5546875" style="347" customWidth="1"/>
    <col min="14113" max="14113" width="15.6640625" style="347" customWidth="1"/>
    <col min="14114" max="14114" width="6" style="347" customWidth="1"/>
    <col min="14115" max="14115" width="7.109375" style="347" customWidth="1"/>
    <col min="14116" max="14340" width="8.88671875" style="347"/>
    <col min="14341" max="14341" width="28.44140625" style="347" customWidth="1"/>
    <col min="14342" max="14361" width="11.88671875" style="347" customWidth="1"/>
    <col min="14362" max="14362" width="13.44140625" style="347" customWidth="1"/>
    <col min="14363" max="14363" width="8.6640625" style="347" customWidth="1"/>
    <col min="14364" max="14364" width="12.5546875" style="347" customWidth="1"/>
    <col min="14365" max="14365" width="21.6640625" style="347" customWidth="1"/>
    <col min="14366" max="14366" width="7.6640625" style="347" bestFit="1" customWidth="1"/>
    <col min="14367" max="14367" width="8" style="347" customWidth="1"/>
    <col min="14368" max="14368" width="12.5546875" style="347" customWidth="1"/>
    <col min="14369" max="14369" width="15.6640625" style="347" customWidth="1"/>
    <col min="14370" max="14370" width="6" style="347" customWidth="1"/>
    <col min="14371" max="14371" width="7.109375" style="347" customWidth="1"/>
    <col min="14372" max="14596" width="8.88671875" style="347"/>
    <col min="14597" max="14597" width="28.44140625" style="347" customWidth="1"/>
    <col min="14598" max="14617" width="11.88671875" style="347" customWidth="1"/>
    <col min="14618" max="14618" width="13.44140625" style="347" customWidth="1"/>
    <col min="14619" max="14619" width="8.6640625" style="347" customWidth="1"/>
    <col min="14620" max="14620" width="12.5546875" style="347" customWidth="1"/>
    <col min="14621" max="14621" width="21.6640625" style="347" customWidth="1"/>
    <col min="14622" max="14622" width="7.6640625" style="347" bestFit="1" customWidth="1"/>
    <col min="14623" max="14623" width="8" style="347" customWidth="1"/>
    <col min="14624" max="14624" width="12.5546875" style="347" customWidth="1"/>
    <col min="14625" max="14625" width="15.6640625" style="347" customWidth="1"/>
    <col min="14626" max="14626" width="6" style="347" customWidth="1"/>
    <col min="14627" max="14627" width="7.109375" style="347" customWidth="1"/>
    <col min="14628" max="14852" width="8.88671875" style="347"/>
    <col min="14853" max="14853" width="28.44140625" style="347" customWidth="1"/>
    <col min="14854" max="14873" width="11.88671875" style="347" customWidth="1"/>
    <col min="14874" max="14874" width="13.44140625" style="347" customWidth="1"/>
    <col min="14875" max="14875" width="8.6640625" style="347" customWidth="1"/>
    <col min="14876" max="14876" width="12.5546875" style="347" customWidth="1"/>
    <col min="14877" max="14877" width="21.6640625" style="347" customWidth="1"/>
    <col min="14878" max="14878" width="7.6640625" style="347" bestFit="1" customWidth="1"/>
    <col min="14879" max="14879" width="8" style="347" customWidth="1"/>
    <col min="14880" max="14880" width="12.5546875" style="347" customWidth="1"/>
    <col min="14881" max="14881" width="15.6640625" style="347" customWidth="1"/>
    <col min="14882" max="14882" width="6" style="347" customWidth="1"/>
    <col min="14883" max="14883" width="7.109375" style="347" customWidth="1"/>
    <col min="14884" max="15108" width="8.88671875" style="347"/>
    <col min="15109" max="15109" width="28.44140625" style="347" customWidth="1"/>
    <col min="15110" max="15129" width="11.88671875" style="347" customWidth="1"/>
    <col min="15130" max="15130" width="13.44140625" style="347" customWidth="1"/>
    <col min="15131" max="15131" width="8.6640625" style="347" customWidth="1"/>
    <col min="15132" max="15132" width="12.5546875" style="347" customWidth="1"/>
    <col min="15133" max="15133" width="21.6640625" style="347" customWidth="1"/>
    <col min="15134" max="15134" width="7.6640625" style="347" bestFit="1" customWidth="1"/>
    <col min="15135" max="15135" width="8" style="347" customWidth="1"/>
    <col min="15136" max="15136" width="12.5546875" style="347" customWidth="1"/>
    <col min="15137" max="15137" width="15.6640625" style="347" customWidth="1"/>
    <col min="15138" max="15138" width="6" style="347" customWidth="1"/>
    <col min="15139" max="15139" width="7.109375" style="347" customWidth="1"/>
    <col min="15140" max="15364" width="8.88671875" style="347"/>
    <col min="15365" max="15365" width="28.44140625" style="347" customWidth="1"/>
    <col min="15366" max="15385" width="11.88671875" style="347" customWidth="1"/>
    <col min="15386" max="15386" width="13.44140625" style="347" customWidth="1"/>
    <col min="15387" max="15387" width="8.6640625" style="347" customWidth="1"/>
    <col min="15388" max="15388" width="12.5546875" style="347" customWidth="1"/>
    <col min="15389" max="15389" width="21.6640625" style="347" customWidth="1"/>
    <col min="15390" max="15390" width="7.6640625" style="347" bestFit="1" customWidth="1"/>
    <col min="15391" max="15391" width="8" style="347" customWidth="1"/>
    <col min="15392" max="15392" width="12.5546875" style="347" customWidth="1"/>
    <col min="15393" max="15393" width="15.6640625" style="347" customWidth="1"/>
    <col min="15394" max="15394" width="6" style="347" customWidth="1"/>
    <col min="15395" max="15395" width="7.109375" style="347" customWidth="1"/>
    <col min="15396" max="15620" width="8.88671875" style="347"/>
    <col min="15621" max="15621" width="28.44140625" style="347" customWidth="1"/>
    <col min="15622" max="15641" width="11.88671875" style="347" customWidth="1"/>
    <col min="15642" max="15642" width="13.44140625" style="347" customWidth="1"/>
    <col min="15643" max="15643" width="8.6640625" style="347" customWidth="1"/>
    <col min="15644" max="15644" width="12.5546875" style="347" customWidth="1"/>
    <col min="15645" max="15645" width="21.6640625" style="347" customWidth="1"/>
    <col min="15646" max="15646" width="7.6640625" style="347" bestFit="1" customWidth="1"/>
    <col min="15647" max="15647" width="8" style="347" customWidth="1"/>
    <col min="15648" max="15648" width="12.5546875" style="347" customWidth="1"/>
    <col min="15649" max="15649" width="15.6640625" style="347" customWidth="1"/>
    <col min="15650" max="15650" width="6" style="347" customWidth="1"/>
    <col min="15651" max="15651" width="7.109375" style="347" customWidth="1"/>
    <col min="15652" max="15876" width="8.88671875" style="347"/>
    <col min="15877" max="15877" width="28.44140625" style="347" customWidth="1"/>
    <col min="15878" max="15897" width="11.88671875" style="347" customWidth="1"/>
    <col min="15898" max="15898" width="13.44140625" style="347" customWidth="1"/>
    <col min="15899" max="15899" width="8.6640625" style="347" customWidth="1"/>
    <col min="15900" max="15900" width="12.5546875" style="347" customWidth="1"/>
    <col min="15901" max="15901" width="21.6640625" style="347" customWidth="1"/>
    <col min="15902" max="15902" width="7.6640625" style="347" bestFit="1" customWidth="1"/>
    <col min="15903" max="15903" width="8" style="347" customWidth="1"/>
    <col min="15904" max="15904" width="12.5546875" style="347" customWidth="1"/>
    <col min="15905" max="15905" width="15.6640625" style="347" customWidth="1"/>
    <col min="15906" max="15906" width="6" style="347" customWidth="1"/>
    <col min="15907" max="15907" width="7.109375" style="347" customWidth="1"/>
    <col min="15908" max="16132" width="8.88671875" style="347"/>
    <col min="16133" max="16133" width="28.44140625" style="347" customWidth="1"/>
    <col min="16134" max="16153" width="11.88671875" style="347" customWidth="1"/>
    <col min="16154" max="16154" width="13.44140625" style="347" customWidth="1"/>
    <col min="16155" max="16155" width="8.6640625" style="347" customWidth="1"/>
    <col min="16156" max="16156" width="12.5546875" style="347" customWidth="1"/>
    <col min="16157" max="16157" width="21.6640625" style="347" customWidth="1"/>
    <col min="16158" max="16158" width="7.6640625" style="347" bestFit="1" customWidth="1"/>
    <col min="16159" max="16159" width="8" style="347" customWidth="1"/>
    <col min="16160" max="16160" width="12.5546875" style="347" customWidth="1"/>
    <col min="16161" max="16161" width="15.6640625" style="347" customWidth="1"/>
    <col min="16162" max="16162" width="6" style="347" customWidth="1"/>
    <col min="16163" max="16163" width="7.109375" style="347" customWidth="1"/>
    <col min="16164" max="16384" width="8.88671875" style="347"/>
  </cols>
  <sheetData>
    <row r="1" spans="1:36" ht="22.5" customHeight="1">
      <c r="AE1" s="991" t="s">
        <v>237</v>
      </c>
      <c r="AF1" s="992"/>
      <c r="AG1" s="992"/>
      <c r="AH1" s="992"/>
    </row>
    <row r="2" spans="1:36" ht="22.5" customHeight="1">
      <c r="AE2" s="992" t="s">
        <v>238</v>
      </c>
      <c r="AF2" s="992"/>
      <c r="AG2" s="992"/>
      <c r="AH2" s="992"/>
    </row>
    <row r="3" spans="1:36" s="137" customFormat="1" ht="28.5" customHeight="1">
      <c r="A3" s="993" t="s">
        <v>594</v>
      </c>
      <c r="B3" s="993"/>
      <c r="C3" s="994"/>
      <c r="D3" s="994"/>
      <c r="E3" s="994"/>
      <c r="F3" s="994"/>
      <c r="G3" s="994"/>
      <c r="H3" s="994"/>
      <c r="I3" s="994"/>
      <c r="J3" s="994"/>
      <c r="K3" s="994"/>
      <c r="L3" s="994"/>
      <c r="M3" s="994"/>
      <c r="N3" s="994"/>
      <c r="O3" s="994"/>
      <c r="P3" s="994"/>
      <c r="Q3" s="994"/>
      <c r="R3" s="994"/>
      <c r="S3" s="994"/>
      <c r="T3" s="994"/>
      <c r="U3" s="994"/>
      <c r="V3" s="994"/>
      <c r="W3" s="994"/>
      <c r="X3" s="994"/>
      <c r="Y3" s="994"/>
      <c r="Z3" s="994"/>
      <c r="AA3" s="994"/>
      <c r="AB3" s="994"/>
      <c r="AC3" s="994"/>
      <c r="AD3" s="994"/>
      <c r="AE3" s="994"/>
      <c r="AF3" s="994"/>
      <c r="AG3" s="994"/>
      <c r="AH3" s="994"/>
    </row>
    <row r="4" spans="1:36" s="141" customFormat="1" ht="61.8">
      <c r="A4" s="138" t="s">
        <v>3486</v>
      </c>
      <c r="B4" s="138"/>
      <c r="C4" s="139"/>
      <c r="D4" s="139"/>
      <c r="E4" s="139"/>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row>
    <row r="5" spans="1:36" ht="44.4">
      <c r="A5" s="142"/>
      <c r="B5" s="142"/>
    </row>
    <row r="6" spans="1:36" ht="27.75" customHeight="1">
      <c r="A6" s="142"/>
      <c r="B6" s="142"/>
      <c r="C6" s="995" t="s">
        <v>3635</v>
      </c>
      <c r="D6" s="996"/>
      <c r="E6" s="996"/>
      <c r="F6" s="996"/>
      <c r="G6" s="996"/>
      <c r="H6" s="996"/>
      <c r="I6" s="996"/>
      <c r="J6" s="996"/>
      <c r="K6" s="996"/>
      <c r="L6" s="996"/>
      <c r="M6" s="996"/>
      <c r="N6" s="996"/>
      <c r="O6" s="996"/>
      <c r="P6" s="996"/>
      <c r="Q6" s="996"/>
      <c r="R6" s="996"/>
      <c r="S6" s="996"/>
      <c r="T6" s="996"/>
      <c r="U6" s="996"/>
      <c r="V6" s="996"/>
      <c r="W6" s="996"/>
      <c r="X6" s="997"/>
      <c r="Y6" s="995" t="s">
        <v>240</v>
      </c>
      <c r="Z6" s="996"/>
      <c r="AA6" s="996"/>
      <c r="AB6" s="996"/>
      <c r="AC6" s="997"/>
      <c r="AD6" s="995" t="s">
        <v>241</v>
      </c>
      <c r="AE6" s="996"/>
      <c r="AF6" s="996"/>
      <c r="AG6" s="996"/>
      <c r="AH6" s="997"/>
      <c r="AI6" s="1001" t="s">
        <v>662</v>
      </c>
    </row>
    <row r="7" spans="1:36" s="146" customFormat="1" ht="69" customHeight="1">
      <c r="A7" s="144" t="s">
        <v>3636</v>
      </c>
      <c r="B7" s="357" t="s">
        <v>202</v>
      </c>
      <c r="C7" s="145" t="s">
        <v>243</v>
      </c>
      <c r="D7" s="360" t="s">
        <v>557</v>
      </c>
      <c r="E7" s="360" t="s">
        <v>527</v>
      </c>
      <c r="F7" s="360" t="s">
        <v>539</v>
      </c>
      <c r="G7" s="360" t="s">
        <v>538</v>
      </c>
      <c r="H7" s="360" t="s">
        <v>528</v>
      </c>
      <c r="I7" s="360" t="s">
        <v>556</v>
      </c>
      <c r="J7" s="360" t="s">
        <v>553</v>
      </c>
      <c r="K7" s="360" t="s">
        <v>535</v>
      </c>
      <c r="L7" s="360" t="s">
        <v>554</v>
      </c>
      <c r="M7" s="360" t="s">
        <v>533</v>
      </c>
      <c r="N7" s="360" t="s">
        <v>555</v>
      </c>
      <c r="O7" s="145" t="s">
        <v>244</v>
      </c>
      <c r="P7" s="145" t="s">
        <v>245</v>
      </c>
      <c r="Q7" s="145" t="s">
        <v>246</v>
      </c>
      <c r="R7" s="145" t="s">
        <v>247</v>
      </c>
      <c r="S7" s="145" t="s">
        <v>248</v>
      </c>
      <c r="T7" s="145" t="s">
        <v>249</v>
      </c>
      <c r="U7" s="145" t="s">
        <v>250</v>
      </c>
      <c r="V7" s="145" t="s">
        <v>251</v>
      </c>
      <c r="W7" s="145" t="s">
        <v>252</v>
      </c>
      <c r="X7" s="145" t="s">
        <v>253</v>
      </c>
      <c r="Y7" s="1004" t="s">
        <v>254</v>
      </c>
      <c r="Z7" s="1006" t="s">
        <v>255</v>
      </c>
      <c r="AA7" s="999" t="s">
        <v>256</v>
      </c>
      <c r="AB7" s="999" t="s">
        <v>257</v>
      </c>
      <c r="AC7" s="1008" t="s">
        <v>258</v>
      </c>
      <c r="AD7" s="1000" t="s">
        <v>253</v>
      </c>
      <c r="AE7" s="1000" t="s">
        <v>259</v>
      </c>
      <c r="AF7" s="1000" t="s">
        <v>257</v>
      </c>
      <c r="AG7" s="998" t="s">
        <v>3487</v>
      </c>
      <c r="AH7" s="1000" t="s">
        <v>258</v>
      </c>
      <c r="AI7" s="1002"/>
      <c r="AJ7" s="347"/>
    </row>
    <row r="8" spans="1:36" ht="45.75" customHeight="1">
      <c r="A8" s="147"/>
      <c r="B8" s="356"/>
      <c r="C8" s="148" t="s">
        <v>367</v>
      </c>
      <c r="D8" s="309" t="s">
        <v>550</v>
      </c>
      <c r="E8" s="309" t="s">
        <v>549</v>
      </c>
      <c r="F8" s="309" t="s">
        <v>548</v>
      </c>
      <c r="G8" s="309" t="s">
        <v>547</v>
      </c>
      <c r="H8" s="309" t="s">
        <v>546</v>
      </c>
      <c r="I8" s="309" t="s">
        <v>545</v>
      </c>
      <c r="J8" s="309" t="s">
        <v>544</v>
      </c>
      <c r="K8" s="309" t="s">
        <v>543</v>
      </c>
      <c r="L8" s="309" t="s">
        <v>542</v>
      </c>
      <c r="M8" s="309" t="s">
        <v>541</v>
      </c>
      <c r="N8" s="309" t="s">
        <v>540</v>
      </c>
      <c r="O8" s="148" t="s">
        <v>364</v>
      </c>
      <c r="P8" s="148" t="s">
        <v>363</v>
      </c>
      <c r="Q8" s="148" t="s">
        <v>362</v>
      </c>
      <c r="R8" s="148" t="s">
        <v>361</v>
      </c>
      <c r="S8" s="148" t="s">
        <v>360</v>
      </c>
      <c r="T8" s="148" t="s">
        <v>359</v>
      </c>
      <c r="U8" s="148" t="s">
        <v>358</v>
      </c>
      <c r="V8" s="148" t="s">
        <v>354</v>
      </c>
      <c r="W8" s="148" t="s">
        <v>349</v>
      </c>
      <c r="X8" s="148" t="s">
        <v>348</v>
      </c>
      <c r="Y8" s="1005"/>
      <c r="Z8" s="1007"/>
      <c r="AA8" s="1000"/>
      <c r="AB8" s="1000"/>
      <c r="AC8" s="1009"/>
      <c r="AD8" s="1000"/>
      <c r="AE8" s="1000"/>
      <c r="AF8" s="1000"/>
      <c r="AG8" s="999"/>
      <c r="AH8" s="1000"/>
      <c r="AI8" s="1003"/>
    </row>
    <row r="9" spans="1:36" ht="17.25" customHeight="1">
      <c r="A9" s="149"/>
      <c r="B9" s="350">
        <f>SUM(C9:X9)</f>
        <v>0</v>
      </c>
      <c r="C9" s="350"/>
      <c r="D9" s="350"/>
      <c r="E9" s="350"/>
      <c r="F9" s="350"/>
      <c r="G9" s="350"/>
      <c r="H9" s="350"/>
      <c r="I9" s="350"/>
      <c r="J9" s="350"/>
      <c r="K9" s="350"/>
      <c r="L9" s="350"/>
      <c r="M9" s="350"/>
      <c r="N9" s="350"/>
      <c r="O9" s="350"/>
      <c r="P9" s="350"/>
      <c r="Q9" s="350"/>
      <c r="R9" s="350"/>
      <c r="S9" s="350"/>
      <c r="T9" s="350"/>
      <c r="U9" s="350"/>
      <c r="V9" s="350"/>
      <c r="W9" s="350"/>
      <c r="X9" s="350"/>
      <c r="Y9" s="149"/>
      <c r="Z9" s="149"/>
      <c r="AA9" s="149"/>
      <c r="AB9" s="149"/>
      <c r="AC9" s="149"/>
      <c r="AD9" s="149"/>
      <c r="AE9" s="149"/>
      <c r="AF9" s="149"/>
      <c r="AG9" s="149"/>
      <c r="AH9" s="149"/>
      <c r="AI9" s="149"/>
    </row>
    <row r="10" spans="1:36" ht="17.25" customHeight="1">
      <c r="A10" s="150"/>
      <c r="B10" s="351">
        <f t="shared" ref="B10:B33" si="0">SUM(C10:X10)</f>
        <v>0</v>
      </c>
      <c r="C10" s="351"/>
      <c r="D10" s="351"/>
      <c r="E10" s="351"/>
      <c r="F10" s="351"/>
      <c r="G10" s="351"/>
      <c r="H10" s="351"/>
      <c r="I10" s="351"/>
      <c r="J10" s="351"/>
      <c r="K10" s="351"/>
      <c r="L10" s="351"/>
      <c r="M10" s="351"/>
      <c r="N10" s="351"/>
      <c r="O10" s="351"/>
      <c r="P10" s="351"/>
      <c r="Q10" s="351"/>
      <c r="R10" s="351"/>
      <c r="S10" s="351"/>
      <c r="T10" s="351"/>
      <c r="U10" s="351"/>
      <c r="V10" s="351"/>
      <c r="W10" s="351"/>
      <c r="X10" s="351"/>
      <c r="Y10" s="150"/>
      <c r="Z10" s="150"/>
      <c r="AA10" s="150"/>
      <c r="AB10" s="150"/>
      <c r="AC10" s="150"/>
      <c r="AD10" s="150"/>
      <c r="AE10" s="150"/>
      <c r="AF10" s="150"/>
      <c r="AG10" s="150"/>
      <c r="AH10" s="150"/>
      <c r="AI10" s="150"/>
    </row>
    <row r="11" spans="1:36" ht="17.25" customHeight="1">
      <c r="A11" s="150"/>
      <c r="B11" s="351">
        <f t="shared" si="0"/>
        <v>0</v>
      </c>
      <c r="C11" s="351"/>
      <c r="D11" s="351"/>
      <c r="E11" s="351"/>
      <c r="F11" s="351"/>
      <c r="G11" s="351"/>
      <c r="H11" s="351"/>
      <c r="I11" s="351"/>
      <c r="J11" s="351"/>
      <c r="K11" s="351"/>
      <c r="L11" s="351"/>
      <c r="M11" s="351"/>
      <c r="N11" s="351"/>
      <c r="O11" s="351"/>
      <c r="P11" s="351"/>
      <c r="Q11" s="351"/>
      <c r="R11" s="351"/>
      <c r="S11" s="351"/>
      <c r="T11" s="351"/>
      <c r="U11" s="351"/>
      <c r="V11" s="351"/>
      <c r="W11" s="351"/>
      <c r="X11" s="351"/>
      <c r="Y11" s="150"/>
      <c r="Z11" s="150"/>
      <c r="AA11" s="150"/>
      <c r="AB11" s="150"/>
      <c r="AC11" s="150"/>
      <c r="AD11" s="150"/>
      <c r="AE11" s="150"/>
      <c r="AF11" s="150"/>
      <c r="AG11" s="150"/>
      <c r="AH11" s="150"/>
      <c r="AI11" s="150"/>
    </row>
    <row r="12" spans="1:36" ht="17.25" customHeight="1">
      <c r="A12" s="150"/>
      <c r="B12" s="351">
        <f t="shared" si="0"/>
        <v>0</v>
      </c>
      <c r="C12" s="351"/>
      <c r="D12" s="351"/>
      <c r="E12" s="351"/>
      <c r="F12" s="351"/>
      <c r="G12" s="351"/>
      <c r="H12" s="351"/>
      <c r="I12" s="351"/>
      <c r="J12" s="351"/>
      <c r="K12" s="351"/>
      <c r="L12" s="351"/>
      <c r="M12" s="351"/>
      <c r="N12" s="351"/>
      <c r="O12" s="351"/>
      <c r="P12" s="351"/>
      <c r="Q12" s="351"/>
      <c r="R12" s="351"/>
      <c r="S12" s="351"/>
      <c r="T12" s="351"/>
      <c r="U12" s="351"/>
      <c r="V12" s="351"/>
      <c r="W12" s="351"/>
      <c r="X12" s="351"/>
      <c r="Y12" s="150"/>
      <c r="Z12" s="150"/>
      <c r="AA12" s="150"/>
      <c r="AB12" s="150"/>
      <c r="AC12" s="150"/>
      <c r="AD12" s="150"/>
      <c r="AE12" s="150"/>
      <c r="AF12" s="150"/>
      <c r="AG12" s="150"/>
      <c r="AH12" s="150"/>
      <c r="AI12" s="150"/>
    </row>
    <row r="13" spans="1:36" ht="17.25" customHeight="1">
      <c r="A13" s="150"/>
      <c r="B13" s="351">
        <f t="shared" si="0"/>
        <v>0</v>
      </c>
      <c r="C13" s="351"/>
      <c r="D13" s="351"/>
      <c r="E13" s="351"/>
      <c r="F13" s="351"/>
      <c r="G13" s="351"/>
      <c r="H13" s="351"/>
      <c r="I13" s="351"/>
      <c r="J13" s="351"/>
      <c r="K13" s="351"/>
      <c r="L13" s="351"/>
      <c r="M13" s="351"/>
      <c r="N13" s="351"/>
      <c r="O13" s="351"/>
      <c r="P13" s="351"/>
      <c r="Q13" s="351"/>
      <c r="R13" s="351"/>
      <c r="S13" s="351"/>
      <c r="T13" s="351"/>
      <c r="U13" s="351"/>
      <c r="V13" s="351"/>
      <c r="W13" s="351"/>
      <c r="X13" s="351"/>
      <c r="Y13" s="150"/>
      <c r="Z13" s="150"/>
      <c r="AA13" s="150"/>
      <c r="AB13" s="150"/>
      <c r="AC13" s="150"/>
      <c r="AD13" s="150"/>
      <c r="AE13" s="150"/>
      <c r="AF13" s="150"/>
      <c r="AG13" s="150"/>
      <c r="AH13" s="150"/>
      <c r="AI13" s="150"/>
    </row>
    <row r="14" spans="1:36" ht="17.25" customHeight="1">
      <c r="A14" s="150"/>
      <c r="B14" s="351">
        <f t="shared" si="0"/>
        <v>0</v>
      </c>
      <c r="C14" s="351"/>
      <c r="D14" s="351"/>
      <c r="E14" s="351"/>
      <c r="F14" s="351"/>
      <c r="G14" s="351"/>
      <c r="H14" s="351"/>
      <c r="I14" s="351"/>
      <c r="J14" s="351"/>
      <c r="K14" s="351"/>
      <c r="L14" s="351"/>
      <c r="M14" s="351"/>
      <c r="N14" s="351"/>
      <c r="O14" s="351"/>
      <c r="P14" s="351"/>
      <c r="Q14" s="351"/>
      <c r="R14" s="351"/>
      <c r="S14" s="351"/>
      <c r="T14" s="351"/>
      <c r="U14" s="351"/>
      <c r="V14" s="351"/>
      <c r="W14" s="351"/>
      <c r="X14" s="351"/>
      <c r="Y14" s="150"/>
      <c r="Z14" s="150"/>
      <c r="AA14" s="150"/>
      <c r="AB14" s="150"/>
      <c r="AC14" s="150"/>
      <c r="AD14" s="150"/>
      <c r="AE14" s="150"/>
      <c r="AF14" s="150"/>
      <c r="AG14" s="150"/>
      <c r="AH14" s="150"/>
      <c r="AI14" s="150"/>
    </row>
    <row r="15" spans="1:36" ht="17.25" customHeight="1">
      <c r="A15" s="150"/>
      <c r="B15" s="351">
        <f t="shared" si="0"/>
        <v>0</v>
      </c>
      <c r="C15" s="351"/>
      <c r="D15" s="351"/>
      <c r="E15" s="351"/>
      <c r="F15" s="351"/>
      <c r="G15" s="351"/>
      <c r="H15" s="351"/>
      <c r="I15" s="351"/>
      <c r="J15" s="351"/>
      <c r="K15" s="351"/>
      <c r="L15" s="351"/>
      <c r="M15" s="351"/>
      <c r="N15" s="351"/>
      <c r="O15" s="351"/>
      <c r="P15" s="351"/>
      <c r="Q15" s="351"/>
      <c r="R15" s="351"/>
      <c r="S15" s="351"/>
      <c r="T15" s="351"/>
      <c r="U15" s="351"/>
      <c r="V15" s="351"/>
      <c r="W15" s="351"/>
      <c r="X15" s="351"/>
      <c r="Y15" s="150"/>
      <c r="Z15" s="150"/>
      <c r="AA15" s="150"/>
      <c r="AB15" s="150"/>
      <c r="AC15" s="150"/>
      <c r="AD15" s="150"/>
      <c r="AE15" s="150"/>
      <c r="AF15" s="150"/>
      <c r="AG15" s="150"/>
      <c r="AH15" s="150"/>
      <c r="AI15" s="150"/>
    </row>
    <row r="16" spans="1:36" ht="17.25" customHeight="1">
      <c r="A16" s="150"/>
      <c r="B16" s="351">
        <f t="shared" si="0"/>
        <v>0</v>
      </c>
      <c r="C16" s="351"/>
      <c r="D16" s="351"/>
      <c r="E16" s="351"/>
      <c r="F16" s="351"/>
      <c r="G16" s="351"/>
      <c r="H16" s="351"/>
      <c r="I16" s="351"/>
      <c r="J16" s="351"/>
      <c r="K16" s="351"/>
      <c r="L16" s="351"/>
      <c r="M16" s="351"/>
      <c r="N16" s="351"/>
      <c r="O16" s="351"/>
      <c r="P16" s="351"/>
      <c r="Q16" s="351"/>
      <c r="R16" s="351"/>
      <c r="S16" s="351"/>
      <c r="T16" s="351"/>
      <c r="U16" s="351"/>
      <c r="V16" s="351"/>
      <c r="W16" s="351"/>
      <c r="X16" s="351"/>
      <c r="Y16" s="150"/>
      <c r="Z16" s="150"/>
      <c r="AA16" s="150"/>
      <c r="AB16" s="150"/>
      <c r="AC16" s="150"/>
      <c r="AD16" s="150"/>
      <c r="AE16" s="150"/>
      <c r="AF16" s="150"/>
      <c r="AG16" s="150"/>
      <c r="AH16" s="150"/>
      <c r="AI16" s="150"/>
    </row>
    <row r="17" spans="1:35" ht="17.25" customHeight="1">
      <c r="A17" s="150"/>
      <c r="B17" s="351">
        <f t="shared" si="0"/>
        <v>0</v>
      </c>
      <c r="C17" s="351"/>
      <c r="D17" s="351"/>
      <c r="E17" s="351"/>
      <c r="F17" s="351"/>
      <c r="G17" s="351"/>
      <c r="H17" s="351"/>
      <c r="I17" s="351"/>
      <c r="J17" s="351"/>
      <c r="K17" s="351"/>
      <c r="L17" s="351"/>
      <c r="M17" s="351"/>
      <c r="N17" s="351"/>
      <c r="O17" s="351"/>
      <c r="P17" s="351"/>
      <c r="Q17" s="351"/>
      <c r="R17" s="351"/>
      <c r="S17" s="351"/>
      <c r="T17" s="351"/>
      <c r="U17" s="351"/>
      <c r="V17" s="351"/>
      <c r="W17" s="351"/>
      <c r="X17" s="351"/>
      <c r="Y17" s="150"/>
      <c r="Z17" s="150"/>
      <c r="AA17" s="150"/>
      <c r="AB17" s="150"/>
      <c r="AC17" s="150"/>
      <c r="AD17" s="150"/>
      <c r="AE17" s="150"/>
      <c r="AF17" s="150"/>
      <c r="AG17" s="150"/>
      <c r="AH17" s="150"/>
      <c r="AI17" s="150"/>
    </row>
    <row r="18" spans="1:35" ht="17.25" customHeight="1">
      <c r="A18" s="150"/>
      <c r="B18" s="351">
        <f t="shared" si="0"/>
        <v>0</v>
      </c>
      <c r="C18" s="351"/>
      <c r="D18" s="351"/>
      <c r="E18" s="351"/>
      <c r="F18" s="351"/>
      <c r="G18" s="351"/>
      <c r="H18" s="351"/>
      <c r="I18" s="351"/>
      <c r="J18" s="351"/>
      <c r="K18" s="351"/>
      <c r="L18" s="351"/>
      <c r="M18" s="351"/>
      <c r="N18" s="351"/>
      <c r="O18" s="351"/>
      <c r="P18" s="351"/>
      <c r="Q18" s="351"/>
      <c r="R18" s="351"/>
      <c r="S18" s="351"/>
      <c r="T18" s="351"/>
      <c r="U18" s="351"/>
      <c r="V18" s="351"/>
      <c r="W18" s="351"/>
      <c r="X18" s="351"/>
      <c r="Y18" s="150"/>
      <c r="Z18" s="150"/>
      <c r="AA18" s="150"/>
      <c r="AB18" s="150"/>
      <c r="AC18" s="150"/>
      <c r="AD18" s="150"/>
      <c r="AE18" s="150"/>
      <c r="AF18" s="150"/>
      <c r="AG18" s="150"/>
      <c r="AH18" s="150"/>
      <c r="AI18" s="150"/>
    </row>
    <row r="19" spans="1:35" ht="17.25" customHeight="1">
      <c r="A19" s="150"/>
      <c r="B19" s="351">
        <f t="shared" si="0"/>
        <v>0</v>
      </c>
      <c r="C19" s="351"/>
      <c r="D19" s="351"/>
      <c r="E19" s="351"/>
      <c r="F19" s="351"/>
      <c r="G19" s="351"/>
      <c r="H19" s="351"/>
      <c r="I19" s="351"/>
      <c r="J19" s="351"/>
      <c r="K19" s="351"/>
      <c r="L19" s="351"/>
      <c r="M19" s="351"/>
      <c r="N19" s="351"/>
      <c r="O19" s="351"/>
      <c r="P19" s="351"/>
      <c r="Q19" s="351"/>
      <c r="R19" s="351"/>
      <c r="S19" s="351"/>
      <c r="T19" s="351"/>
      <c r="U19" s="351"/>
      <c r="V19" s="351"/>
      <c r="W19" s="351"/>
      <c r="X19" s="351"/>
      <c r="Y19" s="150"/>
      <c r="Z19" s="150"/>
      <c r="AA19" s="150"/>
      <c r="AB19" s="150"/>
      <c r="AC19" s="150"/>
      <c r="AD19" s="150"/>
      <c r="AE19" s="150"/>
      <c r="AF19" s="150"/>
      <c r="AG19" s="150"/>
      <c r="AH19" s="150"/>
      <c r="AI19" s="150"/>
    </row>
    <row r="20" spans="1:35" ht="17.25" customHeight="1">
      <c r="A20" s="150"/>
      <c r="B20" s="351">
        <f t="shared" si="0"/>
        <v>0</v>
      </c>
      <c r="C20" s="351"/>
      <c r="D20" s="351"/>
      <c r="E20" s="351"/>
      <c r="F20" s="351"/>
      <c r="G20" s="351"/>
      <c r="H20" s="351"/>
      <c r="I20" s="351"/>
      <c r="J20" s="351"/>
      <c r="K20" s="351"/>
      <c r="L20" s="351"/>
      <c r="M20" s="351"/>
      <c r="N20" s="351"/>
      <c r="O20" s="351"/>
      <c r="P20" s="351"/>
      <c r="Q20" s="351"/>
      <c r="R20" s="351"/>
      <c r="S20" s="351"/>
      <c r="T20" s="351"/>
      <c r="U20" s="351"/>
      <c r="V20" s="351"/>
      <c r="W20" s="351"/>
      <c r="X20" s="351"/>
      <c r="Y20" s="150"/>
      <c r="Z20" s="150"/>
      <c r="AA20" s="150"/>
      <c r="AB20" s="150"/>
      <c r="AC20" s="150"/>
      <c r="AD20" s="150"/>
      <c r="AE20" s="150"/>
      <c r="AF20" s="150"/>
      <c r="AG20" s="150"/>
      <c r="AH20" s="150"/>
      <c r="AI20" s="150"/>
    </row>
    <row r="21" spans="1:35" ht="17.25" customHeight="1">
      <c r="A21" s="150"/>
      <c r="B21" s="351">
        <f t="shared" si="0"/>
        <v>0</v>
      </c>
      <c r="C21" s="351"/>
      <c r="D21" s="351"/>
      <c r="E21" s="351"/>
      <c r="F21" s="351"/>
      <c r="G21" s="351"/>
      <c r="H21" s="351"/>
      <c r="I21" s="351"/>
      <c r="J21" s="351"/>
      <c r="K21" s="351"/>
      <c r="L21" s="351"/>
      <c r="M21" s="351"/>
      <c r="N21" s="351"/>
      <c r="O21" s="351"/>
      <c r="P21" s="351"/>
      <c r="Q21" s="351"/>
      <c r="R21" s="351"/>
      <c r="S21" s="351"/>
      <c r="T21" s="351"/>
      <c r="U21" s="351"/>
      <c r="V21" s="351"/>
      <c r="W21" s="351"/>
      <c r="X21" s="351"/>
      <c r="Y21" s="150"/>
      <c r="Z21" s="150"/>
      <c r="AA21" s="150"/>
      <c r="AB21" s="150"/>
      <c r="AC21" s="150"/>
      <c r="AD21" s="150"/>
      <c r="AE21" s="150"/>
      <c r="AF21" s="150"/>
      <c r="AG21" s="150"/>
      <c r="AH21" s="150"/>
      <c r="AI21" s="150"/>
    </row>
    <row r="22" spans="1:35" ht="17.25" customHeight="1">
      <c r="A22" s="150"/>
      <c r="B22" s="351">
        <f t="shared" si="0"/>
        <v>0</v>
      </c>
      <c r="C22" s="351"/>
      <c r="D22" s="351"/>
      <c r="E22" s="351"/>
      <c r="F22" s="351"/>
      <c r="G22" s="351"/>
      <c r="H22" s="351"/>
      <c r="I22" s="351"/>
      <c r="J22" s="351"/>
      <c r="K22" s="351"/>
      <c r="L22" s="351"/>
      <c r="M22" s="351"/>
      <c r="N22" s="351"/>
      <c r="O22" s="351"/>
      <c r="P22" s="351"/>
      <c r="Q22" s="351"/>
      <c r="R22" s="351"/>
      <c r="S22" s="351"/>
      <c r="T22" s="351"/>
      <c r="U22" s="351"/>
      <c r="V22" s="351"/>
      <c r="W22" s="351"/>
      <c r="X22" s="351"/>
      <c r="Y22" s="150"/>
      <c r="Z22" s="150"/>
      <c r="AA22" s="150"/>
      <c r="AB22" s="150"/>
      <c r="AC22" s="150"/>
      <c r="AD22" s="150"/>
      <c r="AE22" s="150"/>
      <c r="AF22" s="150"/>
      <c r="AG22" s="150"/>
      <c r="AH22" s="150"/>
      <c r="AI22" s="150"/>
    </row>
    <row r="23" spans="1:35" ht="17.25" customHeight="1">
      <c r="A23" s="150"/>
      <c r="B23" s="351">
        <f t="shared" si="0"/>
        <v>0</v>
      </c>
      <c r="C23" s="351"/>
      <c r="D23" s="351"/>
      <c r="E23" s="351"/>
      <c r="F23" s="351"/>
      <c r="G23" s="351"/>
      <c r="H23" s="351"/>
      <c r="I23" s="351"/>
      <c r="J23" s="351"/>
      <c r="K23" s="351"/>
      <c r="L23" s="351"/>
      <c r="M23" s="351"/>
      <c r="N23" s="351"/>
      <c r="O23" s="351"/>
      <c r="P23" s="351"/>
      <c r="Q23" s="351"/>
      <c r="R23" s="351"/>
      <c r="S23" s="351"/>
      <c r="T23" s="351"/>
      <c r="U23" s="351"/>
      <c r="V23" s="351"/>
      <c r="W23" s="351"/>
      <c r="X23" s="351"/>
      <c r="Y23" s="150"/>
      <c r="Z23" s="150"/>
      <c r="AA23" s="150"/>
      <c r="AB23" s="150"/>
      <c r="AC23" s="150"/>
      <c r="AD23" s="150"/>
      <c r="AE23" s="150"/>
      <c r="AF23" s="150"/>
      <c r="AG23" s="150"/>
      <c r="AH23" s="150"/>
      <c r="AI23" s="150"/>
    </row>
    <row r="24" spans="1:35" ht="17.25" customHeight="1">
      <c r="A24" s="150"/>
      <c r="B24" s="351">
        <f t="shared" si="0"/>
        <v>0</v>
      </c>
      <c r="C24" s="351"/>
      <c r="D24" s="351"/>
      <c r="E24" s="351"/>
      <c r="F24" s="351"/>
      <c r="G24" s="351"/>
      <c r="H24" s="351"/>
      <c r="I24" s="351"/>
      <c r="J24" s="351"/>
      <c r="K24" s="351"/>
      <c r="L24" s="351"/>
      <c r="M24" s="351"/>
      <c r="N24" s="351"/>
      <c r="O24" s="351"/>
      <c r="P24" s="351"/>
      <c r="Q24" s="351"/>
      <c r="R24" s="351"/>
      <c r="S24" s="351"/>
      <c r="T24" s="351"/>
      <c r="U24" s="351"/>
      <c r="V24" s="351"/>
      <c r="W24" s="351"/>
      <c r="X24" s="351"/>
      <c r="Y24" s="150"/>
      <c r="Z24" s="150"/>
      <c r="AA24" s="150"/>
      <c r="AB24" s="150"/>
      <c r="AC24" s="150"/>
      <c r="AD24" s="150"/>
      <c r="AE24" s="150"/>
      <c r="AF24" s="150"/>
      <c r="AG24" s="150"/>
      <c r="AH24" s="150"/>
      <c r="AI24" s="150"/>
    </row>
    <row r="25" spans="1:35" ht="17.25" customHeight="1">
      <c r="A25" s="150"/>
      <c r="B25" s="351">
        <f t="shared" si="0"/>
        <v>0</v>
      </c>
      <c r="C25" s="351"/>
      <c r="D25" s="351"/>
      <c r="E25" s="351"/>
      <c r="F25" s="351"/>
      <c r="G25" s="351"/>
      <c r="H25" s="351"/>
      <c r="I25" s="351"/>
      <c r="J25" s="351"/>
      <c r="K25" s="351"/>
      <c r="L25" s="351"/>
      <c r="M25" s="351"/>
      <c r="N25" s="351"/>
      <c r="O25" s="351"/>
      <c r="P25" s="351"/>
      <c r="Q25" s="351"/>
      <c r="R25" s="351"/>
      <c r="S25" s="351"/>
      <c r="T25" s="351"/>
      <c r="U25" s="351"/>
      <c r="V25" s="351"/>
      <c r="W25" s="351"/>
      <c r="X25" s="351"/>
      <c r="Y25" s="150"/>
      <c r="Z25" s="150"/>
      <c r="AA25" s="150"/>
      <c r="AB25" s="150"/>
      <c r="AC25" s="150"/>
      <c r="AD25" s="150"/>
      <c r="AE25" s="150"/>
      <c r="AF25" s="150"/>
      <c r="AG25" s="150"/>
      <c r="AH25" s="150"/>
      <c r="AI25" s="150"/>
    </row>
    <row r="26" spans="1:35" ht="17.25" customHeight="1">
      <c r="A26" s="150"/>
      <c r="B26" s="351">
        <f t="shared" si="0"/>
        <v>0</v>
      </c>
      <c r="C26" s="351"/>
      <c r="D26" s="351"/>
      <c r="E26" s="351"/>
      <c r="F26" s="351"/>
      <c r="G26" s="351"/>
      <c r="H26" s="351"/>
      <c r="I26" s="351"/>
      <c r="J26" s="351"/>
      <c r="K26" s="351"/>
      <c r="L26" s="351"/>
      <c r="M26" s="351"/>
      <c r="N26" s="351"/>
      <c r="O26" s="351"/>
      <c r="P26" s="351"/>
      <c r="Q26" s="351"/>
      <c r="R26" s="351"/>
      <c r="S26" s="351"/>
      <c r="T26" s="351"/>
      <c r="U26" s="351"/>
      <c r="V26" s="351"/>
      <c r="W26" s="351"/>
      <c r="X26" s="351"/>
      <c r="Y26" s="150"/>
      <c r="Z26" s="150"/>
      <c r="AA26" s="150"/>
      <c r="AB26" s="150"/>
      <c r="AC26" s="150"/>
      <c r="AD26" s="150"/>
      <c r="AE26" s="150"/>
      <c r="AF26" s="150"/>
      <c r="AG26" s="150"/>
      <c r="AH26" s="150"/>
      <c r="AI26" s="150"/>
    </row>
    <row r="27" spans="1:35" ht="17.25" customHeight="1">
      <c r="A27" s="150"/>
      <c r="B27" s="351">
        <f t="shared" si="0"/>
        <v>0</v>
      </c>
      <c r="C27" s="351"/>
      <c r="D27" s="351"/>
      <c r="E27" s="351"/>
      <c r="F27" s="351"/>
      <c r="G27" s="351"/>
      <c r="H27" s="351"/>
      <c r="I27" s="351"/>
      <c r="J27" s="351"/>
      <c r="K27" s="351"/>
      <c r="L27" s="351"/>
      <c r="M27" s="351"/>
      <c r="N27" s="351"/>
      <c r="O27" s="351"/>
      <c r="P27" s="351"/>
      <c r="Q27" s="351"/>
      <c r="R27" s="351"/>
      <c r="S27" s="351"/>
      <c r="T27" s="351"/>
      <c r="U27" s="351"/>
      <c r="V27" s="351"/>
      <c r="W27" s="351"/>
      <c r="X27" s="351"/>
      <c r="Y27" s="150"/>
      <c r="Z27" s="150"/>
      <c r="AA27" s="150"/>
      <c r="AB27" s="150"/>
      <c r="AC27" s="150"/>
      <c r="AD27" s="150"/>
      <c r="AE27" s="150"/>
      <c r="AF27" s="150"/>
      <c r="AG27" s="150"/>
      <c r="AH27" s="150"/>
      <c r="AI27" s="150"/>
    </row>
    <row r="28" spans="1:35" ht="17.25" customHeight="1">
      <c r="A28" s="150"/>
      <c r="B28" s="351">
        <f t="shared" si="0"/>
        <v>0</v>
      </c>
      <c r="C28" s="351"/>
      <c r="D28" s="351"/>
      <c r="E28" s="351"/>
      <c r="F28" s="351"/>
      <c r="G28" s="351"/>
      <c r="H28" s="351"/>
      <c r="I28" s="351"/>
      <c r="J28" s="351"/>
      <c r="K28" s="351"/>
      <c r="L28" s="351"/>
      <c r="M28" s="351"/>
      <c r="N28" s="351"/>
      <c r="O28" s="351"/>
      <c r="P28" s="351"/>
      <c r="Q28" s="351"/>
      <c r="R28" s="351"/>
      <c r="S28" s="351"/>
      <c r="T28" s="351"/>
      <c r="U28" s="351"/>
      <c r="V28" s="351"/>
      <c r="W28" s="351"/>
      <c r="X28" s="351"/>
      <c r="Y28" s="150"/>
      <c r="Z28" s="150"/>
      <c r="AA28" s="150"/>
      <c r="AB28" s="150"/>
      <c r="AC28" s="150"/>
      <c r="AD28" s="150"/>
      <c r="AE28" s="150"/>
      <c r="AF28" s="150"/>
      <c r="AG28" s="150"/>
      <c r="AH28" s="150"/>
      <c r="AI28" s="150"/>
    </row>
    <row r="29" spans="1:35" ht="17.25" customHeight="1">
      <c r="A29" s="150"/>
      <c r="B29" s="351">
        <f t="shared" si="0"/>
        <v>0</v>
      </c>
      <c r="C29" s="351"/>
      <c r="D29" s="351"/>
      <c r="E29" s="351"/>
      <c r="F29" s="351"/>
      <c r="G29" s="351"/>
      <c r="H29" s="351"/>
      <c r="I29" s="351"/>
      <c r="J29" s="351"/>
      <c r="K29" s="351"/>
      <c r="L29" s="351"/>
      <c r="M29" s="351"/>
      <c r="N29" s="351"/>
      <c r="O29" s="351"/>
      <c r="P29" s="351"/>
      <c r="Q29" s="351"/>
      <c r="R29" s="351"/>
      <c r="S29" s="351"/>
      <c r="T29" s="351"/>
      <c r="U29" s="351"/>
      <c r="V29" s="351"/>
      <c r="W29" s="351"/>
      <c r="X29" s="351"/>
      <c r="Y29" s="150"/>
      <c r="Z29" s="150"/>
      <c r="AA29" s="150"/>
      <c r="AB29" s="150"/>
      <c r="AC29" s="150"/>
      <c r="AD29" s="150"/>
      <c r="AE29" s="150"/>
      <c r="AF29" s="150"/>
      <c r="AG29" s="150"/>
      <c r="AH29" s="150"/>
      <c r="AI29" s="150"/>
    </row>
    <row r="30" spans="1:35" ht="17.25" customHeight="1">
      <c r="A30" s="150"/>
      <c r="B30" s="351">
        <f t="shared" si="0"/>
        <v>0</v>
      </c>
      <c r="C30" s="351"/>
      <c r="D30" s="351"/>
      <c r="E30" s="351"/>
      <c r="F30" s="351"/>
      <c r="G30" s="351"/>
      <c r="H30" s="351"/>
      <c r="I30" s="351"/>
      <c r="J30" s="351"/>
      <c r="K30" s="351"/>
      <c r="L30" s="351"/>
      <c r="M30" s="351"/>
      <c r="N30" s="351"/>
      <c r="O30" s="351"/>
      <c r="P30" s="351"/>
      <c r="Q30" s="351"/>
      <c r="R30" s="351"/>
      <c r="S30" s="351"/>
      <c r="T30" s="351"/>
      <c r="U30" s="351"/>
      <c r="V30" s="351"/>
      <c r="W30" s="351"/>
      <c r="X30" s="351"/>
      <c r="Y30" s="150"/>
      <c r="Z30" s="150"/>
      <c r="AA30" s="150"/>
      <c r="AB30" s="150"/>
      <c r="AC30" s="150"/>
      <c r="AD30" s="150"/>
      <c r="AE30" s="150"/>
      <c r="AF30" s="150"/>
      <c r="AG30" s="150"/>
      <c r="AH30" s="150"/>
      <c r="AI30" s="150"/>
    </row>
    <row r="31" spans="1:35" ht="17.25" customHeight="1">
      <c r="A31" s="150"/>
      <c r="B31" s="351">
        <f t="shared" si="0"/>
        <v>0</v>
      </c>
      <c r="C31" s="351"/>
      <c r="D31" s="351"/>
      <c r="E31" s="351"/>
      <c r="F31" s="351"/>
      <c r="G31" s="351"/>
      <c r="H31" s="351"/>
      <c r="I31" s="351"/>
      <c r="J31" s="351"/>
      <c r="K31" s="351"/>
      <c r="L31" s="351"/>
      <c r="M31" s="351"/>
      <c r="N31" s="351"/>
      <c r="O31" s="351"/>
      <c r="P31" s="351"/>
      <c r="Q31" s="351"/>
      <c r="R31" s="351"/>
      <c r="S31" s="351"/>
      <c r="T31" s="351"/>
      <c r="U31" s="351"/>
      <c r="V31" s="351"/>
      <c r="W31" s="351"/>
      <c r="X31" s="351"/>
      <c r="Y31" s="150"/>
      <c r="Z31" s="150"/>
      <c r="AA31" s="150"/>
      <c r="AB31" s="150"/>
      <c r="AC31" s="150"/>
      <c r="AD31" s="150"/>
      <c r="AE31" s="150"/>
      <c r="AF31" s="150"/>
      <c r="AG31" s="150"/>
      <c r="AH31" s="150"/>
      <c r="AI31" s="150"/>
    </row>
    <row r="32" spans="1:35" ht="17.25" customHeight="1">
      <c r="A32" s="150"/>
      <c r="B32" s="351">
        <f>SUM(C32:X32)</f>
        <v>0</v>
      </c>
      <c r="C32" s="351"/>
      <c r="D32" s="351"/>
      <c r="E32" s="351"/>
      <c r="F32" s="351"/>
      <c r="G32" s="351"/>
      <c r="H32" s="351"/>
      <c r="I32" s="351"/>
      <c r="J32" s="351"/>
      <c r="K32" s="351"/>
      <c r="L32" s="351"/>
      <c r="M32" s="351"/>
      <c r="N32" s="351"/>
      <c r="O32" s="351"/>
      <c r="P32" s="351"/>
      <c r="Q32" s="351"/>
      <c r="R32" s="351"/>
      <c r="S32" s="351"/>
      <c r="T32" s="351"/>
      <c r="U32" s="351"/>
      <c r="V32" s="351"/>
      <c r="W32" s="351"/>
      <c r="X32" s="351"/>
      <c r="Y32" s="150"/>
      <c r="Z32" s="150"/>
      <c r="AA32" s="150"/>
      <c r="AB32" s="150"/>
      <c r="AC32" s="150"/>
      <c r="AD32" s="150"/>
      <c r="AE32" s="150"/>
      <c r="AF32" s="150"/>
      <c r="AG32" s="150"/>
      <c r="AH32" s="150"/>
      <c r="AI32" s="150"/>
    </row>
    <row r="33" spans="1:35" ht="20.25" customHeight="1">
      <c r="A33" s="151"/>
      <c r="B33" s="352">
        <f t="shared" si="0"/>
        <v>0</v>
      </c>
      <c r="C33" s="352"/>
      <c r="D33" s="352"/>
      <c r="E33" s="352"/>
      <c r="F33" s="352"/>
      <c r="G33" s="352"/>
      <c r="H33" s="352"/>
      <c r="I33" s="352"/>
      <c r="J33" s="352"/>
      <c r="K33" s="352"/>
      <c r="L33" s="352"/>
      <c r="M33" s="352"/>
      <c r="N33" s="352"/>
      <c r="O33" s="352"/>
      <c r="P33" s="352"/>
      <c r="Q33" s="352"/>
      <c r="R33" s="352"/>
      <c r="S33" s="352"/>
      <c r="T33" s="352"/>
      <c r="U33" s="352"/>
      <c r="V33" s="352"/>
      <c r="W33" s="352"/>
      <c r="X33" s="352"/>
      <c r="Y33" s="151"/>
      <c r="Z33" s="151"/>
      <c r="AA33" s="151"/>
      <c r="AB33" s="151"/>
      <c r="AC33" s="151"/>
      <c r="AD33" s="151"/>
      <c r="AE33" s="151"/>
      <c r="AF33" s="151"/>
      <c r="AG33" s="151"/>
      <c r="AH33" s="151"/>
      <c r="AI33" s="151"/>
    </row>
    <row r="34" spans="1:35" s="361" customFormat="1" ht="19.2" thickBot="1">
      <c r="B34" s="362">
        <f t="shared" ref="B34:G34" si="1">SUM(B9:B33)</f>
        <v>0</v>
      </c>
      <c r="C34" s="362">
        <f t="shared" si="1"/>
        <v>0</v>
      </c>
      <c r="D34" s="362">
        <f t="shared" si="1"/>
        <v>0</v>
      </c>
      <c r="E34" s="362">
        <f t="shared" si="1"/>
        <v>0</v>
      </c>
      <c r="F34" s="362">
        <f t="shared" si="1"/>
        <v>0</v>
      </c>
      <c r="G34" s="362">
        <f t="shared" si="1"/>
        <v>0</v>
      </c>
      <c r="H34" s="362">
        <f t="shared" ref="H34:X34" si="2">SUM(H9:H33)</f>
        <v>0</v>
      </c>
      <c r="I34" s="362">
        <f t="shared" si="2"/>
        <v>0</v>
      </c>
      <c r="J34" s="362">
        <f t="shared" si="2"/>
        <v>0</v>
      </c>
      <c r="K34" s="362">
        <f t="shared" si="2"/>
        <v>0</v>
      </c>
      <c r="L34" s="362">
        <f t="shared" si="2"/>
        <v>0</v>
      </c>
      <c r="M34" s="362">
        <f t="shared" si="2"/>
        <v>0</v>
      </c>
      <c r="N34" s="362">
        <f t="shared" si="2"/>
        <v>0</v>
      </c>
      <c r="O34" s="362">
        <f t="shared" si="2"/>
        <v>0</v>
      </c>
      <c r="P34" s="362">
        <f t="shared" si="2"/>
        <v>0</v>
      </c>
      <c r="Q34" s="362">
        <f t="shared" si="2"/>
        <v>0</v>
      </c>
      <c r="R34" s="362">
        <f t="shared" si="2"/>
        <v>0</v>
      </c>
      <c r="S34" s="362">
        <f t="shared" si="2"/>
        <v>0</v>
      </c>
      <c r="T34" s="362">
        <f t="shared" si="2"/>
        <v>0</v>
      </c>
      <c r="U34" s="362">
        <f t="shared" si="2"/>
        <v>0</v>
      </c>
      <c r="V34" s="362">
        <f t="shared" si="2"/>
        <v>0</v>
      </c>
      <c r="W34" s="362">
        <f t="shared" si="2"/>
        <v>0</v>
      </c>
      <c r="X34" s="362">
        <f t="shared" si="2"/>
        <v>0</v>
      </c>
      <c r="Y34" s="361" t="s">
        <v>202</v>
      </c>
    </row>
    <row r="35" spans="1:35" ht="25.8" thickTop="1">
      <c r="AI35" s="659" t="s">
        <v>3960</v>
      </c>
    </row>
    <row r="36" spans="1:35" ht="41.4" customHeight="1">
      <c r="AA36" s="990" t="s">
        <v>3971</v>
      </c>
      <c r="AB36" s="990"/>
      <c r="AC36" s="990"/>
      <c r="AD36" s="990"/>
      <c r="AE36" s="990"/>
      <c r="AF36" s="990"/>
      <c r="AG36" s="990"/>
      <c r="AH36" s="663">
        <v>1</v>
      </c>
    </row>
    <row r="37" spans="1:35" ht="30" customHeight="1">
      <c r="AA37" s="989" t="s">
        <v>3972</v>
      </c>
      <c r="AB37" s="989"/>
      <c r="AC37" s="989"/>
      <c r="AD37" s="989"/>
      <c r="AE37" s="989"/>
      <c r="AF37" s="989"/>
      <c r="AG37" s="989"/>
      <c r="AH37" s="663">
        <v>2</v>
      </c>
      <c r="AI37" s="663"/>
    </row>
    <row r="38" spans="1:35">
      <c r="AA38" s="989" t="s">
        <v>3973</v>
      </c>
      <c r="AB38" s="989"/>
      <c r="AC38" s="989"/>
      <c r="AD38" s="989"/>
      <c r="AE38" s="989"/>
      <c r="AF38" s="989"/>
      <c r="AG38" s="989"/>
      <c r="AH38" s="663">
        <v>3</v>
      </c>
      <c r="AI38" s="663"/>
    </row>
    <row r="39" spans="1:35" ht="51.6" customHeight="1">
      <c r="AA39" s="989" t="s">
        <v>3974</v>
      </c>
      <c r="AB39" s="989"/>
      <c r="AC39" s="989"/>
      <c r="AD39" s="989"/>
      <c r="AE39" s="989"/>
      <c r="AF39" s="989"/>
      <c r="AG39" s="989"/>
      <c r="AH39" s="663">
        <v>4</v>
      </c>
      <c r="AI39" s="664"/>
    </row>
    <row r="40" spans="1:35" ht="65.400000000000006" customHeight="1">
      <c r="AA40" s="989" t="s">
        <v>3975</v>
      </c>
      <c r="AB40" s="989"/>
      <c r="AC40" s="989"/>
      <c r="AD40" s="989"/>
      <c r="AE40" s="989"/>
      <c r="AF40" s="989"/>
      <c r="AG40" s="989"/>
      <c r="AH40" s="663">
        <v>5</v>
      </c>
      <c r="AI40" s="664"/>
    </row>
    <row r="41" spans="1:35" ht="38.4" customHeight="1">
      <c r="AA41" s="989" t="s">
        <v>3976</v>
      </c>
      <c r="AB41" s="989"/>
      <c r="AC41" s="989"/>
      <c r="AD41" s="989"/>
      <c r="AE41" s="989"/>
      <c r="AF41" s="989"/>
      <c r="AG41" s="989"/>
      <c r="AH41" s="663">
        <v>6</v>
      </c>
      <c r="AI41" s="663"/>
    </row>
    <row r="42" spans="1:35" ht="39" customHeight="1">
      <c r="AA42" s="989" t="s">
        <v>3977</v>
      </c>
      <c r="AB42" s="989"/>
      <c r="AC42" s="989"/>
      <c r="AD42" s="989"/>
      <c r="AE42" s="989"/>
      <c r="AF42" s="989"/>
      <c r="AG42" s="989"/>
      <c r="AH42" s="663">
        <v>7</v>
      </c>
      <c r="AI42" s="663"/>
    </row>
    <row r="43" spans="1:35" ht="57" customHeight="1">
      <c r="AA43" s="989" t="s">
        <v>3978</v>
      </c>
      <c r="AB43" s="989"/>
      <c r="AC43" s="989"/>
      <c r="AD43" s="989"/>
      <c r="AE43" s="989"/>
      <c r="AF43" s="989"/>
      <c r="AG43" s="989"/>
      <c r="AH43" s="663">
        <v>8</v>
      </c>
      <c r="AI43" s="663"/>
    </row>
    <row r="44" spans="1:35" ht="45" customHeight="1">
      <c r="AA44" s="989" t="s">
        <v>3979</v>
      </c>
      <c r="AB44" s="989"/>
      <c r="AC44" s="989"/>
      <c r="AD44" s="989"/>
      <c r="AE44" s="989"/>
      <c r="AF44" s="989"/>
      <c r="AG44" s="989"/>
      <c r="AH44" s="663">
        <v>9</v>
      </c>
      <c r="AI44" s="663"/>
    </row>
    <row r="45" spans="1:35" ht="19.2">
      <c r="AG45" s="662"/>
      <c r="AH45" s="661"/>
      <c r="AI45" s="660"/>
    </row>
  </sheetData>
  <mergeCells count="26">
    <mergeCell ref="AI6:AI8"/>
    <mergeCell ref="Y7:Y8"/>
    <mergeCell ref="Z7:Z8"/>
    <mergeCell ref="AA7:AA8"/>
    <mergeCell ref="AB7:AB8"/>
    <mergeCell ref="AC7:AC8"/>
    <mergeCell ref="AD7:AD8"/>
    <mergeCell ref="AE7:AE8"/>
    <mergeCell ref="AF7:AF8"/>
    <mergeCell ref="AA37:AG37"/>
    <mergeCell ref="AA38:AG38"/>
    <mergeCell ref="AA39:AG39"/>
    <mergeCell ref="AA36:AG36"/>
    <mergeCell ref="AE1:AH1"/>
    <mergeCell ref="AE2:AH2"/>
    <mergeCell ref="A3:AH3"/>
    <mergeCell ref="AD6:AH6"/>
    <mergeCell ref="Y6:AC6"/>
    <mergeCell ref="C6:X6"/>
    <mergeCell ref="AG7:AG8"/>
    <mergeCell ref="AH7:AH8"/>
    <mergeCell ref="AA40:AG40"/>
    <mergeCell ref="AA41:AG41"/>
    <mergeCell ref="AA42:AG42"/>
    <mergeCell ref="AA43:AG43"/>
    <mergeCell ref="AA44:AG44"/>
  </mergeCells>
  <printOptions horizontalCentered="1"/>
  <pageMargins left="0.19685039370078741" right="0.19685039370078741" top="0.47244094488188981" bottom="0.47244094488188981" header="0.51181102362204722" footer="0.51181102362204722"/>
  <pageSetup paperSize="8" scale="48"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sheetPr>
    <tabColor rgb="FFFF0000"/>
    <pageSetUpPr fitToPage="1"/>
  </sheetPr>
  <dimension ref="A3:AN367"/>
  <sheetViews>
    <sheetView showGridLines="0" tabSelected="1" topLeftCell="Y77" zoomScaleNormal="100" zoomScaleSheetLayoutView="83" workbookViewId="0">
      <selection activeCell="AA88" sqref="AA88"/>
    </sheetView>
  </sheetViews>
  <sheetFormatPr defaultColWidth="9.109375" defaultRowHeight="19.2"/>
  <cols>
    <col min="1" max="1" width="9.109375" style="439" hidden="1" customWidth="1"/>
    <col min="2" max="2" width="40.44140625" style="439" hidden="1" customWidth="1"/>
    <col min="3" max="3" width="22.33203125" style="439" hidden="1" customWidth="1"/>
    <col min="4" max="4" width="0.109375" style="439" customWidth="1"/>
    <col min="5" max="5" width="9.109375" style="439"/>
    <col min="6" max="8" width="15.6640625" style="456" customWidth="1"/>
    <col min="9" max="9" width="22.88671875" style="439" customWidth="1"/>
    <col min="10" max="14" width="15.6640625" style="439" customWidth="1"/>
    <col min="15" max="15" width="20.109375" style="439" customWidth="1"/>
    <col min="16" max="16" width="15.6640625" style="439" customWidth="1"/>
    <col min="17" max="17" width="16.88671875" style="439" customWidth="1"/>
    <col min="18" max="20" width="15.6640625" style="439" customWidth="1"/>
    <col min="21" max="25" width="15.33203125" style="439" customWidth="1"/>
    <col min="26" max="26" width="18.44140625" style="439" customWidth="1"/>
    <col min="27" max="27" width="34.6640625" style="439" customWidth="1"/>
    <col min="28" max="28" width="18.6640625" style="459" customWidth="1"/>
    <col min="29" max="33" width="9.109375" style="439"/>
    <col min="34" max="34" width="22.6640625" style="439" customWidth="1"/>
    <col min="35" max="16384" width="9.109375" style="439"/>
  </cols>
  <sheetData>
    <row r="3" spans="6:28">
      <c r="F3" s="383" t="s">
        <v>594</v>
      </c>
      <c r="G3" s="437"/>
      <c r="H3" s="437"/>
      <c r="I3" s="438"/>
      <c r="J3" s="438"/>
      <c r="K3" s="438"/>
      <c r="L3" s="438"/>
      <c r="M3" s="438"/>
      <c r="N3" s="438"/>
      <c r="O3" s="438"/>
      <c r="P3" s="438"/>
      <c r="Q3" s="438"/>
      <c r="R3" s="438"/>
      <c r="S3" s="438"/>
      <c r="T3" s="438"/>
      <c r="U3" s="438"/>
      <c r="V3" s="438"/>
      <c r="W3" s="438"/>
      <c r="X3" s="438"/>
      <c r="Y3" s="438"/>
      <c r="Z3" s="438"/>
      <c r="AA3" s="438"/>
      <c r="AB3" s="438"/>
    </row>
    <row r="4" spans="6:28" ht="55.95" customHeight="1">
      <c r="F4" s="440" t="s">
        <v>4289</v>
      </c>
      <c r="G4" s="437"/>
      <c r="H4" s="437"/>
      <c r="I4" s="441"/>
      <c r="J4" s="441"/>
      <c r="K4" s="441"/>
      <c r="L4" s="441"/>
      <c r="M4" s="441"/>
      <c r="N4" s="441"/>
      <c r="O4" s="441"/>
      <c r="P4" s="441"/>
      <c r="Q4" s="441"/>
      <c r="R4" s="438"/>
      <c r="S4" s="438"/>
      <c r="T4" s="438"/>
      <c r="U4" s="438"/>
      <c r="V4" s="438"/>
      <c r="W4" s="438"/>
      <c r="X4" s="438"/>
      <c r="Y4" s="438"/>
      <c r="Z4" s="438"/>
      <c r="AA4" s="438"/>
      <c r="AB4" s="442"/>
    </row>
    <row r="5" spans="6:28" s="444" customFormat="1" ht="22.2" customHeight="1" thickBot="1">
      <c r="F5" s="443"/>
      <c r="G5" s="443"/>
      <c r="H5" s="443"/>
      <c r="AB5" s="445"/>
    </row>
    <row r="6" spans="6:28" s="444" customFormat="1" ht="25.95" customHeight="1">
      <c r="F6" s="446"/>
      <c r="G6" s="447"/>
      <c r="H6" s="447"/>
      <c r="I6" s="448"/>
      <c r="J6" s="449" t="s">
        <v>3940</v>
      </c>
      <c r="U6" s="622"/>
      <c r="V6" s="622"/>
      <c r="W6" s="622"/>
      <c r="X6" s="622"/>
      <c r="Y6" s="622"/>
      <c r="Z6" s="450"/>
      <c r="AA6" s="624" t="str">
        <f ca="1">RIGHT(CELL("filename",B134),LEN(CELL("filename",B134))- MAX(IF(NOT(ISERR(SEARCH("]",CELL("filename",B134), ROW(5:169)))),SEARCH("]",CELL("filename",B134),ROW(5:169)))))</f>
        <v>6.01.01.01.001</v>
      </c>
      <c r="AB6" s="450" t="s">
        <v>3943</v>
      </c>
    </row>
    <row r="7" spans="6:28" ht="25.95" customHeight="1">
      <c r="F7" s="451"/>
      <c r="G7" s="452"/>
      <c r="H7" s="625" t="s">
        <v>4291</v>
      </c>
      <c r="I7" s="626"/>
      <c r="J7" s="627" t="s">
        <v>4293</v>
      </c>
      <c r="K7" s="385"/>
      <c r="L7" s="385"/>
      <c r="M7" s="385"/>
      <c r="N7" s="385"/>
      <c r="O7" s="385"/>
      <c r="P7" s="386"/>
      <c r="Q7" s="385"/>
      <c r="R7" s="385"/>
      <c r="S7" s="444"/>
      <c r="T7" s="444"/>
      <c r="U7" s="1037"/>
      <c r="V7" s="1037"/>
      <c r="W7" s="1037"/>
      <c r="X7" s="1037"/>
      <c r="Y7" s="1037"/>
      <c r="Z7" s="1037"/>
      <c r="AA7" s="1037"/>
      <c r="AB7" s="453" t="s">
        <v>3639</v>
      </c>
    </row>
    <row r="8" spans="6:28" ht="19.95" customHeight="1" thickBot="1">
      <c r="F8" s="454"/>
      <c r="G8" s="455"/>
      <c r="H8" s="628" t="s">
        <v>4292</v>
      </c>
      <c r="I8" s="629"/>
      <c r="J8" s="630" t="s">
        <v>4290</v>
      </c>
      <c r="K8" s="385"/>
      <c r="L8" s="385"/>
      <c r="M8" s="385"/>
      <c r="N8" s="385"/>
      <c r="O8" s="385"/>
      <c r="P8" s="385"/>
      <c r="Q8" s="385"/>
      <c r="R8" s="385"/>
      <c r="S8" s="385"/>
      <c r="T8" s="385"/>
      <c r="U8" s="385"/>
      <c r="V8" s="385"/>
      <c r="W8" s="385"/>
      <c r="X8" s="385"/>
      <c r="Y8" s="385"/>
      <c r="Z8" s="385"/>
      <c r="AA8" s="384"/>
      <c r="AB8" s="387"/>
    </row>
    <row r="9" spans="6:28" ht="39.6" customHeight="1">
      <c r="O9" s="457"/>
      <c r="AB9" s="458" t="s">
        <v>3640</v>
      </c>
    </row>
    <row r="10" spans="6:28" ht="19.95" hidden="1" customHeight="1">
      <c r="F10" s="456">
        <v>2</v>
      </c>
      <c r="G10" s="456">
        <v>1</v>
      </c>
      <c r="H10" s="456">
        <v>0</v>
      </c>
      <c r="O10" s="457"/>
    </row>
    <row r="11" spans="6:28" s="457" customFormat="1" ht="27" customHeight="1">
      <c r="F11" s="460"/>
      <c r="G11" s="461"/>
      <c r="H11" s="461"/>
      <c r="I11" s="462"/>
      <c r="J11" s="462"/>
      <c r="K11" s="462"/>
      <c r="L11" s="462"/>
      <c r="M11" s="462"/>
      <c r="N11" s="462"/>
      <c r="O11" s="462"/>
      <c r="P11" s="462"/>
      <c r="Q11" s="462"/>
      <c r="R11" s="462"/>
      <c r="S11" s="462"/>
      <c r="T11" s="462"/>
      <c r="U11" s="462"/>
      <c r="V11" s="462"/>
      <c r="W11" s="462"/>
      <c r="X11" s="462"/>
      <c r="Y11" s="462"/>
      <c r="Z11" s="462"/>
      <c r="AA11" s="462"/>
      <c r="AB11" s="463" t="s">
        <v>4269</v>
      </c>
    </row>
    <row r="12" spans="6:28" s="457" customFormat="1" ht="19.95" customHeight="1">
      <c r="F12" s="1011" t="s">
        <v>3641</v>
      </c>
      <c r="G12" s="1011" t="s">
        <v>3642</v>
      </c>
      <c r="H12" s="1011" t="s">
        <v>3643</v>
      </c>
      <c r="I12" s="1013" t="s">
        <v>243</v>
      </c>
      <c r="J12" s="1014"/>
      <c r="K12" s="1015" t="s">
        <v>3644</v>
      </c>
      <c r="L12" s="1017" t="s">
        <v>3645</v>
      </c>
      <c r="M12" s="1015" t="s">
        <v>3646</v>
      </c>
      <c r="N12" s="1015" t="s">
        <v>3647</v>
      </c>
      <c r="O12" s="1017" t="s">
        <v>3648</v>
      </c>
      <c r="P12" s="1015" t="s">
        <v>3649</v>
      </c>
      <c r="Q12" s="1015" t="s">
        <v>3650</v>
      </c>
      <c r="R12" s="1015" t="s">
        <v>3651</v>
      </c>
      <c r="S12" s="1015" t="s">
        <v>3652</v>
      </c>
      <c r="T12" s="1019" t="s">
        <v>242</v>
      </c>
      <c r="U12" s="1020"/>
      <c r="V12" s="1020"/>
      <c r="W12" s="1020"/>
      <c r="X12" s="1020"/>
      <c r="Y12" s="1020"/>
      <c r="Z12" s="1020"/>
      <c r="AA12" s="1021"/>
      <c r="AB12" s="1038" t="s">
        <v>3653</v>
      </c>
    </row>
    <row r="13" spans="6:28" s="457" customFormat="1" ht="19.95" customHeight="1">
      <c r="F13" s="1012"/>
      <c r="G13" s="1012"/>
      <c r="H13" s="1012"/>
      <c r="I13" s="430" t="s">
        <v>242</v>
      </c>
      <c r="J13" s="430" t="s">
        <v>236</v>
      </c>
      <c r="K13" s="1016"/>
      <c r="L13" s="1018"/>
      <c r="M13" s="1016"/>
      <c r="N13" s="1016"/>
      <c r="O13" s="1018"/>
      <c r="P13" s="1016"/>
      <c r="Q13" s="1016"/>
      <c r="R13" s="1016"/>
      <c r="S13" s="1016"/>
      <c r="T13" s="1022"/>
      <c r="U13" s="1023"/>
      <c r="V13" s="1023"/>
      <c r="W13" s="1023"/>
      <c r="X13" s="1023"/>
      <c r="Y13" s="1023"/>
      <c r="Z13" s="1023"/>
      <c r="AA13" s="1024"/>
      <c r="AB13" s="1039"/>
    </row>
    <row r="14" spans="6:28" ht="19.95" customHeight="1">
      <c r="F14" s="464"/>
      <c r="G14" s="464"/>
      <c r="H14" s="464"/>
      <c r="I14" s="465"/>
      <c r="J14" s="465"/>
      <c r="K14" s="465"/>
      <c r="L14" s="465"/>
      <c r="M14" s="465"/>
      <c r="N14" s="465"/>
      <c r="O14" s="465"/>
      <c r="P14" s="465"/>
      <c r="Q14" s="465"/>
      <c r="R14" s="465"/>
      <c r="S14" s="465"/>
      <c r="T14" s="466"/>
      <c r="U14" s="467"/>
      <c r="V14" s="467"/>
      <c r="W14" s="467"/>
      <c r="X14" s="467"/>
      <c r="Y14" s="467"/>
      <c r="Z14" s="467"/>
      <c r="AA14" s="468"/>
      <c r="AB14" s="469"/>
    </row>
    <row r="15" spans="6:28" ht="19.95" customHeight="1">
      <c r="F15" s="470"/>
      <c r="G15" s="470"/>
      <c r="H15" s="470"/>
      <c r="I15" s="471"/>
      <c r="J15" s="471"/>
      <c r="K15" s="471"/>
      <c r="L15" s="471"/>
      <c r="M15" s="471"/>
      <c r="N15" s="471"/>
      <c r="O15" s="471"/>
      <c r="P15" s="471"/>
      <c r="Q15" s="471"/>
      <c r="R15" s="471"/>
      <c r="S15" s="471"/>
      <c r="T15" s="472"/>
      <c r="U15" s="473"/>
      <c r="V15" s="473"/>
      <c r="W15" s="473"/>
      <c r="X15" s="473"/>
      <c r="Y15" s="473"/>
      <c r="Z15" s="473"/>
      <c r="AA15" s="474"/>
      <c r="AB15" s="475"/>
    </row>
    <row r="16" spans="6:28" ht="19.95" customHeight="1">
      <c r="F16" s="470"/>
      <c r="G16" s="470"/>
      <c r="H16" s="470"/>
      <c r="I16" s="471"/>
      <c r="J16" s="471"/>
      <c r="K16" s="471"/>
      <c r="L16" s="471"/>
      <c r="M16" s="471"/>
      <c r="N16" s="471"/>
      <c r="O16" s="471"/>
      <c r="P16" s="471"/>
      <c r="Q16" s="471"/>
      <c r="R16" s="471"/>
      <c r="S16" s="471"/>
      <c r="T16" s="476"/>
      <c r="U16" s="477"/>
      <c r="V16" s="477"/>
      <c r="W16" s="477"/>
      <c r="X16" s="477"/>
      <c r="Y16" s="477"/>
      <c r="Z16" s="477"/>
      <c r="AA16" s="478"/>
      <c r="AB16" s="475"/>
    </row>
    <row r="17" spans="6:28" ht="19.95" customHeight="1">
      <c r="F17" s="470"/>
      <c r="G17" s="470"/>
      <c r="H17" s="470"/>
      <c r="I17" s="471"/>
      <c r="J17" s="471"/>
      <c r="K17" s="471"/>
      <c r="L17" s="471"/>
      <c r="M17" s="471"/>
      <c r="N17" s="471"/>
      <c r="O17" s="471"/>
      <c r="P17" s="471"/>
      <c r="Q17" s="471"/>
      <c r="R17" s="471"/>
      <c r="S17" s="471"/>
      <c r="T17" s="476"/>
      <c r="U17" s="477"/>
      <c r="V17" s="477"/>
      <c r="W17" s="477"/>
      <c r="X17" s="477"/>
      <c r="Y17" s="477"/>
      <c r="Z17" s="477"/>
      <c r="AA17" s="478"/>
      <c r="AB17" s="475"/>
    </row>
    <row r="18" spans="6:28" ht="19.95" customHeight="1">
      <c r="F18" s="470"/>
      <c r="G18" s="470"/>
      <c r="H18" s="470"/>
      <c r="I18" s="471"/>
      <c r="J18" s="471"/>
      <c r="K18" s="471"/>
      <c r="L18" s="471"/>
      <c r="M18" s="471"/>
      <c r="N18" s="471"/>
      <c r="O18" s="471"/>
      <c r="P18" s="471"/>
      <c r="Q18" s="471"/>
      <c r="R18" s="471"/>
      <c r="S18" s="471"/>
      <c r="T18" s="476"/>
      <c r="U18" s="477"/>
      <c r="V18" s="477"/>
      <c r="W18" s="477"/>
      <c r="X18" s="477"/>
      <c r="Y18" s="477"/>
      <c r="Z18" s="477"/>
      <c r="AA18" s="478"/>
      <c r="AB18" s="475"/>
    </row>
    <row r="19" spans="6:28" ht="19.95" customHeight="1">
      <c r="F19" s="470"/>
      <c r="G19" s="470"/>
      <c r="H19" s="470"/>
      <c r="I19" s="471"/>
      <c r="J19" s="471"/>
      <c r="K19" s="471"/>
      <c r="L19" s="471"/>
      <c r="M19" s="471"/>
      <c r="N19" s="471"/>
      <c r="O19" s="471"/>
      <c r="P19" s="471"/>
      <c r="Q19" s="471"/>
      <c r="R19" s="471"/>
      <c r="S19" s="471"/>
      <c r="T19" s="472"/>
      <c r="U19" s="473"/>
      <c r="V19" s="473"/>
      <c r="W19" s="473"/>
      <c r="X19" s="473"/>
      <c r="Y19" s="473"/>
      <c r="Z19" s="473"/>
      <c r="AA19" s="474"/>
      <c r="AB19" s="475"/>
    </row>
    <row r="20" spans="6:28" ht="19.95" customHeight="1">
      <c r="F20" s="470"/>
      <c r="G20" s="470"/>
      <c r="H20" s="470"/>
      <c r="I20" s="471"/>
      <c r="J20" s="471"/>
      <c r="K20" s="471"/>
      <c r="L20" s="471"/>
      <c r="M20" s="471"/>
      <c r="N20" s="471"/>
      <c r="O20" s="471"/>
      <c r="P20" s="471"/>
      <c r="Q20" s="471"/>
      <c r="R20" s="471"/>
      <c r="S20" s="471"/>
      <c r="T20" s="472"/>
      <c r="U20" s="473"/>
      <c r="V20" s="473"/>
      <c r="W20" s="473"/>
      <c r="X20" s="473"/>
      <c r="Y20" s="473"/>
      <c r="Z20" s="473"/>
      <c r="AA20" s="474"/>
      <c r="AB20" s="475"/>
    </row>
    <row r="21" spans="6:28" ht="19.95" customHeight="1">
      <c r="F21" s="470"/>
      <c r="G21" s="470"/>
      <c r="H21" s="470"/>
      <c r="I21" s="471"/>
      <c r="J21" s="471"/>
      <c r="K21" s="471"/>
      <c r="L21" s="471"/>
      <c r="M21" s="471"/>
      <c r="N21" s="471"/>
      <c r="O21" s="471"/>
      <c r="P21" s="471"/>
      <c r="Q21" s="471"/>
      <c r="R21" s="471"/>
      <c r="S21" s="471"/>
      <c r="T21" s="472"/>
      <c r="U21" s="473"/>
      <c r="V21" s="473"/>
      <c r="W21" s="473"/>
      <c r="X21" s="473"/>
      <c r="Y21" s="473"/>
      <c r="Z21" s="473"/>
      <c r="AA21" s="474"/>
      <c r="AB21" s="475"/>
    </row>
    <row r="22" spans="6:28" ht="19.95" customHeight="1">
      <c r="F22" s="470"/>
      <c r="G22" s="470"/>
      <c r="H22" s="470"/>
      <c r="I22" s="471"/>
      <c r="J22" s="471"/>
      <c r="K22" s="471"/>
      <c r="L22" s="471"/>
      <c r="M22" s="471"/>
      <c r="N22" s="471"/>
      <c r="O22" s="471"/>
      <c r="P22" s="471"/>
      <c r="Q22" s="471"/>
      <c r="R22" s="471"/>
      <c r="S22" s="471"/>
      <c r="T22" s="472"/>
      <c r="U22" s="473"/>
      <c r="V22" s="473"/>
      <c r="W22" s="473"/>
      <c r="X22" s="473"/>
      <c r="Y22" s="473"/>
      <c r="Z22" s="473"/>
      <c r="AA22" s="474"/>
      <c r="AB22" s="475"/>
    </row>
    <row r="23" spans="6:28" ht="19.95" customHeight="1">
      <c r="F23" s="470"/>
      <c r="G23" s="470"/>
      <c r="H23" s="470"/>
      <c r="I23" s="471"/>
      <c r="J23" s="471"/>
      <c r="K23" s="471"/>
      <c r="L23" s="471"/>
      <c r="M23" s="471"/>
      <c r="N23" s="471"/>
      <c r="O23" s="471"/>
      <c r="P23" s="471"/>
      <c r="Q23" s="471"/>
      <c r="R23" s="471"/>
      <c r="S23" s="471"/>
      <c r="T23" s="472"/>
      <c r="U23" s="473"/>
      <c r="V23" s="473"/>
      <c r="W23" s="473"/>
      <c r="X23" s="473"/>
      <c r="Y23" s="473"/>
      <c r="Z23" s="473"/>
      <c r="AA23" s="474"/>
      <c r="AB23" s="475"/>
    </row>
    <row r="24" spans="6:28" ht="19.95" customHeight="1">
      <c r="F24" s="479"/>
      <c r="G24" s="479"/>
      <c r="H24" s="479"/>
      <c r="I24" s="480"/>
      <c r="J24" s="480"/>
      <c r="K24" s="480"/>
      <c r="L24" s="480"/>
      <c r="M24" s="480"/>
      <c r="N24" s="480"/>
      <c r="O24" s="480"/>
      <c r="P24" s="480"/>
      <c r="Q24" s="480"/>
      <c r="R24" s="480"/>
      <c r="S24" s="480"/>
      <c r="T24" s="481"/>
      <c r="U24" s="482"/>
      <c r="V24" s="482"/>
      <c r="W24" s="482"/>
      <c r="X24" s="482"/>
      <c r="Y24" s="482"/>
      <c r="Z24" s="482"/>
      <c r="AA24" s="483"/>
      <c r="AB24" s="484"/>
    </row>
    <row r="25" spans="6:28" ht="19.95" customHeight="1" thickBot="1">
      <c r="F25" s="485">
        <f>SUM(F14:F24)</f>
        <v>0</v>
      </c>
      <c r="G25" s="485">
        <f>SUM(G14:G24)</f>
        <v>0</v>
      </c>
      <c r="H25" s="485">
        <f>SUM(H14:H24)</f>
        <v>0</v>
      </c>
      <c r="I25" s="486"/>
      <c r="J25" s="487"/>
      <c r="K25" s="486"/>
      <c r="L25" s="486"/>
      <c r="M25" s="486"/>
      <c r="N25" s="486"/>
      <c r="O25" s="486"/>
      <c r="P25" s="486"/>
      <c r="Q25" s="486"/>
      <c r="R25" s="486"/>
      <c r="S25" s="486"/>
      <c r="T25" s="486"/>
      <c r="U25" s="486"/>
      <c r="V25" s="486"/>
      <c r="W25" s="486"/>
      <c r="X25" s="486"/>
      <c r="Y25" s="486"/>
      <c r="Z25" s="486"/>
      <c r="AA25" s="486"/>
      <c r="AB25" s="921"/>
    </row>
    <row r="26" spans="6:28" ht="19.95" customHeight="1" thickTop="1">
      <c r="F26" s="488"/>
      <c r="G26" s="488"/>
      <c r="H26" s="488"/>
      <c r="I26" s="489"/>
      <c r="J26" s="490"/>
      <c r="K26" s="489"/>
      <c r="L26" s="489"/>
      <c r="M26" s="489"/>
      <c r="N26" s="489"/>
      <c r="O26" s="489"/>
      <c r="P26" s="489"/>
      <c r="Q26" s="489"/>
      <c r="R26" s="489"/>
      <c r="S26" s="489"/>
      <c r="T26" s="489"/>
      <c r="U26" s="489"/>
      <c r="V26" s="489"/>
      <c r="W26" s="489"/>
      <c r="X26" s="489"/>
      <c r="Y26" s="489"/>
      <c r="Z26" s="489"/>
      <c r="AA26" s="489"/>
      <c r="AB26" s="491"/>
    </row>
    <row r="27" spans="6:28" s="457" customFormat="1" ht="19.95" customHeight="1">
      <c r="F27" s="460"/>
      <c r="G27" s="461"/>
      <c r="H27" s="461"/>
      <c r="I27" s="462"/>
      <c r="J27" s="462"/>
      <c r="K27" s="462"/>
      <c r="L27" s="462"/>
      <c r="M27" s="462"/>
      <c r="N27" s="462"/>
      <c r="O27" s="462"/>
      <c r="P27" s="462"/>
      <c r="Q27" s="462"/>
      <c r="R27" s="462"/>
      <c r="S27" s="462"/>
      <c r="T27" s="462"/>
      <c r="U27" s="462"/>
      <c r="V27" s="462"/>
      <c r="W27" s="462"/>
      <c r="X27" s="462"/>
      <c r="Y27" s="462"/>
      <c r="Z27" s="462"/>
      <c r="AA27" s="462"/>
      <c r="AB27" s="463" t="s">
        <v>4270</v>
      </c>
    </row>
    <row r="28" spans="6:28" s="457" customFormat="1" ht="19.95" customHeight="1">
      <c r="F28" s="1011" t="s">
        <v>3641</v>
      </c>
      <c r="G28" s="1011" t="s">
        <v>3642</v>
      </c>
      <c r="H28" s="1011" t="s">
        <v>3643</v>
      </c>
      <c r="I28" s="1013" t="s">
        <v>243</v>
      </c>
      <c r="J28" s="1014"/>
      <c r="K28" s="1015" t="s">
        <v>3644</v>
      </c>
      <c r="L28" s="1017" t="s">
        <v>3645</v>
      </c>
      <c r="M28" s="1015" t="s">
        <v>3646</v>
      </c>
      <c r="N28" s="1015" t="s">
        <v>3647</v>
      </c>
      <c r="O28" s="1017" t="s">
        <v>3648</v>
      </c>
      <c r="P28" s="1015" t="s">
        <v>3649</v>
      </c>
      <c r="Q28" s="1015" t="s">
        <v>3650</v>
      </c>
      <c r="R28" s="1015" t="s">
        <v>3651</v>
      </c>
      <c r="S28" s="1015" t="s">
        <v>3652</v>
      </c>
      <c r="T28" s="1019" t="s">
        <v>242</v>
      </c>
      <c r="U28" s="1020"/>
      <c r="V28" s="1020"/>
      <c r="W28" s="1020"/>
      <c r="X28" s="1020"/>
      <c r="Y28" s="1020"/>
      <c r="Z28" s="1020"/>
      <c r="AA28" s="1021"/>
      <c r="AB28" s="1038" t="s">
        <v>3653</v>
      </c>
    </row>
    <row r="29" spans="6:28" s="457" customFormat="1" ht="19.95" customHeight="1">
      <c r="F29" s="1012"/>
      <c r="G29" s="1012"/>
      <c r="H29" s="1012"/>
      <c r="I29" s="430" t="s">
        <v>242</v>
      </c>
      <c r="J29" s="430" t="s">
        <v>236</v>
      </c>
      <c r="K29" s="1016"/>
      <c r="L29" s="1018"/>
      <c r="M29" s="1016"/>
      <c r="N29" s="1016"/>
      <c r="O29" s="1018"/>
      <c r="P29" s="1016"/>
      <c r="Q29" s="1016"/>
      <c r="R29" s="1016"/>
      <c r="S29" s="1016"/>
      <c r="T29" s="1022"/>
      <c r="U29" s="1023"/>
      <c r="V29" s="1023"/>
      <c r="W29" s="1023"/>
      <c r="X29" s="1023"/>
      <c r="Y29" s="1023"/>
      <c r="Z29" s="1023"/>
      <c r="AA29" s="1024"/>
      <c r="AB29" s="1039"/>
    </row>
    <row r="30" spans="6:28" ht="19.95" customHeight="1">
      <c r="F30" s="464"/>
      <c r="G30" s="464"/>
      <c r="H30" s="464"/>
      <c r="I30" s="465"/>
      <c r="J30" s="465"/>
      <c r="K30" s="465"/>
      <c r="L30" s="465"/>
      <c r="M30" s="465"/>
      <c r="N30" s="465"/>
      <c r="O30" s="465"/>
      <c r="P30" s="471"/>
      <c r="Q30" s="471"/>
      <c r="R30" s="465"/>
      <c r="S30" s="464"/>
      <c r="T30" s="466"/>
      <c r="U30" s="467"/>
      <c r="V30" s="467"/>
      <c r="W30" s="467"/>
      <c r="X30" s="467"/>
      <c r="Y30" s="467"/>
      <c r="Z30" s="467"/>
      <c r="AA30" s="468"/>
      <c r="AB30" s="620"/>
    </row>
    <row r="31" spans="6:28" ht="19.95" customHeight="1">
      <c r="F31" s="470"/>
      <c r="G31" s="470"/>
      <c r="H31" s="470"/>
      <c r="I31" s="471"/>
      <c r="J31" s="471"/>
      <c r="K31" s="471"/>
      <c r="L31" s="471"/>
      <c r="M31" s="471"/>
      <c r="N31" s="471"/>
      <c r="O31" s="471"/>
      <c r="P31" s="471"/>
      <c r="Q31" s="471"/>
      <c r="R31" s="471"/>
      <c r="S31" s="470"/>
      <c r="T31" s="472"/>
      <c r="U31" s="473"/>
      <c r="V31" s="473"/>
      <c r="W31" s="473"/>
      <c r="X31" s="473"/>
      <c r="Y31" s="473"/>
      <c r="Z31" s="473"/>
      <c r="AA31" s="492"/>
      <c r="AB31" s="621"/>
    </row>
    <row r="32" spans="6:28" ht="19.95" customHeight="1">
      <c r="F32" s="470"/>
      <c r="G32" s="470"/>
      <c r="H32" s="470"/>
      <c r="I32" s="471"/>
      <c r="J32" s="471"/>
      <c r="K32" s="471"/>
      <c r="L32" s="471"/>
      <c r="M32" s="471"/>
      <c r="N32" s="471"/>
      <c r="O32" s="471"/>
      <c r="P32" s="471"/>
      <c r="Q32" s="471"/>
      <c r="R32" s="471"/>
      <c r="S32" s="470"/>
      <c r="T32" s="476"/>
      <c r="U32" s="477"/>
      <c r="V32" s="477"/>
      <c r="W32" s="477"/>
      <c r="X32" s="477"/>
      <c r="Y32" s="477"/>
      <c r="Z32" s="477"/>
      <c r="AA32" s="492"/>
      <c r="AB32" s="621"/>
    </row>
    <row r="33" spans="6:28" ht="19.95" customHeight="1">
      <c r="F33" s="470"/>
      <c r="G33" s="470"/>
      <c r="H33" s="470"/>
      <c r="I33" s="471"/>
      <c r="J33" s="471"/>
      <c r="K33" s="471"/>
      <c r="L33" s="471"/>
      <c r="M33" s="471"/>
      <c r="N33" s="471"/>
      <c r="O33" s="471"/>
      <c r="P33" s="471"/>
      <c r="Q33" s="471"/>
      <c r="R33" s="471"/>
      <c r="S33" s="471"/>
      <c r="T33" s="476"/>
      <c r="U33" s="477"/>
      <c r="V33" s="477"/>
      <c r="W33" s="477"/>
      <c r="X33" s="477"/>
      <c r="Y33" s="477"/>
      <c r="Z33" s="477"/>
      <c r="AA33" s="478"/>
      <c r="AB33" s="475"/>
    </row>
    <row r="34" spans="6:28" ht="19.95" customHeight="1">
      <c r="F34" s="470"/>
      <c r="G34" s="470"/>
      <c r="H34" s="470"/>
      <c r="I34" s="471"/>
      <c r="J34" s="471"/>
      <c r="K34" s="471"/>
      <c r="L34" s="471"/>
      <c r="M34" s="471"/>
      <c r="N34" s="471"/>
      <c r="O34" s="471"/>
      <c r="P34" s="471"/>
      <c r="Q34" s="471"/>
      <c r="R34" s="471"/>
      <c r="S34" s="471"/>
      <c r="T34" s="476"/>
      <c r="U34" s="477"/>
      <c r="V34" s="477"/>
      <c r="W34" s="477"/>
      <c r="X34" s="477"/>
      <c r="Y34" s="477"/>
      <c r="Z34" s="477"/>
      <c r="AA34" s="478"/>
      <c r="AB34" s="475"/>
    </row>
    <row r="35" spans="6:28" ht="19.95" customHeight="1">
      <c r="F35" s="470"/>
      <c r="G35" s="470"/>
      <c r="H35" s="470"/>
      <c r="I35" s="471"/>
      <c r="J35" s="471"/>
      <c r="K35" s="471"/>
      <c r="L35" s="471"/>
      <c r="M35" s="471"/>
      <c r="N35" s="471"/>
      <c r="O35" s="471"/>
      <c r="P35" s="471"/>
      <c r="Q35" s="471"/>
      <c r="R35" s="471"/>
      <c r="S35" s="471"/>
      <c r="T35" s="472"/>
      <c r="U35" s="473"/>
      <c r="V35" s="473"/>
      <c r="W35" s="473"/>
      <c r="X35" s="473"/>
      <c r="Y35" s="473"/>
      <c r="Z35" s="473"/>
      <c r="AA35" s="474"/>
      <c r="AB35" s="475"/>
    </row>
    <row r="36" spans="6:28" ht="19.95" customHeight="1">
      <c r="F36" s="470"/>
      <c r="G36" s="470"/>
      <c r="H36" s="470"/>
      <c r="I36" s="471"/>
      <c r="J36" s="471"/>
      <c r="K36" s="471"/>
      <c r="L36" s="471"/>
      <c r="M36" s="471"/>
      <c r="N36" s="471"/>
      <c r="O36" s="471"/>
      <c r="P36" s="471"/>
      <c r="Q36" s="471"/>
      <c r="R36" s="471"/>
      <c r="S36" s="471"/>
      <c r="T36" s="472"/>
      <c r="U36" s="473"/>
      <c r="V36" s="473"/>
      <c r="W36" s="473"/>
      <c r="X36" s="473"/>
      <c r="Y36" s="473"/>
      <c r="Z36" s="473"/>
      <c r="AA36" s="474"/>
      <c r="AB36" s="475"/>
    </row>
    <row r="37" spans="6:28" ht="19.95" customHeight="1">
      <c r="F37" s="470"/>
      <c r="G37" s="470"/>
      <c r="H37" s="470"/>
      <c r="I37" s="471"/>
      <c r="J37" s="471"/>
      <c r="K37" s="471"/>
      <c r="L37" s="471"/>
      <c r="M37" s="471"/>
      <c r="N37" s="471"/>
      <c r="O37" s="471"/>
      <c r="P37" s="471"/>
      <c r="Q37" s="471"/>
      <c r="R37" s="471"/>
      <c r="S37" s="471"/>
      <c r="T37" s="472"/>
      <c r="U37" s="473"/>
      <c r="V37" s="473"/>
      <c r="W37" s="473"/>
      <c r="X37" s="473"/>
      <c r="Y37" s="473"/>
      <c r="Z37" s="473"/>
      <c r="AA37" s="474"/>
      <c r="AB37" s="475"/>
    </row>
    <row r="38" spans="6:28" ht="19.95" customHeight="1">
      <c r="F38" s="470"/>
      <c r="G38" s="470"/>
      <c r="H38" s="470"/>
      <c r="I38" s="471"/>
      <c r="J38" s="471"/>
      <c r="K38" s="471"/>
      <c r="L38" s="471"/>
      <c r="M38" s="471"/>
      <c r="N38" s="471"/>
      <c r="O38" s="471"/>
      <c r="P38" s="471"/>
      <c r="Q38" s="471"/>
      <c r="R38" s="471"/>
      <c r="S38" s="471"/>
      <c r="T38" s="472"/>
      <c r="U38" s="473"/>
      <c r="V38" s="473"/>
      <c r="W38" s="473"/>
      <c r="X38" s="473"/>
      <c r="Y38" s="473"/>
      <c r="Z38" s="473"/>
      <c r="AA38" s="474"/>
      <c r="AB38" s="475"/>
    </row>
    <row r="39" spans="6:28" ht="19.95" customHeight="1">
      <c r="F39" s="470"/>
      <c r="G39" s="470"/>
      <c r="H39" s="470"/>
      <c r="I39" s="471"/>
      <c r="J39" s="471"/>
      <c r="K39" s="471"/>
      <c r="L39" s="471"/>
      <c r="M39" s="471"/>
      <c r="N39" s="471"/>
      <c r="O39" s="471"/>
      <c r="P39" s="471"/>
      <c r="Q39" s="471"/>
      <c r="R39" s="471"/>
      <c r="S39" s="471"/>
      <c r="T39" s="472"/>
      <c r="U39" s="473"/>
      <c r="V39" s="473"/>
      <c r="W39" s="473"/>
      <c r="X39" s="473"/>
      <c r="Y39" s="473"/>
      <c r="Z39" s="473"/>
      <c r="AA39" s="474"/>
      <c r="AB39" s="475"/>
    </row>
    <row r="40" spans="6:28" ht="19.95" customHeight="1">
      <c r="F40" s="479"/>
      <c r="G40" s="479"/>
      <c r="H40" s="479"/>
      <c r="I40" s="480"/>
      <c r="J40" s="480"/>
      <c r="K40" s="480"/>
      <c r="L40" s="480"/>
      <c r="M40" s="480"/>
      <c r="N40" s="480"/>
      <c r="O40" s="480"/>
      <c r="P40" s="480"/>
      <c r="Q40" s="480"/>
      <c r="R40" s="480"/>
      <c r="S40" s="480"/>
      <c r="T40" s="481"/>
      <c r="U40" s="482"/>
      <c r="V40" s="482"/>
      <c r="W40" s="482"/>
      <c r="X40" s="482"/>
      <c r="Y40" s="482"/>
      <c r="Z40" s="482"/>
      <c r="AA40" s="483"/>
      <c r="AB40" s="484"/>
    </row>
    <row r="41" spans="6:28" ht="19.95" customHeight="1" thickBot="1">
      <c r="F41" s="485">
        <f t="shared" ref="F41:G41" si="0">SUM(F30:F40)</f>
        <v>0</v>
      </c>
      <c r="G41" s="485">
        <f t="shared" si="0"/>
        <v>0</v>
      </c>
      <c r="H41" s="485">
        <f>SUM(H30:H40)</f>
        <v>0</v>
      </c>
      <c r="I41" s="486"/>
      <c r="J41" s="493"/>
      <c r="K41" s="493"/>
      <c r="L41" s="493"/>
      <c r="M41" s="493"/>
      <c r="N41" s="493"/>
      <c r="O41" s="493"/>
      <c r="P41" s="486"/>
      <c r="Q41" s="486"/>
      <c r="R41" s="486"/>
      <c r="S41" s="486"/>
      <c r="T41" s="486"/>
      <c r="U41" s="486"/>
      <c r="V41" s="486"/>
      <c r="W41" s="486"/>
      <c r="X41" s="486"/>
      <c r="Y41" s="486"/>
      <c r="Z41" s="486"/>
      <c r="AA41" s="486"/>
      <c r="AB41" s="921"/>
    </row>
    <row r="42" spans="6:28" ht="19.95" customHeight="1" thickTop="1">
      <c r="F42" s="488"/>
      <c r="G42" s="488"/>
      <c r="H42" s="488"/>
      <c r="I42" s="489"/>
      <c r="J42" s="490"/>
      <c r="K42" s="489"/>
      <c r="L42" s="489"/>
      <c r="M42" s="489"/>
      <c r="N42" s="489"/>
      <c r="O42" s="489"/>
      <c r="P42" s="489"/>
      <c r="Q42" s="489"/>
      <c r="R42" s="489"/>
      <c r="S42" s="489"/>
      <c r="T42" s="489"/>
      <c r="U42" s="489"/>
      <c r="V42" s="489"/>
      <c r="W42" s="489"/>
      <c r="X42" s="489"/>
      <c r="Y42" s="489"/>
      <c r="Z42" s="489"/>
      <c r="AA42" s="489"/>
      <c r="AB42" s="491"/>
    </row>
    <row r="43" spans="6:28" s="457" customFormat="1" ht="19.95" customHeight="1">
      <c r="F43" s="460"/>
      <c r="G43" s="461"/>
      <c r="H43" s="461"/>
      <c r="I43" s="462"/>
      <c r="J43" s="462"/>
      <c r="K43" s="462"/>
      <c r="L43" s="462"/>
      <c r="M43" s="462"/>
      <c r="N43" s="462"/>
      <c r="O43" s="462"/>
      <c r="P43" s="462"/>
      <c r="Q43" s="462"/>
      <c r="R43" s="462"/>
      <c r="S43" s="462"/>
      <c r="T43" s="462"/>
      <c r="U43" s="462"/>
      <c r="V43" s="462"/>
      <c r="W43" s="462"/>
      <c r="X43" s="462"/>
      <c r="Y43" s="462"/>
      <c r="Z43" s="462"/>
      <c r="AA43" s="462"/>
      <c r="AB43" s="463" t="s">
        <v>4271</v>
      </c>
    </row>
    <row r="44" spans="6:28" s="457" customFormat="1" ht="19.95" customHeight="1">
      <c r="F44" s="1011" t="s">
        <v>3641</v>
      </c>
      <c r="G44" s="1011" t="s">
        <v>3642</v>
      </c>
      <c r="H44" s="1011" t="s">
        <v>3643</v>
      </c>
      <c r="I44" s="1013" t="s">
        <v>243</v>
      </c>
      <c r="J44" s="1014"/>
      <c r="K44" s="1015" t="s">
        <v>3654</v>
      </c>
      <c r="L44" s="1042" t="s">
        <v>3645</v>
      </c>
      <c r="M44" s="1017" t="s">
        <v>3655</v>
      </c>
      <c r="N44" s="1040" t="s">
        <v>3646</v>
      </c>
      <c r="O44" s="1017" t="s">
        <v>3656</v>
      </c>
      <c r="P44" s="1015" t="s">
        <v>3649</v>
      </c>
      <c r="Q44" s="1015" t="s">
        <v>3650</v>
      </c>
      <c r="R44" s="1015" t="s">
        <v>3651</v>
      </c>
      <c r="S44" s="1015" t="s">
        <v>3652</v>
      </c>
      <c r="T44" s="1019" t="s">
        <v>242</v>
      </c>
      <c r="U44" s="1020"/>
      <c r="V44" s="1020"/>
      <c r="W44" s="1020"/>
      <c r="X44" s="1020"/>
      <c r="Y44" s="1020"/>
      <c r="Z44" s="1020"/>
      <c r="AA44" s="1021"/>
      <c r="AB44" s="1038" t="s">
        <v>3653</v>
      </c>
    </row>
    <row r="45" spans="6:28" s="457" customFormat="1" ht="19.95" customHeight="1">
      <c r="F45" s="1012"/>
      <c r="G45" s="1012"/>
      <c r="H45" s="1012"/>
      <c r="I45" s="430" t="s">
        <v>242</v>
      </c>
      <c r="J45" s="430" t="s">
        <v>236</v>
      </c>
      <c r="K45" s="1016"/>
      <c r="L45" s="1043"/>
      <c r="M45" s="1018"/>
      <c r="N45" s="1041"/>
      <c r="O45" s="1018"/>
      <c r="P45" s="1016"/>
      <c r="Q45" s="1016"/>
      <c r="R45" s="1016"/>
      <c r="S45" s="1016"/>
      <c r="T45" s="1022"/>
      <c r="U45" s="1023"/>
      <c r="V45" s="1023"/>
      <c r="W45" s="1023"/>
      <c r="X45" s="1023"/>
      <c r="Y45" s="1023"/>
      <c r="Z45" s="1023"/>
      <c r="AA45" s="1024"/>
      <c r="AB45" s="1039"/>
    </row>
    <row r="46" spans="6:28" ht="19.95" customHeight="1">
      <c r="F46" s="464"/>
      <c r="G46" s="464"/>
      <c r="H46" s="464"/>
      <c r="I46" s="494"/>
      <c r="J46" s="494"/>
      <c r="K46" s="494"/>
      <c r="L46" s="494"/>
      <c r="M46" s="494"/>
      <c r="N46" s="494"/>
      <c r="O46" s="494"/>
      <c r="P46" s="494"/>
      <c r="Q46" s="494"/>
      <c r="R46" s="494"/>
      <c r="S46" s="494"/>
      <c r="T46" s="466"/>
      <c r="U46" s="467"/>
      <c r="V46" s="467"/>
      <c r="W46" s="467"/>
      <c r="X46" s="467"/>
      <c r="Y46" s="467"/>
      <c r="Z46" s="467"/>
      <c r="AA46" s="468"/>
      <c r="AB46" s="495"/>
    </row>
    <row r="47" spans="6:28" ht="19.95" customHeight="1">
      <c r="F47" s="496"/>
      <c r="G47" s="496"/>
      <c r="H47" s="496"/>
      <c r="I47" s="497"/>
      <c r="J47" s="497"/>
      <c r="K47" s="497"/>
      <c r="L47" s="497"/>
      <c r="M47" s="497"/>
      <c r="N47" s="497"/>
      <c r="O47" s="497"/>
      <c r="P47" s="497"/>
      <c r="Q47" s="497"/>
      <c r="R47" s="497"/>
      <c r="S47" s="497"/>
      <c r="T47" s="498"/>
      <c r="U47" s="499"/>
      <c r="V47" s="499"/>
      <c r="W47" s="499"/>
      <c r="X47" s="499"/>
      <c r="Y47" s="499"/>
      <c r="Z47" s="499"/>
      <c r="AA47" s="500"/>
      <c r="AB47" s="501"/>
    </row>
    <row r="48" spans="6:28" ht="19.95" customHeight="1">
      <c r="F48" s="496"/>
      <c r="G48" s="496"/>
      <c r="H48" s="496"/>
      <c r="I48" s="497"/>
      <c r="J48" s="497"/>
      <c r="K48" s="497"/>
      <c r="L48" s="497"/>
      <c r="M48" s="497"/>
      <c r="N48" s="497"/>
      <c r="O48" s="497"/>
      <c r="P48" s="497"/>
      <c r="Q48" s="497"/>
      <c r="R48" s="497"/>
      <c r="S48" s="497"/>
      <c r="T48" s="498"/>
      <c r="U48" s="499"/>
      <c r="V48" s="499"/>
      <c r="W48" s="499"/>
      <c r="X48" s="499"/>
      <c r="Y48" s="499"/>
      <c r="Z48" s="499"/>
      <c r="AA48" s="500"/>
      <c r="AB48" s="501"/>
    </row>
    <row r="49" spans="6:28" ht="19.95" customHeight="1">
      <c r="F49" s="496"/>
      <c r="G49" s="496"/>
      <c r="H49" s="496"/>
      <c r="I49" s="497"/>
      <c r="J49" s="497"/>
      <c r="K49" s="497"/>
      <c r="L49" s="497"/>
      <c r="M49" s="497"/>
      <c r="N49" s="497"/>
      <c r="O49" s="497"/>
      <c r="P49" s="497"/>
      <c r="Q49" s="497"/>
      <c r="R49" s="497"/>
      <c r="S49" s="497"/>
      <c r="T49" s="498"/>
      <c r="U49" s="499"/>
      <c r="V49" s="499"/>
      <c r="W49" s="499"/>
      <c r="X49" s="499"/>
      <c r="Y49" s="499"/>
      <c r="Z49" s="499"/>
      <c r="AA49" s="500"/>
      <c r="AB49" s="501"/>
    </row>
    <row r="50" spans="6:28" ht="19.95" customHeight="1">
      <c r="F50" s="496"/>
      <c r="G50" s="496"/>
      <c r="H50" s="496"/>
      <c r="I50" s="497"/>
      <c r="J50" s="497"/>
      <c r="K50" s="497"/>
      <c r="L50" s="497"/>
      <c r="M50" s="497"/>
      <c r="N50" s="497"/>
      <c r="O50" s="497"/>
      <c r="P50" s="497"/>
      <c r="Q50" s="497"/>
      <c r="R50" s="497"/>
      <c r="S50" s="497"/>
      <c r="T50" s="498"/>
      <c r="U50" s="499"/>
      <c r="V50" s="499"/>
      <c r="W50" s="499"/>
      <c r="X50" s="499"/>
      <c r="Y50" s="499"/>
      <c r="Z50" s="499"/>
      <c r="AA50" s="500"/>
      <c r="AB50" s="501"/>
    </row>
    <row r="51" spans="6:28" ht="19.95" customHeight="1">
      <c r="F51" s="470"/>
      <c r="G51" s="470"/>
      <c r="H51" s="470"/>
      <c r="I51" s="502"/>
      <c r="J51" s="502"/>
      <c r="K51" s="502"/>
      <c r="L51" s="502"/>
      <c r="M51" s="502"/>
      <c r="N51" s="502"/>
      <c r="O51" s="502"/>
      <c r="P51" s="502"/>
      <c r="Q51" s="502"/>
      <c r="R51" s="502"/>
      <c r="S51" s="502"/>
      <c r="T51" s="472"/>
      <c r="U51" s="473"/>
      <c r="V51" s="473"/>
      <c r="W51" s="473"/>
      <c r="X51" s="473"/>
      <c r="Y51" s="473"/>
      <c r="Z51" s="473"/>
      <c r="AA51" s="474"/>
      <c r="AB51" s="503"/>
    </row>
    <row r="52" spans="6:28" ht="19.95" customHeight="1">
      <c r="F52" s="470"/>
      <c r="G52" s="470"/>
      <c r="H52" s="470"/>
      <c r="I52" s="502"/>
      <c r="J52" s="502"/>
      <c r="K52" s="502"/>
      <c r="L52" s="502"/>
      <c r="M52" s="502"/>
      <c r="N52" s="502"/>
      <c r="O52" s="502"/>
      <c r="P52" s="502"/>
      <c r="Q52" s="502"/>
      <c r="R52" s="502"/>
      <c r="S52" s="502"/>
      <c r="T52" s="472"/>
      <c r="U52" s="473"/>
      <c r="V52" s="473"/>
      <c r="W52" s="473"/>
      <c r="X52" s="473"/>
      <c r="Y52" s="473"/>
      <c r="Z52" s="473"/>
      <c r="AA52" s="474"/>
      <c r="AB52" s="503"/>
    </row>
    <row r="53" spans="6:28" ht="19.95" customHeight="1">
      <c r="F53" s="470"/>
      <c r="G53" s="470"/>
      <c r="H53" s="470"/>
      <c r="I53" s="502"/>
      <c r="J53" s="502"/>
      <c r="K53" s="502"/>
      <c r="L53" s="502"/>
      <c r="M53" s="502"/>
      <c r="N53" s="502"/>
      <c r="O53" s="502"/>
      <c r="P53" s="502"/>
      <c r="Q53" s="502"/>
      <c r="R53" s="502"/>
      <c r="S53" s="502"/>
      <c r="T53" s="472"/>
      <c r="U53" s="473"/>
      <c r="V53" s="473"/>
      <c r="W53" s="473"/>
      <c r="X53" s="473"/>
      <c r="Y53" s="473"/>
      <c r="Z53" s="473"/>
      <c r="AA53" s="474"/>
      <c r="AB53" s="503"/>
    </row>
    <row r="54" spans="6:28" ht="19.95" customHeight="1">
      <c r="F54" s="470"/>
      <c r="G54" s="470"/>
      <c r="H54" s="470"/>
      <c r="I54" s="502"/>
      <c r="J54" s="502"/>
      <c r="K54" s="502"/>
      <c r="L54" s="502"/>
      <c r="M54" s="502"/>
      <c r="N54" s="502"/>
      <c r="O54" s="502"/>
      <c r="P54" s="502"/>
      <c r="Q54" s="502"/>
      <c r="R54" s="502"/>
      <c r="S54" s="502"/>
      <c r="T54" s="472"/>
      <c r="U54" s="473"/>
      <c r="V54" s="473"/>
      <c r="W54" s="473"/>
      <c r="X54" s="473"/>
      <c r="Y54" s="473"/>
      <c r="Z54" s="473"/>
      <c r="AA54" s="474"/>
      <c r="AB54" s="503"/>
    </row>
    <row r="55" spans="6:28" ht="19.95" customHeight="1">
      <c r="F55" s="470"/>
      <c r="G55" s="470"/>
      <c r="H55" s="470"/>
      <c r="I55" s="502"/>
      <c r="J55" s="502"/>
      <c r="K55" s="502"/>
      <c r="L55" s="502"/>
      <c r="M55" s="502"/>
      <c r="N55" s="502"/>
      <c r="O55" s="502"/>
      <c r="P55" s="502"/>
      <c r="Q55" s="502"/>
      <c r="R55" s="502"/>
      <c r="S55" s="502"/>
      <c r="T55" s="472"/>
      <c r="U55" s="473"/>
      <c r="V55" s="473"/>
      <c r="W55" s="473"/>
      <c r="X55" s="473"/>
      <c r="Y55" s="473"/>
      <c r="Z55" s="473"/>
      <c r="AA55" s="474"/>
      <c r="AB55" s="503"/>
    </row>
    <row r="56" spans="6:28" ht="19.95" customHeight="1">
      <c r="F56" s="479"/>
      <c r="G56" s="479"/>
      <c r="H56" s="479"/>
      <c r="I56" s="504"/>
      <c r="J56" s="504"/>
      <c r="K56" s="504"/>
      <c r="L56" s="504"/>
      <c r="M56" s="504"/>
      <c r="N56" s="504"/>
      <c r="O56" s="504"/>
      <c r="P56" s="504"/>
      <c r="Q56" s="504"/>
      <c r="R56" s="504"/>
      <c r="S56" s="504"/>
      <c r="T56" s="481"/>
      <c r="U56" s="482"/>
      <c r="V56" s="482"/>
      <c r="W56" s="482"/>
      <c r="X56" s="482"/>
      <c r="Y56" s="482"/>
      <c r="Z56" s="482"/>
      <c r="AA56" s="483"/>
      <c r="AB56" s="505"/>
    </row>
    <row r="57" spans="6:28" ht="19.95" customHeight="1" thickBot="1">
      <c r="F57" s="485">
        <f t="shared" ref="F57:G57" si="1">SUM(F46:F56)</f>
        <v>0</v>
      </c>
      <c r="G57" s="485">
        <f t="shared" si="1"/>
        <v>0</v>
      </c>
      <c r="H57" s="485">
        <f>SUM(H46:H56)</f>
        <v>0</v>
      </c>
      <c r="I57" s="506"/>
      <c r="J57" s="506"/>
      <c r="K57" s="506"/>
      <c r="L57" s="506"/>
      <c r="M57" s="506"/>
      <c r="N57" s="506"/>
      <c r="O57" s="506"/>
      <c r="P57" s="506"/>
      <c r="Q57" s="506"/>
      <c r="R57" s="506"/>
      <c r="S57" s="506"/>
      <c r="T57" s="507"/>
      <c r="U57" s="508"/>
      <c r="V57" s="508"/>
      <c r="W57" s="508"/>
      <c r="X57" s="508"/>
      <c r="Y57" s="508"/>
      <c r="Z57" s="508"/>
      <c r="AA57" s="509"/>
      <c r="AB57" s="510"/>
    </row>
    <row r="58" spans="6:28" ht="19.95" customHeight="1" thickTop="1">
      <c r="F58" s="511"/>
      <c r="G58" s="511"/>
      <c r="H58" s="511"/>
      <c r="I58" s="489"/>
      <c r="J58" s="489"/>
      <c r="K58" s="489"/>
      <c r="L58" s="489"/>
      <c r="M58" s="489"/>
      <c r="N58" s="489"/>
      <c r="O58" s="489"/>
      <c r="P58" s="489"/>
      <c r="Q58" s="489"/>
      <c r="R58" s="489"/>
      <c r="S58" s="489"/>
      <c r="T58" s="489"/>
      <c r="U58" s="489"/>
      <c r="V58" s="489"/>
      <c r="W58" s="489"/>
      <c r="X58" s="489"/>
      <c r="Y58" s="489"/>
      <c r="Z58" s="489"/>
      <c r="AA58" s="489"/>
      <c r="AB58" s="491"/>
    </row>
    <row r="59" spans="6:28" s="457" customFormat="1" ht="19.95" customHeight="1">
      <c r="F59" s="460"/>
      <c r="G59" s="461"/>
      <c r="H59" s="461"/>
      <c r="I59" s="462"/>
      <c r="J59" s="462"/>
      <c r="K59" s="462"/>
      <c r="L59" s="462"/>
      <c r="M59" s="462"/>
      <c r="N59" s="462"/>
      <c r="O59" s="462"/>
      <c r="P59" s="462"/>
      <c r="Q59" s="462"/>
      <c r="R59" s="462"/>
      <c r="S59" s="462"/>
      <c r="T59" s="462"/>
      <c r="U59" s="462"/>
      <c r="V59" s="462"/>
      <c r="W59" s="462"/>
      <c r="X59" s="462"/>
      <c r="Y59" s="462"/>
      <c r="Z59" s="462"/>
      <c r="AA59" s="462"/>
      <c r="AB59" s="463" t="s">
        <v>4272</v>
      </c>
    </row>
    <row r="60" spans="6:28" s="457" customFormat="1" ht="19.95" customHeight="1">
      <c r="F60" s="1011" t="s">
        <v>3641</v>
      </c>
      <c r="G60" s="1011" t="s">
        <v>3642</v>
      </c>
      <c r="H60" s="1011" t="s">
        <v>3643</v>
      </c>
      <c r="I60" s="1047" t="s">
        <v>3657</v>
      </c>
      <c r="J60" s="1048"/>
      <c r="K60" s="1048"/>
      <c r="L60" s="1048"/>
      <c r="M60" s="1048"/>
      <c r="N60" s="1048"/>
      <c r="O60" s="1048"/>
      <c r="P60" s="1049"/>
      <c r="Q60" s="1047" t="s">
        <v>3658</v>
      </c>
      <c r="R60" s="1048"/>
      <c r="S60" s="1048"/>
      <c r="T60" s="1048"/>
      <c r="U60" s="1049"/>
      <c r="V60" s="1017" t="s">
        <v>260</v>
      </c>
      <c r="W60" s="1047" t="s">
        <v>3659</v>
      </c>
      <c r="X60" s="1048"/>
      <c r="Y60" s="1048"/>
      <c r="Z60" s="1048"/>
      <c r="AA60" s="1049"/>
      <c r="AB60" s="1038" t="s">
        <v>3653</v>
      </c>
    </row>
    <row r="61" spans="6:28" s="457" customFormat="1" ht="19.95" customHeight="1">
      <c r="F61" s="1012"/>
      <c r="G61" s="1012"/>
      <c r="H61" s="1012"/>
      <c r="I61" s="1050"/>
      <c r="J61" s="1051"/>
      <c r="K61" s="1051"/>
      <c r="L61" s="1051"/>
      <c r="M61" s="1051"/>
      <c r="N61" s="1051"/>
      <c r="O61" s="1051"/>
      <c r="P61" s="1052"/>
      <c r="Q61" s="1050"/>
      <c r="R61" s="1051"/>
      <c r="S61" s="1051"/>
      <c r="T61" s="1051"/>
      <c r="U61" s="1052"/>
      <c r="V61" s="1018"/>
      <c r="W61" s="1050"/>
      <c r="X61" s="1051"/>
      <c r="Y61" s="1051"/>
      <c r="Z61" s="1051"/>
      <c r="AA61" s="1052"/>
      <c r="AB61" s="1039"/>
    </row>
    <row r="62" spans="6:28" ht="19.95" customHeight="1">
      <c r="F62" s="464"/>
      <c r="G62" s="464"/>
      <c r="H62" s="464"/>
      <c r="I62" s="512"/>
      <c r="J62" s="513"/>
      <c r="K62" s="513"/>
      <c r="L62" s="513"/>
      <c r="M62" s="513"/>
      <c r="N62" s="513"/>
      <c r="O62" s="513"/>
      <c r="P62" s="513"/>
      <c r="Q62" s="1044"/>
      <c r="R62" s="1045"/>
      <c r="S62" s="1045"/>
      <c r="T62" s="1045"/>
      <c r="U62" s="1046"/>
      <c r="V62" s="494"/>
      <c r="W62" s="512"/>
      <c r="X62" s="513"/>
      <c r="Y62" s="513"/>
      <c r="Z62" s="513"/>
      <c r="AA62" s="514"/>
      <c r="AB62" s="495"/>
    </row>
    <row r="63" spans="6:28" ht="19.95" customHeight="1">
      <c r="F63" s="496"/>
      <c r="G63" s="496"/>
      <c r="H63" s="496"/>
      <c r="I63" s="515"/>
      <c r="J63" s="516"/>
      <c r="K63" s="516"/>
      <c r="L63" s="516"/>
      <c r="M63" s="516"/>
      <c r="N63" s="516"/>
      <c r="O63" s="516"/>
      <c r="P63" s="516"/>
      <c r="Q63" s="517"/>
      <c r="R63" s="518"/>
      <c r="S63" s="518"/>
      <c r="T63" s="518"/>
      <c r="U63" s="519"/>
      <c r="V63" s="497"/>
      <c r="W63" s="517"/>
      <c r="X63" s="518"/>
      <c r="Y63" s="518"/>
      <c r="Z63" s="518"/>
      <c r="AA63" s="519"/>
      <c r="AB63" s="501"/>
    </row>
    <row r="64" spans="6:28" ht="19.95" customHeight="1">
      <c r="F64" s="496"/>
      <c r="G64" s="496"/>
      <c r="H64" s="496"/>
      <c r="I64" s="515"/>
      <c r="J64" s="516"/>
      <c r="K64" s="516"/>
      <c r="L64" s="516"/>
      <c r="M64" s="516"/>
      <c r="N64" s="516"/>
      <c r="O64" s="516"/>
      <c r="P64" s="516"/>
      <c r="Q64" s="517"/>
      <c r="R64" s="518"/>
      <c r="S64" s="518"/>
      <c r="T64" s="518"/>
      <c r="U64" s="519"/>
      <c r="V64" s="497"/>
      <c r="W64" s="517"/>
      <c r="X64" s="518"/>
      <c r="Y64" s="518"/>
      <c r="Z64" s="518"/>
      <c r="AA64" s="519"/>
      <c r="AB64" s="501"/>
    </row>
    <row r="65" spans="6:28" ht="19.95" customHeight="1">
      <c r="F65" s="496"/>
      <c r="G65" s="496"/>
      <c r="H65" s="496"/>
      <c r="I65" s="515"/>
      <c r="J65" s="516"/>
      <c r="K65" s="516"/>
      <c r="L65" s="516"/>
      <c r="M65" s="516"/>
      <c r="N65" s="516"/>
      <c r="O65" s="516"/>
      <c r="P65" s="516"/>
      <c r="Q65" s="517"/>
      <c r="R65" s="518"/>
      <c r="S65" s="518"/>
      <c r="T65" s="518"/>
      <c r="U65" s="519"/>
      <c r="V65" s="497"/>
      <c r="W65" s="517"/>
      <c r="X65" s="518"/>
      <c r="Y65" s="518"/>
      <c r="Z65" s="518"/>
      <c r="AA65" s="519"/>
      <c r="AB65" s="501"/>
    </row>
    <row r="66" spans="6:28" ht="19.95" customHeight="1">
      <c r="F66" s="496"/>
      <c r="G66" s="496"/>
      <c r="H66" s="496"/>
      <c r="I66" s="515"/>
      <c r="J66" s="516"/>
      <c r="K66" s="516"/>
      <c r="L66" s="516"/>
      <c r="M66" s="516"/>
      <c r="N66" s="516"/>
      <c r="O66" s="516"/>
      <c r="P66" s="516"/>
      <c r="Q66" s="517"/>
      <c r="R66" s="518"/>
      <c r="S66" s="518"/>
      <c r="T66" s="518"/>
      <c r="U66" s="519"/>
      <c r="V66" s="497"/>
      <c r="W66" s="517"/>
      <c r="X66" s="518"/>
      <c r="Y66" s="518"/>
      <c r="Z66" s="518"/>
      <c r="AA66" s="519"/>
      <c r="AB66" s="501"/>
    </row>
    <row r="67" spans="6:28" ht="19.95" customHeight="1">
      <c r="F67" s="470"/>
      <c r="G67" s="470"/>
      <c r="H67" s="470"/>
      <c r="I67" s="520"/>
      <c r="J67" s="521"/>
      <c r="K67" s="521"/>
      <c r="L67" s="521"/>
      <c r="M67" s="521"/>
      <c r="N67" s="521"/>
      <c r="O67" s="521"/>
      <c r="P67" s="521"/>
      <c r="Q67" s="1025"/>
      <c r="R67" s="1026"/>
      <c r="S67" s="1026"/>
      <c r="T67" s="1026"/>
      <c r="U67" s="1027"/>
      <c r="V67" s="502"/>
      <c r="W67" s="520"/>
      <c r="X67" s="521"/>
      <c r="Y67" s="521"/>
      <c r="Z67" s="521"/>
      <c r="AA67" s="522"/>
      <c r="AB67" s="503"/>
    </row>
    <row r="68" spans="6:28" ht="19.95" customHeight="1">
      <c r="F68" s="470"/>
      <c r="G68" s="470"/>
      <c r="H68" s="470"/>
      <c r="I68" s="520"/>
      <c r="J68" s="521"/>
      <c r="K68" s="521"/>
      <c r="L68" s="521"/>
      <c r="M68" s="521"/>
      <c r="N68" s="521"/>
      <c r="O68" s="521"/>
      <c r="P68" s="521"/>
      <c r="Q68" s="1025"/>
      <c r="R68" s="1026"/>
      <c r="S68" s="1026"/>
      <c r="T68" s="1026"/>
      <c r="U68" s="1027"/>
      <c r="V68" s="502"/>
      <c r="W68" s="520"/>
      <c r="X68" s="521"/>
      <c r="Y68" s="521"/>
      <c r="Z68" s="521"/>
      <c r="AA68" s="522"/>
      <c r="AB68" s="503"/>
    </row>
    <row r="69" spans="6:28" ht="19.95" customHeight="1">
      <c r="F69" s="470"/>
      <c r="G69" s="470"/>
      <c r="H69" s="470"/>
      <c r="I69" s="520"/>
      <c r="J69" s="521"/>
      <c r="K69" s="521"/>
      <c r="L69" s="521"/>
      <c r="M69" s="521"/>
      <c r="N69" s="521"/>
      <c r="O69" s="521"/>
      <c r="P69" s="521"/>
      <c r="Q69" s="1025"/>
      <c r="R69" s="1026"/>
      <c r="S69" s="1026"/>
      <c r="T69" s="1026"/>
      <c r="U69" s="1027"/>
      <c r="V69" s="502"/>
      <c r="W69" s="520"/>
      <c r="X69" s="521"/>
      <c r="Y69" s="521"/>
      <c r="Z69" s="521"/>
      <c r="AA69" s="522"/>
      <c r="AB69" s="503"/>
    </row>
    <row r="70" spans="6:28" ht="19.95" customHeight="1">
      <c r="F70" s="470"/>
      <c r="G70" s="470"/>
      <c r="H70" s="470"/>
      <c r="I70" s="520"/>
      <c r="J70" s="521"/>
      <c r="K70" s="521"/>
      <c r="L70" s="521"/>
      <c r="M70" s="521"/>
      <c r="N70" s="521"/>
      <c r="O70" s="521"/>
      <c r="P70" s="521"/>
      <c r="Q70" s="1025"/>
      <c r="R70" s="1026"/>
      <c r="S70" s="1026"/>
      <c r="T70" s="1026"/>
      <c r="U70" s="1027"/>
      <c r="V70" s="502"/>
      <c r="W70" s="520"/>
      <c r="X70" s="521"/>
      <c r="Y70" s="521"/>
      <c r="Z70" s="521"/>
      <c r="AA70" s="522"/>
      <c r="AB70" s="503"/>
    </row>
    <row r="71" spans="6:28" ht="19.95" customHeight="1">
      <c r="F71" s="470"/>
      <c r="G71" s="470"/>
      <c r="H71" s="470"/>
      <c r="I71" s="520"/>
      <c r="J71" s="521"/>
      <c r="K71" s="521"/>
      <c r="L71" s="521"/>
      <c r="M71" s="521"/>
      <c r="N71" s="521"/>
      <c r="O71" s="521"/>
      <c r="P71" s="521"/>
      <c r="Q71" s="1025"/>
      <c r="R71" s="1026"/>
      <c r="S71" s="1026"/>
      <c r="T71" s="1026"/>
      <c r="U71" s="1027"/>
      <c r="V71" s="502"/>
      <c r="W71" s="520"/>
      <c r="X71" s="521"/>
      <c r="Y71" s="521"/>
      <c r="Z71" s="521"/>
      <c r="AA71" s="522"/>
      <c r="AB71" s="503"/>
    </row>
    <row r="72" spans="6:28" ht="19.95" customHeight="1">
      <c r="F72" s="479"/>
      <c r="G72" s="479"/>
      <c r="H72" s="479"/>
      <c r="I72" s="523"/>
      <c r="J72" s="524"/>
      <c r="K72" s="524"/>
      <c r="L72" s="524"/>
      <c r="M72" s="524"/>
      <c r="N72" s="524"/>
      <c r="O72" s="524"/>
      <c r="P72" s="524"/>
      <c r="Q72" s="1053"/>
      <c r="R72" s="1054"/>
      <c r="S72" s="1054"/>
      <c r="T72" s="1054"/>
      <c r="U72" s="1055"/>
      <c r="V72" s="504"/>
      <c r="W72" s="523"/>
      <c r="X72" s="524"/>
      <c r="Y72" s="524"/>
      <c r="Z72" s="524"/>
      <c r="AA72" s="525"/>
      <c r="AB72" s="505"/>
    </row>
    <row r="73" spans="6:28" ht="19.95" customHeight="1" thickBot="1">
      <c r="F73" s="526">
        <f t="shared" ref="F73" si="2">SUM(F62:F72)</f>
        <v>0</v>
      </c>
      <c r="G73" s="526">
        <f>SUM(G62:G72)</f>
        <v>0</v>
      </c>
      <c r="H73" s="526">
        <f>SUM(H62:H72)</f>
        <v>0</v>
      </c>
      <c r="I73" s="527"/>
      <c r="J73" s="528"/>
      <c r="K73" s="528"/>
      <c r="L73" s="528"/>
      <c r="M73" s="528"/>
      <c r="N73" s="528"/>
      <c r="O73" s="528"/>
      <c r="P73" s="528"/>
      <c r="Q73" s="1028"/>
      <c r="R73" s="1029"/>
      <c r="S73" s="1029"/>
      <c r="T73" s="1029"/>
      <c r="U73" s="1030"/>
      <c r="V73" s="529"/>
      <c r="W73" s="1028"/>
      <c r="X73" s="1029"/>
      <c r="Y73" s="1029"/>
      <c r="Z73" s="1029"/>
      <c r="AA73" s="1030"/>
      <c r="AB73" s="510"/>
    </row>
    <row r="74" spans="6:28" ht="19.95" customHeight="1" thickTop="1">
      <c r="F74" s="530"/>
      <c r="G74" s="530"/>
      <c r="H74" s="530"/>
      <c r="I74" s="531"/>
      <c r="J74" s="531"/>
      <c r="K74" s="531"/>
      <c r="L74" s="531"/>
      <c r="M74" s="531"/>
      <c r="N74" s="531"/>
      <c r="O74" s="531"/>
      <c r="P74" s="531"/>
      <c r="Q74" s="532"/>
      <c r="R74" s="532"/>
      <c r="S74" s="533"/>
      <c r="T74" s="533"/>
      <c r="U74" s="533"/>
      <c r="V74" s="533"/>
      <c r="W74" s="533"/>
      <c r="X74" s="533"/>
      <c r="Y74" s="533"/>
      <c r="Z74" s="533"/>
      <c r="AA74" s="533"/>
      <c r="AB74" s="491"/>
    </row>
    <row r="75" spans="6:28" ht="19.95" customHeight="1">
      <c r="F75" s="534"/>
      <c r="G75" s="535"/>
      <c r="H75" s="535"/>
      <c r="I75" s="536"/>
      <c r="J75" s="536"/>
      <c r="K75" s="536"/>
      <c r="L75" s="536"/>
      <c r="M75" s="536"/>
      <c r="N75" s="536"/>
      <c r="O75" s="536"/>
      <c r="P75" s="536"/>
      <c r="Q75" s="536"/>
      <c r="R75" s="536"/>
      <c r="S75" s="536"/>
      <c r="T75" s="536"/>
      <c r="U75" s="536"/>
      <c r="V75" s="536"/>
      <c r="W75" s="536"/>
      <c r="X75" s="536"/>
      <c r="Y75" s="536"/>
      <c r="Z75" s="536"/>
      <c r="AA75" s="536"/>
      <c r="AB75" s="463" t="s">
        <v>4273</v>
      </c>
    </row>
    <row r="76" spans="6:28" s="457" customFormat="1" ht="19.95" customHeight="1">
      <c r="F76" s="1011" t="s">
        <v>3641</v>
      </c>
      <c r="G76" s="1011" t="s">
        <v>3642</v>
      </c>
      <c r="H76" s="1011" t="s">
        <v>3643</v>
      </c>
      <c r="I76" s="404" t="s">
        <v>285</v>
      </c>
      <c r="J76" s="404" t="s">
        <v>286</v>
      </c>
      <c r="K76" s="404" t="s">
        <v>286</v>
      </c>
      <c r="L76" s="1056" t="s">
        <v>291</v>
      </c>
      <c r="M76" s="1057"/>
      <c r="N76" s="1056" t="s">
        <v>292</v>
      </c>
      <c r="O76" s="1060"/>
      <c r="P76" s="1060"/>
      <c r="Q76" s="1060"/>
      <c r="R76" s="1057"/>
      <c r="S76" s="1062" t="s">
        <v>3660</v>
      </c>
      <c r="T76" s="1063"/>
      <c r="U76" s="1056" t="s">
        <v>293</v>
      </c>
      <c r="V76" s="1060"/>
      <c r="W76" s="1060"/>
      <c r="X76" s="1060"/>
      <c r="Y76" s="1060"/>
      <c r="Z76" s="1060"/>
      <c r="AA76" s="1057"/>
      <c r="AB76" s="1038" t="s">
        <v>3653</v>
      </c>
    </row>
    <row r="77" spans="6:28" s="457" customFormat="1" ht="19.95" customHeight="1">
      <c r="F77" s="1012"/>
      <c r="G77" s="1012"/>
      <c r="H77" s="1012"/>
      <c r="I77" s="405" t="s">
        <v>288</v>
      </c>
      <c r="J77" s="405" t="s">
        <v>289</v>
      </c>
      <c r="K77" s="405" t="s">
        <v>290</v>
      </c>
      <c r="L77" s="1058"/>
      <c r="M77" s="1059"/>
      <c r="N77" s="1058"/>
      <c r="O77" s="1061"/>
      <c r="P77" s="1061"/>
      <c r="Q77" s="1061"/>
      <c r="R77" s="1059"/>
      <c r="S77" s="1064"/>
      <c r="T77" s="1065"/>
      <c r="U77" s="1058"/>
      <c r="V77" s="1061"/>
      <c r="W77" s="1061"/>
      <c r="X77" s="1061"/>
      <c r="Y77" s="1061"/>
      <c r="Z77" s="1061"/>
      <c r="AA77" s="1059"/>
      <c r="AB77" s="1039"/>
    </row>
    <row r="78" spans="6:28" ht="19.95" customHeight="1">
      <c r="F78" s="464"/>
      <c r="G78" s="464"/>
      <c r="H78" s="464"/>
      <c r="I78" s="537"/>
      <c r="J78" s="494"/>
      <c r="K78" s="494"/>
      <c r="L78" s="512"/>
      <c r="M78" s="514"/>
      <c r="N78" s="512"/>
      <c r="O78" s="513"/>
      <c r="P78" s="513"/>
      <c r="Q78" s="513"/>
      <c r="R78" s="513"/>
      <c r="S78" s="1066"/>
      <c r="T78" s="1067"/>
      <c r="U78" s="538"/>
      <c r="V78" s="538"/>
      <c r="W78" s="538"/>
      <c r="X78" s="538"/>
      <c r="Y78" s="538"/>
      <c r="Z78" s="538"/>
      <c r="AA78" s="539"/>
      <c r="AB78" s="495"/>
    </row>
    <row r="79" spans="6:28" ht="19.95" customHeight="1">
      <c r="F79" s="496"/>
      <c r="G79" s="496"/>
      <c r="H79" s="496"/>
      <c r="I79" s="540"/>
      <c r="J79" s="497"/>
      <c r="K79" s="497"/>
      <c r="L79" s="515"/>
      <c r="M79" s="541"/>
      <c r="N79" s="515"/>
      <c r="O79" s="516"/>
      <c r="P79" s="516"/>
      <c r="Q79" s="516"/>
      <c r="R79" s="516"/>
      <c r="S79" s="542"/>
      <c r="T79" s="543"/>
      <c r="U79" s="544"/>
      <c r="V79" s="544"/>
      <c r="W79" s="544"/>
      <c r="X79" s="544"/>
      <c r="Y79" s="544"/>
      <c r="Z79" s="544"/>
      <c r="AA79" s="545"/>
      <c r="AB79" s="501"/>
    </row>
    <row r="80" spans="6:28" ht="19.95" customHeight="1">
      <c r="F80" s="496"/>
      <c r="G80" s="496"/>
      <c r="H80" s="496"/>
      <c r="I80" s="540"/>
      <c r="J80" s="497"/>
      <c r="K80" s="497"/>
      <c r="L80" s="515"/>
      <c r="M80" s="541"/>
      <c r="N80" s="515"/>
      <c r="O80" s="516"/>
      <c r="P80" s="516"/>
      <c r="Q80" s="516"/>
      <c r="R80" s="516"/>
      <c r="S80" s="542"/>
      <c r="T80" s="543"/>
      <c r="U80" s="544"/>
      <c r="V80" s="544"/>
      <c r="W80" s="544"/>
      <c r="X80" s="544"/>
      <c r="Y80" s="544"/>
      <c r="Z80" s="544"/>
      <c r="AA80" s="545"/>
      <c r="AB80" s="501"/>
    </row>
    <row r="81" spans="6:31" ht="19.95" customHeight="1">
      <c r="F81" s="496"/>
      <c r="G81" s="496"/>
      <c r="H81" s="496"/>
      <c r="I81" s="540"/>
      <c r="J81" s="497"/>
      <c r="K81" s="497"/>
      <c r="L81" s="515"/>
      <c r="M81" s="541"/>
      <c r="N81" s="515"/>
      <c r="O81" s="516"/>
      <c r="P81" s="516"/>
      <c r="Q81" s="516"/>
      <c r="R81" s="516"/>
      <c r="S81" s="542"/>
      <c r="T81" s="543"/>
      <c r="U81" s="544"/>
      <c r="V81" s="544"/>
      <c r="W81" s="544"/>
      <c r="X81" s="544"/>
      <c r="Y81" s="544"/>
      <c r="Z81" s="544"/>
      <c r="AA81" s="545"/>
      <c r="AB81" s="501"/>
    </row>
    <row r="82" spans="6:31" ht="19.95" customHeight="1">
      <c r="F82" s="496"/>
      <c r="G82" s="496"/>
      <c r="H82" s="496"/>
      <c r="I82" s="540"/>
      <c r="J82" s="497"/>
      <c r="K82" s="497"/>
      <c r="L82" s="515"/>
      <c r="M82" s="541"/>
      <c r="N82" s="515"/>
      <c r="O82" s="516"/>
      <c r="P82" s="516"/>
      <c r="Q82" s="516"/>
      <c r="R82" s="516"/>
      <c r="S82" s="542"/>
      <c r="T82" s="543"/>
      <c r="U82" s="544"/>
      <c r="V82" s="544"/>
      <c r="W82" s="544"/>
      <c r="X82" s="544"/>
      <c r="Y82" s="544"/>
      <c r="Z82" s="544"/>
      <c r="AA82" s="545"/>
      <c r="AB82" s="501"/>
    </row>
    <row r="83" spans="6:31" ht="19.95" customHeight="1">
      <c r="F83" s="496"/>
      <c r="G83" s="496"/>
      <c r="H83" s="496"/>
      <c r="I83" s="540"/>
      <c r="J83" s="497"/>
      <c r="K83" s="497"/>
      <c r="L83" s="515"/>
      <c r="M83" s="541"/>
      <c r="N83" s="515"/>
      <c r="O83" s="516"/>
      <c r="P83" s="516"/>
      <c r="Q83" s="516"/>
      <c r="R83" s="516"/>
      <c r="S83" s="542"/>
      <c r="T83" s="543"/>
      <c r="U83" s="544"/>
      <c r="V83" s="544"/>
      <c r="W83" s="544"/>
      <c r="X83" s="544"/>
      <c r="Y83" s="544"/>
      <c r="Z83" s="544"/>
      <c r="AA83" s="545"/>
      <c r="AB83" s="501"/>
    </row>
    <row r="84" spans="6:31" ht="19.95" customHeight="1">
      <c r="F84" s="496"/>
      <c r="G84" s="496"/>
      <c r="H84" s="496"/>
      <c r="I84" s="540"/>
      <c r="J84" s="497"/>
      <c r="K84" s="497"/>
      <c r="L84" s="515"/>
      <c r="M84" s="541"/>
      <c r="N84" s="515"/>
      <c r="O84" s="516"/>
      <c r="P84" s="516"/>
      <c r="Q84" s="516"/>
      <c r="R84" s="516"/>
      <c r="S84" s="542"/>
      <c r="T84" s="543"/>
      <c r="U84" s="544"/>
      <c r="V84" s="544"/>
      <c r="W84" s="544"/>
      <c r="X84" s="544"/>
      <c r="Y84" s="544"/>
      <c r="Z84" s="544"/>
      <c r="AA84" s="545"/>
      <c r="AB84" s="501"/>
    </row>
    <row r="85" spans="6:31" ht="19.95" customHeight="1">
      <c r="F85" s="470"/>
      <c r="G85" s="470"/>
      <c r="H85" s="470"/>
      <c r="I85" s="546"/>
      <c r="J85" s="502"/>
      <c r="K85" s="502"/>
      <c r="L85" s="520"/>
      <c r="M85" s="522"/>
      <c r="N85" s="520"/>
      <c r="O85" s="521"/>
      <c r="P85" s="521"/>
      <c r="Q85" s="521"/>
      <c r="R85" s="521"/>
      <c r="S85" s="1068"/>
      <c r="T85" s="1069"/>
      <c r="U85" s="547"/>
      <c r="V85" s="547"/>
      <c r="W85" s="547"/>
      <c r="X85" s="547"/>
      <c r="Y85" s="547"/>
      <c r="Z85" s="547"/>
      <c r="AA85" s="548"/>
      <c r="AB85" s="503"/>
    </row>
    <row r="86" spans="6:31" ht="19.95" customHeight="1">
      <c r="F86" s="470"/>
      <c r="G86" s="470"/>
      <c r="H86" s="470"/>
      <c r="I86" s="546"/>
      <c r="J86" s="502"/>
      <c r="K86" s="502"/>
      <c r="L86" s="520"/>
      <c r="M86" s="522"/>
      <c r="N86" s="520"/>
      <c r="O86" s="521"/>
      <c r="P86" s="521"/>
      <c r="Q86" s="521"/>
      <c r="R86" s="521"/>
      <c r="S86" s="1068"/>
      <c r="T86" s="1069"/>
      <c r="U86" s="547"/>
      <c r="V86" s="547"/>
      <c r="W86" s="547"/>
      <c r="X86" s="547"/>
      <c r="Y86" s="547"/>
      <c r="Z86" s="547"/>
      <c r="AA86" s="548"/>
      <c r="AB86" s="503"/>
    </row>
    <row r="87" spans="6:31" ht="19.95" customHeight="1">
      <c r="F87" s="479"/>
      <c r="G87" s="479"/>
      <c r="H87" s="479"/>
      <c r="I87" s="549"/>
      <c r="J87" s="504"/>
      <c r="K87" s="504"/>
      <c r="L87" s="523"/>
      <c r="M87" s="525"/>
      <c r="N87" s="523"/>
      <c r="O87" s="524"/>
      <c r="P87" s="524"/>
      <c r="Q87" s="524"/>
      <c r="R87" s="524"/>
      <c r="S87" s="1070"/>
      <c r="T87" s="1071"/>
      <c r="U87" s="550"/>
      <c r="V87" s="550"/>
      <c r="W87" s="550"/>
      <c r="X87" s="550"/>
      <c r="Y87" s="550"/>
      <c r="Z87" s="550"/>
      <c r="AA87" s="551"/>
      <c r="AB87" s="505"/>
    </row>
    <row r="88" spans="6:31" ht="19.95" customHeight="1" thickBot="1">
      <c r="F88" s="526">
        <f t="shared" ref="F88" si="3">SUM(F78:F87)</f>
        <v>0</v>
      </c>
      <c r="G88" s="526">
        <f>SUM(G78:G87)</f>
        <v>0</v>
      </c>
      <c r="H88" s="526">
        <f>SUM(H78:H87)</f>
        <v>0</v>
      </c>
      <c r="I88" s="552"/>
      <c r="J88" s="552"/>
      <c r="K88" s="529"/>
      <c r="L88" s="553"/>
      <c r="M88" s="554"/>
      <c r="N88" s="553"/>
      <c r="O88" s="555"/>
      <c r="P88" s="555"/>
      <c r="Q88" s="555"/>
      <c r="R88" s="555"/>
      <c r="S88" s="1028"/>
      <c r="T88" s="1030"/>
      <c r="U88" s="556"/>
      <c r="V88" s="556"/>
      <c r="W88" s="556"/>
      <c r="X88" s="556"/>
      <c r="Y88" s="556"/>
      <c r="Z88" s="556"/>
      <c r="AA88" s="557"/>
      <c r="AB88" s="558"/>
    </row>
    <row r="89" spans="6:31" ht="19.95" customHeight="1" thickTop="1">
      <c r="F89" s="530"/>
      <c r="G89" s="530"/>
      <c r="H89" s="530"/>
      <c r="I89" s="531"/>
      <c r="J89" s="531"/>
      <c r="K89" s="533"/>
      <c r="L89" s="533"/>
      <c r="M89" s="533"/>
      <c r="N89" s="533"/>
      <c r="O89" s="533"/>
      <c r="P89" s="533"/>
      <c r="Q89" s="532"/>
      <c r="R89" s="532"/>
      <c r="S89" s="559"/>
      <c r="T89" s="559"/>
      <c r="U89" s="559"/>
      <c r="V89" s="559"/>
      <c r="W89" s="559"/>
      <c r="X89" s="559"/>
      <c r="Y89" s="559"/>
      <c r="Z89" s="559"/>
      <c r="AA89" s="560"/>
      <c r="AB89" s="491"/>
    </row>
    <row r="90" spans="6:31" s="490" customFormat="1" ht="19.95" customHeight="1">
      <c r="F90" s="460"/>
      <c r="G90" s="461"/>
      <c r="H90" s="461"/>
      <c r="I90" s="462"/>
      <c r="J90" s="462"/>
      <c r="K90" s="462"/>
      <c r="L90" s="462"/>
      <c r="M90" s="462"/>
      <c r="N90" s="462"/>
      <c r="O90" s="462"/>
      <c r="P90" s="462"/>
      <c r="Q90" s="462"/>
      <c r="R90" s="462"/>
      <c r="S90" s="462"/>
      <c r="T90" s="462"/>
      <c r="U90" s="462"/>
      <c r="V90" s="462"/>
      <c r="W90" s="462"/>
      <c r="X90" s="462"/>
      <c r="Y90" s="462"/>
      <c r="Z90" s="462"/>
      <c r="AA90" s="462"/>
      <c r="AB90" s="463" t="s">
        <v>4274</v>
      </c>
    </row>
    <row r="91" spans="6:31" s="490" customFormat="1" ht="19.95" customHeight="1">
      <c r="F91" s="1011" t="s">
        <v>3641</v>
      </c>
      <c r="G91" s="1011" t="s">
        <v>3642</v>
      </c>
      <c r="H91" s="1011" t="s">
        <v>3643</v>
      </c>
      <c r="I91" s="399" t="s">
        <v>243</v>
      </c>
      <c r="J91" s="400"/>
      <c r="K91" s="401"/>
      <c r="L91" s="401" t="s">
        <v>3661</v>
      </c>
      <c r="M91" s="401"/>
      <c r="N91" s="391" t="s">
        <v>3662</v>
      </c>
      <c r="O91" s="391" t="s">
        <v>246</v>
      </c>
      <c r="P91" s="392" t="s">
        <v>3663</v>
      </c>
      <c r="Q91" s="402" t="s">
        <v>3664</v>
      </c>
      <c r="R91" s="402" t="s">
        <v>3665</v>
      </c>
      <c r="S91" s="1047" t="s">
        <v>242</v>
      </c>
      <c r="T91" s="1048"/>
      <c r="U91" s="1048"/>
      <c r="V91" s="1048"/>
      <c r="W91" s="1048"/>
      <c r="X91" s="1048"/>
      <c r="Y91" s="1048"/>
      <c r="Z91" s="1048"/>
      <c r="AA91" s="1049"/>
      <c r="AB91" s="1038" t="s">
        <v>3653</v>
      </c>
      <c r="AC91" s="531"/>
      <c r="AD91" s="531"/>
      <c r="AE91" s="531"/>
    </row>
    <row r="92" spans="6:31" s="490" customFormat="1" ht="19.95" customHeight="1">
      <c r="F92" s="1012"/>
      <c r="G92" s="1012"/>
      <c r="H92" s="1012"/>
      <c r="I92" s="393" t="s">
        <v>242</v>
      </c>
      <c r="J92" s="393" t="s">
        <v>236</v>
      </c>
      <c r="K92" s="393" t="s">
        <v>3666</v>
      </c>
      <c r="L92" s="393" t="s">
        <v>3667</v>
      </c>
      <c r="M92" s="393" t="s">
        <v>3656</v>
      </c>
      <c r="N92" s="394" t="s">
        <v>3668</v>
      </c>
      <c r="O92" s="394" t="s">
        <v>236</v>
      </c>
      <c r="P92" s="394" t="s">
        <v>3669</v>
      </c>
      <c r="Q92" s="403"/>
      <c r="R92" s="403"/>
      <c r="S92" s="1050"/>
      <c r="T92" s="1051"/>
      <c r="U92" s="1051"/>
      <c r="V92" s="1051"/>
      <c r="W92" s="1051"/>
      <c r="X92" s="1051"/>
      <c r="Y92" s="1051"/>
      <c r="Z92" s="1051"/>
      <c r="AA92" s="1052"/>
      <c r="AB92" s="1039"/>
      <c r="AC92" s="457"/>
    </row>
    <row r="93" spans="6:31" s="489" customFormat="1" ht="19.95" customHeight="1">
      <c r="F93" s="464"/>
      <c r="G93" s="464"/>
      <c r="H93" s="464"/>
      <c r="I93" s="494"/>
      <c r="J93" s="494"/>
      <c r="K93" s="494"/>
      <c r="L93" s="494"/>
      <c r="M93" s="494"/>
      <c r="N93" s="561"/>
      <c r="O93" s="561"/>
      <c r="P93" s="561"/>
      <c r="Q93" s="561"/>
      <c r="R93" s="561"/>
      <c r="S93" s="562"/>
      <c r="T93" s="538"/>
      <c r="U93" s="538"/>
      <c r="V93" s="538"/>
      <c r="W93" s="538"/>
      <c r="X93" s="538"/>
      <c r="Y93" s="538"/>
      <c r="Z93" s="538"/>
      <c r="AA93" s="563"/>
      <c r="AB93" s="564"/>
      <c r="AC93" s="439"/>
    </row>
    <row r="94" spans="6:31" s="489" customFormat="1" ht="19.95" customHeight="1">
      <c r="F94" s="496"/>
      <c r="G94" s="496"/>
      <c r="H94" s="496"/>
      <c r="I94" s="497"/>
      <c r="J94" s="497"/>
      <c r="K94" s="497"/>
      <c r="L94" s="497"/>
      <c r="M94" s="497"/>
      <c r="N94" s="565"/>
      <c r="O94" s="565"/>
      <c r="P94" s="565"/>
      <c r="Q94" s="565"/>
      <c r="R94" s="565"/>
      <c r="S94" s="566"/>
      <c r="T94" s="544"/>
      <c r="U94" s="544"/>
      <c r="V94" s="544"/>
      <c r="W94" s="544"/>
      <c r="X94" s="544"/>
      <c r="Y94" s="544"/>
      <c r="Z94" s="544"/>
      <c r="AA94" s="567"/>
      <c r="AB94" s="568"/>
      <c r="AC94" s="439"/>
    </row>
    <row r="95" spans="6:31" s="489" customFormat="1" ht="19.95" customHeight="1">
      <c r="F95" s="496"/>
      <c r="G95" s="496"/>
      <c r="H95" s="496"/>
      <c r="I95" s="497"/>
      <c r="J95" s="497"/>
      <c r="K95" s="497"/>
      <c r="L95" s="497"/>
      <c r="M95" s="497"/>
      <c r="N95" s="565"/>
      <c r="O95" s="565"/>
      <c r="P95" s="565"/>
      <c r="Q95" s="565"/>
      <c r="R95" s="565"/>
      <c r="S95" s="566"/>
      <c r="T95" s="544"/>
      <c r="U95" s="544"/>
      <c r="V95" s="544"/>
      <c r="W95" s="544"/>
      <c r="X95" s="544"/>
      <c r="Y95" s="544"/>
      <c r="Z95" s="544"/>
      <c r="AA95" s="567"/>
      <c r="AB95" s="568"/>
      <c r="AC95" s="439"/>
    </row>
    <row r="96" spans="6:31" s="489" customFormat="1" ht="19.95" customHeight="1">
      <c r="F96" s="496"/>
      <c r="G96" s="496"/>
      <c r="H96" s="496"/>
      <c r="I96" s="497"/>
      <c r="J96" s="497"/>
      <c r="K96" s="497"/>
      <c r="L96" s="497"/>
      <c r="M96" s="497"/>
      <c r="N96" s="565"/>
      <c r="O96" s="565"/>
      <c r="P96" s="565"/>
      <c r="Q96" s="565"/>
      <c r="R96" s="565"/>
      <c r="S96" s="566"/>
      <c r="T96" s="544"/>
      <c r="U96" s="544"/>
      <c r="V96" s="544"/>
      <c r="W96" s="544"/>
      <c r="X96" s="544"/>
      <c r="Y96" s="544"/>
      <c r="Z96" s="544"/>
      <c r="AA96" s="567"/>
      <c r="AB96" s="568"/>
      <c r="AC96" s="439"/>
    </row>
    <row r="97" spans="6:29" s="489" customFormat="1" ht="19.95" customHeight="1">
      <c r="F97" s="496"/>
      <c r="G97" s="496"/>
      <c r="H97" s="496"/>
      <c r="I97" s="497"/>
      <c r="J97" s="497"/>
      <c r="K97" s="497"/>
      <c r="L97" s="497"/>
      <c r="M97" s="497"/>
      <c r="N97" s="565"/>
      <c r="O97" s="565"/>
      <c r="P97" s="565"/>
      <c r="Q97" s="565"/>
      <c r="R97" s="565"/>
      <c r="S97" s="566"/>
      <c r="T97" s="544"/>
      <c r="U97" s="544"/>
      <c r="V97" s="544"/>
      <c r="W97" s="544"/>
      <c r="X97" s="544"/>
      <c r="Y97" s="544"/>
      <c r="Z97" s="544"/>
      <c r="AA97" s="567"/>
      <c r="AB97" s="568"/>
      <c r="AC97" s="439"/>
    </row>
    <row r="98" spans="6:29" s="489" customFormat="1" ht="19.95" customHeight="1">
      <c r="F98" s="496"/>
      <c r="G98" s="496"/>
      <c r="H98" s="496"/>
      <c r="I98" s="497"/>
      <c r="J98" s="497"/>
      <c r="K98" s="497"/>
      <c r="L98" s="497"/>
      <c r="M98" s="497"/>
      <c r="N98" s="565"/>
      <c r="O98" s="565"/>
      <c r="P98" s="565"/>
      <c r="Q98" s="565"/>
      <c r="R98" s="565"/>
      <c r="S98" s="566"/>
      <c r="T98" s="544"/>
      <c r="U98" s="544"/>
      <c r="V98" s="544"/>
      <c r="W98" s="544"/>
      <c r="X98" s="544"/>
      <c r="Y98" s="544"/>
      <c r="Z98" s="544"/>
      <c r="AA98" s="567"/>
      <c r="AB98" s="568"/>
      <c r="AC98" s="439"/>
    </row>
    <row r="99" spans="6:29" s="489" customFormat="1" ht="19.95" customHeight="1">
      <c r="F99" s="496"/>
      <c r="G99" s="496"/>
      <c r="H99" s="496"/>
      <c r="I99" s="497"/>
      <c r="J99" s="497"/>
      <c r="K99" s="497"/>
      <c r="L99" s="497"/>
      <c r="M99" s="497"/>
      <c r="N99" s="565"/>
      <c r="O99" s="565"/>
      <c r="P99" s="565"/>
      <c r="Q99" s="565"/>
      <c r="R99" s="565"/>
      <c r="S99" s="566"/>
      <c r="T99" s="544"/>
      <c r="U99" s="544"/>
      <c r="V99" s="544"/>
      <c r="W99" s="544"/>
      <c r="X99" s="544"/>
      <c r="Y99" s="544"/>
      <c r="Z99" s="544"/>
      <c r="AA99" s="567"/>
      <c r="AB99" s="568"/>
      <c r="AC99" s="439"/>
    </row>
    <row r="100" spans="6:29" ht="19.95" customHeight="1">
      <c r="F100" s="470"/>
      <c r="G100" s="470"/>
      <c r="H100" s="470"/>
      <c r="I100" s="502"/>
      <c r="J100" s="502"/>
      <c r="K100" s="502"/>
      <c r="L100" s="502"/>
      <c r="M100" s="502"/>
      <c r="N100" s="569"/>
      <c r="O100" s="569"/>
      <c r="P100" s="569"/>
      <c r="Q100" s="569"/>
      <c r="R100" s="569"/>
      <c r="S100" s="570"/>
      <c r="T100" s="547"/>
      <c r="U100" s="547"/>
      <c r="V100" s="547"/>
      <c r="W100" s="547"/>
      <c r="X100" s="547"/>
      <c r="Y100" s="547"/>
      <c r="Z100" s="547"/>
      <c r="AA100" s="571"/>
      <c r="AB100" s="572"/>
    </row>
    <row r="101" spans="6:29" ht="19.95" customHeight="1">
      <c r="F101" s="470"/>
      <c r="G101" s="470"/>
      <c r="H101" s="470"/>
      <c r="I101" s="502"/>
      <c r="J101" s="502"/>
      <c r="K101" s="502"/>
      <c r="L101" s="502"/>
      <c r="M101" s="502"/>
      <c r="N101" s="569"/>
      <c r="O101" s="569"/>
      <c r="P101" s="569"/>
      <c r="Q101" s="569"/>
      <c r="R101" s="569"/>
      <c r="S101" s="570"/>
      <c r="T101" s="547"/>
      <c r="U101" s="547"/>
      <c r="V101" s="547"/>
      <c r="W101" s="547"/>
      <c r="X101" s="547"/>
      <c r="Y101" s="547"/>
      <c r="Z101" s="547"/>
      <c r="AA101" s="571"/>
      <c r="AB101" s="572"/>
    </row>
    <row r="102" spans="6:29" s="489" customFormat="1" ht="19.95" customHeight="1">
      <c r="F102" s="470"/>
      <c r="G102" s="470"/>
      <c r="H102" s="470"/>
      <c r="I102" s="502"/>
      <c r="J102" s="502"/>
      <c r="K102" s="502"/>
      <c r="L102" s="502"/>
      <c r="M102" s="502"/>
      <c r="N102" s="569"/>
      <c r="O102" s="569"/>
      <c r="P102" s="569"/>
      <c r="Q102" s="569"/>
      <c r="R102" s="569"/>
      <c r="S102" s="570"/>
      <c r="T102" s="547"/>
      <c r="U102" s="547"/>
      <c r="V102" s="547"/>
      <c r="W102" s="547"/>
      <c r="X102" s="547"/>
      <c r="Y102" s="547"/>
      <c r="Z102" s="547"/>
      <c r="AA102" s="571"/>
      <c r="AB102" s="572"/>
      <c r="AC102" s="439"/>
    </row>
    <row r="103" spans="6:29" ht="19.95" customHeight="1">
      <c r="F103" s="479"/>
      <c r="G103" s="479"/>
      <c r="H103" s="479"/>
      <c r="I103" s="504"/>
      <c r="J103" s="504"/>
      <c r="K103" s="504"/>
      <c r="L103" s="504"/>
      <c r="M103" s="504"/>
      <c r="N103" s="573"/>
      <c r="O103" s="573"/>
      <c r="P103" s="573"/>
      <c r="Q103" s="573"/>
      <c r="R103" s="573"/>
      <c r="S103" s="574"/>
      <c r="T103" s="550"/>
      <c r="U103" s="550"/>
      <c r="V103" s="550"/>
      <c r="W103" s="550"/>
      <c r="X103" s="550"/>
      <c r="Y103" s="550"/>
      <c r="Z103" s="550"/>
      <c r="AA103" s="575"/>
      <c r="AB103" s="576"/>
    </row>
    <row r="104" spans="6:29" s="489" customFormat="1" ht="19.95" customHeight="1" thickBot="1">
      <c r="F104" s="526">
        <f t="shared" ref="F104" si="4">SUM(F93:F103)</f>
        <v>0</v>
      </c>
      <c r="G104" s="526">
        <f>SUM(G93:G103)</f>
        <v>0</v>
      </c>
      <c r="H104" s="526">
        <f>SUM(H93:H103)</f>
        <v>0</v>
      </c>
      <c r="I104" s="529"/>
      <c r="J104" s="752"/>
      <c r="K104" s="752"/>
      <c r="L104" s="752"/>
      <c r="M104" s="752"/>
      <c r="N104" s="752"/>
      <c r="O104" s="752"/>
      <c r="P104" s="752"/>
      <c r="Q104" s="577"/>
      <c r="R104" s="577"/>
      <c r="S104" s="578"/>
      <c r="T104" s="579"/>
      <c r="U104" s="579"/>
      <c r="V104" s="579"/>
      <c r="W104" s="579"/>
      <c r="X104" s="579"/>
      <c r="Y104" s="579"/>
      <c r="Z104" s="579"/>
      <c r="AA104" s="557"/>
      <c r="AB104" s="510"/>
    </row>
    <row r="105" spans="6:29" s="489" customFormat="1" ht="19.95" customHeight="1" thickTop="1">
      <c r="F105" s="530"/>
      <c r="G105" s="530"/>
      <c r="H105" s="530"/>
      <c r="I105" s="533"/>
      <c r="J105" s="533"/>
      <c r="K105" s="533"/>
      <c r="L105" s="533"/>
      <c r="M105" s="533"/>
      <c r="N105" s="533"/>
      <c r="O105" s="559"/>
      <c r="P105" s="560"/>
      <c r="Q105" s="560"/>
      <c r="R105" s="560"/>
      <c r="S105" s="560"/>
      <c r="T105" s="560"/>
      <c r="U105" s="560"/>
      <c r="V105" s="560"/>
      <c r="W105" s="560"/>
      <c r="X105" s="560"/>
      <c r="Y105" s="560"/>
      <c r="Z105" s="560"/>
      <c r="AA105" s="560"/>
      <c r="AB105" s="491"/>
    </row>
    <row r="106" spans="6:29" s="490" customFormat="1" ht="19.95" customHeight="1">
      <c r="F106" s="460"/>
      <c r="G106" s="461"/>
      <c r="H106" s="461"/>
      <c r="I106" s="462"/>
      <c r="J106" s="462"/>
      <c r="K106" s="462"/>
      <c r="L106" s="462"/>
      <c r="M106" s="462"/>
      <c r="N106" s="462"/>
      <c r="O106" s="462"/>
      <c r="P106" s="462"/>
      <c r="Q106" s="462"/>
      <c r="R106" s="462"/>
      <c r="S106" s="462"/>
      <c r="T106" s="462"/>
      <c r="U106" s="462"/>
      <c r="V106" s="462"/>
      <c r="W106" s="462"/>
      <c r="X106" s="462"/>
      <c r="Y106" s="462"/>
      <c r="Z106" s="462"/>
      <c r="AA106" s="462"/>
      <c r="AB106" s="463" t="s">
        <v>4278</v>
      </c>
    </row>
    <row r="107" spans="6:29" s="490" customFormat="1" ht="19.95" customHeight="1">
      <c r="F107" s="580" t="s">
        <v>3670</v>
      </c>
      <c r="G107" s="1081" t="s">
        <v>3671</v>
      </c>
      <c r="H107" s="1082"/>
      <c r="I107" s="1082"/>
      <c r="J107" s="1082"/>
      <c r="K107" s="1083"/>
      <c r="L107" s="1031" t="s">
        <v>3937</v>
      </c>
      <c r="M107" s="1032"/>
      <c r="N107" s="1032"/>
      <c r="O107" s="1032"/>
      <c r="P107" s="1032"/>
      <c r="Q107" s="1032"/>
      <c r="R107" s="1032"/>
      <c r="S107" s="1032"/>
      <c r="T107" s="1032"/>
      <c r="U107" s="1032"/>
      <c r="V107" s="1033"/>
      <c r="W107" s="1034" t="s">
        <v>3672</v>
      </c>
      <c r="X107" s="1034"/>
      <c r="Y107" s="1035" t="s">
        <v>3673</v>
      </c>
      <c r="Z107" s="1035" t="s">
        <v>3658</v>
      </c>
      <c r="AA107" s="1035" t="s">
        <v>242</v>
      </c>
      <c r="AB107" s="1038" t="s">
        <v>3653</v>
      </c>
    </row>
    <row r="108" spans="6:29" s="490" customFormat="1" ht="19.95" customHeight="1">
      <c r="F108" s="581" t="s">
        <v>3942</v>
      </c>
      <c r="G108" s="397">
        <v>2014</v>
      </c>
      <c r="H108" s="397">
        <v>2013</v>
      </c>
      <c r="I108" s="397">
        <v>2012</v>
      </c>
      <c r="J108" s="397">
        <v>2011</v>
      </c>
      <c r="K108" s="397">
        <v>2010</v>
      </c>
      <c r="L108" s="398" t="s">
        <v>3674</v>
      </c>
      <c r="M108" s="398" t="s">
        <v>3675</v>
      </c>
      <c r="N108" s="398" t="s">
        <v>3676</v>
      </c>
      <c r="O108" s="398" t="s">
        <v>3677</v>
      </c>
      <c r="P108" s="398" t="s">
        <v>3678</v>
      </c>
      <c r="Q108" s="398" t="s">
        <v>3655</v>
      </c>
      <c r="R108" s="398" t="s">
        <v>3645</v>
      </c>
      <c r="S108" s="398" t="s">
        <v>239</v>
      </c>
      <c r="T108" s="398" t="s">
        <v>3679</v>
      </c>
      <c r="U108" s="398" t="s">
        <v>3680</v>
      </c>
      <c r="V108" s="398" t="s">
        <v>3656</v>
      </c>
      <c r="W108" s="395" t="s">
        <v>3681</v>
      </c>
      <c r="X108" s="395" t="s">
        <v>3682</v>
      </c>
      <c r="Y108" s="1036"/>
      <c r="Z108" s="1036"/>
      <c r="AA108" s="1036"/>
      <c r="AB108" s="1039"/>
    </row>
    <row r="109" spans="6:29" ht="19.95" customHeight="1">
      <c r="F109" s="464"/>
      <c r="G109" s="464"/>
      <c r="H109" s="464"/>
      <c r="I109" s="494"/>
      <c r="J109" s="494"/>
      <c r="K109" s="494"/>
      <c r="L109" s="494"/>
      <c r="M109" s="494"/>
      <c r="N109" s="494"/>
      <c r="O109" s="494"/>
      <c r="P109" s="494"/>
      <c r="Q109" s="494"/>
      <c r="R109" s="494"/>
      <c r="S109" s="494"/>
      <c r="T109" s="494"/>
      <c r="U109" s="494"/>
      <c r="V109" s="494"/>
      <c r="W109" s="494"/>
      <c r="X109" s="494"/>
      <c r="Y109" s="494"/>
      <c r="Z109" s="494"/>
      <c r="AA109" s="494"/>
      <c r="AB109" s="495"/>
    </row>
    <row r="110" spans="6:29" ht="19.95" customHeight="1">
      <c r="F110" s="496"/>
      <c r="G110" s="496"/>
      <c r="H110" s="496"/>
      <c r="I110" s="497"/>
      <c r="J110" s="497"/>
      <c r="K110" s="497"/>
      <c r="L110" s="497"/>
      <c r="M110" s="497"/>
      <c r="N110" s="497"/>
      <c r="O110" s="497"/>
      <c r="P110" s="497"/>
      <c r="Q110" s="497"/>
      <c r="R110" s="497"/>
      <c r="S110" s="497"/>
      <c r="T110" s="497"/>
      <c r="U110" s="497"/>
      <c r="V110" s="497"/>
      <c r="W110" s="497"/>
      <c r="X110" s="497"/>
      <c r="Y110" s="497"/>
      <c r="Z110" s="497"/>
      <c r="AA110" s="497"/>
      <c r="AB110" s="501"/>
    </row>
    <row r="111" spans="6:29" ht="19.95" customHeight="1">
      <c r="F111" s="496"/>
      <c r="G111" s="496"/>
      <c r="H111" s="496"/>
      <c r="I111" s="497"/>
      <c r="J111" s="497"/>
      <c r="K111" s="497"/>
      <c r="L111" s="497"/>
      <c r="M111" s="497"/>
      <c r="N111" s="497"/>
      <c r="O111" s="497"/>
      <c r="P111" s="497"/>
      <c r="Q111" s="497"/>
      <c r="R111" s="497"/>
      <c r="S111" s="497"/>
      <c r="T111" s="497"/>
      <c r="U111" s="497"/>
      <c r="V111" s="497"/>
      <c r="W111" s="497"/>
      <c r="X111" s="497"/>
      <c r="Y111" s="497"/>
      <c r="Z111" s="497"/>
      <c r="AA111" s="497"/>
      <c r="AB111" s="501"/>
    </row>
    <row r="112" spans="6:29" ht="19.95" customHeight="1">
      <c r="F112" s="496"/>
      <c r="G112" s="496"/>
      <c r="H112" s="496"/>
      <c r="I112" s="497"/>
      <c r="J112" s="497"/>
      <c r="K112" s="497"/>
      <c r="L112" s="497"/>
      <c r="M112" s="497"/>
      <c r="N112" s="497"/>
      <c r="O112" s="497"/>
      <c r="P112" s="497"/>
      <c r="Q112" s="497"/>
      <c r="R112" s="497"/>
      <c r="S112" s="497"/>
      <c r="T112" s="497"/>
      <c r="U112" s="497"/>
      <c r="V112" s="497"/>
      <c r="W112" s="497"/>
      <c r="X112" s="497"/>
      <c r="Y112" s="497"/>
      <c r="Z112" s="497"/>
      <c r="AA112" s="497"/>
      <c r="AB112" s="501"/>
    </row>
    <row r="113" spans="6:28" ht="19.95" customHeight="1">
      <c r="F113" s="496"/>
      <c r="G113" s="496"/>
      <c r="H113" s="496"/>
      <c r="I113" s="497"/>
      <c r="J113" s="497"/>
      <c r="K113" s="497"/>
      <c r="L113" s="497"/>
      <c r="M113" s="497"/>
      <c r="N113" s="497"/>
      <c r="O113" s="497"/>
      <c r="P113" s="497"/>
      <c r="Q113" s="497"/>
      <c r="R113" s="497"/>
      <c r="S113" s="497"/>
      <c r="T113" s="497"/>
      <c r="U113" s="497"/>
      <c r="V113" s="497"/>
      <c r="W113" s="497"/>
      <c r="X113" s="497"/>
      <c r="Y113" s="497"/>
      <c r="Z113" s="497"/>
      <c r="AA113" s="497"/>
      <c r="AB113" s="501"/>
    </row>
    <row r="114" spans="6:28" ht="19.95" customHeight="1">
      <c r="F114" s="470"/>
      <c r="G114" s="470"/>
      <c r="H114" s="470"/>
      <c r="I114" s="502"/>
      <c r="J114" s="502"/>
      <c r="K114" s="502"/>
      <c r="L114" s="502"/>
      <c r="M114" s="502"/>
      <c r="N114" s="502"/>
      <c r="O114" s="502"/>
      <c r="P114" s="502"/>
      <c r="Q114" s="502"/>
      <c r="R114" s="502"/>
      <c r="S114" s="502"/>
      <c r="T114" s="502"/>
      <c r="U114" s="502"/>
      <c r="V114" s="502"/>
      <c r="W114" s="502"/>
      <c r="X114" s="502"/>
      <c r="Y114" s="502"/>
      <c r="Z114" s="502"/>
      <c r="AA114" s="502"/>
      <c r="AB114" s="501"/>
    </row>
    <row r="115" spans="6:28" s="489" customFormat="1" ht="19.95" customHeight="1">
      <c r="F115" s="470"/>
      <c r="G115" s="470"/>
      <c r="H115" s="470"/>
      <c r="I115" s="502"/>
      <c r="J115" s="502"/>
      <c r="K115" s="502"/>
      <c r="L115" s="502"/>
      <c r="M115" s="502"/>
      <c r="N115" s="502"/>
      <c r="O115" s="502"/>
      <c r="P115" s="502"/>
      <c r="Q115" s="502"/>
      <c r="R115" s="502"/>
      <c r="S115" s="502"/>
      <c r="T115" s="502"/>
      <c r="U115" s="502"/>
      <c r="V115" s="502"/>
      <c r="W115" s="502"/>
      <c r="X115" s="502"/>
      <c r="Y115" s="502"/>
      <c r="Z115" s="502"/>
      <c r="AA115" s="502"/>
      <c r="AB115" s="501"/>
    </row>
    <row r="116" spans="6:28" ht="19.95" customHeight="1">
      <c r="F116" s="470"/>
      <c r="G116" s="470"/>
      <c r="H116" s="470"/>
      <c r="I116" s="502"/>
      <c r="J116" s="502"/>
      <c r="K116" s="502"/>
      <c r="L116" s="502"/>
      <c r="M116" s="502"/>
      <c r="N116" s="502"/>
      <c r="O116" s="502"/>
      <c r="P116" s="502"/>
      <c r="Q116" s="502"/>
      <c r="R116" s="502"/>
      <c r="S116" s="502"/>
      <c r="T116" s="502"/>
      <c r="U116" s="502"/>
      <c r="V116" s="502"/>
      <c r="W116" s="502"/>
      <c r="X116" s="502"/>
      <c r="Y116" s="502"/>
      <c r="Z116" s="502"/>
      <c r="AA116" s="502"/>
      <c r="AB116" s="501"/>
    </row>
    <row r="117" spans="6:28" s="489" customFormat="1" ht="19.95" customHeight="1">
      <c r="F117" s="470"/>
      <c r="G117" s="470"/>
      <c r="H117" s="470"/>
      <c r="I117" s="502"/>
      <c r="J117" s="502"/>
      <c r="K117" s="502"/>
      <c r="L117" s="502"/>
      <c r="M117" s="502"/>
      <c r="N117" s="502"/>
      <c r="O117" s="502"/>
      <c r="P117" s="502"/>
      <c r="Q117" s="502"/>
      <c r="R117" s="502"/>
      <c r="S117" s="502"/>
      <c r="T117" s="502"/>
      <c r="U117" s="502"/>
      <c r="V117" s="502"/>
      <c r="W117" s="502"/>
      <c r="X117" s="502"/>
      <c r="Y117" s="502"/>
      <c r="Z117" s="502"/>
      <c r="AA117" s="502"/>
      <c r="AB117" s="501"/>
    </row>
    <row r="118" spans="6:28" s="489" customFormat="1" ht="19.95" customHeight="1">
      <c r="F118" s="470"/>
      <c r="G118" s="470"/>
      <c r="H118" s="470"/>
      <c r="I118" s="502"/>
      <c r="J118" s="502"/>
      <c r="K118" s="502"/>
      <c r="L118" s="502"/>
      <c r="M118" s="502"/>
      <c r="N118" s="502"/>
      <c r="O118" s="502"/>
      <c r="P118" s="502"/>
      <c r="Q118" s="502"/>
      <c r="R118" s="502"/>
      <c r="S118" s="502"/>
      <c r="T118" s="502"/>
      <c r="U118" s="502"/>
      <c r="V118" s="502"/>
      <c r="W118" s="502"/>
      <c r="X118" s="502"/>
      <c r="Y118" s="502"/>
      <c r="Z118" s="502"/>
      <c r="AA118" s="502"/>
      <c r="AB118" s="501"/>
    </row>
    <row r="119" spans="6:28" s="489" customFormat="1" ht="19.95" customHeight="1" thickBot="1">
      <c r="F119" s="582"/>
      <c r="G119" s="526">
        <f>SUM(G115:G118)</f>
        <v>0</v>
      </c>
      <c r="H119" s="526">
        <f>SUM(H115:H118)</f>
        <v>0</v>
      </c>
      <c r="I119" s="526">
        <f>SUM(I115:I118)</f>
        <v>0</v>
      </c>
      <c r="J119" s="526">
        <f>SUM(J115:J118)</f>
        <v>0</v>
      </c>
      <c r="K119" s="526">
        <f>SUM(K115:K118)</f>
        <v>0</v>
      </c>
      <c r="L119" s="529"/>
      <c r="M119" s="529"/>
      <c r="N119" s="529"/>
      <c r="O119" s="529"/>
      <c r="P119" s="529"/>
      <c r="Q119" s="529"/>
      <c r="R119" s="529"/>
      <c r="S119" s="529"/>
      <c r="T119" s="529"/>
      <c r="U119" s="529"/>
      <c r="V119" s="529"/>
      <c r="W119" s="529"/>
      <c r="X119" s="529"/>
      <c r="Y119" s="529"/>
      <c r="Z119" s="529"/>
      <c r="AA119" s="529"/>
      <c r="AB119" s="510"/>
    </row>
    <row r="120" spans="6:28" s="489" customFormat="1" ht="19.95" customHeight="1" thickTop="1">
      <c r="F120" s="583"/>
      <c r="G120" s="584"/>
      <c r="H120" s="584"/>
      <c r="I120" s="585"/>
      <c r="J120" s="585"/>
      <c r="K120" s="585"/>
      <c r="L120" s="587"/>
      <c r="M120" s="587"/>
      <c r="N120" s="587"/>
      <c r="O120" s="587"/>
      <c r="P120" s="587"/>
      <c r="Q120" s="587"/>
      <c r="R120" s="587"/>
      <c r="S120" s="587"/>
      <c r="T120" s="587"/>
      <c r="U120" s="587"/>
      <c r="V120" s="587"/>
      <c r="W120" s="587"/>
      <c r="X120" s="587"/>
      <c r="Y120" s="587"/>
      <c r="Z120" s="587"/>
      <c r="AA120" s="587"/>
      <c r="AB120" s="588"/>
    </row>
    <row r="121" spans="6:28" s="490" customFormat="1" ht="19.95" customHeight="1">
      <c r="F121" s="589"/>
      <c r="G121" s="583"/>
      <c r="H121" s="583"/>
      <c r="I121" s="586"/>
      <c r="J121" s="586"/>
      <c r="K121" s="586"/>
      <c r="L121" s="586"/>
      <c r="M121" s="586"/>
      <c r="N121" s="586"/>
      <c r="O121" s="586"/>
      <c r="P121" s="586"/>
      <c r="Q121" s="586"/>
      <c r="R121" s="586"/>
      <c r="S121" s="586"/>
      <c r="T121" s="586"/>
      <c r="U121" s="586"/>
      <c r="V121" s="586"/>
      <c r="W121" s="586"/>
      <c r="X121" s="586"/>
      <c r="Y121" s="586"/>
      <c r="Z121" s="586"/>
      <c r="AA121" s="389"/>
      <c r="AB121" s="590" t="s">
        <v>4279</v>
      </c>
    </row>
    <row r="122" spans="6:28" s="490" customFormat="1" ht="19.95" customHeight="1">
      <c r="F122" s="1011" t="s">
        <v>3641</v>
      </c>
      <c r="G122" s="1011" t="s">
        <v>3642</v>
      </c>
      <c r="H122" s="1011" t="s">
        <v>3643</v>
      </c>
      <c r="I122" s="1072" t="s">
        <v>243</v>
      </c>
      <c r="J122" s="1074"/>
      <c r="K122" s="390" t="s">
        <v>3683</v>
      </c>
      <c r="L122" s="1040" t="s">
        <v>3677</v>
      </c>
      <c r="M122" s="391" t="s">
        <v>3662</v>
      </c>
      <c r="N122" s="391" t="s">
        <v>246</v>
      </c>
      <c r="O122" s="1040" t="s">
        <v>3684</v>
      </c>
      <c r="P122" s="1034" t="s">
        <v>3672</v>
      </c>
      <c r="Q122" s="1075"/>
      <c r="R122" s="392" t="s">
        <v>3663</v>
      </c>
      <c r="S122" s="1077" t="s">
        <v>3685</v>
      </c>
      <c r="T122" s="1077"/>
      <c r="U122" s="1077"/>
      <c r="V122" s="1077"/>
      <c r="W122" s="1077"/>
      <c r="X122" s="1077"/>
      <c r="Y122" s="1077"/>
      <c r="Z122" s="1077"/>
      <c r="AA122" s="1078"/>
      <c r="AB122" s="1038" t="s">
        <v>3653</v>
      </c>
    </row>
    <row r="123" spans="6:28" s="457" customFormat="1" ht="19.95" customHeight="1">
      <c r="F123" s="1012"/>
      <c r="G123" s="1012"/>
      <c r="H123" s="1012"/>
      <c r="I123" s="393" t="s">
        <v>242</v>
      </c>
      <c r="J123" s="393" t="s">
        <v>236</v>
      </c>
      <c r="K123" s="394" t="s">
        <v>3686</v>
      </c>
      <c r="L123" s="1041"/>
      <c r="M123" s="394" t="s">
        <v>3668</v>
      </c>
      <c r="N123" s="394" t="s">
        <v>236</v>
      </c>
      <c r="O123" s="1041"/>
      <c r="P123" s="395" t="s">
        <v>3681</v>
      </c>
      <c r="Q123" s="396" t="s">
        <v>3682</v>
      </c>
      <c r="R123" s="394" t="s">
        <v>3669</v>
      </c>
      <c r="S123" s="1079"/>
      <c r="T123" s="1079"/>
      <c r="U123" s="1079"/>
      <c r="V123" s="1079"/>
      <c r="W123" s="1079"/>
      <c r="X123" s="1079"/>
      <c r="Y123" s="1079"/>
      <c r="Z123" s="1079"/>
      <c r="AA123" s="1080"/>
      <c r="AB123" s="1039"/>
    </row>
    <row r="124" spans="6:28" ht="19.95" customHeight="1">
      <c r="F124" s="464"/>
      <c r="G124" s="464"/>
      <c r="H124" s="464"/>
      <c r="I124" s="494"/>
      <c r="J124" s="494"/>
      <c r="K124" s="494"/>
      <c r="L124" s="494"/>
      <c r="M124" s="494"/>
      <c r="N124" s="494"/>
      <c r="O124" s="494"/>
      <c r="P124" s="494"/>
      <c r="Q124" s="516"/>
      <c r="R124" s="497"/>
      <c r="S124" s="513"/>
      <c r="T124" s="513"/>
      <c r="U124" s="513"/>
      <c r="V124" s="513"/>
      <c r="W124" s="513"/>
      <c r="X124" s="513"/>
      <c r="Y124" s="513"/>
      <c r="Z124" s="513"/>
      <c r="AA124" s="514"/>
      <c r="AB124" s="495"/>
    </row>
    <row r="125" spans="6:28" ht="19.95" customHeight="1">
      <c r="F125" s="496"/>
      <c r="G125" s="496"/>
      <c r="H125" s="496"/>
      <c r="I125" s="497"/>
      <c r="J125" s="497"/>
      <c r="K125" s="497"/>
      <c r="L125" s="497"/>
      <c r="M125" s="497"/>
      <c r="N125" s="497"/>
      <c r="O125" s="497"/>
      <c r="P125" s="497"/>
      <c r="Q125" s="516"/>
      <c r="R125" s="497"/>
      <c r="S125" s="516"/>
      <c r="T125" s="516"/>
      <c r="U125" s="516"/>
      <c r="V125" s="516"/>
      <c r="W125" s="516"/>
      <c r="X125" s="516"/>
      <c r="Y125" s="516"/>
      <c r="Z125" s="516"/>
      <c r="AA125" s="541"/>
      <c r="AB125" s="501"/>
    </row>
    <row r="126" spans="6:28" ht="19.95" customHeight="1">
      <c r="F126" s="496"/>
      <c r="G126" s="496"/>
      <c r="H126" s="496"/>
      <c r="I126" s="497"/>
      <c r="J126" s="497"/>
      <c r="K126" s="497"/>
      <c r="L126" s="497"/>
      <c r="M126" s="497"/>
      <c r="N126" s="497"/>
      <c r="O126" s="497"/>
      <c r="P126" s="497"/>
      <c r="Q126" s="516"/>
      <c r="R126" s="497"/>
      <c r="S126" s="516"/>
      <c r="T126" s="516"/>
      <c r="U126" s="516"/>
      <c r="V126" s="516"/>
      <c r="W126" s="516"/>
      <c r="X126" s="516"/>
      <c r="Y126" s="516"/>
      <c r="Z126" s="516"/>
      <c r="AA126" s="541"/>
      <c r="AB126" s="501"/>
    </row>
    <row r="127" spans="6:28" ht="19.95" customHeight="1">
      <c r="F127" s="496"/>
      <c r="G127" s="496"/>
      <c r="H127" s="496"/>
      <c r="I127" s="497"/>
      <c r="J127" s="497"/>
      <c r="K127" s="497"/>
      <c r="L127" s="497"/>
      <c r="M127" s="497"/>
      <c r="N127" s="497"/>
      <c r="O127" s="497"/>
      <c r="P127" s="497"/>
      <c r="Q127" s="516"/>
      <c r="R127" s="497"/>
      <c r="S127" s="516"/>
      <c r="T127" s="516"/>
      <c r="U127" s="516"/>
      <c r="V127" s="516"/>
      <c r="W127" s="516"/>
      <c r="X127" s="516"/>
      <c r="Y127" s="516"/>
      <c r="Z127" s="516"/>
      <c r="AA127" s="541"/>
      <c r="AB127" s="501"/>
    </row>
    <row r="128" spans="6:28" ht="19.95" customHeight="1">
      <c r="F128" s="496"/>
      <c r="G128" s="496"/>
      <c r="H128" s="496"/>
      <c r="I128" s="497"/>
      <c r="J128" s="497"/>
      <c r="K128" s="497"/>
      <c r="L128" s="497"/>
      <c r="M128" s="497"/>
      <c r="N128" s="497"/>
      <c r="O128" s="497"/>
      <c r="P128" s="497"/>
      <c r="Q128" s="516"/>
      <c r="R128" s="497"/>
      <c r="S128" s="516"/>
      <c r="T128" s="516"/>
      <c r="U128" s="516"/>
      <c r="V128" s="516"/>
      <c r="W128" s="516"/>
      <c r="X128" s="516"/>
      <c r="Y128" s="516"/>
      <c r="Z128" s="516"/>
      <c r="AA128" s="541"/>
      <c r="AB128" s="501"/>
    </row>
    <row r="129" spans="6:28" ht="19.95" customHeight="1">
      <c r="F129" s="496"/>
      <c r="G129" s="496"/>
      <c r="H129" s="496"/>
      <c r="I129" s="497"/>
      <c r="J129" s="497"/>
      <c r="K129" s="497"/>
      <c r="L129" s="497"/>
      <c r="M129" s="497"/>
      <c r="N129" s="497"/>
      <c r="O129" s="497"/>
      <c r="P129" s="497"/>
      <c r="Q129" s="516"/>
      <c r="R129" s="497"/>
      <c r="S129" s="516"/>
      <c r="T129" s="516"/>
      <c r="U129" s="516"/>
      <c r="V129" s="516"/>
      <c r="W129" s="516"/>
      <c r="X129" s="516"/>
      <c r="Y129" s="516"/>
      <c r="Z129" s="516"/>
      <c r="AA129" s="541"/>
      <c r="AB129" s="501"/>
    </row>
    <row r="130" spans="6:28" s="489" customFormat="1" ht="19.95" customHeight="1">
      <c r="F130" s="470"/>
      <c r="G130" s="470"/>
      <c r="H130" s="470"/>
      <c r="I130" s="502"/>
      <c r="J130" s="502"/>
      <c r="K130" s="502"/>
      <c r="L130" s="502"/>
      <c r="M130" s="502"/>
      <c r="N130" s="502"/>
      <c r="O130" s="502"/>
      <c r="P130" s="502"/>
      <c r="Q130" s="521"/>
      <c r="R130" s="502"/>
      <c r="S130" s="521"/>
      <c r="T130" s="521"/>
      <c r="U130" s="521"/>
      <c r="V130" s="521"/>
      <c r="W130" s="521"/>
      <c r="X130" s="521"/>
      <c r="Y130" s="521"/>
      <c r="Z130" s="521"/>
      <c r="AA130" s="522"/>
      <c r="AB130" s="501"/>
    </row>
    <row r="131" spans="6:28" ht="19.95" customHeight="1">
      <c r="F131" s="470"/>
      <c r="G131" s="470"/>
      <c r="H131" s="470"/>
      <c r="I131" s="502"/>
      <c r="J131" s="502"/>
      <c r="K131" s="502"/>
      <c r="L131" s="502"/>
      <c r="M131" s="502"/>
      <c r="N131" s="502"/>
      <c r="O131" s="502"/>
      <c r="P131" s="502"/>
      <c r="Q131" s="521"/>
      <c r="R131" s="502"/>
      <c r="S131" s="521"/>
      <c r="T131" s="521"/>
      <c r="U131" s="521"/>
      <c r="V131" s="521"/>
      <c r="W131" s="521"/>
      <c r="X131" s="521"/>
      <c r="Y131" s="521"/>
      <c r="Z131" s="521"/>
      <c r="AA131" s="522"/>
      <c r="AB131" s="501"/>
    </row>
    <row r="132" spans="6:28" s="489" customFormat="1" ht="19.95" customHeight="1">
      <c r="F132" s="470"/>
      <c r="G132" s="470"/>
      <c r="H132" s="470"/>
      <c r="I132" s="502"/>
      <c r="J132" s="502"/>
      <c r="K132" s="502"/>
      <c r="L132" s="502"/>
      <c r="M132" s="502"/>
      <c r="N132" s="502"/>
      <c r="O132" s="502"/>
      <c r="P132" s="502"/>
      <c r="Q132" s="521"/>
      <c r="R132" s="502"/>
      <c r="S132" s="521"/>
      <c r="T132" s="521"/>
      <c r="U132" s="521"/>
      <c r="V132" s="521"/>
      <c r="W132" s="521"/>
      <c r="X132" s="521"/>
      <c r="Y132" s="521"/>
      <c r="Z132" s="521"/>
      <c r="AA132" s="522"/>
      <c r="AB132" s="501"/>
    </row>
    <row r="133" spans="6:28" s="489" customFormat="1" ht="19.95" customHeight="1">
      <c r="F133" s="470"/>
      <c r="G133" s="470"/>
      <c r="H133" s="470"/>
      <c r="I133" s="502"/>
      <c r="J133" s="502"/>
      <c r="K133" s="502"/>
      <c r="L133" s="502"/>
      <c r="M133" s="502"/>
      <c r="N133" s="502"/>
      <c r="O133" s="502"/>
      <c r="P133" s="502"/>
      <c r="Q133" s="521"/>
      <c r="R133" s="502"/>
      <c r="S133" s="521"/>
      <c r="T133" s="521"/>
      <c r="U133" s="521"/>
      <c r="V133" s="521"/>
      <c r="W133" s="521"/>
      <c r="X133" s="521"/>
      <c r="Y133" s="521"/>
      <c r="Z133" s="521"/>
      <c r="AA133" s="522"/>
      <c r="AB133" s="501"/>
    </row>
    <row r="134" spans="6:28" s="489" customFormat="1" ht="19.95" customHeight="1" thickBot="1">
      <c r="F134" s="526">
        <f>SUM(F124:F133)</f>
        <v>0</v>
      </c>
      <c r="G134" s="526">
        <f>SUM(G124:G133)</f>
        <v>0</v>
      </c>
      <c r="H134" s="526">
        <f>SUM(H124:H133)</f>
        <v>0</v>
      </c>
      <c r="I134" s="552"/>
      <c r="J134" s="552"/>
      <c r="K134" s="529"/>
      <c r="L134" s="529"/>
      <c r="M134" s="529"/>
      <c r="N134" s="529"/>
      <c r="O134" s="529"/>
      <c r="P134" s="529"/>
      <c r="Q134" s="529"/>
      <c r="R134" s="529"/>
      <c r="S134" s="553"/>
      <c r="T134" s="555"/>
      <c r="U134" s="555"/>
      <c r="V134" s="555"/>
      <c r="W134" s="555"/>
      <c r="X134" s="555"/>
      <c r="Y134" s="555"/>
      <c r="Z134" s="555"/>
      <c r="AA134" s="554"/>
      <c r="AB134" s="510"/>
    </row>
    <row r="135" spans="6:28" s="489" customFormat="1" ht="19.95" customHeight="1" thickTop="1">
      <c r="F135" s="584"/>
      <c r="G135" s="584"/>
      <c r="H135" s="584"/>
      <c r="I135" s="586"/>
      <c r="J135" s="586"/>
      <c r="K135" s="587"/>
      <c r="L135" s="587"/>
      <c r="M135" s="587"/>
      <c r="N135" s="587"/>
      <c r="O135" s="587"/>
      <c r="P135" s="587"/>
      <c r="Q135" s="587"/>
      <c r="R135" s="587"/>
      <c r="S135" s="587"/>
      <c r="T135" s="587"/>
      <c r="U135" s="587"/>
      <c r="V135" s="587"/>
      <c r="W135" s="587"/>
      <c r="X135" s="587"/>
      <c r="Y135" s="587"/>
      <c r="Z135" s="587"/>
      <c r="AA135" s="587"/>
      <c r="AB135" s="588"/>
    </row>
    <row r="136" spans="6:28" s="490" customFormat="1" ht="19.95" customHeight="1">
      <c r="F136" s="589"/>
      <c r="G136" s="583"/>
      <c r="H136" s="583"/>
      <c r="I136" s="586"/>
      <c r="J136" s="586"/>
      <c r="K136" s="586"/>
      <c r="L136" s="586"/>
      <c r="M136" s="586"/>
      <c r="N136" s="586"/>
      <c r="O136" s="586"/>
      <c r="P136" s="586"/>
      <c r="Q136" s="586"/>
      <c r="R136" s="586"/>
      <c r="S136" s="586"/>
      <c r="T136" s="586"/>
      <c r="U136" s="586"/>
      <c r="V136" s="586"/>
      <c r="W136" s="586"/>
      <c r="X136" s="586"/>
      <c r="Y136" s="586"/>
      <c r="Z136" s="586"/>
      <c r="AA136" s="389"/>
      <c r="AB136" s="590" t="s">
        <v>4280</v>
      </c>
    </row>
    <row r="137" spans="6:28" s="457" customFormat="1" ht="19.95" customHeight="1">
      <c r="F137" s="1011" t="s">
        <v>3641</v>
      </c>
      <c r="G137" s="1011" t="s">
        <v>3642</v>
      </c>
      <c r="H137" s="1011" t="s">
        <v>3643</v>
      </c>
      <c r="I137" s="1072" t="s">
        <v>243</v>
      </c>
      <c r="J137" s="1073"/>
      <c r="K137" s="1074"/>
      <c r="L137" s="390" t="s">
        <v>3683</v>
      </c>
      <c r="M137" s="391" t="s">
        <v>3662</v>
      </c>
      <c r="N137" s="391" t="s">
        <v>246</v>
      </c>
      <c r="O137" s="1040" t="s">
        <v>3684</v>
      </c>
      <c r="P137" s="1075" t="s">
        <v>3672</v>
      </c>
      <c r="Q137" s="1076"/>
      <c r="R137" s="392" t="s">
        <v>3663</v>
      </c>
      <c r="S137" s="1077" t="s">
        <v>3685</v>
      </c>
      <c r="T137" s="1077"/>
      <c r="U137" s="1077"/>
      <c r="V137" s="1077"/>
      <c r="W137" s="1077"/>
      <c r="X137" s="1077"/>
      <c r="Y137" s="1077"/>
      <c r="Z137" s="1077"/>
      <c r="AA137" s="1078"/>
      <c r="AB137" s="1038" t="s">
        <v>3653</v>
      </c>
    </row>
    <row r="138" spans="6:28" s="457" customFormat="1" ht="19.95" customHeight="1">
      <c r="F138" s="1012"/>
      <c r="G138" s="1012"/>
      <c r="H138" s="1012"/>
      <c r="I138" s="1072" t="s">
        <v>242</v>
      </c>
      <c r="J138" s="1074"/>
      <c r="K138" s="393" t="s">
        <v>236</v>
      </c>
      <c r="L138" s="394" t="s">
        <v>3686</v>
      </c>
      <c r="M138" s="394" t="s">
        <v>3668</v>
      </c>
      <c r="N138" s="394" t="s">
        <v>236</v>
      </c>
      <c r="O138" s="1041"/>
      <c r="P138" s="395" t="s">
        <v>3681</v>
      </c>
      <c r="Q138" s="395" t="s">
        <v>3682</v>
      </c>
      <c r="R138" s="394" t="s">
        <v>3669</v>
      </c>
      <c r="S138" s="1079"/>
      <c r="T138" s="1079"/>
      <c r="U138" s="1079"/>
      <c r="V138" s="1079"/>
      <c r="W138" s="1079"/>
      <c r="X138" s="1079"/>
      <c r="Y138" s="1079"/>
      <c r="Z138" s="1079"/>
      <c r="AA138" s="1080"/>
      <c r="AB138" s="1039"/>
    </row>
    <row r="139" spans="6:28" s="489" customFormat="1" ht="19.95" customHeight="1">
      <c r="F139" s="464"/>
      <c r="G139" s="464"/>
      <c r="H139" s="464"/>
      <c r="I139" s="494"/>
      <c r="J139" s="494"/>
      <c r="K139" s="494"/>
      <c r="L139" s="494"/>
      <c r="M139" s="494"/>
      <c r="N139" s="494"/>
      <c r="O139" s="494"/>
      <c r="P139" s="494"/>
      <c r="Q139" s="494"/>
      <c r="R139" s="494"/>
      <c r="S139" s="512"/>
      <c r="T139" s="513"/>
      <c r="U139" s="513"/>
      <c r="V139" s="513"/>
      <c r="W139" s="513"/>
      <c r="X139" s="513"/>
      <c r="Y139" s="513"/>
      <c r="Z139" s="513"/>
      <c r="AA139" s="514"/>
      <c r="AB139" s="495"/>
    </row>
    <row r="140" spans="6:28" ht="19.95" customHeight="1">
      <c r="F140" s="470"/>
      <c r="G140" s="470"/>
      <c r="H140" s="470"/>
      <c r="I140" s="502"/>
      <c r="J140" s="502"/>
      <c r="K140" s="502"/>
      <c r="L140" s="502"/>
      <c r="M140" s="502"/>
      <c r="N140" s="502"/>
      <c r="O140" s="502"/>
      <c r="P140" s="502"/>
      <c r="Q140" s="502"/>
      <c r="R140" s="502"/>
      <c r="S140" s="520"/>
      <c r="T140" s="521"/>
      <c r="U140" s="521"/>
      <c r="V140" s="521"/>
      <c r="W140" s="521"/>
      <c r="X140" s="521"/>
      <c r="Y140" s="521"/>
      <c r="Z140" s="521"/>
      <c r="AA140" s="522"/>
      <c r="AB140" s="503"/>
    </row>
    <row r="141" spans="6:28" ht="19.95" customHeight="1">
      <c r="F141" s="470"/>
      <c r="G141" s="470"/>
      <c r="H141" s="470"/>
      <c r="I141" s="502"/>
      <c r="J141" s="502"/>
      <c r="K141" s="502"/>
      <c r="L141" s="502"/>
      <c r="M141" s="502"/>
      <c r="N141" s="502"/>
      <c r="O141" s="502"/>
      <c r="P141" s="502"/>
      <c r="Q141" s="502"/>
      <c r="R141" s="502"/>
      <c r="S141" s="520"/>
      <c r="T141" s="521"/>
      <c r="U141" s="521"/>
      <c r="V141" s="521"/>
      <c r="W141" s="521"/>
      <c r="X141" s="521"/>
      <c r="Y141" s="521"/>
      <c r="Z141" s="521"/>
      <c r="AA141" s="522"/>
      <c r="AB141" s="503"/>
    </row>
    <row r="142" spans="6:28" ht="19.95" customHeight="1">
      <c r="F142" s="470"/>
      <c r="G142" s="470"/>
      <c r="H142" s="470"/>
      <c r="I142" s="502"/>
      <c r="J142" s="502"/>
      <c r="K142" s="502"/>
      <c r="L142" s="502"/>
      <c r="M142" s="502"/>
      <c r="N142" s="502"/>
      <c r="O142" s="502"/>
      <c r="P142" s="502"/>
      <c r="Q142" s="502"/>
      <c r="R142" s="502"/>
      <c r="S142" s="520"/>
      <c r="T142" s="521"/>
      <c r="U142" s="521"/>
      <c r="V142" s="521"/>
      <c r="W142" s="521"/>
      <c r="X142" s="521"/>
      <c r="Y142" s="521"/>
      <c r="Z142" s="521"/>
      <c r="AA142" s="522"/>
      <c r="AB142" s="503"/>
    </row>
    <row r="143" spans="6:28" ht="19.95" customHeight="1">
      <c r="F143" s="470"/>
      <c r="G143" s="470"/>
      <c r="H143" s="470"/>
      <c r="I143" s="502"/>
      <c r="J143" s="502"/>
      <c r="K143" s="502"/>
      <c r="L143" s="502"/>
      <c r="M143" s="502"/>
      <c r="N143" s="502"/>
      <c r="O143" s="502"/>
      <c r="P143" s="502"/>
      <c r="Q143" s="502"/>
      <c r="R143" s="502"/>
      <c r="S143" s="520"/>
      <c r="T143" s="521"/>
      <c r="U143" s="521"/>
      <c r="V143" s="521"/>
      <c r="W143" s="521"/>
      <c r="X143" s="521"/>
      <c r="Y143" s="521"/>
      <c r="Z143" s="521"/>
      <c r="AA143" s="522"/>
      <c r="AB143" s="503"/>
    </row>
    <row r="144" spans="6:28" s="489" customFormat="1" ht="19.95" customHeight="1">
      <c r="F144" s="470"/>
      <c r="G144" s="470"/>
      <c r="H144" s="470"/>
      <c r="I144" s="502"/>
      <c r="J144" s="502"/>
      <c r="K144" s="502"/>
      <c r="L144" s="502"/>
      <c r="M144" s="502"/>
      <c r="N144" s="502"/>
      <c r="O144" s="502"/>
      <c r="P144" s="502"/>
      <c r="Q144" s="502"/>
      <c r="R144" s="502"/>
      <c r="S144" s="520"/>
      <c r="T144" s="521"/>
      <c r="U144" s="521"/>
      <c r="V144" s="521"/>
      <c r="W144" s="521"/>
      <c r="X144" s="521"/>
      <c r="Y144" s="521"/>
      <c r="Z144" s="521"/>
      <c r="AA144" s="522"/>
      <c r="AB144" s="503"/>
    </row>
    <row r="145" spans="2:28" s="489" customFormat="1" ht="19.95" customHeight="1">
      <c r="F145" s="470"/>
      <c r="G145" s="470"/>
      <c r="H145" s="470"/>
      <c r="I145" s="502"/>
      <c r="J145" s="502"/>
      <c r="K145" s="502"/>
      <c r="L145" s="502"/>
      <c r="M145" s="502"/>
      <c r="N145" s="502"/>
      <c r="O145" s="502"/>
      <c r="P145" s="502"/>
      <c r="Q145" s="502"/>
      <c r="R145" s="502"/>
      <c r="S145" s="520"/>
      <c r="T145" s="521"/>
      <c r="U145" s="521"/>
      <c r="V145" s="521"/>
      <c r="W145" s="521"/>
      <c r="X145" s="521"/>
      <c r="Y145" s="521"/>
      <c r="Z145" s="521"/>
      <c r="AA145" s="522"/>
      <c r="AB145" s="503"/>
    </row>
    <row r="146" spans="2:28" s="489" customFormat="1" ht="19.95" customHeight="1">
      <c r="F146" s="470"/>
      <c r="G146" s="470"/>
      <c r="H146" s="470"/>
      <c r="I146" s="502"/>
      <c r="J146" s="502"/>
      <c r="K146" s="502"/>
      <c r="L146" s="502"/>
      <c r="M146" s="502"/>
      <c r="N146" s="502"/>
      <c r="O146" s="502"/>
      <c r="P146" s="502"/>
      <c r="Q146" s="502"/>
      <c r="R146" s="502"/>
      <c r="S146" s="520"/>
      <c r="T146" s="521"/>
      <c r="U146" s="521"/>
      <c r="V146" s="521"/>
      <c r="W146" s="521"/>
      <c r="X146" s="521"/>
      <c r="Y146" s="521"/>
      <c r="Z146" s="521"/>
      <c r="AA146" s="522"/>
      <c r="AB146" s="503"/>
    </row>
    <row r="147" spans="2:28" s="489" customFormat="1" ht="19.95" customHeight="1">
      <c r="F147" s="470"/>
      <c r="G147" s="470"/>
      <c r="H147" s="470"/>
      <c r="I147" s="502"/>
      <c r="J147" s="502"/>
      <c r="K147" s="502"/>
      <c r="L147" s="502"/>
      <c r="M147" s="502"/>
      <c r="N147" s="502"/>
      <c r="O147" s="502"/>
      <c r="P147" s="502"/>
      <c r="Q147" s="502"/>
      <c r="R147" s="502"/>
      <c r="S147" s="520"/>
      <c r="T147" s="521"/>
      <c r="U147" s="521"/>
      <c r="V147" s="521"/>
      <c r="W147" s="521"/>
      <c r="X147" s="521"/>
      <c r="Y147" s="521"/>
      <c r="Z147" s="521"/>
      <c r="AA147" s="522"/>
      <c r="AB147" s="503"/>
    </row>
    <row r="148" spans="2:28" s="489" customFormat="1" ht="19.95" customHeight="1">
      <c r="F148" s="479"/>
      <c r="G148" s="479"/>
      <c r="H148" s="479"/>
      <c r="I148" s="504"/>
      <c r="J148" s="504"/>
      <c r="K148" s="504"/>
      <c r="L148" s="504"/>
      <c r="M148" s="504"/>
      <c r="N148" s="504"/>
      <c r="O148" s="504"/>
      <c r="P148" s="504"/>
      <c r="Q148" s="504"/>
      <c r="R148" s="504"/>
      <c r="S148" s="523"/>
      <c r="T148" s="524"/>
      <c r="U148" s="524"/>
      <c r="V148" s="524"/>
      <c r="W148" s="524"/>
      <c r="X148" s="524"/>
      <c r="Y148" s="524"/>
      <c r="Z148" s="524"/>
      <c r="AA148" s="525"/>
      <c r="AB148" s="503"/>
    </row>
    <row r="149" spans="2:28" s="489" customFormat="1" ht="19.95" customHeight="1" thickBot="1">
      <c r="F149" s="526">
        <f t="shared" ref="F149:G149" si="5">SUM(F139:F148)</f>
        <v>0</v>
      </c>
      <c r="G149" s="526">
        <f t="shared" si="5"/>
        <v>0</v>
      </c>
      <c r="H149" s="526">
        <f>SUM(H139:H148)</f>
        <v>0</v>
      </c>
      <c r="I149" s="529"/>
      <c r="J149" s="529"/>
      <c r="K149" s="529"/>
      <c r="L149" s="529"/>
      <c r="M149" s="529"/>
      <c r="N149" s="529"/>
      <c r="O149" s="529"/>
      <c r="P149" s="529"/>
      <c r="Q149" s="529"/>
      <c r="R149" s="529"/>
      <c r="S149" s="553"/>
      <c r="T149" s="555"/>
      <c r="U149" s="555"/>
      <c r="V149" s="555"/>
      <c r="W149" s="555"/>
      <c r="X149" s="555"/>
      <c r="Y149" s="555"/>
      <c r="Z149" s="555"/>
      <c r="AA149" s="554"/>
      <c r="AB149" s="510"/>
    </row>
    <row r="150" spans="2:28" s="489" customFormat="1" ht="19.95" customHeight="1" thickTop="1">
      <c r="F150" s="530"/>
      <c r="G150" s="530"/>
      <c r="H150" s="530"/>
      <c r="I150" s="531"/>
      <c r="J150" s="531"/>
      <c r="K150" s="533"/>
      <c r="L150" s="533"/>
      <c r="M150" s="533"/>
      <c r="N150" s="533"/>
      <c r="O150" s="559"/>
      <c r="P150" s="560"/>
      <c r="Q150" s="439"/>
      <c r="AB150" s="491"/>
    </row>
    <row r="151" spans="2:28" ht="19.95" customHeight="1">
      <c r="F151" s="589"/>
      <c r="G151" s="583"/>
      <c r="H151" s="583"/>
      <c r="I151" s="586"/>
      <c r="J151" s="586"/>
      <c r="K151" s="586"/>
      <c r="L151" s="586"/>
      <c r="M151" s="586"/>
      <c r="N151" s="586"/>
      <c r="O151" s="586"/>
      <c r="P151" s="586"/>
      <c r="Q151" s="586"/>
      <c r="R151" s="586"/>
      <c r="S151" s="586"/>
      <c r="T151" s="586"/>
      <c r="U151" s="586"/>
      <c r="V151" s="586"/>
      <c r="W151" s="586"/>
      <c r="X151" s="586"/>
      <c r="Y151" s="586"/>
      <c r="Z151" s="586"/>
      <c r="AA151" s="388"/>
      <c r="AB151" s="590" t="s">
        <v>4281</v>
      </c>
    </row>
    <row r="152" spans="2:28" ht="19.95" customHeight="1">
      <c r="F152" s="1011" t="s">
        <v>3641</v>
      </c>
      <c r="G152" s="1011" t="s">
        <v>3642</v>
      </c>
      <c r="H152" s="1011" t="s">
        <v>3643</v>
      </c>
      <c r="I152" s="1094"/>
      <c r="J152" s="489"/>
      <c r="K152" s="489"/>
      <c r="L152" s="489"/>
      <c r="M152" s="489"/>
      <c r="N152" s="489"/>
      <c r="O152" s="489"/>
      <c r="P152" s="489"/>
      <c r="Q152" s="489"/>
      <c r="R152" s="489"/>
      <c r="S152" s="489"/>
      <c r="T152" s="489"/>
      <c r="U152" s="489"/>
      <c r="V152" s="489"/>
      <c r="W152" s="1088" t="s">
        <v>3687</v>
      </c>
      <c r="X152" s="1088"/>
      <c r="Y152" s="1088"/>
      <c r="Z152" s="1089"/>
      <c r="AA152" s="1084" t="s">
        <v>3488</v>
      </c>
      <c r="AB152" s="1096" t="s">
        <v>3653</v>
      </c>
    </row>
    <row r="153" spans="2:28" ht="19.95" customHeight="1">
      <c r="F153" s="1012"/>
      <c r="G153" s="1012"/>
      <c r="H153" s="1012"/>
      <c r="I153" s="1095"/>
      <c r="J153" s="489"/>
      <c r="K153" s="489"/>
      <c r="L153" s="489"/>
      <c r="M153" s="489"/>
      <c r="N153" s="489"/>
      <c r="O153" s="489"/>
      <c r="P153" s="489"/>
      <c r="Q153" s="489"/>
      <c r="R153" s="489"/>
      <c r="S153" s="489"/>
      <c r="T153" s="489"/>
      <c r="U153" s="489"/>
      <c r="V153" s="489"/>
      <c r="W153" s="1090"/>
      <c r="X153" s="1090"/>
      <c r="Y153" s="1090"/>
      <c r="Z153" s="1091"/>
      <c r="AA153" s="1085"/>
      <c r="AB153" s="1097"/>
    </row>
    <row r="154" spans="2:28" ht="19.95" customHeight="1">
      <c r="F154" s="464">
        <f t="shared" ref="F154:H154" si="6">F25</f>
        <v>0</v>
      </c>
      <c r="G154" s="464">
        <f t="shared" si="6"/>
        <v>0</v>
      </c>
      <c r="H154" s="464">
        <f t="shared" si="6"/>
        <v>0</v>
      </c>
      <c r="I154" s="512"/>
      <c r="J154" s="513"/>
      <c r="K154" s="513"/>
      <c r="L154" s="513"/>
      <c r="M154" s="513"/>
      <c r="N154" s="513"/>
      <c r="O154" s="513"/>
      <c r="P154" s="513"/>
      <c r="Q154" s="513"/>
      <c r="R154" s="513"/>
      <c r="S154" s="513"/>
      <c r="T154" s="513"/>
      <c r="U154" s="513"/>
      <c r="V154" s="513"/>
      <c r="W154" s="513"/>
      <c r="X154" s="513"/>
      <c r="Y154" s="513"/>
      <c r="Z154" s="591" t="s">
        <v>30</v>
      </c>
      <c r="AA154" s="592" t="s">
        <v>373</v>
      </c>
      <c r="AB154" s="495">
        <f>AB153+1</f>
        <v>1</v>
      </c>
    </row>
    <row r="155" spans="2:28" ht="19.95" customHeight="1">
      <c r="B155" s="439" t="s">
        <v>373</v>
      </c>
      <c r="C155" s="439" t="s">
        <v>3688</v>
      </c>
      <c r="F155" s="470">
        <f t="shared" ref="F155:H155" si="7">F41</f>
        <v>0</v>
      </c>
      <c r="G155" s="470">
        <f t="shared" si="7"/>
        <v>0</v>
      </c>
      <c r="H155" s="470">
        <f t="shared" si="7"/>
        <v>0</v>
      </c>
      <c r="I155" s="520"/>
      <c r="J155" s="521"/>
      <c r="K155" s="521"/>
      <c r="L155" s="521"/>
      <c r="M155" s="521"/>
      <c r="N155" s="521"/>
      <c r="O155" s="521"/>
      <c r="P155" s="521"/>
      <c r="Q155" s="521"/>
      <c r="R155" s="521"/>
      <c r="S155" s="521"/>
      <c r="T155" s="521"/>
      <c r="U155" s="521"/>
      <c r="V155" s="521"/>
      <c r="W155" s="521"/>
      <c r="X155" s="521"/>
      <c r="Y155" s="521"/>
      <c r="Z155" s="593" t="s">
        <v>32</v>
      </c>
      <c r="AA155" s="594" t="s">
        <v>375</v>
      </c>
      <c r="AB155" s="503">
        <f t="shared" ref="AB155:AB162" si="8">AB154+1</f>
        <v>2</v>
      </c>
    </row>
    <row r="156" spans="2:28" ht="19.95" customHeight="1">
      <c r="B156" s="439" t="s">
        <v>374</v>
      </c>
      <c r="C156" s="439" t="s">
        <v>3689</v>
      </c>
      <c r="F156" s="470">
        <f t="shared" ref="F156:H156" si="9">F57</f>
        <v>0</v>
      </c>
      <c r="G156" s="470">
        <f t="shared" si="9"/>
        <v>0</v>
      </c>
      <c r="H156" s="470">
        <f t="shared" si="9"/>
        <v>0</v>
      </c>
      <c r="I156" s="520"/>
      <c r="J156" s="521"/>
      <c r="K156" s="521"/>
      <c r="L156" s="521"/>
      <c r="M156" s="521"/>
      <c r="N156" s="521"/>
      <c r="O156" s="521"/>
      <c r="P156" s="521"/>
      <c r="Q156" s="521"/>
      <c r="R156" s="521"/>
      <c r="S156" s="521"/>
      <c r="T156" s="521"/>
      <c r="U156" s="521"/>
      <c r="V156" s="521"/>
      <c r="W156" s="521"/>
      <c r="X156" s="521"/>
      <c r="Y156" s="521"/>
      <c r="Z156" s="593" t="s">
        <v>33</v>
      </c>
      <c r="AA156" s="594" t="s">
        <v>376</v>
      </c>
      <c r="AB156" s="503">
        <f t="shared" si="8"/>
        <v>3</v>
      </c>
    </row>
    <row r="157" spans="2:28" ht="19.95" customHeight="1">
      <c r="B157" s="439" t="s">
        <v>375</v>
      </c>
      <c r="C157" s="439" t="s">
        <v>3690</v>
      </c>
      <c r="F157" s="470">
        <f t="shared" ref="F157:H157" si="10">F73</f>
        <v>0</v>
      </c>
      <c r="G157" s="470">
        <f t="shared" si="10"/>
        <v>0</v>
      </c>
      <c r="H157" s="470">
        <f t="shared" si="10"/>
        <v>0</v>
      </c>
      <c r="I157" s="520"/>
      <c r="J157" s="521"/>
      <c r="K157" s="521"/>
      <c r="L157" s="521"/>
      <c r="M157" s="521"/>
      <c r="N157" s="521"/>
      <c r="O157" s="521"/>
      <c r="P157" s="521"/>
      <c r="Q157" s="521"/>
      <c r="R157" s="521"/>
      <c r="S157" s="521"/>
      <c r="T157" s="521"/>
      <c r="U157" s="521"/>
      <c r="V157" s="521"/>
      <c r="W157" s="521"/>
      <c r="X157" s="521"/>
      <c r="Y157" s="521"/>
      <c r="Z157" s="593" t="s">
        <v>34</v>
      </c>
      <c r="AA157" s="594" t="s">
        <v>377</v>
      </c>
      <c r="AB157" s="503">
        <f t="shared" si="8"/>
        <v>4</v>
      </c>
    </row>
    <row r="158" spans="2:28" ht="19.95" customHeight="1">
      <c r="F158" s="470">
        <f t="shared" ref="F158:H158" si="11">F88</f>
        <v>0</v>
      </c>
      <c r="G158" s="470">
        <f t="shared" si="11"/>
        <v>0</v>
      </c>
      <c r="H158" s="470">
        <f t="shared" si="11"/>
        <v>0</v>
      </c>
      <c r="I158" s="520"/>
      <c r="J158" s="521"/>
      <c r="K158" s="521"/>
      <c r="L158" s="521"/>
      <c r="M158" s="521"/>
      <c r="N158" s="521"/>
      <c r="O158" s="521"/>
      <c r="P158" s="521"/>
      <c r="Q158" s="521"/>
      <c r="R158" s="521"/>
      <c r="S158" s="521"/>
      <c r="T158" s="521"/>
      <c r="U158" s="521"/>
      <c r="V158" s="521"/>
      <c r="W158" s="521"/>
      <c r="X158" s="521"/>
      <c r="Y158" s="521"/>
      <c r="Z158" s="593" t="s">
        <v>52</v>
      </c>
      <c r="AA158" s="594" t="s">
        <v>395</v>
      </c>
      <c r="AB158" s="503">
        <f t="shared" si="8"/>
        <v>5</v>
      </c>
    </row>
    <row r="159" spans="2:28" ht="19.95" customHeight="1">
      <c r="B159" s="439" t="s">
        <v>376</v>
      </c>
      <c r="C159" s="439" t="s">
        <v>3691</v>
      </c>
      <c r="F159" s="470">
        <f t="shared" ref="F159:H159" si="12">F104</f>
        <v>0</v>
      </c>
      <c r="G159" s="470">
        <f t="shared" si="12"/>
        <v>0</v>
      </c>
      <c r="H159" s="470">
        <f t="shared" si="12"/>
        <v>0</v>
      </c>
      <c r="I159" s="520"/>
      <c r="J159" s="521"/>
      <c r="K159" s="521"/>
      <c r="L159" s="521"/>
      <c r="M159" s="521"/>
      <c r="N159" s="521"/>
      <c r="O159" s="521"/>
      <c r="P159" s="521"/>
      <c r="Q159" s="521"/>
      <c r="R159" s="521"/>
      <c r="S159" s="521"/>
      <c r="T159" s="521"/>
      <c r="U159" s="521"/>
      <c r="V159" s="521"/>
      <c r="W159" s="521"/>
      <c r="X159" s="521"/>
      <c r="Y159" s="521"/>
      <c r="Z159" s="593" t="s">
        <v>59</v>
      </c>
      <c r="AA159" s="594" t="s">
        <v>402</v>
      </c>
      <c r="AB159" s="503">
        <f t="shared" si="8"/>
        <v>6</v>
      </c>
    </row>
    <row r="160" spans="2:28" ht="19.95" customHeight="1">
      <c r="B160" s="439" t="s">
        <v>3692</v>
      </c>
      <c r="C160" s="439" t="s">
        <v>3693</v>
      </c>
      <c r="F160" s="470">
        <f t="shared" ref="F160:H160" si="13">F119</f>
        <v>0</v>
      </c>
      <c r="G160" s="470">
        <f t="shared" si="13"/>
        <v>0</v>
      </c>
      <c r="H160" s="470">
        <f t="shared" si="13"/>
        <v>0</v>
      </c>
      <c r="I160" s="520"/>
      <c r="J160" s="521"/>
      <c r="K160" s="521"/>
      <c r="L160" s="521"/>
      <c r="M160" s="521"/>
      <c r="N160" s="521"/>
      <c r="O160" s="521"/>
      <c r="P160" s="521"/>
      <c r="Q160" s="521"/>
      <c r="R160" s="521"/>
      <c r="S160" s="521"/>
      <c r="T160" s="521"/>
      <c r="U160" s="521"/>
      <c r="V160" s="521"/>
      <c r="W160" s="521"/>
      <c r="X160" s="521"/>
      <c r="Y160" s="521"/>
      <c r="Z160" s="593" t="s">
        <v>79</v>
      </c>
      <c r="AA160" s="594" t="s">
        <v>422</v>
      </c>
      <c r="AB160" s="503">
        <f t="shared" si="8"/>
        <v>7</v>
      </c>
    </row>
    <row r="161" spans="2:40" ht="19.95" customHeight="1">
      <c r="B161" s="439" t="s">
        <v>3694</v>
      </c>
      <c r="C161" s="439" t="s">
        <v>3695</v>
      </c>
      <c r="F161" s="470">
        <f t="shared" ref="F161:H161" si="14">F134</f>
        <v>0</v>
      </c>
      <c r="G161" s="470">
        <f t="shared" si="14"/>
        <v>0</v>
      </c>
      <c r="H161" s="470">
        <f t="shared" si="14"/>
        <v>0</v>
      </c>
      <c r="I161" s="520"/>
      <c r="J161" s="521"/>
      <c r="K161" s="521"/>
      <c r="L161" s="521"/>
      <c r="M161" s="521"/>
      <c r="N161" s="521"/>
      <c r="O161" s="521"/>
      <c r="P161" s="521"/>
      <c r="Q161" s="521"/>
      <c r="R161" s="521"/>
      <c r="S161" s="521"/>
      <c r="T161" s="521"/>
      <c r="U161" s="521"/>
      <c r="V161" s="521"/>
      <c r="W161" s="521"/>
      <c r="X161" s="521"/>
      <c r="Y161" s="521"/>
      <c r="Z161" s="593" t="s">
        <v>82</v>
      </c>
      <c r="AA161" s="594" t="s">
        <v>425</v>
      </c>
      <c r="AB161" s="503">
        <f t="shared" si="8"/>
        <v>8</v>
      </c>
    </row>
    <row r="162" spans="2:40" ht="19.95" customHeight="1">
      <c r="B162" s="439" t="s">
        <v>395</v>
      </c>
      <c r="C162" s="439" t="s">
        <v>3696</v>
      </c>
      <c r="F162" s="479">
        <f t="shared" ref="F162:H162" si="15">F149</f>
        <v>0</v>
      </c>
      <c r="G162" s="479">
        <f t="shared" si="15"/>
        <v>0</v>
      </c>
      <c r="H162" s="479">
        <f t="shared" si="15"/>
        <v>0</v>
      </c>
      <c r="I162" s="523"/>
      <c r="J162" s="524"/>
      <c r="K162" s="524"/>
      <c r="L162" s="524"/>
      <c r="M162" s="524"/>
      <c r="N162" s="524"/>
      <c r="O162" s="524"/>
      <c r="P162" s="524"/>
      <c r="Q162" s="524"/>
      <c r="R162" s="524"/>
      <c r="S162" s="524"/>
      <c r="T162" s="524"/>
      <c r="U162" s="524"/>
      <c r="V162" s="524"/>
      <c r="W162" s="524"/>
      <c r="X162" s="524"/>
      <c r="Y162" s="524"/>
      <c r="Z162" s="595" t="s">
        <v>83</v>
      </c>
      <c r="AA162" s="596" t="s">
        <v>426</v>
      </c>
      <c r="AB162" s="503">
        <f t="shared" si="8"/>
        <v>9</v>
      </c>
    </row>
    <row r="163" spans="2:40" ht="29.4" customHeight="1" thickBot="1">
      <c r="B163" s="439" t="s">
        <v>422</v>
      </c>
      <c r="C163" s="439" t="s">
        <v>3697</v>
      </c>
      <c r="F163" s="485">
        <f t="shared" ref="F163:G163" si="16">SUM(F154:F162)</f>
        <v>0</v>
      </c>
      <c r="G163" s="485">
        <f t="shared" si="16"/>
        <v>0</v>
      </c>
      <c r="H163" s="485">
        <f>SUM(H154:H162)</f>
        <v>0</v>
      </c>
      <c r="I163" s="507"/>
      <c r="J163" s="508"/>
      <c r="K163" s="508"/>
      <c r="L163" s="508"/>
      <c r="M163" s="508"/>
      <c r="N163" s="508"/>
      <c r="O163" s="508"/>
      <c r="P163" s="508"/>
      <c r="Q163" s="508"/>
      <c r="R163" s="508"/>
      <c r="S163" s="508"/>
      <c r="T163" s="508"/>
      <c r="U163" s="508"/>
      <c r="V163" s="508"/>
      <c r="W163" s="508"/>
      <c r="X163" s="508"/>
      <c r="Y163" s="508"/>
      <c r="Z163" s="508"/>
      <c r="AA163" s="507"/>
      <c r="AB163" s="510"/>
      <c r="AD163" s="489"/>
      <c r="AE163" s="489"/>
      <c r="AF163" s="489"/>
      <c r="AG163" s="489"/>
      <c r="AH163" s="489"/>
      <c r="AI163" s="489"/>
      <c r="AJ163" s="489"/>
      <c r="AK163" s="489"/>
      <c r="AL163" s="489"/>
      <c r="AM163" s="489"/>
      <c r="AN163" s="489"/>
    </row>
    <row r="164" spans="2:40" ht="19.95" customHeight="1" thickTop="1">
      <c r="B164" s="439" t="s">
        <v>425</v>
      </c>
      <c r="C164" s="439" t="s">
        <v>3698</v>
      </c>
      <c r="R164" s="489"/>
      <c r="S164" s="489"/>
      <c r="T164" s="489"/>
      <c r="U164" s="489"/>
      <c r="V164" s="489"/>
      <c r="W164" s="489"/>
      <c r="X164" s="489"/>
      <c r="Y164" s="489"/>
      <c r="Z164" s="489"/>
      <c r="AA164" s="489"/>
      <c r="AB164" s="491"/>
      <c r="AD164" s="489"/>
      <c r="AE164" s="489"/>
      <c r="AF164" s="489"/>
      <c r="AG164" s="489"/>
      <c r="AH164" s="489"/>
      <c r="AI164" s="489"/>
      <c r="AJ164" s="489"/>
      <c r="AK164" s="489"/>
      <c r="AL164" s="489"/>
      <c r="AM164" s="489"/>
      <c r="AN164" s="489"/>
    </row>
    <row r="165" spans="2:40" ht="32.4" customHeight="1">
      <c r="B165" s="439" t="s">
        <v>426</v>
      </c>
      <c r="C165" s="439" t="s">
        <v>3699</v>
      </c>
      <c r="F165" s="597"/>
      <c r="G165" s="598"/>
      <c r="H165" s="598"/>
      <c r="I165" s="599"/>
      <c r="J165" s="599"/>
      <c r="K165" s="599"/>
      <c r="L165" s="599"/>
      <c r="M165" s="599"/>
      <c r="N165" s="599"/>
      <c r="O165" s="599"/>
      <c r="P165" s="599"/>
      <c r="Q165" s="599"/>
      <c r="R165" s="599"/>
      <c r="S165" s="599"/>
      <c r="T165" s="599"/>
      <c r="U165" s="599"/>
      <c r="V165" s="599"/>
      <c r="W165" s="599"/>
      <c r="X165" s="599"/>
      <c r="Y165" s="599"/>
      <c r="Z165" s="599"/>
      <c r="AA165" s="599"/>
      <c r="AB165" s="590" t="s">
        <v>4282</v>
      </c>
      <c r="AD165" s="489"/>
      <c r="AE165" s="489"/>
      <c r="AF165" s="489"/>
      <c r="AG165" s="489"/>
      <c r="AH165" s="489"/>
      <c r="AI165" s="489"/>
      <c r="AJ165" s="489"/>
      <c r="AK165" s="489"/>
      <c r="AL165" s="489"/>
      <c r="AM165" s="489"/>
      <c r="AN165" s="489"/>
    </row>
    <row r="166" spans="2:40" ht="19.95" customHeight="1">
      <c r="F166" s="1011" t="s">
        <v>3641</v>
      </c>
      <c r="G166" s="1011" t="s">
        <v>3642</v>
      </c>
      <c r="H166" s="1011" t="s">
        <v>3643</v>
      </c>
      <c r="I166" s="1092" t="s">
        <v>3671</v>
      </c>
      <c r="J166" s="1092" t="s">
        <v>663</v>
      </c>
      <c r="K166" s="1092" t="s">
        <v>3700</v>
      </c>
      <c r="L166" s="1084" t="s">
        <v>3701</v>
      </c>
      <c r="M166" s="1086"/>
      <c r="N166" s="600"/>
      <c r="O166" s="600"/>
      <c r="P166" s="600"/>
      <c r="Q166" s="600"/>
      <c r="R166" s="600"/>
      <c r="S166" s="600"/>
      <c r="T166" s="600"/>
      <c r="U166" s="600"/>
      <c r="V166" s="600"/>
      <c r="W166" s="1088" t="s">
        <v>3702</v>
      </c>
      <c r="X166" s="1088"/>
      <c r="Y166" s="1088"/>
      <c r="Z166" s="1089"/>
      <c r="AA166" s="1084" t="s">
        <v>3488</v>
      </c>
      <c r="AB166" s="1084" t="s">
        <v>3703</v>
      </c>
      <c r="AD166" s="489"/>
      <c r="AE166" s="489"/>
      <c r="AF166" s="489"/>
      <c r="AG166" s="489"/>
      <c r="AH166" s="489"/>
      <c r="AI166" s="489"/>
      <c r="AJ166" s="489"/>
      <c r="AK166" s="489"/>
      <c r="AL166" s="489"/>
      <c r="AM166" s="489"/>
      <c r="AN166" s="489"/>
    </row>
    <row r="167" spans="2:40" ht="30.6" customHeight="1">
      <c r="F167" s="1012"/>
      <c r="G167" s="1012"/>
      <c r="H167" s="1012"/>
      <c r="I167" s="1093"/>
      <c r="J167" s="1093"/>
      <c r="K167" s="1093"/>
      <c r="L167" s="1085"/>
      <c r="M167" s="1087"/>
      <c r="N167" s="601"/>
      <c r="O167" s="601"/>
      <c r="P167" s="601"/>
      <c r="Q167" s="601"/>
      <c r="R167" s="601"/>
      <c r="S167" s="601"/>
      <c r="T167" s="601"/>
      <c r="U167" s="601"/>
      <c r="V167" s="601"/>
      <c r="W167" s="1090"/>
      <c r="X167" s="1090"/>
      <c r="Y167" s="1090"/>
      <c r="Z167" s="1091"/>
      <c r="AA167" s="1085"/>
      <c r="AB167" s="1085"/>
      <c r="AD167" s="489"/>
      <c r="AE167" s="489"/>
      <c r="AF167" s="489"/>
      <c r="AG167" s="489"/>
      <c r="AH167" s="489"/>
      <c r="AI167" s="489"/>
      <c r="AJ167" s="489"/>
      <c r="AK167" s="489"/>
      <c r="AL167" s="489"/>
      <c r="AM167" s="489"/>
    </row>
    <row r="168" spans="2:40" s="602" customFormat="1" ht="19.95" customHeight="1">
      <c r="F168" s="464"/>
      <c r="G168" s="464"/>
      <c r="H168" s="464"/>
      <c r="I168" s="918"/>
      <c r="J168" s="494"/>
      <c r="K168" s="494"/>
      <c r="L168" s="494"/>
      <c r="M168" s="562"/>
      <c r="N168" s="538"/>
      <c r="O168" s="538"/>
      <c r="P168" s="538"/>
      <c r="Q168" s="538"/>
      <c r="R168" s="538"/>
      <c r="S168" s="538"/>
      <c r="T168" s="538"/>
      <c r="U168" s="538"/>
      <c r="V168" s="538"/>
      <c r="W168" s="538"/>
      <c r="X168" s="538"/>
      <c r="Y168" s="538"/>
      <c r="Z168" s="408"/>
      <c r="AA168" s="922" t="s">
        <v>391</v>
      </c>
      <c r="AB168" s="495"/>
    </row>
    <row r="169" spans="2:40" s="602" customFormat="1" ht="19.95" customHeight="1">
      <c r="F169" s="470"/>
      <c r="G169" s="470"/>
      <c r="H169" s="470"/>
      <c r="I169" s="919"/>
      <c r="J169" s="502"/>
      <c r="K169" s="502"/>
      <c r="L169" s="502"/>
      <c r="M169" s="570"/>
      <c r="N169" s="547"/>
      <c r="O169" s="547"/>
      <c r="P169" s="547"/>
      <c r="Q169" s="547"/>
      <c r="R169" s="547"/>
      <c r="S169" s="547"/>
      <c r="T169" s="547"/>
      <c r="U169" s="547"/>
      <c r="V169" s="547"/>
      <c r="W169" s="547"/>
      <c r="X169" s="547"/>
      <c r="Y169" s="547"/>
      <c r="Z169" s="409"/>
      <c r="AA169" s="594"/>
      <c r="AB169" s="503"/>
    </row>
    <row r="170" spans="2:40" s="602" customFormat="1" ht="19.95" customHeight="1">
      <c r="F170" s="470"/>
      <c r="G170" s="470"/>
      <c r="H170" s="470"/>
      <c r="I170" s="919"/>
      <c r="J170" s="502"/>
      <c r="K170" s="502"/>
      <c r="L170" s="502"/>
      <c r="M170" s="570"/>
      <c r="N170" s="547"/>
      <c r="O170" s="547"/>
      <c r="P170" s="547"/>
      <c r="Q170" s="547"/>
      <c r="R170" s="547"/>
      <c r="S170" s="547"/>
      <c r="T170" s="547"/>
      <c r="U170" s="547"/>
      <c r="V170" s="547"/>
      <c r="W170" s="547"/>
      <c r="X170" s="547"/>
      <c r="Y170" s="547"/>
      <c r="Z170" s="409"/>
      <c r="AA170" s="751"/>
      <c r="AB170" s="503"/>
    </row>
    <row r="171" spans="2:40" s="602" customFormat="1" ht="19.95" customHeight="1">
      <c r="F171" s="470"/>
      <c r="G171" s="470"/>
      <c r="H171" s="470"/>
      <c r="I171" s="919"/>
      <c r="J171" s="502"/>
      <c r="K171" s="502"/>
      <c r="L171" s="502"/>
      <c r="M171" s="570"/>
      <c r="N171" s="547"/>
      <c r="O171" s="547"/>
      <c r="P171" s="547"/>
      <c r="Q171" s="547"/>
      <c r="R171" s="547"/>
      <c r="S171" s="547"/>
      <c r="T171" s="547"/>
      <c r="U171" s="547"/>
      <c r="V171" s="547"/>
      <c r="W171" s="547"/>
      <c r="X171" s="547"/>
      <c r="Y171" s="547"/>
      <c r="Z171" s="409"/>
      <c r="AA171" s="751"/>
      <c r="AB171" s="503"/>
    </row>
    <row r="172" spans="2:40" s="602" customFormat="1" ht="19.95" customHeight="1">
      <c r="F172" s="470"/>
      <c r="G172" s="470"/>
      <c r="H172" s="470"/>
      <c r="I172" s="919"/>
      <c r="J172" s="502"/>
      <c r="K172" s="502"/>
      <c r="L172" s="502"/>
      <c r="M172" s="570"/>
      <c r="N172" s="547"/>
      <c r="O172" s="547"/>
      <c r="P172" s="547"/>
      <c r="Q172" s="547"/>
      <c r="R172" s="547"/>
      <c r="S172" s="547"/>
      <c r="T172" s="547"/>
      <c r="U172" s="547"/>
      <c r="V172" s="547"/>
      <c r="W172" s="547"/>
      <c r="X172" s="547"/>
      <c r="Y172" s="547"/>
      <c r="Z172" s="409"/>
      <c r="AA172" s="751"/>
      <c r="AB172" s="503"/>
    </row>
    <row r="173" spans="2:40" s="602" customFormat="1" ht="19.95" customHeight="1">
      <c r="F173" s="470"/>
      <c r="G173" s="470"/>
      <c r="H173" s="470"/>
      <c r="I173" s="919"/>
      <c r="J173" s="502"/>
      <c r="K173" s="502"/>
      <c r="L173" s="502"/>
      <c r="M173" s="570"/>
      <c r="N173" s="547"/>
      <c r="O173" s="547"/>
      <c r="P173" s="547"/>
      <c r="Q173" s="547"/>
      <c r="R173" s="547"/>
      <c r="S173" s="547"/>
      <c r="T173" s="547"/>
      <c r="U173" s="547"/>
      <c r="V173" s="547"/>
      <c r="W173" s="547"/>
      <c r="X173" s="547"/>
      <c r="Y173" s="547"/>
      <c r="Z173" s="409"/>
      <c r="AA173" s="751"/>
      <c r="AB173" s="503"/>
    </row>
    <row r="174" spans="2:40" s="602" customFormat="1" ht="19.95" customHeight="1">
      <c r="F174" s="470"/>
      <c r="G174" s="470"/>
      <c r="H174" s="470"/>
      <c r="I174" s="919"/>
      <c r="J174" s="502"/>
      <c r="K174" s="502"/>
      <c r="L174" s="502"/>
      <c r="M174" s="570"/>
      <c r="N174" s="547"/>
      <c r="O174" s="547"/>
      <c r="P174" s="547"/>
      <c r="Q174" s="547"/>
      <c r="R174" s="547"/>
      <c r="S174" s="547"/>
      <c r="T174" s="547"/>
      <c r="U174" s="547"/>
      <c r="V174" s="547"/>
      <c r="W174" s="547"/>
      <c r="X174" s="547"/>
      <c r="Y174" s="547"/>
      <c r="Z174" s="409"/>
      <c r="AA174" s="623"/>
      <c r="AB174" s="503"/>
    </row>
    <row r="175" spans="2:40" s="602" customFormat="1" ht="19.95" customHeight="1">
      <c r="F175" s="470"/>
      <c r="G175" s="470"/>
      <c r="H175" s="470"/>
      <c r="I175" s="919"/>
      <c r="J175" s="502"/>
      <c r="K175" s="502"/>
      <c r="L175" s="502"/>
      <c r="M175" s="570"/>
      <c r="N175" s="547"/>
      <c r="O175" s="547"/>
      <c r="P175" s="547"/>
      <c r="Q175" s="547"/>
      <c r="R175" s="547"/>
      <c r="S175" s="547"/>
      <c r="T175" s="547"/>
      <c r="U175" s="547"/>
      <c r="V175" s="547"/>
      <c r="W175" s="547"/>
      <c r="X175" s="547"/>
      <c r="Y175" s="547"/>
      <c r="Z175" s="409"/>
      <c r="AA175" s="623"/>
      <c r="AB175" s="503"/>
    </row>
    <row r="176" spans="2:40" s="602" customFormat="1" ht="19.95" customHeight="1">
      <c r="C176" s="603"/>
      <c r="D176" s="603"/>
      <c r="F176" s="470"/>
      <c r="G176" s="470"/>
      <c r="H176" s="470"/>
      <c r="I176" s="919"/>
      <c r="J176" s="502"/>
      <c r="K176" s="502"/>
      <c r="L176" s="502"/>
      <c r="M176" s="570"/>
      <c r="N176" s="547"/>
      <c r="O176" s="547"/>
      <c r="P176" s="547"/>
      <c r="Q176" s="547"/>
      <c r="R176" s="547"/>
      <c r="S176" s="547"/>
      <c r="T176" s="547"/>
      <c r="U176" s="547"/>
      <c r="V176" s="547"/>
      <c r="W176" s="547"/>
      <c r="X176" s="547"/>
      <c r="Y176" s="547"/>
      <c r="Z176" s="409"/>
      <c r="AA176" s="594"/>
      <c r="AB176" s="503"/>
    </row>
    <row r="177" spans="1:28" s="602" customFormat="1" ht="19.95" customHeight="1">
      <c r="C177" s="603"/>
      <c r="D177" s="603"/>
      <c r="F177" s="470"/>
      <c r="G177" s="470"/>
      <c r="H177" s="470"/>
      <c r="I177" s="919"/>
      <c r="J177" s="502"/>
      <c r="K177" s="502"/>
      <c r="L177" s="502"/>
      <c r="M177" s="570"/>
      <c r="N177" s="547"/>
      <c r="O177" s="547"/>
      <c r="P177" s="547"/>
      <c r="Q177" s="547"/>
      <c r="R177" s="547"/>
      <c r="S177" s="547"/>
      <c r="T177" s="547"/>
      <c r="U177" s="547"/>
      <c r="V177" s="547"/>
      <c r="W177" s="547"/>
      <c r="X177" s="547"/>
      <c r="Y177" s="547"/>
      <c r="Z177" s="409"/>
      <c r="AA177" s="594"/>
      <c r="AB177" s="503"/>
    </row>
    <row r="178" spans="1:28" s="602" customFormat="1" ht="19.95" customHeight="1">
      <c r="C178" s="603"/>
      <c r="D178" s="603"/>
      <c r="F178" s="479"/>
      <c r="G178" s="479"/>
      <c r="H178" s="479"/>
      <c r="I178" s="920"/>
      <c r="J178" s="504"/>
      <c r="K178" s="504"/>
      <c r="L178" s="504"/>
      <c r="M178" s="574"/>
      <c r="N178" s="550"/>
      <c r="O178" s="550"/>
      <c r="P178" s="550"/>
      <c r="Q178" s="550"/>
      <c r="R178" s="550"/>
      <c r="S178" s="550"/>
      <c r="T178" s="550"/>
      <c r="U178" s="550"/>
      <c r="V178" s="550"/>
      <c r="W178" s="550"/>
      <c r="X178" s="550"/>
      <c r="Y178" s="550"/>
      <c r="Z178" s="409"/>
      <c r="AA178" s="594"/>
      <c r="AB178" s="503"/>
    </row>
    <row r="179" spans="1:28" s="602" customFormat="1" ht="19.95" customHeight="1" thickBot="1">
      <c r="B179" s="603" t="s">
        <v>3705</v>
      </c>
      <c r="F179" s="526">
        <f t="shared" ref="F179:G179" si="17">SUM(F168:F178)</f>
        <v>0</v>
      </c>
      <c r="G179" s="526">
        <f t="shared" si="17"/>
        <v>0</v>
      </c>
      <c r="H179" s="526">
        <f>SUM(H168:H178)</f>
        <v>0</v>
      </c>
      <c r="I179" s="508"/>
      <c r="J179" s="508"/>
      <c r="K179" s="508"/>
      <c r="L179" s="508"/>
      <c r="M179" s="508"/>
      <c r="N179" s="508"/>
      <c r="O179" s="508"/>
      <c r="P179" s="508"/>
      <c r="Q179" s="508"/>
      <c r="R179" s="508"/>
      <c r="S179" s="508"/>
      <c r="T179" s="508"/>
      <c r="U179" s="508"/>
      <c r="V179" s="508"/>
      <c r="W179" s="508"/>
      <c r="X179" s="508"/>
      <c r="Y179" s="508"/>
      <c r="Z179" s="508"/>
      <c r="AA179" s="508"/>
      <c r="AB179" s="558"/>
    </row>
    <row r="180" spans="1:28" ht="19.95" customHeight="1" thickTop="1">
      <c r="A180" s="604">
        <v>210</v>
      </c>
      <c r="B180" s="605" t="s">
        <v>3706</v>
      </c>
    </row>
    <row r="181" spans="1:28" ht="19.95" customHeight="1" thickBot="1">
      <c r="A181" s="604">
        <v>213</v>
      </c>
      <c r="B181" s="605" t="s">
        <v>3707</v>
      </c>
      <c r="F181" s="526">
        <f>+F179+F163</f>
        <v>0</v>
      </c>
      <c r="G181" s="526">
        <f>+G179+G163</f>
        <v>0</v>
      </c>
      <c r="H181" s="526">
        <f>+H179+H163</f>
        <v>0</v>
      </c>
      <c r="I181" s="439" t="s">
        <v>4521</v>
      </c>
    </row>
    <row r="182" spans="1:28" ht="19.95" customHeight="1" thickTop="1">
      <c r="A182" s="604">
        <v>221</v>
      </c>
      <c r="B182" s="605" t="s">
        <v>3708</v>
      </c>
    </row>
    <row r="183" spans="1:28" ht="19.95" customHeight="1">
      <c r="A183" s="604"/>
      <c r="B183" s="605"/>
      <c r="I183" s="942"/>
    </row>
    <row r="184" spans="1:28" ht="19.95" customHeight="1">
      <c r="A184" s="604"/>
      <c r="B184" s="605"/>
      <c r="I184" s="942"/>
    </row>
    <row r="185" spans="1:28" ht="19.95" customHeight="1">
      <c r="A185" s="604">
        <v>223</v>
      </c>
      <c r="B185" s="605" t="s">
        <v>3709</v>
      </c>
      <c r="AA185" s="602"/>
      <c r="AB185" s="659" t="s">
        <v>4522</v>
      </c>
    </row>
    <row r="186" spans="1:28" ht="47.4" customHeight="1">
      <c r="A186" s="604">
        <v>224</v>
      </c>
      <c r="B186" s="605" t="s">
        <v>3710</v>
      </c>
      <c r="X186" s="1010" t="s">
        <v>4523</v>
      </c>
      <c r="Y186" s="1010"/>
      <c r="Z186" s="1010"/>
      <c r="AA186" s="1010"/>
      <c r="AB186" s="657">
        <v>1</v>
      </c>
    </row>
    <row r="187" spans="1:28" ht="36" customHeight="1">
      <c r="A187" s="604">
        <v>225</v>
      </c>
      <c r="B187" s="605" t="s">
        <v>3711</v>
      </c>
      <c r="X187" s="1010" t="s">
        <v>3947</v>
      </c>
      <c r="Y187" s="1010"/>
      <c r="Z187" s="1010"/>
      <c r="AA187" s="1010"/>
      <c r="AB187" s="657">
        <v>2</v>
      </c>
    </row>
    <row r="188" spans="1:28" ht="36" customHeight="1">
      <c r="A188" s="604">
        <v>228</v>
      </c>
      <c r="B188" s="605" t="s">
        <v>3712</v>
      </c>
      <c r="X188" s="1010" t="s">
        <v>3948</v>
      </c>
      <c r="Y188" s="1010"/>
      <c r="Z188" s="1010"/>
      <c r="AA188" s="1010"/>
      <c r="AB188" s="657">
        <v>3</v>
      </c>
    </row>
    <row r="189" spans="1:28" ht="64.95" customHeight="1">
      <c r="A189" s="604">
        <v>281</v>
      </c>
      <c r="B189" s="605" t="s">
        <v>3713</v>
      </c>
      <c r="X189" s="1010" t="s">
        <v>4315</v>
      </c>
      <c r="Y189" s="1010"/>
      <c r="Z189" s="1010"/>
      <c r="AA189" s="1010"/>
      <c r="AB189" s="657">
        <v>4</v>
      </c>
    </row>
    <row r="190" spans="1:28" ht="103.95" customHeight="1">
      <c r="B190" s="457" t="s">
        <v>3714</v>
      </c>
      <c r="X190" s="1010" t="s">
        <v>4316</v>
      </c>
      <c r="Y190" s="1010"/>
      <c r="Z190" s="1010"/>
      <c r="AA190" s="1010"/>
      <c r="AB190" s="657">
        <v>5</v>
      </c>
    </row>
    <row r="191" spans="1:28" ht="68.400000000000006" customHeight="1">
      <c r="A191" s="606">
        <v>291</v>
      </c>
      <c r="B191" s="607" t="s">
        <v>3715</v>
      </c>
      <c r="X191" s="1010" t="s">
        <v>4317</v>
      </c>
      <c r="Y191" s="1010"/>
      <c r="Z191" s="1010"/>
      <c r="AA191" s="1010"/>
      <c r="AB191" s="657">
        <v>6</v>
      </c>
    </row>
    <row r="192" spans="1:28" ht="64.95" customHeight="1">
      <c r="A192" s="606">
        <v>421</v>
      </c>
      <c r="B192" s="607" t="s">
        <v>3716</v>
      </c>
      <c r="X192" s="1010" t="s">
        <v>4318</v>
      </c>
      <c r="Y192" s="1010"/>
      <c r="Z192" s="1010"/>
      <c r="AA192" s="1010"/>
      <c r="AB192" s="657">
        <v>7</v>
      </c>
    </row>
    <row r="193" spans="1:28" ht="63.6" customHeight="1">
      <c r="A193" s="606">
        <v>440</v>
      </c>
      <c r="B193" s="607" t="s">
        <v>3717</v>
      </c>
      <c r="X193" s="1010" t="s">
        <v>4319</v>
      </c>
      <c r="Y193" s="1010"/>
      <c r="Z193" s="1010"/>
      <c r="AA193" s="1010"/>
      <c r="AB193" s="657">
        <v>8</v>
      </c>
    </row>
    <row r="194" spans="1:28" ht="69.599999999999994" customHeight="1">
      <c r="X194" s="1010" t="s">
        <v>4320</v>
      </c>
      <c r="Y194" s="1010"/>
      <c r="Z194" s="1010"/>
      <c r="AA194" s="1010"/>
      <c r="AB194" s="657">
        <v>9</v>
      </c>
    </row>
    <row r="195" spans="1:28" ht="66" customHeight="1">
      <c r="A195" s="606"/>
      <c r="B195" s="608"/>
      <c r="C195" s="457" t="s">
        <v>3718</v>
      </c>
      <c r="D195" s="609" t="s">
        <v>3719</v>
      </c>
      <c r="X195" s="1010" t="s">
        <v>4321</v>
      </c>
      <c r="Y195" s="1010"/>
      <c r="Z195" s="1010"/>
      <c r="AA195" s="1010"/>
      <c r="AB195" s="657">
        <v>10</v>
      </c>
    </row>
    <row r="196" spans="1:28" ht="88.2" customHeight="1">
      <c r="A196" s="610" t="s">
        <v>348</v>
      </c>
      <c r="B196" s="607" t="s">
        <v>3720</v>
      </c>
      <c r="C196" s="439" t="s">
        <v>3721</v>
      </c>
      <c r="X196" s="1010" t="s">
        <v>4322</v>
      </c>
      <c r="Y196" s="1010"/>
      <c r="Z196" s="1010"/>
      <c r="AA196" s="1010"/>
      <c r="AB196" s="657">
        <v>11</v>
      </c>
    </row>
    <row r="197" spans="1:28" ht="72" customHeight="1">
      <c r="A197" s="610" t="s">
        <v>349</v>
      </c>
      <c r="B197" s="607" t="s">
        <v>3722</v>
      </c>
      <c r="C197" s="611" t="s">
        <v>3723</v>
      </c>
      <c r="X197" s="1010" t="s">
        <v>4275</v>
      </c>
      <c r="Y197" s="1010"/>
      <c r="Z197" s="1010"/>
      <c r="AA197" s="1010"/>
      <c r="AB197" s="657">
        <v>12</v>
      </c>
    </row>
    <row r="198" spans="1:28" ht="69" customHeight="1">
      <c r="A198" s="610"/>
      <c r="B198" s="608"/>
      <c r="X198" s="1010" t="s">
        <v>4276</v>
      </c>
      <c r="Y198" s="1010"/>
      <c r="Z198" s="1010"/>
      <c r="AA198" s="1010"/>
      <c r="AB198" s="657">
        <v>13</v>
      </c>
    </row>
    <row r="199" spans="1:28" ht="54" customHeight="1">
      <c r="A199" s="610" t="s">
        <v>3704</v>
      </c>
      <c r="B199" s="607" t="s">
        <v>3724</v>
      </c>
      <c r="C199" s="439" t="s">
        <v>3721</v>
      </c>
      <c r="X199" s="1010" t="s">
        <v>4277</v>
      </c>
      <c r="Y199" s="1010"/>
      <c r="Z199" s="1010"/>
      <c r="AA199" s="1010"/>
      <c r="AB199" s="657">
        <v>14</v>
      </c>
    </row>
    <row r="200" spans="1:28" ht="67.95" customHeight="1">
      <c r="A200" s="610" t="s">
        <v>351</v>
      </c>
      <c r="B200" s="607" t="s">
        <v>3725</v>
      </c>
      <c r="C200" s="439" t="s">
        <v>3721</v>
      </c>
      <c r="X200" s="1010" t="s">
        <v>4283</v>
      </c>
      <c r="Y200" s="1010"/>
      <c r="Z200" s="1010"/>
      <c r="AA200" s="1010"/>
      <c r="AB200" s="657">
        <v>15</v>
      </c>
    </row>
    <row r="201" spans="1:28" ht="54.6" customHeight="1">
      <c r="A201" s="610" t="s">
        <v>352</v>
      </c>
      <c r="B201" s="607" t="s">
        <v>3726</v>
      </c>
      <c r="C201" s="439" t="s">
        <v>3721</v>
      </c>
      <c r="X201" s="1010" t="s">
        <v>4284</v>
      </c>
      <c r="Y201" s="1010"/>
      <c r="Z201" s="1010"/>
      <c r="AA201" s="1010"/>
      <c r="AB201" s="657">
        <v>16</v>
      </c>
    </row>
    <row r="202" spans="1:28" ht="37.200000000000003" customHeight="1">
      <c r="A202" s="610" t="s">
        <v>353</v>
      </c>
      <c r="B202" s="607" t="s">
        <v>3727</v>
      </c>
      <c r="C202" s="439" t="s">
        <v>3721</v>
      </c>
      <c r="X202" s="1010" t="s">
        <v>4301</v>
      </c>
      <c r="Y202" s="1010"/>
      <c r="Z202" s="1010"/>
      <c r="AA202" s="658" t="s">
        <v>3949</v>
      </c>
      <c r="AB202" s="657"/>
    </row>
    <row r="203" spans="1:28" ht="46.2" customHeight="1">
      <c r="A203" s="610" t="s">
        <v>354</v>
      </c>
      <c r="B203" s="607" t="s">
        <v>3728</v>
      </c>
      <c r="C203" s="439" t="s">
        <v>3721</v>
      </c>
      <c r="X203" s="1010" t="s">
        <v>3950</v>
      </c>
      <c r="Y203" s="1010"/>
      <c r="Z203" s="1010"/>
      <c r="AA203" s="658" t="s">
        <v>3951</v>
      </c>
      <c r="AB203" s="657"/>
    </row>
    <row r="204" spans="1:28" ht="43.95" customHeight="1">
      <c r="A204" s="610" t="s">
        <v>355</v>
      </c>
      <c r="B204" s="607" t="s">
        <v>3729</v>
      </c>
      <c r="C204" s="439" t="s">
        <v>3721</v>
      </c>
      <c r="X204" s="1010" t="s">
        <v>3952</v>
      </c>
      <c r="Y204" s="1010"/>
      <c r="Z204" s="1010"/>
      <c r="AA204" s="658" t="s">
        <v>3953</v>
      </c>
      <c r="AB204" s="657"/>
    </row>
    <row r="205" spans="1:28" ht="84" customHeight="1">
      <c r="A205" s="610" t="s">
        <v>356</v>
      </c>
      <c r="B205" s="607" t="s">
        <v>3730</v>
      </c>
      <c r="C205" s="439" t="s">
        <v>3721</v>
      </c>
      <c r="X205" s="1010" t="s">
        <v>4524</v>
      </c>
      <c r="Y205" s="1010"/>
      <c r="Z205" s="1010"/>
      <c r="AA205" s="658" t="s">
        <v>3954</v>
      </c>
      <c r="AB205" s="657"/>
    </row>
    <row r="206" spans="1:28" ht="84.6" customHeight="1">
      <c r="A206" s="610" t="s">
        <v>357</v>
      </c>
      <c r="B206" s="607" t="s">
        <v>3731</v>
      </c>
      <c r="C206" s="439" t="s">
        <v>3721</v>
      </c>
      <c r="X206" s="1010" t="s">
        <v>4323</v>
      </c>
      <c r="Y206" s="1010"/>
      <c r="Z206" s="1010"/>
      <c r="AA206" s="658" t="s">
        <v>3955</v>
      </c>
      <c r="AB206" s="657"/>
    </row>
    <row r="207" spans="1:28" ht="37.950000000000003" customHeight="1">
      <c r="A207" s="610" t="s">
        <v>358</v>
      </c>
      <c r="B207" s="607" t="s">
        <v>3732</v>
      </c>
      <c r="C207" s="439" t="s">
        <v>3721</v>
      </c>
      <c r="X207" s="1010" t="s">
        <v>3956</v>
      </c>
      <c r="Y207" s="1010"/>
      <c r="Z207" s="1010"/>
      <c r="AA207" s="658" t="s">
        <v>3957</v>
      </c>
      <c r="AB207" s="657"/>
    </row>
    <row r="208" spans="1:28" ht="44.4" customHeight="1">
      <c r="A208" s="610" t="s">
        <v>359</v>
      </c>
      <c r="B208" s="607" t="s">
        <v>3733</v>
      </c>
      <c r="C208" s="439" t="s">
        <v>3721</v>
      </c>
      <c r="X208" s="1010" t="s">
        <v>3958</v>
      </c>
      <c r="Y208" s="1010"/>
      <c r="Z208" s="1010"/>
      <c r="AA208" s="658" t="s">
        <v>3959</v>
      </c>
      <c r="AB208" s="657"/>
    </row>
    <row r="209" spans="1:28" ht="88.2" customHeight="1">
      <c r="A209" s="610" t="s">
        <v>360</v>
      </c>
      <c r="B209" s="607" t="s">
        <v>3734</v>
      </c>
      <c r="C209" s="439" t="s">
        <v>3721</v>
      </c>
      <c r="X209" s="1010" t="s">
        <v>4525</v>
      </c>
      <c r="Y209" s="1010"/>
      <c r="Z209" s="1010"/>
      <c r="AA209" s="1010"/>
      <c r="AB209" s="657">
        <v>17</v>
      </c>
    </row>
    <row r="210" spans="1:28" ht="41.4" customHeight="1">
      <c r="A210" s="610" t="s">
        <v>361</v>
      </c>
      <c r="B210" s="607" t="s">
        <v>3735</v>
      </c>
      <c r="C210" s="439" t="s">
        <v>3721</v>
      </c>
      <c r="X210" s="1010" t="s">
        <v>4526</v>
      </c>
      <c r="Y210" s="1010"/>
      <c r="Z210" s="1010"/>
      <c r="AA210" s="1010"/>
      <c r="AB210" s="657">
        <v>18</v>
      </c>
    </row>
    <row r="211" spans="1:28" ht="60.6" customHeight="1">
      <c r="A211" s="610" t="s">
        <v>362</v>
      </c>
      <c r="B211" s="607" t="s">
        <v>3736</v>
      </c>
      <c r="C211" s="439" t="s">
        <v>3721</v>
      </c>
      <c r="X211" s="1010" t="s">
        <v>4527</v>
      </c>
      <c r="Y211" s="1010"/>
      <c r="Z211" s="1010"/>
      <c r="AA211" s="1010"/>
      <c r="AB211" s="657">
        <v>19</v>
      </c>
    </row>
    <row r="212" spans="1:28" ht="19.95" customHeight="1">
      <c r="A212" s="610" t="s">
        <v>363</v>
      </c>
      <c r="B212" s="607" t="s">
        <v>3737</v>
      </c>
      <c r="C212" s="439" t="s">
        <v>3721</v>
      </c>
    </row>
    <row r="213" spans="1:28" ht="19.95" customHeight="1">
      <c r="A213" s="610" t="s">
        <v>364</v>
      </c>
      <c r="B213" s="607" t="s">
        <v>3738</v>
      </c>
      <c r="C213" s="439" t="s">
        <v>3721</v>
      </c>
    </row>
    <row r="214" spans="1:28" ht="19.95" customHeight="1">
      <c r="A214" s="610" t="s">
        <v>365</v>
      </c>
      <c r="B214" s="607" t="s">
        <v>3739</v>
      </c>
      <c r="C214" s="439" t="s">
        <v>3721</v>
      </c>
    </row>
    <row r="215" spans="1:28" ht="19.95" customHeight="1">
      <c r="A215" s="610" t="s">
        <v>366</v>
      </c>
      <c r="B215" s="607" t="s">
        <v>3740</v>
      </c>
      <c r="C215" s="439" t="s">
        <v>3721</v>
      </c>
    </row>
    <row r="216" spans="1:28" ht="19.95" customHeight="1">
      <c r="A216" s="610" t="s">
        <v>540</v>
      </c>
      <c r="B216" s="607" t="s">
        <v>3741</v>
      </c>
      <c r="C216" s="439" t="s">
        <v>3721</v>
      </c>
    </row>
    <row r="217" spans="1:28" ht="19.95" customHeight="1">
      <c r="A217" s="610" t="s">
        <v>541</v>
      </c>
      <c r="B217" s="607" t="s">
        <v>3742</v>
      </c>
      <c r="C217" s="439" t="s">
        <v>3721</v>
      </c>
    </row>
    <row r="218" spans="1:28" ht="19.95" customHeight="1">
      <c r="A218" s="610" t="s">
        <v>542</v>
      </c>
      <c r="B218" s="607" t="s">
        <v>3743</v>
      </c>
      <c r="C218" s="439" t="s">
        <v>3721</v>
      </c>
    </row>
    <row r="219" spans="1:28" ht="19.95" customHeight="1">
      <c r="A219" s="610" t="s">
        <v>543</v>
      </c>
      <c r="B219" s="607" t="s">
        <v>3744</v>
      </c>
      <c r="C219" s="439" t="s">
        <v>3721</v>
      </c>
    </row>
    <row r="220" spans="1:28" ht="19.95" customHeight="1">
      <c r="A220" s="610" t="s">
        <v>544</v>
      </c>
      <c r="B220" s="607" t="s">
        <v>3745</v>
      </c>
      <c r="C220" s="439" t="s">
        <v>3721</v>
      </c>
    </row>
    <row r="221" spans="1:28" ht="19.95" customHeight="1">
      <c r="A221" s="610" t="s">
        <v>545</v>
      </c>
      <c r="B221" s="607" t="s">
        <v>3746</v>
      </c>
      <c r="C221" s="439" t="s">
        <v>3721</v>
      </c>
    </row>
    <row r="222" spans="1:28" ht="19.95" customHeight="1">
      <c r="A222" s="610" t="s">
        <v>546</v>
      </c>
      <c r="B222" s="607" t="s">
        <v>3747</v>
      </c>
      <c r="C222" s="439" t="s">
        <v>3721</v>
      </c>
    </row>
    <row r="223" spans="1:28" ht="19.95" customHeight="1">
      <c r="A223" s="610" t="s">
        <v>547</v>
      </c>
      <c r="B223" s="607" t="s">
        <v>3748</v>
      </c>
      <c r="C223" s="439" t="s">
        <v>3721</v>
      </c>
    </row>
    <row r="224" spans="1:28" ht="19.95" customHeight="1">
      <c r="A224" s="610" t="s">
        <v>548</v>
      </c>
      <c r="B224" s="607" t="s">
        <v>3749</v>
      </c>
      <c r="C224" s="439" t="s">
        <v>3721</v>
      </c>
    </row>
    <row r="225" spans="1:4" ht="19.95" customHeight="1">
      <c r="A225" s="610" t="s">
        <v>549</v>
      </c>
      <c r="B225" s="607" t="s">
        <v>3750</v>
      </c>
      <c r="C225" s="439" t="s">
        <v>3721</v>
      </c>
    </row>
    <row r="226" spans="1:4" ht="19.95" customHeight="1">
      <c r="A226" s="610" t="s">
        <v>550</v>
      </c>
      <c r="B226" s="607" t="s">
        <v>3751</v>
      </c>
      <c r="C226" s="439" t="s">
        <v>3721</v>
      </c>
    </row>
    <row r="227" spans="1:4" ht="19.95" customHeight="1">
      <c r="A227" s="610" t="s">
        <v>3752</v>
      </c>
      <c r="B227" s="607" t="s">
        <v>3753</v>
      </c>
      <c r="C227" s="439" t="s">
        <v>3721</v>
      </c>
    </row>
    <row r="228" spans="1:4" ht="19.95" customHeight="1">
      <c r="A228" s="612"/>
      <c r="B228" s="613"/>
    </row>
    <row r="229" spans="1:4" ht="19.95" customHeight="1">
      <c r="A229" s="610" t="s">
        <v>368</v>
      </c>
      <c r="B229" s="607" t="s">
        <v>3754</v>
      </c>
      <c r="C229" s="439" t="s">
        <v>3755</v>
      </c>
    </row>
    <row r="230" spans="1:4" ht="19.95" customHeight="1">
      <c r="A230" s="610" t="s">
        <v>369</v>
      </c>
      <c r="B230" s="607" t="s">
        <v>3756</v>
      </c>
      <c r="C230" s="439" t="s">
        <v>3757</v>
      </c>
    </row>
    <row r="231" spans="1:4" ht="19.95" customHeight="1">
      <c r="A231" s="610" t="s">
        <v>370</v>
      </c>
      <c r="B231" s="607" t="s">
        <v>3758</v>
      </c>
      <c r="C231" s="439" t="s">
        <v>3757</v>
      </c>
    </row>
    <row r="232" spans="1:4" ht="19.95" customHeight="1">
      <c r="A232" s="610" t="s">
        <v>371</v>
      </c>
      <c r="B232" s="607" t="s">
        <v>3759</v>
      </c>
      <c r="C232" s="439" t="s">
        <v>3755</v>
      </c>
    </row>
    <row r="233" spans="1:4" ht="19.95" customHeight="1">
      <c r="A233" s="610" t="s">
        <v>372</v>
      </c>
      <c r="B233" s="607" t="s">
        <v>3760</v>
      </c>
      <c r="C233" s="439" t="s">
        <v>3757</v>
      </c>
    </row>
    <row r="234" spans="1:4" ht="19.95" customHeight="1">
      <c r="A234" s="612"/>
      <c r="B234" s="613"/>
    </row>
    <row r="235" spans="1:4" ht="19.95" customHeight="1">
      <c r="A235" s="610" t="s">
        <v>379</v>
      </c>
      <c r="B235" s="607" t="s">
        <v>3761</v>
      </c>
      <c r="C235" s="439" t="s">
        <v>3762</v>
      </c>
      <c r="D235" s="439">
        <v>12</v>
      </c>
    </row>
    <row r="236" spans="1:4" ht="19.95" customHeight="1">
      <c r="A236" s="610" t="s">
        <v>380</v>
      </c>
      <c r="B236" s="607" t="s">
        <v>3763</v>
      </c>
      <c r="C236" s="439" t="s">
        <v>3762</v>
      </c>
      <c r="D236" s="439">
        <v>12</v>
      </c>
    </row>
    <row r="237" spans="1:4" ht="19.95" customHeight="1">
      <c r="A237" s="610" t="s">
        <v>381</v>
      </c>
      <c r="B237" s="607" t="s">
        <v>3764</v>
      </c>
      <c r="C237" s="439" t="s">
        <v>3762</v>
      </c>
      <c r="D237" s="439">
        <v>12</v>
      </c>
    </row>
    <row r="238" spans="1:4" ht="19.95" customHeight="1">
      <c r="A238" s="610" t="s">
        <v>382</v>
      </c>
      <c r="B238" s="607" t="s">
        <v>3765</v>
      </c>
      <c r="C238" s="439" t="s">
        <v>3721</v>
      </c>
    </row>
    <row r="239" spans="1:4" ht="19.95" customHeight="1">
      <c r="A239" s="610" t="s">
        <v>383</v>
      </c>
      <c r="B239" s="607" t="s">
        <v>3766</v>
      </c>
      <c r="C239" s="439" t="s">
        <v>3762</v>
      </c>
      <c r="D239" s="439">
        <v>12</v>
      </c>
    </row>
    <row r="240" spans="1:4" ht="19.95" customHeight="1">
      <c r="A240" s="610" t="s">
        <v>384</v>
      </c>
      <c r="B240" s="607" t="s">
        <v>3767</v>
      </c>
      <c r="C240" s="439" t="s">
        <v>3762</v>
      </c>
      <c r="D240" s="439">
        <v>12</v>
      </c>
    </row>
    <row r="241" spans="1:4" ht="19.95" customHeight="1">
      <c r="A241" s="610" t="s">
        <v>385</v>
      </c>
      <c r="B241" s="607" t="s">
        <v>3768</v>
      </c>
      <c r="C241" s="439" t="s">
        <v>3721</v>
      </c>
    </row>
    <row r="242" spans="1:4" ht="19.95" customHeight="1">
      <c r="A242" s="610" t="s">
        <v>386</v>
      </c>
      <c r="B242" s="607" t="s">
        <v>3769</v>
      </c>
      <c r="C242" s="439" t="s">
        <v>3762</v>
      </c>
      <c r="D242" s="439">
        <v>12</v>
      </c>
    </row>
    <row r="243" spans="1:4" ht="19.95" customHeight="1">
      <c r="A243" s="610" t="s">
        <v>387</v>
      </c>
      <c r="B243" s="607" t="s">
        <v>3770</v>
      </c>
      <c r="C243" s="439" t="s">
        <v>3762</v>
      </c>
      <c r="D243" s="439">
        <v>12</v>
      </c>
    </row>
    <row r="244" spans="1:4" ht="19.95" customHeight="1">
      <c r="A244" s="610" t="s">
        <v>388</v>
      </c>
      <c r="B244" s="607" t="s">
        <v>3771</v>
      </c>
      <c r="C244" s="439" t="s">
        <v>3762</v>
      </c>
      <c r="D244" s="439">
        <v>12</v>
      </c>
    </row>
    <row r="245" spans="1:4" ht="19.95" customHeight="1">
      <c r="A245" s="610" t="s">
        <v>389</v>
      </c>
      <c r="B245" s="607" t="s">
        <v>3772</v>
      </c>
      <c r="C245" s="439" t="s">
        <v>3762</v>
      </c>
      <c r="D245" s="439">
        <v>12</v>
      </c>
    </row>
    <row r="246" spans="1:4" ht="19.95" customHeight="1">
      <c r="A246" s="610" t="s">
        <v>3773</v>
      </c>
      <c r="B246" s="607" t="s">
        <v>3774</v>
      </c>
      <c r="C246" s="439" t="s">
        <v>3762</v>
      </c>
      <c r="D246" s="439">
        <v>12</v>
      </c>
    </row>
    <row r="247" spans="1:4" ht="19.95" customHeight="1">
      <c r="A247" s="612"/>
      <c r="B247" s="613"/>
    </row>
    <row r="248" spans="1:4" ht="19.95" customHeight="1">
      <c r="A248" s="610" t="s">
        <v>391</v>
      </c>
      <c r="B248" s="607" t="s">
        <v>3775</v>
      </c>
      <c r="C248" s="439" t="s">
        <v>3762</v>
      </c>
      <c r="D248" s="439">
        <v>12</v>
      </c>
    </row>
    <row r="249" spans="1:4" ht="19.95" customHeight="1">
      <c r="A249" s="610" t="s">
        <v>392</v>
      </c>
      <c r="B249" s="607" t="s">
        <v>3776</v>
      </c>
      <c r="C249" s="439" t="s">
        <v>3762</v>
      </c>
      <c r="D249" s="439">
        <v>12</v>
      </c>
    </row>
    <row r="250" spans="1:4" ht="19.95" customHeight="1">
      <c r="A250" s="610" t="s">
        <v>393</v>
      </c>
      <c r="B250" s="607" t="s">
        <v>3777</v>
      </c>
      <c r="C250" s="439" t="s">
        <v>3762</v>
      </c>
      <c r="D250" s="439">
        <v>12</v>
      </c>
    </row>
    <row r="251" spans="1:4" ht="19.95" customHeight="1">
      <c r="A251" s="610" t="s">
        <v>394</v>
      </c>
      <c r="B251" s="607" t="s">
        <v>3778</v>
      </c>
      <c r="C251" s="439" t="s">
        <v>3762</v>
      </c>
      <c r="D251" s="439">
        <v>12</v>
      </c>
    </row>
    <row r="252" spans="1:4" ht="19.95" customHeight="1">
      <c r="A252" s="610" t="s">
        <v>396</v>
      </c>
      <c r="B252" s="607" t="s">
        <v>3779</v>
      </c>
    </row>
    <row r="253" spans="1:4" ht="19.95" customHeight="1">
      <c r="A253" s="610" t="s">
        <v>397</v>
      </c>
      <c r="B253" s="607" t="s">
        <v>3780</v>
      </c>
      <c r="C253" s="439" t="s">
        <v>3781</v>
      </c>
    </row>
    <row r="254" spans="1:4" ht="19.95" customHeight="1">
      <c r="A254" s="610" t="s">
        <v>398</v>
      </c>
      <c r="B254" s="607" t="s">
        <v>3782</v>
      </c>
      <c r="C254" s="439" t="s">
        <v>3762</v>
      </c>
      <c r="D254" s="439">
        <v>12</v>
      </c>
    </row>
    <row r="255" spans="1:4" ht="19.95" customHeight="1">
      <c r="A255" s="610" t="s">
        <v>399</v>
      </c>
      <c r="B255" s="607" t="s">
        <v>3783</v>
      </c>
      <c r="C255" s="439" t="s">
        <v>3762</v>
      </c>
      <c r="D255" s="439">
        <v>12</v>
      </c>
    </row>
    <row r="256" spans="1:4" ht="19.95" customHeight="1">
      <c r="A256" s="610" t="s">
        <v>400</v>
      </c>
      <c r="B256" s="607" t="s">
        <v>3784</v>
      </c>
      <c r="C256" s="439" t="s">
        <v>3762</v>
      </c>
      <c r="D256" s="439">
        <v>12</v>
      </c>
    </row>
    <row r="257" spans="1:4" ht="19.95" customHeight="1">
      <c r="A257" s="610" t="s">
        <v>401</v>
      </c>
      <c r="B257" s="607" t="s">
        <v>3785</v>
      </c>
      <c r="C257" s="439" t="s">
        <v>3762</v>
      </c>
      <c r="D257" s="439">
        <v>12</v>
      </c>
    </row>
    <row r="258" spans="1:4" ht="19.95" customHeight="1">
      <c r="A258" s="610"/>
      <c r="B258" s="607"/>
    </row>
    <row r="259" spans="1:4" ht="19.95" customHeight="1">
      <c r="A259" s="610" t="s">
        <v>403</v>
      </c>
      <c r="B259" s="607" t="s">
        <v>3786</v>
      </c>
      <c r="C259" s="439" t="s">
        <v>3762</v>
      </c>
      <c r="D259" s="439">
        <v>12</v>
      </c>
    </row>
    <row r="260" spans="1:4" ht="19.95" customHeight="1">
      <c r="A260" s="610" t="s">
        <v>404</v>
      </c>
      <c r="B260" s="607" t="s">
        <v>3787</v>
      </c>
      <c r="C260" s="439" t="s">
        <v>3762</v>
      </c>
      <c r="D260" s="439">
        <v>12</v>
      </c>
    </row>
    <row r="261" spans="1:4" ht="19.95" customHeight="1">
      <c r="A261" s="610" t="s">
        <v>405</v>
      </c>
      <c r="B261" s="607" t="s">
        <v>3788</v>
      </c>
      <c r="C261" s="439" t="s">
        <v>3762</v>
      </c>
      <c r="D261" s="439">
        <v>12</v>
      </c>
    </row>
    <row r="262" spans="1:4" ht="19.95" customHeight="1">
      <c r="A262" s="610" t="s">
        <v>406</v>
      </c>
      <c r="B262" s="607" t="s">
        <v>3789</v>
      </c>
      <c r="C262" s="439" t="s">
        <v>3762</v>
      </c>
      <c r="D262" s="439">
        <v>12</v>
      </c>
    </row>
    <row r="263" spans="1:4" ht="19.95" customHeight="1">
      <c r="A263" s="610" t="s">
        <v>407</v>
      </c>
      <c r="B263" s="607" t="s">
        <v>3790</v>
      </c>
      <c r="C263" s="439" t="s">
        <v>3791</v>
      </c>
    </row>
    <row r="264" spans="1:4" ht="19.95" customHeight="1">
      <c r="A264" s="610" t="s">
        <v>408</v>
      </c>
      <c r="B264" s="607" t="s">
        <v>3792</v>
      </c>
      <c r="C264" s="439" t="s">
        <v>3793</v>
      </c>
    </row>
    <row r="265" spans="1:4" ht="19.95" customHeight="1">
      <c r="A265" s="610" t="s">
        <v>409</v>
      </c>
      <c r="B265" s="607" t="s">
        <v>3794</v>
      </c>
    </row>
    <row r="266" spans="1:4" ht="19.95" customHeight="1">
      <c r="A266" s="610" t="s">
        <v>410</v>
      </c>
      <c r="B266" s="607" t="s">
        <v>3795</v>
      </c>
      <c r="C266" s="439" t="s">
        <v>3791</v>
      </c>
    </row>
    <row r="267" spans="1:4" ht="19.95" customHeight="1">
      <c r="A267" s="610" t="s">
        <v>411</v>
      </c>
      <c r="B267" s="607" t="s">
        <v>3796</v>
      </c>
      <c r="C267" s="439" t="s">
        <v>3791</v>
      </c>
    </row>
    <row r="268" spans="1:4" ht="19.95" customHeight="1">
      <c r="A268" s="610" t="s">
        <v>412</v>
      </c>
      <c r="B268" s="607" t="s">
        <v>3797</v>
      </c>
      <c r="C268" s="439" t="s">
        <v>3721</v>
      </c>
    </row>
    <row r="269" spans="1:4" ht="19.95" customHeight="1">
      <c r="A269" s="610" t="s">
        <v>413</v>
      </c>
      <c r="B269" s="607" t="s">
        <v>3798</v>
      </c>
      <c r="C269" s="439" t="s">
        <v>3799</v>
      </c>
    </row>
    <row r="270" spans="1:4" ht="19.95" customHeight="1">
      <c r="A270" s="610" t="s">
        <v>414</v>
      </c>
      <c r="B270" s="607" t="s">
        <v>3800</v>
      </c>
      <c r="C270" s="439" t="s">
        <v>3762</v>
      </c>
      <c r="D270" s="439">
        <v>12</v>
      </c>
    </row>
    <row r="271" spans="1:4" ht="19.95" customHeight="1">
      <c r="A271" s="610" t="s">
        <v>415</v>
      </c>
      <c r="B271" s="607" t="s">
        <v>3801</v>
      </c>
      <c r="C271" s="439" t="s">
        <v>3802</v>
      </c>
    </row>
    <row r="272" spans="1:4" ht="19.95" customHeight="1">
      <c r="A272" s="610" t="s">
        <v>3803</v>
      </c>
      <c r="B272" s="607" t="s">
        <v>3804</v>
      </c>
      <c r="C272" s="439" t="s">
        <v>3762</v>
      </c>
      <c r="D272" s="439">
        <v>12</v>
      </c>
    </row>
    <row r="273" spans="1:4" ht="19.95" customHeight="1">
      <c r="A273" s="614"/>
      <c r="B273" s="613"/>
    </row>
    <row r="274" spans="1:4" ht="19.95" customHeight="1">
      <c r="A274" s="615" t="s">
        <v>417</v>
      </c>
      <c r="B274" s="607" t="s">
        <v>3805</v>
      </c>
      <c r="C274" s="439" t="s">
        <v>3762</v>
      </c>
      <c r="D274" s="439">
        <v>12</v>
      </c>
    </row>
    <row r="275" spans="1:4" ht="19.95" customHeight="1">
      <c r="A275" s="616" t="s">
        <v>418</v>
      </c>
      <c r="B275" s="607" t="s">
        <v>3806</v>
      </c>
      <c r="C275" s="439" t="s">
        <v>3762</v>
      </c>
      <c r="D275" s="439">
        <v>12</v>
      </c>
    </row>
    <row r="276" spans="1:4" ht="19.95" customHeight="1">
      <c r="A276" s="616" t="s">
        <v>419</v>
      </c>
      <c r="B276" s="607" t="s">
        <v>3807</v>
      </c>
      <c r="C276" s="439" t="s">
        <v>3808</v>
      </c>
    </row>
    <row r="277" spans="1:4" ht="19.95" customHeight="1">
      <c r="A277" s="610" t="s">
        <v>420</v>
      </c>
      <c r="B277" s="607" t="s">
        <v>3809</v>
      </c>
      <c r="C277" s="439" t="s">
        <v>3808</v>
      </c>
    </row>
    <row r="278" spans="1:4" ht="19.95" customHeight="1">
      <c r="A278" s="610" t="s">
        <v>421</v>
      </c>
      <c r="B278" s="607" t="s">
        <v>3810</v>
      </c>
      <c r="C278" s="439" t="s">
        <v>3762</v>
      </c>
      <c r="D278" s="439">
        <v>12</v>
      </c>
    </row>
    <row r="279" spans="1:4" ht="19.95" customHeight="1">
      <c r="A279" s="617"/>
      <c r="B279" s="613"/>
    </row>
    <row r="280" spans="1:4" ht="19.95" customHeight="1">
      <c r="A280" s="618" t="s">
        <v>423</v>
      </c>
      <c r="B280" s="607" t="s">
        <v>3811</v>
      </c>
    </row>
    <row r="281" spans="1:4" ht="19.95" customHeight="1">
      <c r="A281" s="618" t="s">
        <v>424</v>
      </c>
      <c r="B281" s="607" t="s">
        <v>3812</v>
      </c>
    </row>
    <row r="282" spans="1:4" ht="19.95" customHeight="1">
      <c r="A282" s="618" t="s">
        <v>427</v>
      </c>
      <c r="B282" s="607" t="s">
        <v>3813</v>
      </c>
    </row>
    <row r="283" spans="1:4" ht="19.95" customHeight="1">
      <c r="A283" s="612"/>
      <c r="B283" s="613"/>
    </row>
    <row r="284" spans="1:4" ht="19.95" customHeight="1">
      <c r="A284" s="618" t="s">
        <v>428</v>
      </c>
      <c r="B284" s="607" t="s">
        <v>3814</v>
      </c>
      <c r="C284" s="439" t="s">
        <v>3781</v>
      </c>
    </row>
    <row r="285" spans="1:4" ht="19.95" customHeight="1">
      <c r="A285" s="618" t="s">
        <v>429</v>
      </c>
      <c r="B285" s="607" t="s">
        <v>3815</v>
      </c>
      <c r="C285" s="439" t="s">
        <v>3781</v>
      </c>
    </row>
    <row r="286" spans="1:4" ht="19.95" customHeight="1">
      <c r="A286" s="618" t="s">
        <v>430</v>
      </c>
      <c r="B286" s="607" t="s">
        <v>3816</v>
      </c>
      <c r="C286" s="439" t="s">
        <v>3817</v>
      </c>
    </row>
    <row r="287" spans="1:4" ht="19.95" customHeight="1">
      <c r="A287" s="618" t="s">
        <v>431</v>
      </c>
      <c r="B287" s="607" t="s">
        <v>3818</v>
      </c>
      <c r="C287" s="439" t="s">
        <v>3819</v>
      </c>
    </row>
    <row r="288" spans="1:4" ht="19.95" customHeight="1">
      <c r="A288" s="618" t="s">
        <v>432</v>
      </c>
      <c r="B288" s="607" t="s">
        <v>3820</v>
      </c>
      <c r="C288" s="439" t="s">
        <v>3821</v>
      </c>
    </row>
    <row r="289" spans="1:3" ht="19.95" customHeight="1">
      <c r="A289" s="618" t="s">
        <v>433</v>
      </c>
      <c r="B289" s="607" t="s">
        <v>3822</v>
      </c>
      <c r="C289" s="439" t="s">
        <v>3823</v>
      </c>
    </row>
    <row r="290" spans="1:3" ht="19.95" customHeight="1">
      <c r="A290" s="618" t="s">
        <v>434</v>
      </c>
      <c r="B290" s="607" t="s">
        <v>3824</v>
      </c>
      <c r="C290" s="439" t="s">
        <v>3825</v>
      </c>
    </row>
    <row r="291" spans="1:3" ht="19.95" customHeight="1">
      <c r="A291" s="618" t="s">
        <v>435</v>
      </c>
      <c r="B291" s="607" t="s">
        <v>3826</v>
      </c>
      <c r="C291" s="439" t="s">
        <v>3762</v>
      </c>
    </row>
    <row r="292" spans="1:3" ht="19.95" customHeight="1">
      <c r="A292" s="618" t="s">
        <v>436</v>
      </c>
      <c r="B292" s="607" t="s">
        <v>3827</v>
      </c>
      <c r="C292" s="439" t="s">
        <v>3828</v>
      </c>
    </row>
    <row r="293" spans="1:3" ht="19.95" customHeight="1">
      <c r="A293" s="618" t="s">
        <v>437</v>
      </c>
      <c r="B293" s="607" t="s">
        <v>3829</v>
      </c>
      <c r="C293" s="439" t="s">
        <v>3828</v>
      </c>
    </row>
    <row r="294" spans="1:3" ht="19.95" customHeight="1">
      <c r="A294" s="618" t="s">
        <v>438</v>
      </c>
      <c r="B294" s="607" t="s">
        <v>3830</v>
      </c>
      <c r="C294" s="439" t="s">
        <v>3831</v>
      </c>
    </row>
    <row r="295" spans="1:3" ht="19.95" customHeight="1">
      <c r="A295" s="618" t="s">
        <v>439</v>
      </c>
      <c r="B295" s="607" t="s">
        <v>3832</v>
      </c>
      <c r="C295" s="439" t="s">
        <v>3828</v>
      </c>
    </row>
    <row r="296" spans="1:3" ht="19.95" customHeight="1">
      <c r="A296" s="618" t="s">
        <v>440</v>
      </c>
      <c r="B296" s="607" t="s">
        <v>3833</v>
      </c>
      <c r="C296" s="439" t="s">
        <v>3834</v>
      </c>
    </row>
    <row r="297" spans="1:3" ht="19.95" customHeight="1">
      <c r="A297" s="618" t="s">
        <v>441</v>
      </c>
      <c r="B297" s="607" t="s">
        <v>3835</v>
      </c>
      <c r="C297" s="439" t="s">
        <v>3828</v>
      </c>
    </row>
    <row r="298" spans="1:3" ht="19.95" customHeight="1">
      <c r="A298" s="619" t="s">
        <v>442</v>
      </c>
      <c r="B298" s="607" t="s">
        <v>3836</v>
      </c>
      <c r="C298" s="439" t="s">
        <v>3762</v>
      </c>
    </row>
    <row r="299" spans="1:3" ht="19.95" customHeight="1">
      <c r="A299" s="619" t="s">
        <v>443</v>
      </c>
      <c r="B299" s="607" t="s">
        <v>3837</v>
      </c>
      <c r="C299" s="439" t="s">
        <v>3831</v>
      </c>
    </row>
    <row r="300" spans="1:3" ht="19.95" customHeight="1">
      <c r="A300" s="618" t="s">
        <v>444</v>
      </c>
      <c r="B300" s="607" t="s">
        <v>3838</v>
      </c>
      <c r="C300" s="439" t="s">
        <v>3839</v>
      </c>
    </row>
    <row r="301" spans="1:3" ht="19.95" customHeight="1">
      <c r="A301" s="618" t="s">
        <v>445</v>
      </c>
      <c r="B301" s="607" t="s">
        <v>3840</v>
      </c>
      <c r="C301" s="439" t="s">
        <v>3841</v>
      </c>
    </row>
    <row r="302" spans="1:3" ht="19.95" customHeight="1">
      <c r="A302" s="612"/>
      <c r="B302" s="613"/>
    </row>
    <row r="303" spans="1:3" ht="19.95" customHeight="1">
      <c r="A303" s="610" t="s">
        <v>446</v>
      </c>
      <c r="B303" s="607" t="s">
        <v>3842</v>
      </c>
    </row>
    <row r="304" spans="1:3" ht="19.95" customHeight="1">
      <c r="A304" s="610" t="s">
        <v>447</v>
      </c>
      <c r="B304" s="607" t="s">
        <v>3843</v>
      </c>
    </row>
    <row r="305" spans="1:3" ht="19.95" customHeight="1">
      <c r="A305" s="610" t="s">
        <v>448</v>
      </c>
      <c r="B305" s="607" t="s">
        <v>3844</v>
      </c>
    </row>
    <row r="306" spans="1:3" ht="19.95" customHeight="1">
      <c r="A306" s="612"/>
      <c r="B306" s="613"/>
    </row>
    <row r="307" spans="1:3" ht="19.95" customHeight="1">
      <c r="A307" s="618" t="s">
        <v>449</v>
      </c>
      <c r="B307" s="607" t="s">
        <v>3845</v>
      </c>
      <c r="C307" s="439" t="s">
        <v>3762</v>
      </c>
    </row>
    <row r="308" spans="1:3" ht="19.95" customHeight="1">
      <c r="A308" s="618" t="s">
        <v>450</v>
      </c>
      <c r="B308" s="607" t="s">
        <v>3846</v>
      </c>
      <c r="C308" s="439" t="s">
        <v>3762</v>
      </c>
    </row>
    <row r="309" spans="1:3" ht="19.95" customHeight="1">
      <c r="A309" s="618" t="s">
        <v>451</v>
      </c>
      <c r="B309" s="607" t="s">
        <v>3847</v>
      </c>
      <c r="C309" s="439" t="s">
        <v>3762</v>
      </c>
    </row>
    <row r="310" spans="1:3" ht="19.95" customHeight="1">
      <c r="A310" s="618" t="s">
        <v>452</v>
      </c>
      <c r="B310" s="607" t="s">
        <v>3848</v>
      </c>
      <c r="C310" s="439" t="s">
        <v>3762</v>
      </c>
    </row>
    <row r="311" spans="1:3" ht="19.95" customHeight="1">
      <c r="A311" s="618" t="s">
        <v>453</v>
      </c>
      <c r="B311" s="607" t="s">
        <v>3849</v>
      </c>
      <c r="C311" s="439" t="s">
        <v>3762</v>
      </c>
    </row>
    <row r="312" spans="1:3" ht="19.95" customHeight="1">
      <c r="A312" s="618" t="s">
        <v>454</v>
      </c>
      <c r="B312" s="607" t="s">
        <v>3850</v>
      </c>
      <c r="C312" s="439" t="s">
        <v>3762</v>
      </c>
    </row>
    <row r="313" spans="1:3" ht="19.95" customHeight="1">
      <c r="A313" s="618" t="s">
        <v>455</v>
      </c>
      <c r="B313" s="607" t="s">
        <v>3851</v>
      </c>
      <c r="C313" s="439" t="s">
        <v>3762</v>
      </c>
    </row>
    <row r="314" spans="1:3" ht="19.95" customHeight="1">
      <c r="A314" s="618" t="s">
        <v>456</v>
      </c>
      <c r="B314" s="607" t="s">
        <v>3852</v>
      </c>
      <c r="C314" s="439" t="s">
        <v>3762</v>
      </c>
    </row>
    <row r="315" spans="1:3" ht="19.95" customHeight="1">
      <c r="A315" s="618" t="s">
        <v>457</v>
      </c>
      <c r="B315" s="607" t="s">
        <v>3853</v>
      </c>
      <c r="C315" s="439" t="s">
        <v>3762</v>
      </c>
    </row>
    <row r="316" spans="1:3" ht="19.95" customHeight="1">
      <c r="A316" s="618" t="s">
        <v>458</v>
      </c>
      <c r="B316" s="607" t="s">
        <v>3854</v>
      </c>
      <c r="C316" s="439" t="s">
        <v>3762</v>
      </c>
    </row>
    <row r="317" spans="1:3" ht="19.95" customHeight="1">
      <c r="A317" s="618" t="s">
        <v>459</v>
      </c>
      <c r="B317" s="607" t="s">
        <v>3855</v>
      </c>
      <c r="C317" s="439" t="s">
        <v>3762</v>
      </c>
    </row>
    <row r="318" spans="1:3" ht="19.95" customHeight="1">
      <c r="A318" s="614" t="s">
        <v>3856</v>
      </c>
      <c r="B318" s="613" t="s">
        <v>3857</v>
      </c>
    </row>
    <row r="319" spans="1:3" ht="19.95" customHeight="1">
      <c r="A319" s="616" t="s">
        <v>460</v>
      </c>
      <c r="B319" s="607" t="s">
        <v>3858</v>
      </c>
    </row>
    <row r="320" spans="1:3" ht="19.95" customHeight="1">
      <c r="A320" s="616" t="s">
        <v>461</v>
      </c>
      <c r="B320" s="607" t="s">
        <v>3859</v>
      </c>
    </row>
    <row r="321" spans="1:2" ht="19.95" customHeight="1">
      <c r="A321" s="616" t="s">
        <v>462</v>
      </c>
      <c r="B321" s="607" t="s">
        <v>3860</v>
      </c>
    </row>
    <row r="322" spans="1:2" ht="19.95" customHeight="1">
      <c r="A322" s="616" t="s">
        <v>463</v>
      </c>
      <c r="B322" s="607" t="s">
        <v>3861</v>
      </c>
    </row>
    <row r="323" spans="1:2" ht="19.95" customHeight="1">
      <c r="A323" s="616" t="s">
        <v>464</v>
      </c>
      <c r="B323" s="607" t="s">
        <v>3862</v>
      </c>
    </row>
    <row r="324" spans="1:2" ht="19.95" customHeight="1">
      <c r="A324" s="616" t="s">
        <v>468</v>
      </c>
      <c r="B324" s="607" t="s">
        <v>3863</v>
      </c>
    </row>
    <row r="325" spans="1:2" ht="19.95" customHeight="1">
      <c r="A325" s="614" t="s">
        <v>3864</v>
      </c>
      <c r="B325" s="613" t="s">
        <v>3865</v>
      </c>
    </row>
    <row r="326" spans="1:2" ht="19.95" customHeight="1">
      <c r="A326" s="616" t="s">
        <v>469</v>
      </c>
      <c r="B326" s="607" t="s">
        <v>3866</v>
      </c>
    </row>
    <row r="327" spans="1:2" ht="19.95" customHeight="1">
      <c r="A327" s="616" t="s">
        <v>470</v>
      </c>
      <c r="B327" s="607" t="s">
        <v>3867</v>
      </c>
    </row>
    <row r="328" spans="1:2" ht="19.95" customHeight="1">
      <c r="A328" s="616" t="s">
        <v>471</v>
      </c>
      <c r="B328" s="607" t="s">
        <v>3868</v>
      </c>
    </row>
    <row r="329" spans="1:2" ht="19.95" customHeight="1">
      <c r="A329" s="612" t="s">
        <v>3869</v>
      </c>
      <c r="B329" s="613" t="s">
        <v>3870</v>
      </c>
    </row>
    <row r="330" spans="1:2" ht="19.95" customHeight="1">
      <c r="A330" s="618" t="s">
        <v>472</v>
      </c>
      <c r="B330" s="607" t="s">
        <v>3871</v>
      </c>
    </row>
    <row r="331" spans="1:2" ht="19.95" customHeight="1">
      <c r="A331" s="618" t="s">
        <v>473</v>
      </c>
      <c r="B331" s="607" t="s">
        <v>3814</v>
      </c>
    </row>
    <row r="332" spans="1:2" ht="19.95" customHeight="1">
      <c r="A332" s="618" t="s">
        <v>474</v>
      </c>
      <c r="B332" s="607" t="s">
        <v>3815</v>
      </c>
    </row>
    <row r="333" spans="1:2" ht="19.95" customHeight="1">
      <c r="A333" s="618" t="s">
        <v>475</v>
      </c>
      <c r="B333" s="607" t="s">
        <v>3872</v>
      </c>
    </row>
    <row r="334" spans="1:2" ht="19.95" customHeight="1">
      <c r="A334" s="618" t="s">
        <v>476</v>
      </c>
      <c r="B334" s="607" t="s">
        <v>3873</v>
      </c>
    </row>
    <row r="335" spans="1:2" ht="19.95" customHeight="1">
      <c r="A335" s="618" t="s">
        <v>477</v>
      </c>
      <c r="B335" s="607" t="s">
        <v>3816</v>
      </c>
    </row>
    <row r="336" spans="1:2" ht="19.95" customHeight="1">
      <c r="A336" s="618" t="s">
        <v>478</v>
      </c>
      <c r="B336" s="607" t="s">
        <v>3874</v>
      </c>
    </row>
    <row r="337" spans="1:2" ht="19.95" customHeight="1">
      <c r="A337" s="618" t="s">
        <v>479</v>
      </c>
      <c r="B337" s="607" t="s">
        <v>3820</v>
      </c>
    </row>
    <row r="338" spans="1:2" ht="19.95" customHeight="1">
      <c r="A338" s="618" t="s">
        <v>480</v>
      </c>
      <c r="B338" s="607" t="s">
        <v>3822</v>
      </c>
    </row>
    <row r="339" spans="1:2" ht="19.95" customHeight="1">
      <c r="A339" s="618" t="s">
        <v>481</v>
      </c>
      <c r="B339" s="607" t="s">
        <v>3824</v>
      </c>
    </row>
    <row r="340" spans="1:2" ht="19.95" customHeight="1">
      <c r="A340" s="618" t="s">
        <v>482</v>
      </c>
      <c r="B340" s="607" t="s">
        <v>3826</v>
      </c>
    </row>
    <row r="341" spans="1:2" ht="19.95" customHeight="1">
      <c r="A341" s="618" t="s">
        <v>483</v>
      </c>
      <c r="B341" s="607" t="s">
        <v>3827</v>
      </c>
    </row>
    <row r="342" spans="1:2" ht="19.95" customHeight="1">
      <c r="A342" s="618" t="s">
        <v>484</v>
      </c>
      <c r="B342" s="607" t="s">
        <v>3875</v>
      </c>
    </row>
    <row r="343" spans="1:2" ht="19.95" customHeight="1">
      <c r="A343" s="618" t="s">
        <v>485</v>
      </c>
      <c r="B343" s="607" t="s">
        <v>3876</v>
      </c>
    </row>
    <row r="344" spans="1:2" ht="19.95" customHeight="1">
      <c r="A344" s="618" t="s">
        <v>486</v>
      </c>
      <c r="B344" s="607" t="s">
        <v>3877</v>
      </c>
    </row>
    <row r="345" spans="1:2" ht="19.95" customHeight="1">
      <c r="A345" s="618" t="s">
        <v>487</v>
      </c>
      <c r="B345" s="607" t="s">
        <v>3878</v>
      </c>
    </row>
    <row r="346" spans="1:2" ht="19.95" customHeight="1">
      <c r="A346" s="618" t="s">
        <v>488</v>
      </c>
      <c r="B346" s="607" t="s">
        <v>3879</v>
      </c>
    </row>
    <row r="347" spans="1:2" ht="19.95" customHeight="1">
      <c r="A347" s="618" t="s">
        <v>489</v>
      </c>
      <c r="B347" s="607" t="s">
        <v>3833</v>
      </c>
    </row>
    <row r="348" spans="1:2" ht="19.95" customHeight="1">
      <c r="A348" s="619" t="s">
        <v>490</v>
      </c>
      <c r="B348" s="607" t="s">
        <v>3880</v>
      </c>
    </row>
    <row r="349" spans="1:2" ht="19.95" customHeight="1">
      <c r="A349" s="619" t="s">
        <v>491</v>
      </c>
      <c r="B349" s="607" t="s">
        <v>3836</v>
      </c>
    </row>
    <row r="350" spans="1:2" ht="19.95" customHeight="1">
      <c r="A350" s="618" t="s">
        <v>492</v>
      </c>
      <c r="B350" s="607" t="s">
        <v>3837</v>
      </c>
    </row>
    <row r="351" spans="1:2" ht="19.95" customHeight="1">
      <c r="A351" s="618" t="s">
        <v>493</v>
      </c>
      <c r="B351" s="607" t="s">
        <v>3881</v>
      </c>
    </row>
    <row r="352" spans="1:2" ht="19.95" customHeight="1">
      <c r="A352" s="618" t="s">
        <v>494</v>
      </c>
      <c r="B352" s="607" t="s">
        <v>3882</v>
      </c>
    </row>
    <row r="353" spans="1:2" ht="19.95" customHeight="1">
      <c r="A353" s="612" t="s">
        <v>3883</v>
      </c>
      <c r="B353" s="613" t="s">
        <v>3884</v>
      </c>
    </row>
    <row r="354" spans="1:2" ht="19.95" customHeight="1">
      <c r="A354" s="616" t="s">
        <v>495</v>
      </c>
      <c r="B354" s="607" t="s">
        <v>3885</v>
      </c>
    </row>
    <row r="355" spans="1:2" ht="19.95" customHeight="1">
      <c r="A355" s="616" t="s">
        <v>496</v>
      </c>
      <c r="B355" s="607" t="s">
        <v>3886</v>
      </c>
    </row>
    <row r="356" spans="1:2" ht="19.95" customHeight="1">
      <c r="A356" s="616" t="s">
        <v>497</v>
      </c>
      <c r="B356" s="607" t="s">
        <v>3887</v>
      </c>
    </row>
    <row r="357" spans="1:2" ht="19.95" customHeight="1"/>
    <row r="358" spans="1:2" ht="19.95" customHeight="1">
      <c r="A358" s="610" t="s">
        <v>373</v>
      </c>
      <c r="B358" s="607" t="s">
        <v>3688</v>
      </c>
    </row>
    <row r="359" spans="1:2" ht="19.95" customHeight="1">
      <c r="A359" s="610" t="s">
        <v>374</v>
      </c>
      <c r="B359" s="607" t="s">
        <v>3689</v>
      </c>
    </row>
    <row r="360" spans="1:2" ht="19.95" customHeight="1">
      <c r="A360" s="610" t="s">
        <v>375</v>
      </c>
      <c r="B360" s="607" t="s">
        <v>3690</v>
      </c>
    </row>
    <row r="361" spans="1:2" ht="19.95" customHeight="1">
      <c r="A361" s="610" t="s">
        <v>376</v>
      </c>
      <c r="B361" s="607" t="s">
        <v>3691</v>
      </c>
    </row>
    <row r="362" spans="1:2" ht="19.95" customHeight="1">
      <c r="A362" s="610" t="s">
        <v>3692</v>
      </c>
      <c r="B362" s="607" t="s">
        <v>3693</v>
      </c>
    </row>
    <row r="363" spans="1:2" ht="19.95" customHeight="1">
      <c r="A363" s="610" t="s">
        <v>3694</v>
      </c>
      <c r="B363" s="607" t="s">
        <v>3695</v>
      </c>
    </row>
    <row r="364" spans="1:2" ht="19.95" customHeight="1">
      <c r="A364" s="610" t="s">
        <v>395</v>
      </c>
      <c r="B364" s="607" t="s">
        <v>3696</v>
      </c>
    </row>
    <row r="365" spans="1:2" ht="19.95" customHeight="1">
      <c r="A365" s="618" t="s">
        <v>422</v>
      </c>
      <c r="B365" s="607" t="s">
        <v>3697</v>
      </c>
    </row>
    <row r="366" spans="1:2">
      <c r="A366" s="618" t="s">
        <v>425</v>
      </c>
      <c r="B366" s="607" t="s">
        <v>3698</v>
      </c>
    </row>
    <row r="367" spans="1:2">
      <c r="A367" s="618" t="s">
        <v>426</v>
      </c>
      <c r="B367" s="607" t="s">
        <v>3699</v>
      </c>
    </row>
  </sheetData>
  <dataConsolidate/>
  <mergeCells count="150">
    <mergeCell ref="F60:F61"/>
    <mergeCell ref="G60:G61"/>
    <mergeCell ref="H60:H61"/>
    <mergeCell ref="L166:L167"/>
    <mergeCell ref="M166:M167"/>
    <mergeCell ref="W166:Z167"/>
    <mergeCell ref="AA166:AA167"/>
    <mergeCell ref="AB166:AB167"/>
    <mergeCell ref="F166:F167"/>
    <mergeCell ref="G166:G167"/>
    <mergeCell ref="H166:H167"/>
    <mergeCell ref="I166:I167"/>
    <mergeCell ref="J166:J167"/>
    <mergeCell ref="K166:K167"/>
    <mergeCell ref="S137:AA138"/>
    <mergeCell ref="AB137:AB138"/>
    <mergeCell ref="I138:J138"/>
    <mergeCell ref="F152:F153"/>
    <mergeCell ref="G152:G153"/>
    <mergeCell ref="H152:H153"/>
    <mergeCell ref="I152:I153"/>
    <mergeCell ref="W152:Z153"/>
    <mergeCell ref="AA152:AA153"/>
    <mergeCell ref="AB152:AB153"/>
    <mergeCell ref="AB91:AB92"/>
    <mergeCell ref="U76:AA77"/>
    <mergeCell ref="AB76:AB77"/>
    <mergeCell ref="S78:T78"/>
    <mergeCell ref="S85:T85"/>
    <mergeCell ref="S86:T86"/>
    <mergeCell ref="S87:T87"/>
    <mergeCell ref="F137:F138"/>
    <mergeCell ref="G137:G138"/>
    <mergeCell ref="H137:H138"/>
    <mergeCell ref="I137:K137"/>
    <mergeCell ref="O137:O138"/>
    <mergeCell ref="P137:Q137"/>
    <mergeCell ref="AB107:AB108"/>
    <mergeCell ref="F122:F123"/>
    <mergeCell ref="G122:G123"/>
    <mergeCell ref="H122:H123"/>
    <mergeCell ref="I122:J122"/>
    <mergeCell ref="L122:L123"/>
    <mergeCell ref="O122:O123"/>
    <mergeCell ref="P122:Q122"/>
    <mergeCell ref="S122:AA123"/>
    <mergeCell ref="AB122:AB123"/>
    <mergeCell ref="G107:K107"/>
    <mergeCell ref="F76:F77"/>
    <mergeCell ref="G76:G77"/>
    <mergeCell ref="H76:H77"/>
    <mergeCell ref="L76:M77"/>
    <mergeCell ref="N76:R77"/>
    <mergeCell ref="S76:T77"/>
    <mergeCell ref="S88:T88"/>
    <mergeCell ref="F91:F92"/>
    <mergeCell ref="G91:G92"/>
    <mergeCell ref="H91:H92"/>
    <mergeCell ref="S91:AA92"/>
    <mergeCell ref="AB60:AB61"/>
    <mergeCell ref="Q62:U62"/>
    <mergeCell ref="Q67:U67"/>
    <mergeCell ref="Q68:U68"/>
    <mergeCell ref="I60:P61"/>
    <mergeCell ref="Q60:U61"/>
    <mergeCell ref="V60:V61"/>
    <mergeCell ref="W60:AA61"/>
    <mergeCell ref="Q72:U72"/>
    <mergeCell ref="AB44:AB45"/>
    <mergeCell ref="N44:N45"/>
    <mergeCell ref="O44:O45"/>
    <mergeCell ref="P44:P45"/>
    <mergeCell ref="Q44:Q45"/>
    <mergeCell ref="R44:R45"/>
    <mergeCell ref="S44:S45"/>
    <mergeCell ref="F44:F45"/>
    <mergeCell ref="G44:G45"/>
    <mergeCell ref="H44:H45"/>
    <mergeCell ref="I44:J44"/>
    <mergeCell ref="K44:K45"/>
    <mergeCell ref="L44:L45"/>
    <mergeCell ref="M44:M45"/>
    <mergeCell ref="U7:AA7"/>
    <mergeCell ref="AB28:AB29"/>
    <mergeCell ref="O28:O29"/>
    <mergeCell ref="P28:P29"/>
    <mergeCell ref="Q28:Q29"/>
    <mergeCell ref="R28:R29"/>
    <mergeCell ref="S28:S29"/>
    <mergeCell ref="T28:AA29"/>
    <mergeCell ref="F28:F29"/>
    <mergeCell ref="G28:G29"/>
    <mergeCell ref="H28:H29"/>
    <mergeCell ref="I28:J28"/>
    <mergeCell ref="K28:K29"/>
    <mergeCell ref="L28:L29"/>
    <mergeCell ref="M28:M29"/>
    <mergeCell ref="N28:N29"/>
    <mergeCell ref="P12:P13"/>
    <mergeCell ref="Q12:Q13"/>
    <mergeCell ref="R12:R13"/>
    <mergeCell ref="S12:S13"/>
    <mergeCell ref="T12:AA13"/>
    <mergeCell ref="AB12:AB13"/>
    <mergeCell ref="F12:F13"/>
    <mergeCell ref="G12:G13"/>
    <mergeCell ref="X204:Z204"/>
    <mergeCell ref="X205:Z205"/>
    <mergeCell ref="H12:H13"/>
    <mergeCell ref="I12:J12"/>
    <mergeCell ref="K12:K13"/>
    <mergeCell ref="L12:L13"/>
    <mergeCell ref="M12:M13"/>
    <mergeCell ref="N12:N13"/>
    <mergeCell ref="O12:O13"/>
    <mergeCell ref="T44:AA45"/>
    <mergeCell ref="Q69:U69"/>
    <mergeCell ref="Q70:U70"/>
    <mergeCell ref="Q71:U71"/>
    <mergeCell ref="Q73:U73"/>
    <mergeCell ref="W73:AA73"/>
    <mergeCell ref="L107:V107"/>
    <mergeCell ref="W107:X107"/>
    <mergeCell ref="Y107:Y108"/>
    <mergeCell ref="Z107:Z108"/>
    <mergeCell ref="AA107:AA108"/>
    <mergeCell ref="X211:AA211"/>
    <mergeCell ref="X206:Z206"/>
    <mergeCell ref="X207:Z207"/>
    <mergeCell ref="X208:Z208"/>
    <mergeCell ref="X209:AA209"/>
    <mergeCell ref="X210:AA210"/>
    <mergeCell ref="X186:AA186"/>
    <mergeCell ref="X187:AA187"/>
    <mergeCell ref="X188:AA188"/>
    <mergeCell ref="X189:AA189"/>
    <mergeCell ref="X190:AA190"/>
    <mergeCell ref="X191:AA191"/>
    <mergeCell ref="X192:AA192"/>
    <mergeCell ref="X193:AA193"/>
    <mergeCell ref="X194:AA194"/>
    <mergeCell ref="X195:AA195"/>
    <mergeCell ref="X196:AA196"/>
    <mergeCell ref="X197:AA197"/>
    <mergeCell ref="X198:AA198"/>
    <mergeCell ref="X199:AA199"/>
    <mergeCell ref="X200:AA200"/>
    <mergeCell ref="X201:AA201"/>
    <mergeCell ref="X202:Z202"/>
    <mergeCell ref="X203:Z203"/>
  </mergeCells>
  <pageMargins left="0.35" right="0.38" top="0.44" bottom="0.45" header="0.31496062992125984" footer="0.24"/>
  <pageSetup paperSize="258" scale="33" fitToHeight="0" orientation="landscape" r:id="rId1"/>
  <headerFooter>
    <oddFooter>&amp;C&amp;P</oddFooter>
  </headerFooter>
  <rowBreaks count="2" manualBreakCount="2">
    <brk id="58" max="16383" man="1"/>
    <brk id="120" max="16383" man="1"/>
  </rowBreaks>
  <drawing r:id="rId2"/>
</worksheet>
</file>

<file path=xl/worksheets/sheet12.xml><?xml version="1.0" encoding="utf-8"?>
<worksheet xmlns="http://schemas.openxmlformats.org/spreadsheetml/2006/main" xmlns:r="http://schemas.openxmlformats.org/officeDocument/2006/relationships">
  <sheetPr>
    <tabColor rgb="FFFF0000"/>
    <pageSetUpPr fitToPage="1"/>
  </sheetPr>
  <dimension ref="A1:X36"/>
  <sheetViews>
    <sheetView showGridLines="0" workbookViewId="0">
      <selection activeCell="B15" sqref="B15"/>
    </sheetView>
  </sheetViews>
  <sheetFormatPr defaultRowHeight="21"/>
  <cols>
    <col min="1" max="1" width="15.44140625" style="146" bestFit="1" customWidth="1"/>
    <col min="2" max="2" width="31.6640625" style="146" customWidth="1"/>
    <col min="3" max="3" width="36" style="146" customWidth="1"/>
    <col min="4" max="6" width="14.33203125" style="146" customWidth="1"/>
    <col min="7" max="7" width="8.6640625" style="222" customWidth="1"/>
    <col min="8" max="8" width="5.44140625" style="222" customWidth="1"/>
    <col min="9" max="9" width="23.6640625" style="222" customWidth="1"/>
    <col min="10" max="10" width="3.44140625" style="146" customWidth="1"/>
    <col min="11" max="11" width="8.6640625" style="146" customWidth="1"/>
    <col min="12" max="12" width="15" style="146" customWidth="1"/>
    <col min="13" max="256" width="8.88671875" style="146"/>
    <col min="257" max="257" width="15.44140625" style="146" bestFit="1" customWidth="1"/>
    <col min="258" max="258" width="31.6640625" style="146" customWidth="1"/>
    <col min="259" max="259" width="36" style="146" customWidth="1"/>
    <col min="260" max="262" width="14.33203125" style="146" customWidth="1"/>
    <col min="263" max="263" width="8.6640625" style="146" customWidth="1"/>
    <col min="264" max="264" width="5.44140625" style="146" customWidth="1"/>
    <col min="265" max="265" width="25.88671875" style="146" customWidth="1"/>
    <col min="266" max="266" width="3.44140625" style="146" customWidth="1"/>
    <col min="267" max="267" width="6.33203125" style="146" customWidth="1"/>
    <col min="268" max="512" width="8.88671875" style="146"/>
    <col min="513" max="513" width="15.44140625" style="146" bestFit="1" customWidth="1"/>
    <col min="514" max="514" width="31.6640625" style="146" customWidth="1"/>
    <col min="515" max="515" width="36" style="146" customWidth="1"/>
    <col min="516" max="518" width="14.33203125" style="146" customWidth="1"/>
    <col min="519" max="519" width="8.6640625" style="146" customWidth="1"/>
    <col min="520" max="520" width="5.44140625" style="146" customWidth="1"/>
    <col min="521" max="521" width="25.88671875" style="146" customWidth="1"/>
    <col min="522" max="522" width="3.44140625" style="146" customWidth="1"/>
    <col min="523" max="523" width="6.33203125" style="146" customWidth="1"/>
    <col min="524" max="768" width="8.88671875" style="146"/>
    <col min="769" max="769" width="15.44140625" style="146" bestFit="1" customWidth="1"/>
    <col min="770" max="770" width="31.6640625" style="146" customWidth="1"/>
    <col min="771" max="771" width="36" style="146" customWidth="1"/>
    <col min="772" max="774" width="14.33203125" style="146" customWidth="1"/>
    <col min="775" max="775" width="8.6640625" style="146" customWidth="1"/>
    <col min="776" max="776" width="5.44140625" style="146" customWidth="1"/>
    <col min="777" max="777" width="25.88671875" style="146" customWidth="1"/>
    <col min="778" max="778" width="3.44140625" style="146" customWidth="1"/>
    <col min="779" max="779" width="6.33203125" style="146" customWidth="1"/>
    <col min="780" max="1024" width="8.88671875" style="146"/>
    <col min="1025" max="1025" width="15.44140625" style="146" bestFit="1" customWidth="1"/>
    <col min="1026" max="1026" width="31.6640625" style="146" customWidth="1"/>
    <col min="1027" max="1027" width="36" style="146" customWidth="1"/>
    <col min="1028" max="1030" width="14.33203125" style="146" customWidth="1"/>
    <col min="1031" max="1031" width="8.6640625" style="146" customWidth="1"/>
    <col min="1032" max="1032" width="5.44140625" style="146" customWidth="1"/>
    <col min="1033" max="1033" width="25.88671875" style="146" customWidth="1"/>
    <col min="1034" max="1034" width="3.44140625" style="146" customWidth="1"/>
    <col min="1035" max="1035" width="6.33203125" style="146" customWidth="1"/>
    <col min="1036" max="1280" width="8.88671875" style="146"/>
    <col min="1281" max="1281" width="15.44140625" style="146" bestFit="1" customWidth="1"/>
    <col min="1282" max="1282" width="31.6640625" style="146" customWidth="1"/>
    <col min="1283" max="1283" width="36" style="146" customWidth="1"/>
    <col min="1284" max="1286" width="14.33203125" style="146" customWidth="1"/>
    <col min="1287" max="1287" width="8.6640625" style="146" customWidth="1"/>
    <col min="1288" max="1288" width="5.44140625" style="146" customWidth="1"/>
    <col min="1289" max="1289" width="25.88671875" style="146" customWidth="1"/>
    <col min="1290" max="1290" width="3.44140625" style="146" customWidth="1"/>
    <col min="1291" max="1291" width="6.33203125" style="146" customWidth="1"/>
    <col min="1292" max="1536" width="8.88671875" style="146"/>
    <col min="1537" max="1537" width="15.44140625" style="146" bestFit="1" customWidth="1"/>
    <col min="1538" max="1538" width="31.6640625" style="146" customWidth="1"/>
    <col min="1539" max="1539" width="36" style="146" customWidth="1"/>
    <col min="1540" max="1542" width="14.33203125" style="146" customWidth="1"/>
    <col min="1543" max="1543" width="8.6640625" style="146" customWidth="1"/>
    <col min="1544" max="1544" width="5.44140625" style="146" customWidth="1"/>
    <col min="1545" max="1545" width="25.88671875" style="146" customWidth="1"/>
    <col min="1546" max="1546" width="3.44140625" style="146" customWidth="1"/>
    <col min="1547" max="1547" width="6.33203125" style="146" customWidth="1"/>
    <col min="1548" max="1792" width="8.88671875" style="146"/>
    <col min="1793" max="1793" width="15.44140625" style="146" bestFit="1" customWidth="1"/>
    <col min="1794" max="1794" width="31.6640625" style="146" customWidth="1"/>
    <col min="1795" max="1795" width="36" style="146" customWidth="1"/>
    <col min="1796" max="1798" width="14.33203125" style="146" customWidth="1"/>
    <col min="1799" max="1799" width="8.6640625" style="146" customWidth="1"/>
    <col min="1800" max="1800" width="5.44140625" style="146" customWidth="1"/>
    <col min="1801" max="1801" width="25.88671875" style="146" customWidth="1"/>
    <col min="1802" max="1802" width="3.44140625" style="146" customWidth="1"/>
    <col min="1803" max="1803" width="6.33203125" style="146" customWidth="1"/>
    <col min="1804" max="2048" width="8.88671875" style="146"/>
    <col min="2049" max="2049" width="15.44140625" style="146" bestFit="1" customWidth="1"/>
    <col min="2050" max="2050" width="31.6640625" style="146" customWidth="1"/>
    <col min="2051" max="2051" width="36" style="146" customWidth="1"/>
    <col min="2052" max="2054" width="14.33203125" style="146" customWidth="1"/>
    <col min="2055" max="2055" width="8.6640625" style="146" customWidth="1"/>
    <col min="2056" max="2056" width="5.44140625" style="146" customWidth="1"/>
    <col min="2057" max="2057" width="25.88671875" style="146" customWidth="1"/>
    <col min="2058" max="2058" width="3.44140625" style="146" customWidth="1"/>
    <col min="2059" max="2059" width="6.33203125" style="146" customWidth="1"/>
    <col min="2060" max="2304" width="8.88671875" style="146"/>
    <col min="2305" max="2305" width="15.44140625" style="146" bestFit="1" customWidth="1"/>
    <col min="2306" max="2306" width="31.6640625" style="146" customWidth="1"/>
    <col min="2307" max="2307" width="36" style="146" customWidth="1"/>
    <col min="2308" max="2310" width="14.33203125" style="146" customWidth="1"/>
    <col min="2311" max="2311" width="8.6640625" style="146" customWidth="1"/>
    <col min="2312" max="2312" width="5.44140625" style="146" customWidth="1"/>
    <col min="2313" max="2313" width="25.88671875" style="146" customWidth="1"/>
    <col min="2314" max="2314" width="3.44140625" style="146" customWidth="1"/>
    <col min="2315" max="2315" width="6.33203125" style="146" customWidth="1"/>
    <col min="2316" max="2560" width="8.88671875" style="146"/>
    <col min="2561" max="2561" width="15.44140625" style="146" bestFit="1" customWidth="1"/>
    <col min="2562" max="2562" width="31.6640625" style="146" customWidth="1"/>
    <col min="2563" max="2563" width="36" style="146" customWidth="1"/>
    <col min="2564" max="2566" width="14.33203125" style="146" customWidth="1"/>
    <col min="2567" max="2567" width="8.6640625" style="146" customWidth="1"/>
    <col min="2568" max="2568" width="5.44140625" style="146" customWidth="1"/>
    <col min="2569" max="2569" width="25.88671875" style="146" customWidth="1"/>
    <col min="2570" max="2570" width="3.44140625" style="146" customWidth="1"/>
    <col min="2571" max="2571" width="6.33203125" style="146" customWidth="1"/>
    <col min="2572" max="2816" width="8.88671875" style="146"/>
    <col min="2817" max="2817" width="15.44140625" style="146" bestFit="1" customWidth="1"/>
    <col min="2818" max="2818" width="31.6640625" style="146" customWidth="1"/>
    <col min="2819" max="2819" width="36" style="146" customWidth="1"/>
    <col min="2820" max="2822" width="14.33203125" style="146" customWidth="1"/>
    <col min="2823" max="2823" width="8.6640625" style="146" customWidth="1"/>
    <col min="2824" max="2824" width="5.44140625" style="146" customWidth="1"/>
    <col min="2825" max="2825" width="25.88671875" style="146" customWidth="1"/>
    <col min="2826" max="2826" width="3.44140625" style="146" customWidth="1"/>
    <col min="2827" max="2827" width="6.33203125" style="146" customWidth="1"/>
    <col min="2828" max="3072" width="8.88671875" style="146"/>
    <col min="3073" max="3073" width="15.44140625" style="146" bestFit="1" customWidth="1"/>
    <col min="3074" max="3074" width="31.6640625" style="146" customWidth="1"/>
    <col min="3075" max="3075" width="36" style="146" customWidth="1"/>
    <col min="3076" max="3078" width="14.33203125" style="146" customWidth="1"/>
    <col min="3079" max="3079" width="8.6640625" style="146" customWidth="1"/>
    <col min="3080" max="3080" width="5.44140625" style="146" customWidth="1"/>
    <col min="3081" max="3081" width="25.88671875" style="146" customWidth="1"/>
    <col min="3082" max="3082" width="3.44140625" style="146" customWidth="1"/>
    <col min="3083" max="3083" width="6.33203125" style="146" customWidth="1"/>
    <col min="3084" max="3328" width="8.88671875" style="146"/>
    <col min="3329" max="3329" width="15.44140625" style="146" bestFit="1" customWidth="1"/>
    <col min="3330" max="3330" width="31.6640625" style="146" customWidth="1"/>
    <col min="3331" max="3331" width="36" style="146" customWidth="1"/>
    <col min="3332" max="3334" width="14.33203125" style="146" customWidth="1"/>
    <col min="3335" max="3335" width="8.6640625" style="146" customWidth="1"/>
    <col min="3336" max="3336" width="5.44140625" style="146" customWidth="1"/>
    <col min="3337" max="3337" width="25.88671875" style="146" customWidth="1"/>
    <col min="3338" max="3338" width="3.44140625" style="146" customWidth="1"/>
    <col min="3339" max="3339" width="6.33203125" style="146" customWidth="1"/>
    <col min="3340" max="3584" width="8.88671875" style="146"/>
    <col min="3585" max="3585" width="15.44140625" style="146" bestFit="1" customWidth="1"/>
    <col min="3586" max="3586" width="31.6640625" style="146" customWidth="1"/>
    <col min="3587" max="3587" width="36" style="146" customWidth="1"/>
    <col min="3588" max="3590" width="14.33203125" style="146" customWidth="1"/>
    <col min="3591" max="3591" width="8.6640625" style="146" customWidth="1"/>
    <col min="3592" max="3592" width="5.44140625" style="146" customWidth="1"/>
    <col min="3593" max="3593" width="25.88671875" style="146" customWidth="1"/>
    <col min="3594" max="3594" width="3.44140625" style="146" customWidth="1"/>
    <col min="3595" max="3595" width="6.33203125" style="146" customWidth="1"/>
    <col min="3596" max="3840" width="8.88671875" style="146"/>
    <col min="3841" max="3841" width="15.44140625" style="146" bestFit="1" customWidth="1"/>
    <col min="3842" max="3842" width="31.6640625" style="146" customWidth="1"/>
    <col min="3843" max="3843" width="36" style="146" customWidth="1"/>
    <col min="3844" max="3846" width="14.33203125" style="146" customWidth="1"/>
    <col min="3847" max="3847" width="8.6640625" style="146" customWidth="1"/>
    <col min="3848" max="3848" width="5.44140625" style="146" customWidth="1"/>
    <col min="3849" max="3849" width="25.88671875" style="146" customWidth="1"/>
    <col min="3850" max="3850" width="3.44140625" style="146" customWidth="1"/>
    <col min="3851" max="3851" width="6.33203125" style="146" customWidth="1"/>
    <col min="3852" max="4096" width="8.88671875" style="146"/>
    <col min="4097" max="4097" width="15.44140625" style="146" bestFit="1" customWidth="1"/>
    <col min="4098" max="4098" width="31.6640625" style="146" customWidth="1"/>
    <col min="4099" max="4099" width="36" style="146" customWidth="1"/>
    <col min="4100" max="4102" width="14.33203125" style="146" customWidth="1"/>
    <col min="4103" max="4103" width="8.6640625" style="146" customWidth="1"/>
    <col min="4104" max="4104" width="5.44140625" style="146" customWidth="1"/>
    <col min="4105" max="4105" width="25.88671875" style="146" customWidth="1"/>
    <col min="4106" max="4106" width="3.44140625" style="146" customWidth="1"/>
    <col min="4107" max="4107" width="6.33203125" style="146" customWidth="1"/>
    <col min="4108" max="4352" width="8.88671875" style="146"/>
    <col min="4353" max="4353" width="15.44140625" style="146" bestFit="1" customWidth="1"/>
    <col min="4354" max="4354" width="31.6640625" style="146" customWidth="1"/>
    <col min="4355" max="4355" width="36" style="146" customWidth="1"/>
    <col min="4356" max="4358" width="14.33203125" style="146" customWidth="1"/>
    <col min="4359" max="4359" width="8.6640625" style="146" customWidth="1"/>
    <col min="4360" max="4360" width="5.44140625" style="146" customWidth="1"/>
    <col min="4361" max="4361" width="25.88671875" style="146" customWidth="1"/>
    <col min="4362" max="4362" width="3.44140625" style="146" customWidth="1"/>
    <col min="4363" max="4363" width="6.33203125" style="146" customWidth="1"/>
    <col min="4364" max="4608" width="8.88671875" style="146"/>
    <col min="4609" max="4609" width="15.44140625" style="146" bestFit="1" customWidth="1"/>
    <col min="4610" max="4610" width="31.6640625" style="146" customWidth="1"/>
    <col min="4611" max="4611" width="36" style="146" customWidth="1"/>
    <col min="4612" max="4614" width="14.33203125" style="146" customWidth="1"/>
    <col min="4615" max="4615" width="8.6640625" style="146" customWidth="1"/>
    <col min="4616" max="4616" width="5.44140625" style="146" customWidth="1"/>
    <col min="4617" max="4617" width="25.88671875" style="146" customWidth="1"/>
    <col min="4618" max="4618" width="3.44140625" style="146" customWidth="1"/>
    <col min="4619" max="4619" width="6.33203125" style="146" customWidth="1"/>
    <col min="4620" max="4864" width="8.88671875" style="146"/>
    <col min="4865" max="4865" width="15.44140625" style="146" bestFit="1" customWidth="1"/>
    <col min="4866" max="4866" width="31.6640625" style="146" customWidth="1"/>
    <col min="4867" max="4867" width="36" style="146" customWidth="1"/>
    <col min="4868" max="4870" width="14.33203125" style="146" customWidth="1"/>
    <col min="4871" max="4871" width="8.6640625" style="146" customWidth="1"/>
    <col min="4872" max="4872" width="5.44140625" style="146" customWidth="1"/>
    <col min="4873" max="4873" width="25.88671875" style="146" customWidth="1"/>
    <col min="4874" max="4874" width="3.44140625" style="146" customWidth="1"/>
    <col min="4875" max="4875" width="6.33203125" style="146" customWidth="1"/>
    <col min="4876" max="5120" width="8.88671875" style="146"/>
    <col min="5121" max="5121" width="15.44140625" style="146" bestFit="1" customWidth="1"/>
    <col min="5122" max="5122" width="31.6640625" style="146" customWidth="1"/>
    <col min="5123" max="5123" width="36" style="146" customWidth="1"/>
    <col min="5124" max="5126" width="14.33203125" style="146" customWidth="1"/>
    <col min="5127" max="5127" width="8.6640625" style="146" customWidth="1"/>
    <col min="5128" max="5128" width="5.44140625" style="146" customWidth="1"/>
    <col min="5129" max="5129" width="25.88671875" style="146" customWidth="1"/>
    <col min="5130" max="5130" width="3.44140625" style="146" customWidth="1"/>
    <col min="5131" max="5131" width="6.33203125" style="146" customWidth="1"/>
    <col min="5132" max="5376" width="8.88671875" style="146"/>
    <col min="5377" max="5377" width="15.44140625" style="146" bestFit="1" customWidth="1"/>
    <col min="5378" max="5378" width="31.6640625" style="146" customWidth="1"/>
    <col min="5379" max="5379" width="36" style="146" customWidth="1"/>
    <col min="5380" max="5382" width="14.33203125" style="146" customWidth="1"/>
    <col min="5383" max="5383" width="8.6640625" style="146" customWidth="1"/>
    <col min="5384" max="5384" width="5.44140625" style="146" customWidth="1"/>
    <col min="5385" max="5385" width="25.88671875" style="146" customWidth="1"/>
    <col min="5386" max="5386" width="3.44140625" style="146" customWidth="1"/>
    <col min="5387" max="5387" width="6.33203125" style="146" customWidth="1"/>
    <col min="5388" max="5632" width="8.88671875" style="146"/>
    <col min="5633" max="5633" width="15.44140625" style="146" bestFit="1" customWidth="1"/>
    <col min="5634" max="5634" width="31.6640625" style="146" customWidth="1"/>
    <col min="5635" max="5635" width="36" style="146" customWidth="1"/>
    <col min="5636" max="5638" width="14.33203125" style="146" customWidth="1"/>
    <col min="5639" max="5639" width="8.6640625" style="146" customWidth="1"/>
    <col min="5640" max="5640" width="5.44140625" style="146" customWidth="1"/>
    <col min="5641" max="5641" width="25.88671875" style="146" customWidth="1"/>
    <col min="5642" max="5642" width="3.44140625" style="146" customWidth="1"/>
    <col min="5643" max="5643" width="6.33203125" style="146" customWidth="1"/>
    <col min="5644" max="5888" width="8.88671875" style="146"/>
    <col min="5889" max="5889" width="15.44140625" style="146" bestFit="1" customWidth="1"/>
    <col min="5890" max="5890" width="31.6640625" style="146" customWidth="1"/>
    <col min="5891" max="5891" width="36" style="146" customWidth="1"/>
    <col min="5892" max="5894" width="14.33203125" style="146" customWidth="1"/>
    <col min="5895" max="5895" width="8.6640625" style="146" customWidth="1"/>
    <col min="5896" max="5896" width="5.44140625" style="146" customWidth="1"/>
    <col min="5897" max="5897" width="25.88671875" style="146" customWidth="1"/>
    <col min="5898" max="5898" width="3.44140625" style="146" customWidth="1"/>
    <col min="5899" max="5899" width="6.33203125" style="146" customWidth="1"/>
    <col min="5900" max="6144" width="8.88671875" style="146"/>
    <col min="6145" max="6145" width="15.44140625" style="146" bestFit="1" customWidth="1"/>
    <col min="6146" max="6146" width="31.6640625" style="146" customWidth="1"/>
    <col min="6147" max="6147" width="36" style="146" customWidth="1"/>
    <col min="6148" max="6150" width="14.33203125" style="146" customWidth="1"/>
    <col min="6151" max="6151" width="8.6640625" style="146" customWidth="1"/>
    <col min="6152" max="6152" width="5.44140625" style="146" customWidth="1"/>
    <col min="6153" max="6153" width="25.88671875" style="146" customWidth="1"/>
    <col min="6154" max="6154" width="3.44140625" style="146" customWidth="1"/>
    <col min="6155" max="6155" width="6.33203125" style="146" customWidth="1"/>
    <col min="6156" max="6400" width="8.88671875" style="146"/>
    <col min="6401" max="6401" width="15.44140625" style="146" bestFit="1" customWidth="1"/>
    <col min="6402" max="6402" width="31.6640625" style="146" customWidth="1"/>
    <col min="6403" max="6403" width="36" style="146" customWidth="1"/>
    <col min="6404" max="6406" width="14.33203125" style="146" customWidth="1"/>
    <col min="6407" max="6407" width="8.6640625" style="146" customWidth="1"/>
    <col min="6408" max="6408" width="5.44140625" style="146" customWidth="1"/>
    <col min="6409" max="6409" width="25.88671875" style="146" customWidth="1"/>
    <col min="6410" max="6410" width="3.44140625" style="146" customWidth="1"/>
    <col min="6411" max="6411" width="6.33203125" style="146" customWidth="1"/>
    <col min="6412" max="6656" width="8.88671875" style="146"/>
    <col min="6657" max="6657" width="15.44140625" style="146" bestFit="1" customWidth="1"/>
    <col min="6658" max="6658" width="31.6640625" style="146" customWidth="1"/>
    <col min="6659" max="6659" width="36" style="146" customWidth="1"/>
    <col min="6660" max="6662" width="14.33203125" style="146" customWidth="1"/>
    <col min="6663" max="6663" width="8.6640625" style="146" customWidth="1"/>
    <col min="6664" max="6664" width="5.44140625" style="146" customWidth="1"/>
    <col min="6665" max="6665" width="25.88671875" style="146" customWidth="1"/>
    <col min="6666" max="6666" width="3.44140625" style="146" customWidth="1"/>
    <col min="6667" max="6667" width="6.33203125" style="146" customWidth="1"/>
    <col min="6668" max="6912" width="8.88671875" style="146"/>
    <col min="6913" max="6913" width="15.44140625" style="146" bestFit="1" customWidth="1"/>
    <col min="6914" max="6914" width="31.6640625" style="146" customWidth="1"/>
    <col min="6915" max="6915" width="36" style="146" customWidth="1"/>
    <col min="6916" max="6918" width="14.33203125" style="146" customWidth="1"/>
    <col min="6919" max="6919" width="8.6640625" style="146" customWidth="1"/>
    <col min="6920" max="6920" width="5.44140625" style="146" customWidth="1"/>
    <col min="6921" max="6921" width="25.88671875" style="146" customWidth="1"/>
    <col min="6922" max="6922" width="3.44140625" style="146" customWidth="1"/>
    <col min="6923" max="6923" width="6.33203125" style="146" customWidth="1"/>
    <col min="6924" max="7168" width="8.88671875" style="146"/>
    <col min="7169" max="7169" width="15.44140625" style="146" bestFit="1" customWidth="1"/>
    <col min="7170" max="7170" width="31.6640625" style="146" customWidth="1"/>
    <col min="7171" max="7171" width="36" style="146" customWidth="1"/>
    <col min="7172" max="7174" width="14.33203125" style="146" customWidth="1"/>
    <col min="7175" max="7175" width="8.6640625" style="146" customWidth="1"/>
    <col min="7176" max="7176" width="5.44140625" style="146" customWidth="1"/>
    <col min="7177" max="7177" width="25.88671875" style="146" customWidth="1"/>
    <col min="7178" max="7178" width="3.44140625" style="146" customWidth="1"/>
    <col min="7179" max="7179" width="6.33203125" style="146" customWidth="1"/>
    <col min="7180" max="7424" width="8.88671875" style="146"/>
    <col min="7425" max="7425" width="15.44140625" style="146" bestFit="1" customWidth="1"/>
    <col min="7426" max="7426" width="31.6640625" style="146" customWidth="1"/>
    <col min="7427" max="7427" width="36" style="146" customWidth="1"/>
    <col min="7428" max="7430" width="14.33203125" style="146" customWidth="1"/>
    <col min="7431" max="7431" width="8.6640625" style="146" customWidth="1"/>
    <col min="7432" max="7432" width="5.44140625" style="146" customWidth="1"/>
    <col min="7433" max="7433" width="25.88671875" style="146" customWidth="1"/>
    <col min="7434" max="7434" width="3.44140625" style="146" customWidth="1"/>
    <col min="7435" max="7435" width="6.33203125" style="146" customWidth="1"/>
    <col min="7436" max="7680" width="8.88671875" style="146"/>
    <col min="7681" max="7681" width="15.44140625" style="146" bestFit="1" customWidth="1"/>
    <col min="7682" max="7682" width="31.6640625" style="146" customWidth="1"/>
    <col min="7683" max="7683" width="36" style="146" customWidth="1"/>
    <col min="7684" max="7686" width="14.33203125" style="146" customWidth="1"/>
    <col min="7687" max="7687" width="8.6640625" style="146" customWidth="1"/>
    <col min="7688" max="7688" width="5.44140625" style="146" customWidth="1"/>
    <col min="7689" max="7689" width="25.88671875" style="146" customWidth="1"/>
    <col min="7690" max="7690" width="3.44140625" style="146" customWidth="1"/>
    <col min="7691" max="7691" width="6.33203125" style="146" customWidth="1"/>
    <col min="7692" max="7936" width="8.88671875" style="146"/>
    <col min="7937" max="7937" width="15.44140625" style="146" bestFit="1" customWidth="1"/>
    <col min="7938" max="7938" width="31.6640625" style="146" customWidth="1"/>
    <col min="7939" max="7939" width="36" style="146" customWidth="1"/>
    <col min="7940" max="7942" width="14.33203125" style="146" customWidth="1"/>
    <col min="7943" max="7943" width="8.6640625" style="146" customWidth="1"/>
    <col min="7944" max="7944" width="5.44140625" style="146" customWidth="1"/>
    <col min="7945" max="7945" width="25.88671875" style="146" customWidth="1"/>
    <col min="7946" max="7946" width="3.44140625" style="146" customWidth="1"/>
    <col min="7947" max="7947" width="6.33203125" style="146" customWidth="1"/>
    <col min="7948" max="8192" width="8.88671875" style="146"/>
    <col min="8193" max="8193" width="15.44140625" style="146" bestFit="1" customWidth="1"/>
    <col min="8194" max="8194" width="31.6640625" style="146" customWidth="1"/>
    <col min="8195" max="8195" width="36" style="146" customWidth="1"/>
    <col min="8196" max="8198" width="14.33203125" style="146" customWidth="1"/>
    <col min="8199" max="8199" width="8.6640625" style="146" customWidth="1"/>
    <col min="8200" max="8200" width="5.44140625" style="146" customWidth="1"/>
    <col min="8201" max="8201" width="25.88671875" style="146" customWidth="1"/>
    <col min="8202" max="8202" width="3.44140625" style="146" customWidth="1"/>
    <col min="8203" max="8203" width="6.33203125" style="146" customWidth="1"/>
    <col min="8204" max="8448" width="8.88671875" style="146"/>
    <col min="8449" max="8449" width="15.44140625" style="146" bestFit="1" customWidth="1"/>
    <col min="8450" max="8450" width="31.6640625" style="146" customWidth="1"/>
    <col min="8451" max="8451" width="36" style="146" customWidth="1"/>
    <col min="8452" max="8454" width="14.33203125" style="146" customWidth="1"/>
    <col min="8455" max="8455" width="8.6640625" style="146" customWidth="1"/>
    <col min="8456" max="8456" width="5.44140625" style="146" customWidth="1"/>
    <col min="8457" max="8457" width="25.88671875" style="146" customWidth="1"/>
    <col min="8458" max="8458" width="3.44140625" style="146" customWidth="1"/>
    <col min="8459" max="8459" width="6.33203125" style="146" customWidth="1"/>
    <col min="8460" max="8704" width="8.88671875" style="146"/>
    <col min="8705" max="8705" width="15.44140625" style="146" bestFit="1" customWidth="1"/>
    <col min="8706" max="8706" width="31.6640625" style="146" customWidth="1"/>
    <col min="8707" max="8707" width="36" style="146" customWidth="1"/>
    <col min="8708" max="8710" width="14.33203125" style="146" customWidth="1"/>
    <col min="8711" max="8711" width="8.6640625" style="146" customWidth="1"/>
    <col min="8712" max="8712" width="5.44140625" style="146" customWidth="1"/>
    <col min="8713" max="8713" width="25.88671875" style="146" customWidth="1"/>
    <col min="8714" max="8714" width="3.44140625" style="146" customWidth="1"/>
    <col min="8715" max="8715" width="6.33203125" style="146" customWidth="1"/>
    <col min="8716" max="8960" width="8.88671875" style="146"/>
    <col min="8961" max="8961" width="15.44140625" style="146" bestFit="1" customWidth="1"/>
    <col min="8962" max="8962" width="31.6640625" style="146" customWidth="1"/>
    <col min="8963" max="8963" width="36" style="146" customWidth="1"/>
    <col min="8964" max="8966" width="14.33203125" style="146" customWidth="1"/>
    <col min="8967" max="8967" width="8.6640625" style="146" customWidth="1"/>
    <col min="8968" max="8968" width="5.44140625" style="146" customWidth="1"/>
    <col min="8969" max="8969" width="25.88671875" style="146" customWidth="1"/>
    <col min="8970" max="8970" width="3.44140625" style="146" customWidth="1"/>
    <col min="8971" max="8971" width="6.33203125" style="146" customWidth="1"/>
    <col min="8972" max="9216" width="8.88671875" style="146"/>
    <col min="9217" max="9217" width="15.44140625" style="146" bestFit="1" customWidth="1"/>
    <col min="9218" max="9218" width="31.6640625" style="146" customWidth="1"/>
    <col min="9219" max="9219" width="36" style="146" customWidth="1"/>
    <col min="9220" max="9222" width="14.33203125" style="146" customWidth="1"/>
    <col min="9223" max="9223" width="8.6640625" style="146" customWidth="1"/>
    <col min="9224" max="9224" width="5.44140625" style="146" customWidth="1"/>
    <col min="9225" max="9225" width="25.88671875" style="146" customWidth="1"/>
    <col min="9226" max="9226" width="3.44140625" style="146" customWidth="1"/>
    <col min="9227" max="9227" width="6.33203125" style="146" customWidth="1"/>
    <col min="9228" max="9472" width="8.88671875" style="146"/>
    <col min="9473" max="9473" width="15.44140625" style="146" bestFit="1" customWidth="1"/>
    <col min="9474" max="9474" width="31.6640625" style="146" customWidth="1"/>
    <col min="9475" max="9475" width="36" style="146" customWidth="1"/>
    <col min="9476" max="9478" width="14.33203125" style="146" customWidth="1"/>
    <col min="9479" max="9479" width="8.6640625" style="146" customWidth="1"/>
    <col min="9480" max="9480" width="5.44140625" style="146" customWidth="1"/>
    <col min="9481" max="9481" width="25.88671875" style="146" customWidth="1"/>
    <col min="9482" max="9482" width="3.44140625" style="146" customWidth="1"/>
    <col min="9483" max="9483" width="6.33203125" style="146" customWidth="1"/>
    <col min="9484" max="9728" width="8.88671875" style="146"/>
    <col min="9729" max="9729" width="15.44140625" style="146" bestFit="1" customWidth="1"/>
    <col min="9730" max="9730" width="31.6640625" style="146" customWidth="1"/>
    <col min="9731" max="9731" width="36" style="146" customWidth="1"/>
    <col min="9732" max="9734" width="14.33203125" style="146" customWidth="1"/>
    <col min="9735" max="9735" width="8.6640625" style="146" customWidth="1"/>
    <col min="9736" max="9736" width="5.44140625" style="146" customWidth="1"/>
    <col min="9737" max="9737" width="25.88671875" style="146" customWidth="1"/>
    <col min="9738" max="9738" width="3.44140625" style="146" customWidth="1"/>
    <col min="9739" max="9739" width="6.33203125" style="146" customWidth="1"/>
    <col min="9740" max="9984" width="8.88671875" style="146"/>
    <col min="9985" max="9985" width="15.44140625" style="146" bestFit="1" customWidth="1"/>
    <col min="9986" max="9986" width="31.6640625" style="146" customWidth="1"/>
    <col min="9987" max="9987" width="36" style="146" customWidth="1"/>
    <col min="9988" max="9990" width="14.33203125" style="146" customWidth="1"/>
    <col min="9991" max="9991" width="8.6640625" style="146" customWidth="1"/>
    <col min="9992" max="9992" width="5.44140625" style="146" customWidth="1"/>
    <col min="9993" max="9993" width="25.88671875" style="146" customWidth="1"/>
    <col min="9994" max="9994" width="3.44140625" style="146" customWidth="1"/>
    <col min="9995" max="9995" width="6.33203125" style="146" customWidth="1"/>
    <col min="9996" max="10240" width="8.88671875" style="146"/>
    <col min="10241" max="10241" width="15.44140625" style="146" bestFit="1" customWidth="1"/>
    <col min="10242" max="10242" width="31.6640625" style="146" customWidth="1"/>
    <col min="10243" max="10243" width="36" style="146" customWidth="1"/>
    <col min="10244" max="10246" width="14.33203125" style="146" customWidth="1"/>
    <col min="10247" max="10247" width="8.6640625" style="146" customWidth="1"/>
    <col min="10248" max="10248" width="5.44140625" style="146" customWidth="1"/>
    <col min="10249" max="10249" width="25.88671875" style="146" customWidth="1"/>
    <col min="10250" max="10250" width="3.44140625" style="146" customWidth="1"/>
    <col min="10251" max="10251" width="6.33203125" style="146" customWidth="1"/>
    <col min="10252" max="10496" width="8.88671875" style="146"/>
    <col min="10497" max="10497" width="15.44140625" style="146" bestFit="1" customWidth="1"/>
    <col min="10498" max="10498" width="31.6640625" style="146" customWidth="1"/>
    <col min="10499" max="10499" width="36" style="146" customWidth="1"/>
    <col min="10500" max="10502" width="14.33203125" style="146" customWidth="1"/>
    <col min="10503" max="10503" width="8.6640625" style="146" customWidth="1"/>
    <col min="10504" max="10504" width="5.44140625" style="146" customWidth="1"/>
    <col min="10505" max="10505" width="25.88671875" style="146" customWidth="1"/>
    <col min="10506" max="10506" width="3.44140625" style="146" customWidth="1"/>
    <col min="10507" max="10507" width="6.33203125" style="146" customWidth="1"/>
    <col min="10508" max="10752" width="8.88671875" style="146"/>
    <col min="10753" max="10753" width="15.44140625" style="146" bestFit="1" customWidth="1"/>
    <col min="10754" max="10754" width="31.6640625" style="146" customWidth="1"/>
    <col min="10755" max="10755" width="36" style="146" customWidth="1"/>
    <col min="10756" max="10758" width="14.33203125" style="146" customWidth="1"/>
    <col min="10759" max="10759" width="8.6640625" style="146" customWidth="1"/>
    <col min="10760" max="10760" width="5.44140625" style="146" customWidth="1"/>
    <col min="10761" max="10761" width="25.88671875" style="146" customWidth="1"/>
    <col min="10762" max="10762" width="3.44140625" style="146" customWidth="1"/>
    <col min="10763" max="10763" width="6.33203125" style="146" customWidth="1"/>
    <col min="10764" max="11008" width="8.88671875" style="146"/>
    <col min="11009" max="11009" width="15.44140625" style="146" bestFit="1" customWidth="1"/>
    <col min="11010" max="11010" width="31.6640625" style="146" customWidth="1"/>
    <col min="11011" max="11011" width="36" style="146" customWidth="1"/>
    <col min="11012" max="11014" width="14.33203125" style="146" customWidth="1"/>
    <col min="11015" max="11015" width="8.6640625" style="146" customWidth="1"/>
    <col min="11016" max="11016" width="5.44140625" style="146" customWidth="1"/>
    <col min="11017" max="11017" width="25.88671875" style="146" customWidth="1"/>
    <col min="11018" max="11018" width="3.44140625" style="146" customWidth="1"/>
    <col min="11019" max="11019" width="6.33203125" style="146" customWidth="1"/>
    <col min="11020" max="11264" width="8.88671875" style="146"/>
    <col min="11265" max="11265" width="15.44140625" style="146" bestFit="1" customWidth="1"/>
    <col min="11266" max="11266" width="31.6640625" style="146" customWidth="1"/>
    <col min="11267" max="11267" width="36" style="146" customWidth="1"/>
    <col min="11268" max="11270" width="14.33203125" style="146" customWidth="1"/>
    <col min="11271" max="11271" width="8.6640625" style="146" customWidth="1"/>
    <col min="11272" max="11272" width="5.44140625" style="146" customWidth="1"/>
    <col min="11273" max="11273" width="25.88671875" style="146" customWidth="1"/>
    <col min="11274" max="11274" width="3.44140625" style="146" customWidth="1"/>
    <col min="11275" max="11275" width="6.33203125" style="146" customWidth="1"/>
    <col min="11276" max="11520" width="8.88671875" style="146"/>
    <col min="11521" max="11521" width="15.44140625" style="146" bestFit="1" customWidth="1"/>
    <col min="11522" max="11522" width="31.6640625" style="146" customWidth="1"/>
    <col min="11523" max="11523" width="36" style="146" customWidth="1"/>
    <col min="11524" max="11526" width="14.33203125" style="146" customWidth="1"/>
    <col min="11527" max="11527" width="8.6640625" style="146" customWidth="1"/>
    <col min="11528" max="11528" width="5.44140625" style="146" customWidth="1"/>
    <col min="11529" max="11529" width="25.88671875" style="146" customWidth="1"/>
    <col min="11530" max="11530" width="3.44140625" style="146" customWidth="1"/>
    <col min="11531" max="11531" width="6.33203125" style="146" customWidth="1"/>
    <col min="11532" max="11776" width="8.88671875" style="146"/>
    <col min="11777" max="11777" width="15.44140625" style="146" bestFit="1" customWidth="1"/>
    <col min="11778" max="11778" width="31.6640625" style="146" customWidth="1"/>
    <col min="11779" max="11779" width="36" style="146" customWidth="1"/>
    <col min="11780" max="11782" width="14.33203125" style="146" customWidth="1"/>
    <col min="11783" max="11783" width="8.6640625" style="146" customWidth="1"/>
    <col min="11784" max="11784" width="5.44140625" style="146" customWidth="1"/>
    <col min="11785" max="11785" width="25.88671875" style="146" customWidth="1"/>
    <col min="11786" max="11786" width="3.44140625" style="146" customWidth="1"/>
    <col min="11787" max="11787" width="6.33203125" style="146" customWidth="1"/>
    <col min="11788" max="12032" width="8.88671875" style="146"/>
    <col min="12033" max="12033" width="15.44140625" style="146" bestFit="1" customWidth="1"/>
    <col min="12034" max="12034" width="31.6640625" style="146" customWidth="1"/>
    <col min="12035" max="12035" width="36" style="146" customWidth="1"/>
    <col min="12036" max="12038" width="14.33203125" style="146" customWidth="1"/>
    <col min="12039" max="12039" width="8.6640625" style="146" customWidth="1"/>
    <col min="12040" max="12040" width="5.44140625" style="146" customWidth="1"/>
    <col min="12041" max="12041" width="25.88671875" style="146" customWidth="1"/>
    <col min="12042" max="12042" width="3.44140625" style="146" customWidth="1"/>
    <col min="12043" max="12043" width="6.33203125" style="146" customWidth="1"/>
    <col min="12044" max="12288" width="8.88671875" style="146"/>
    <col min="12289" max="12289" width="15.44140625" style="146" bestFit="1" customWidth="1"/>
    <col min="12290" max="12290" width="31.6640625" style="146" customWidth="1"/>
    <col min="12291" max="12291" width="36" style="146" customWidth="1"/>
    <col min="12292" max="12294" width="14.33203125" style="146" customWidth="1"/>
    <col min="12295" max="12295" width="8.6640625" style="146" customWidth="1"/>
    <col min="12296" max="12296" width="5.44140625" style="146" customWidth="1"/>
    <col min="12297" max="12297" width="25.88671875" style="146" customWidth="1"/>
    <col min="12298" max="12298" width="3.44140625" style="146" customWidth="1"/>
    <col min="12299" max="12299" width="6.33203125" style="146" customWidth="1"/>
    <col min="12300" max="12544" width="8.88671875" style="146"/>
    <col min="12545" max="12545" width="15.44140625" style="146" bestFit="1" customWidth="1"/>
    <col min="12546" max="12546" width="31.6640625" style="146" customWidth="1"/>
    <col min="12547" max="12547" width="36" style="146" customWidth="1"/>
    <col min="12548" max="12550" width="14.33203125" style="146" customWidth="1"/>
    <col min="12551" max="12551" width="8.6640625" style="146" customWidth="1"/>
    <col min="12552" max="12552" width="5.44140625" style="146" customWidth="1"/>
    <col min="12553" max="12553" width="25.88671875" style="146" customWidth="1"/>
    <col min="12554" max="12554" width="3.44140625" style="146" customWidth="1"/>
    <col min="12555" max="12555" width="6.33203125" style="146" customWidth="1"/>
    <col min="12556" max="12800" width="8.88671875" style="146"/>
    <col min="12801" max="12801" width="15.44140625" style="146" bestFit="1" customWidth="1"/>
    <col min="12802" max="12802" width="31.6640625" style="146" customWidth="1"/>
    <col min="12803" max="12803" width="36" style="146" customWidth="1"/>
    <col min="12804" max="12806" width="14.33203125" style="146" customWidth="1"/>
    <col min="12807" max="12807" width="8.6640625" style="146" customWidth="1"/>
    <col min="12808" max="12808" width="5.44140625" style="146" customWidth="1"/>
    <col min="12809" max="12809" width="25.88671875" style="146" customWidth="1"/>
    <col min="12810" max="12810" width="3.44140625" style="146" customWidth="1"/>
    <col min="12811" max="12811" width="6.33203125" style="146" customWidth="1"/>
    <col min="12812" max="13056" width="8.88671875" style="146"/>
    <col min="13057" max="13057" width="15.44140625" style="146" bestFit="1" customWidth="1"/>
    <col min="13058" max="13058" width="31.6640625" style="146" customWidth="1"/>
    <col min="13059" max="13059" width="36" style="146" customWidth="1"/>
    <col min="13060" max="13062" width="14.33203125" style="146" customWidth="1"/>
    <col min="13063" max="13063" width="8.6640625" style="146" customWidth="1"/>
    <col min="13064" max="13064" width="5.44140625" style="146" customWidth="1"/>
    <col min="13065" max="13065" width="25.88671875" style="146" customWidth="1"/>
    <col min="13066" max="13066" width="3.44140625" style="146" customWidth="1"/>
    <col min="13067" max="13067" width="6.33203125" style="146" customWidth="1"/>
    <col min="13068" max="13312" width="8.88671875" style="146"/>
    <col min="13313" max="13313" width="15.44140625" style="146" bestFit="1" customWidth="1"/>
    <col min="13314" max="13314" width="31.6640625" style="146" customWidth="1"/>
    <col min="13315" max="13315" width="36" style="146" customWidth="1"/>
    <col min="13316" max="13318" width="14.33203125" style="146" customWidth="1"/>
    <col min="13319" max="13319" width="8.6640625" style="146" customWidth="1"/>
    <col min="13320" max="13320" width="5.44140625" style="146" customWidth="1"/>
    <col min="13321" max="13321" width="25.88671875" style="146" customWidth="1"/>
    <col min="13322" max="13322" width="3.44140625" style="146" customWidth="1"/>
    <col min="13323" max="13323" width="6.33203125" style="146" customWidth="1"/>
    <col min="13324" max="13568" width="8.88671875" style="146"/>
    <col min="13569" max="13569" width="15.44140625" style="146" bestFit="1" customWidth="1"/>
    <col min="13570" max="13570" width="31.6640625" style="146" customWidth="1"/>
    <col min="13571" max="13571" width="36" style="146" customWidth="1"/>
    <col min="13572" max="13574" width="14.33203125" style="146" customWidth="1"/>
    <col min="13575" max="13575" width="8.6640625" style="146" customWidth="1"/>
    <col min="13576" max="13576" width="5.44140625" style="146" customWidth="1"/>
    <col min="13577" max="13577" width="25.88671875" style="146" customWidth="1"/>
    <col min="13578" max="13578" width="3.44140625" style="146" customWidth="1"/>
    <col min="13579" max="13579" width="6.33203125" style="146" customWidth="1"/>
    <col min="13580" max="13824" width="8.88671875" style="146"/>
    <col min="13825" max="13825" width="15.44140625" style="146" bestFit="1" customWidth="1"/>
    <col min="13826" max="13826" width="31.6640625" style="146" customWidth="1"/>
    <col min="13827" max="13827" width="36" style="146" customWidth="1"/>
    <col min="13828" max="13830" width="14.33203125" style="146" customWidth="1"/>
    <col min="13831" max="13831" width="8.6640625" style="146" customWidth="1"/>
    <col min="13832" max="13832" width="5.44140625" style="146" customWidth="1"/>
    <col min="13833" max="13833" width="25.88671875" style="146" customWidth="1"/>
    <col min="13834" max="13834" width="3.44140625" style="146" customWidth="1"/>
    <col min="13835" max="13835" width="6.33203125" style="146" customWidth="1"/>
    <col min="13836" max="14080" width="8.88671875" style="146"/>
    <col min="14081" max="14081" width="15.44140625" style="146" bestFit="1" customWidth="1"/>
    <col min="14082" max="14082" width="31.6640625" style="146" customWidth="1"/>
    <col min="14083" max="14083" width="36" style="146" customWidth="1"/>
    <col min="14084" max="14086" width="14.33203125" style="146" customWidth="1"/>
    <col min="14087" max="14087" width="8.6640625" style="146" customWidth="1"/>
    <col min="14088" max="14088" width="5.44140625" style="146" customWidth="1"/>
    <col min="14089" max="14089" width="25.88671875" style="146" customWidth="1"/>
    <col min="14090" max="14090" width="3.44140625" style="146" customWidth="1"/>
    <col min="14091" max="14091" width="6.33203125" style="146" customWidth="1"/>
    <col min="14092" max="14336" width="8.88671875" style="146"/>
    <col min="14337" max="14337" width="15.44140625" style="146" bestFit="1" customWidth="1"/>
    <col min="14338" max="14338" width="31.6640625" style="146" customWidth="1"/>
    <col min="14339" max="14339" width="36" style="146" customWidth="1"/>
    <col min="14340" max="14342" width="14.33203125" style="146" customWidth="1"/>
    <col min="14343" max="14343" width="8.6640625" style="146" customWidth="1"/>
    <col min="14344" max="14344" width="5.44140625" style="146" customWidth="1"/>
    <col min="14345" max="14345" width="25.88671875" style="146" customWidth="1"/>
    <col min="14346" max="14346" width="3.44140625" style="146" customWidth="1"/>
    <col min="14347" max="14347" width="6.33203125" style="146" customWidth="1"/>
    <col min="14348" max="14592" width="8.88671875" style="146"/>
    <col min="14593" max="14593" width="15.44140625" style="146" bestFit="1" customWidth="1"/>
    <col min="14594" max="14594" width="31.6640625" style="146" customWidth="1"/>
    <col min="14595" max="14595" width="36" style="146" customWidth="1"/>
    <col min="14596" max="14598" width="14.33203125" style="146" customWidth="1"/>
    <col min="14599" max="14599" width="8.6640625" style="146" customWidth="1"/>
    <col min="14600" max="14600" width="5.44140625" style="146" customWidth="1"/>
    <col min="14601" max="14601" width="25.88671875" style="146" customWidth="1"/>
    <col min="14602" max="14602" width="3.44140625" style="146" customWidth="1"/>
    <col min="14603" max="14603" width="6.33203125" style="146" customWidth="1"/>
    <col min="14604" max="14848" width="8.88671875" style="146"/>
    <col min="14849" max="14849" width="15.44140625" style="146" bestFit="1" customWidth="1"/>
    <col min="14850" max="14850" width="31.6640625" style="146" customWidth="1"/>
    <col min="14851" max="14851" width="36" style="146" customWidth="1"/>
    <col min="14852" max="14854" width="14.33203125" style="146" customWidth="1"/>
    <col min="14855" max="14855" width="8.6640625" style="146" customWidth="1"/>
    <col min="14856" max="14856" width="5.44140625" style="146" customWidth="1"/>
    <col min="14857" max="14857" width="25.88671875" style="146" customWidth="1"/>
    <col min="14858" max="14858" width="3.44140625" style="146" customWidth="1"/>
    <col min="14859" max="14859" width="6.33203125" style="146" customWidth="1"/>
    <col min="14860" max="15104" width="8.88671875" style="146"/>
    <col min="15105" max="15105" width="15.44140625" style="146" bestFit="1" customWidth="1"/>
    <col min="15106" max="15106" width="31.6640625" style="146" customWidth="1"/>
    <col min="15107" max="15107" width="36" style="146" customWidth="1"/>
    <col min="15108" max="15110" width="14.33203125" style="146" customWidth="1"/>
    <col min="15111" max="15111" width="8.6640625" style="146" customWidth="1"/>
    <col min="15112" max="15112" width="5.44140625" style="146" customWidth="1"/>
    <col min="15113" max="15113" width="25.88671875" style="146" customWidth="1"/>
    <col min="15114" max="15114" width="3.44140625" style="146" customWidth="1"/>
    <col min="15115" max="15115" width="6.33203125" style="146" customWidth="1"/>
    <col min="15116" max="15360" width="8.88671875" style="146"/>
    <col min="15361" max="15361" width="15.44140625" style="146" bestFit="1" customWidth="1"/>
    <col min="15362" max="15362" width="31.6640625" style="146" customWidth="1"/>
    <col min="15363" max="15363" width="36" style="146" customWidth="1"/>
    <col min="15364" max="15366" width="14.33203125" style="146" customWidth="1"/>
    <col min="15367" max="15367" width="8.6640625" style="146" customWidth="1"/>
    <col min="15368" max="15368" width="5.44140625" style="146" customWidth="1"/>
    <col min="15369" max="15369" width="25.88671875" style="146" customWidth="1"/>
    <col min="15370" max="15370" width="3.44140625" style="146" customWidth="1"/>
    <col min="15371" max="15371" width="6.33203125" style="146" customWidth="1"/>
    <col min="15372" max="15616" width="8.88671875" style="146"/>
    <col min="15617" max="15617" width="15.44140625" style="146" bestFit="1" customWidth="1"/>
    <col min="15618" max="15618" width="31.6640625" style="146" customWidth="1"/>
    <col min="15619" max="15619" width="36" style="146" customWidth="1"/>
    <col min="15620" max="15622" width="14.33203125" style="146" customWidth="1"/>
    <col min="15623" max="15623" width="8.6640625" style="146" customWidth="1"/>
    <col min="15624" max="15624" width="5.44140625" style="146" customWidth="1"/>
    <col min="15625" max="15625" width="25.88671875" style="146" customWidth="1"/>
    <col min="15626" max="15626" width="3.44140625" style="146" customWidth="1"/>
    <col min="15627" max="15627" width="6.33203125" style="146" customWidth="1"/>
    <col min="15628" max="15872" width="8.88671875" style="146"/>
    <col min="15873" max="15873" width="15.44140625" style="146" bestFit="1" customWidth="1"/>
    <col min="15874" max="15874" width="31.6640625" style="146" customWidth="1"/>
    <col min="15875" max="15875" width="36" style="146" customWidth="1"/>
    <col min="15876" max="15878" width="14.33203125" style="146" customWidth="1"/>
    <col min="15879" max="15879" width="8.6640625" style="146" customWidth="1"/>
    <col min="15880" max="15880" width="5.44140625" style="146" customWidth="1"/>
    <col min="15881" max="15881" width="25.88671875" style="146" customWidth="1"/>
    <col min="15882" max="15882" width="3.44140625" style="146" customWidth="1"/>
    <col min="15883" max="15883" width="6.33203125" style="146" customWidth="1"/>
    <col min="15884" max="16128" width="8.88671875" style="146"/>
    <col min="16129" max="16129" width="15.44140625" style="146" bestFit="1" customWidth="1"/>
    <col min="16130" max="16130" width="31.6640625" style="146" customWidth="1"/>
    <col min="16131" max="16131" width="36" style="146" customWidth="1"/>
    <col min="16132" max="16134" width="14.33203125" style="146" customWidth="1"/>
    <col min="16135" max="16135" width="8.6640625" style="146" customWidth="1"/>
    <col min="16136" max="16136" width="5.44140625" style="146" customWidth="1"/>
    <col min="16137" max="16137" width="25.88671875" style="146" customWidth="1"/>
    <col min="16138" max="16138" width="3.44140625" style="146" customWidth="1"/>
    <col min="16139" max="16139" width="6.33203125" style="146" customWidth="1"/>
    <col min="16140" max="16384" width="8.88671875" style="146"/>
  </cols>
  <sheetData>
    <row r="1" spans="1:24" ht="18.75" customHeight="1">
      <c r="G1" s="146"/>
      <c r="H1" s="146"/>
      <c r="L1" s="175" t="s">
        <v>295</v>
      </c>
      <c r="M1" s="176"/>
      <c r="N1" s="176"/>
      <c r="O1" s="176"/>
      <c r="P1" s="176"/>
      <c r="Q1" s="176"/>
      <c r="R1" s="176"/>
      <c r="S1" s="177"/>
      <c r="T1" s="176"/>
      <c r="U1" s="176"/>
      <c r="V1" s="176"/>
      <c r="W1" s="176"/>
      <c r="X1" s="176"/>
    </row>
    <row r="2" spans="1:24">
      <c r="G2" s="146"/>
      <c r="H2" s="146"/>
      <c r="L2" s="178" t="s">
        <v>238</v>
      </c>
      <c r="M2" s="176"/>
      <c r="N2" s="176"/>
      <c r="O2" s="176"/>
      <c r="P2" s="176"/>
      <c r="Q2" s="176"/>
      <c r="R2" s="176"/>
      <c r="S2" s="177"/>
      <c r="T2" s="176"/>
      <c r="U2" s="176"/>
      <c r="V2" s="176"/>
      <c r="W2" s="176"/>
      <c r="X2" s="176"/>
    </row>
    <row r="3" spans="1:24" ht="25.5" customHeight="1">
      <c r="A3" s="277" t="s">
        <v>594</v>
      </c>
      <c r="B3" s="168"/>
      <c r="C3" s="168"/>
      <c r="D3" s="168"/>
      <c r="E3" s="168"/>
      <c r="F3" s="168"/>
      <c r="G3" s="168"/>
      <c r="H3" s="168"/>
      <c r="I3" s="179"/>
      <c r="J3" s="168"/>
      <c r="K3" s="168"/>
      <c r="L3" s="168"/>
      <c r="M3" s="176"/>
      <c r="N3" s="176"/>
      <c r="O3" s="176"/>
      <c r="P3" s="176"/>
      <c r="Q3" s="176"/>
      <c r="R3" s="176"/>
      <c r="S3" s="177"/>
      <c r="T3" s="176"/>
      <c r="U3" s="176"/>
      <c r="V3" s="176"/>
      <c r="W3" s="176"/>
      <c r="X3" s="176"/>
    </row>
    <row r="4" spans="1:24" ht="37.5" customHeight="1">
      <c r="A4" s="171" t="s">
        <v>604</v>
      </c>
      <c r="B4" s="168"/>
      <c r="C4" s="168"/>
      <c r="D4" s="168"/>
      <c r="E4" s="168"/>
      <c r="F4" s="168"/>
      <c r="G4" s="168"/>
      <c r="H4" s="168"/>
      <c r="I4" s="168"/>
      <c r="J4" s="168"/>
      <c r="K4" s="168"/>
      <c r="L4" s="168"/>
      <c r="M4" s="176"/>
      <c r="N4" s="176"/>
      <c r="O4" s="176"/>
      <c r="P4" s="176"/>
      <c r="Q4" s="176"/>
      <c r="R4" s="176"/>
      <c r="S4" s="177"/>
      <c r="T4" s="176"/>
      <c r="U4" s="176"/>
      <c r="V4" s="176"/>
      <c r="W4" s="176"/>
      <c r="X4" s="176"/>
    </row>
    <row r="5" spans="1:24" ht="30.75" customHeight="1">
      <c r="A5" s="180" t="s">
        <v>296</v>
      </c>
      <c r="B5" s="168"/>
      <c r="C5" s="168"/>
      <c r="D5" s="168"/>
      <c r="E5" s="168"/>
      <c r="F5" s="168"/>
      <c r="G5" s="179"/>
      <c r="H5" s="179"/>
      <c r="I5" s="179"/>
      <c r="J5" s="168"/>
      <c r="K5" s="168"/>
      <c r="L5" s="168"/>
    </row>
    <row r="6" spans="1:24" ht="4.5" customHeight="1">
      <c r="C6" s="168"/>
      <c r="D6" s="168"/>
      <c r="E6" s="168"/>
      <c r="F6" s="168"/>
      <c r="G6" s="179"/>
      <c r="H6" s="179"/>
      <c r="I6" s="179"/>
      <c r="J6" s="168"/>
      <c r="K6" s="168"/>
    </row>
    <row r="7" spans="1:24" ht="23.4" customHeight="1">
      <c r="A7" s="370" t="s">
        <v>297</v>
      </c>
      <c r="B7" s="364" t="s">
        <v>298</v>
      </c>
      <c r="C7" s="364" t="s">
        <v>299</v>
      </c>
      <c r="D7" s="371" t="s">
        <v>605</v>
      </c>
      <c r="E7" s="371" t="s">
        <v>565</v>
      </c>
      <c r="F7" s="371" t="s">
        <v>300</v>
      </c>
      <c r="G7" s="1100" t="s">
        <v>242</v>
      </c>
      <c r="H7" s="1101"/>
      <c r="I7" s="1101"/>
      <c r="J7" s="1101"/>
      <c r="K7" s="1102"/>
      <c r="L7" s="1098" t="s">
        <v>3914</v>
      </c>
    </row>
    <row r="8" spans="1:24" ht="23.4" customHeight="1" thickBot="1">
      <c r="A8" s="182" t="s">
        <v>4</v>
      </c>
      <c r="B8" s="153" t="s">
        <v>301</v>
      </c>
      <c r="C8" s="154" t="s">
        <v>302</v>
      </c>
      <c r="D8" s="153" t="s">
        <v>303</v>
      </c>
      <c r="E8" s="153" t="s">
        <v>303</v>
      </c>
      <c r="F8" s="183" t="s">
        <v>282</v>
      </c>
      <c r="G8" s="1103"/>
      <c r="H8" s="1104"/>
      <c r="I8" s="1104"/>
      <c r="J8" s="1104"/>
      <c r="K8" s="1105"/>
      <c r="L8" s="1099"/>
    </row>
    <row r="9" spans="1:24" ht="21.75" customHeight="1">
      <c r="A9" s="184"/>
      <c r="B9" s="185"/>
      <c r="C9" s="185"/>
      <c r="D9" s="185"/>
      <c r="E9" s="185"/>
      <c r="F9" s="143"/>
      <c r="G9" s="155"/>
      <c r="H9" s="186"/>
      <c r="I9" s="186"/>
      <c r="J9" s="187" t="s">
        <v>195</v>
      </c>
      <c r="K9" s="159" t="s">
        <v>471</v>
      </c>
      <c r="L9" s="365"/>
      <c r="M9" s="188"/>
    </row>
    <row r="10" spans="1:24" ht="19.5" customHeight="1">
      <c r="A10" s="189"/>
      <c r="B10" s="190"/>
      <c r="C10" s="191"/>
      <c r="D10" s="156">
        <v>50000</v>
      </c>
      <c r="E10" s="156">
        <v>50000</v>
      </c>
      <c r="F10" s="156">
        <v>50000</v>
      </c>
      <c r="G10" s="192"/>
      <c r="H10" s="193"/>
      <c r="I10" s="160"/>
      <c r="J10" s="160" t="s">
        <v>304</v>
      </c>
      <c r="K10" s="160"/>
      <c r="L10" s="372" t="s">
        <v>3915</v>
      </c>
    </row>
    <row r="11" spans="1:24" ht="19.5" customHeight="1">
      <c r="A11" s="189"/>
      <c r="B11" s="190"/>
      <c r="C11" s="191"/>
      <c r="D11" s="156">
        <v>0</v>
      </c>
      <c r="E11" s="156">
        <v>0</v>
      </c>
      <c r="F11" s="156">
        <v>25000</v>
      </c>
      <c r="G11" s="192"/>
      <c r="H11" s="193"/>
      <c r="I11" s="160"/>
      <c r="J11" s="160" t="s">
        <v>305</v>
      </c>
      <c r="K11" s="160"/>
      <c r="L11" s="372" t="s">
        <v>3915</v>
      </c>
    </row>
    <row r="12" spans="1:24" ht="19.5" customHeight="1">
      <c r="A12" s="194"/>
      <c r="B12" s="195"/>
      <c r="C12" s="196"/>
      <c r="D12" s="197">
        <v>10000</v>
      </c>
      <c r="E12" s="197">
        <v>0</v>
      </c>
      <c r="F12" s="197">
        <v>10000</v>
      </c>
      <c r="G12" s="198"/>
      <c r="H12" s="199"/>
      <c r="I12" s="200"/>
      <c r="J12" s="200" t="s">
        <v>306</v>
      </c>
      <c r="K12" s="200"/>
      <c r="L12" s="373" t="s">
        <v>3916</v>
      </c>
    </row>
    <row r="13" spans="1:24" ht="21.75" customHeight="1" thickBot="1">
      <c r="A13" s="184"/>
      <c r="B13" s="185"/>
      <c r="C13" s="201"/>
      <c r="D13" s="202">
        <f t="shared" ref="D13:E13" si="0">SUM(D10:D12)</f>
        <v>60000</v>
      </c>
      <c r="E13" s="202">
        <f t="shared" si="0"/>
        <v>50000</v>
      </c>
      <c r="F13" s="202">
        <f>SUM(F10:F12)</f>
        <v>85000</v>
      </c>
      <c r="G13" s="203"/>
      <c r="H13" s="146"/>
      <c r="I13" s="204"/>
      <c r="J13" s="203"/>
      <c r="K13" s="205"/>
      <c r="L13" s="225"/>
    </row>
    <row r="14" spans="1:24" ht="20.25" customHeight="1" thickTop="1">
      <c r="A14" s="143"/>
      <c r="B14" s="185"/>
      <c r="C14" s="185"/>
      <c r="D14" s="143"/>
      <c r="E14" s="143"/>
      <c r="F14" s="143"/>
      <c r="G14" s="155"/>
      <c r="H14" s="186"/>
      <c r="I14" s="186"/>
      <c r="J14" s="206" t="s">
        <v>136</v>
      </c>
      <c r="K14" s="207" t="s">
        <v>483</v>
      </c>
      <c r="L14" s="366"/>
      <c r="M14" s="188"/>
    </row>
    <row r="15" spans="1:24" ht="20.25" customHeight="1">
      <c r="A15" s="189"/>
      <c r="B15" s="190"/>
      <c r="C15" s="191"/>
      <c r="D15" s="156">
        <v>3600</v>
      </c>
      <c r="E15" s="156">
        <v>3600</v>
      </c>
      <c r="F15" s="156">
        <v>3600</v>
      </c>
      <c r="G15" s="208" t="s">
        <v>307</v>
      </c>
      <c r="H15" s="193"/>
      <c r="I15" s="160" t="s">
        <v>308</v>
      </c>
      <c r="J15" s="209">
        <v>3</v>
      </c>
      <c r="K15" s="209"/>
      <c r="L15" s="367" t="s">
        <v>3917</v>
      </c>
    </row>
    <row r="16" spans="1:24" ht="21" customHeight="1">
      <c r="A16" s="189"/>
      <c r="B16" s="190"/>
      <c r="C16" s="191"/>
      <c r="D16" s="156">
        <v>0</v>
      </c>
      <c r="E16" s="156">
        <v>5000</v>
      </c>
      <c r="F16" s="156">
        <v>5000</v>
      </c>
      <c r="G16" s="208" t="s">
        <v>309</v>
      </c>
      <c r="H16" s="193"/>
      <c r="I16" s="160" t="s">
        <v>310</v>
      </c>
      <c r="J16" s="209">
        <v>2</v>
      </c>
      <c r="K16" s="209"/>
      <c r="L16" s="367" t="s">
        <v>3917</v>
      </c>
    </row>
    <row r="17" spans="1:13" ht="18.75" customHeight="1">
      <c r="A17" s="210"/>
      <c r="B17" s="211"/>
      <c r="C17" s="212"/>
      <c r="D17" s="213">
        <v>8000</v>
      </c>
      <c r="E17" s="213">
        <v>0</v>
      </c>
      <c r="F17" s="213">
        <v>8000</v>
      </c>
      <c r="G17" s="214" t="s">
        <v>311</v>
      </c>
      <c r="H17" s="215"/>
      <c r="I17" s="216" t="s">
        <v>312</v>
      </c>
      <c r="J17" s="217">
        <v>10</v>
      </c>
      <c r="K17" s="217"/>
      <c r="L17" s="368" t="s">
        <v>3917</v>
      </c>
    </row>
    <row r="18" spans="1:13" ht="20.25" customHeight="1" thickBot="1">
      <c r="A18" s="184"/>
      <c r="B18" s="185"/>
      <c r="C18" s="201"/>
      <c r="D18" s="202">
        <f t="shared" ref="D18:E18" si="1">SUM(D15:D17)</f>
        <v>11600</v>
      </c>
      <c r="E18" s="202">
        <f t="shared" si="1"/>
        <v>8600</v>
      </c>
      <c r="F18" s="202">
        <f>SUM(F15:F17)</f>
        <v>16600</v>
      </c>
      <c r="G18" s="218"/>
      <c r="H18" s="146"/>
      <c r="I18" s="146"/>
      <c r="J18" s="203"/>
      <c r="K18" s="157"/>
      <c r="L18" s="225"/>
    </row>
    <row r="19" spans="1:13" ht="5.25" customHeight="1" thickTop="1">
      <c r="A19" s="184"/>
      <c r="B19" s="185"/>
      <c r="C19" s="201"/>
      <c r="D19" s="158"/>
      <c r="E19" s="158"/>
      <c r="F19" s="158"/>
      <c r="G19" s="219"/>
      <c r="H19" s="220"/>
      <c r="I19" s="220"/>
      <c r="J19" s="203"/>
      <c r="K19" s="157"/>
      <c r="L19" s="225"/>
    </row>
    <row r="20" spans="1:13" ht="22.5" customHeight="1">
      <c r="A20" s="184"/>
      <c r="B20" s="185"/>
      <c r="C20" s="185"/>
      <c r="D20" s="143"/>
      <c r="E20" s="143"/>
      <c r="F20" s="143"/>
      <c r="G20" s="155"/>
      <c r="H20" s="186"/>
      <c r="I20" s="186"/>
      <c r="J20" s="206" t="s">
        <v>313</v>
      </c>
      <c r="K20" s="159" t="s">
        <v>492</v>
      </c>
      <c r="L20" s="369"/>
      <c r="M20" s="188"/>
    </row>
    <row r="21" spans="1:13">
      <c r="A21" s="189"/>
      <c r="B21" s="190"/>
      <c r="C21" s="191"/>
      <c r="D21" s="156">
        <v>2600</v>
      </c>
      <c r="E21" s="156">
        <v>2600</v>
      </c>
      <c r="F21" s="156">
        <v>2600</v>
      </c>
      <c r="G21" s="208" t="s">
        <v>314</v>
      </c>
      <c r="H21" s="193"/>
      <c r="I21" s="160" t="s">
        <v>315</v>
      </c>
      <c r="J21" s="209">
        <v>2</v>
      </c>
      <c r="K21" s="209"/>
      <c r="L21" s="367" t="s">
        <v>3917</v>
      </c>
    </row>
    <row r="22" spans="1:13">
      <c r="A22" s="189"/>
      <c r="B22" s="190"/>
      <c r="C22" s="191"/>
      <c r="D22" s="156">
        <v>0</v>
      </c>
      <c r="E22" s="156">
        <v>0</v>
      </c>
      <c r="F22" s="156">
        <v>75000</v>
      </c>
      <c r="G22" s="192"/>
      <c r="H22" s="193"/>
      <c r="I22" s="160" t="s">
        <v>316</v>
      </c>
      <c r="J22" s="209">
        <v>1</v>
      </c>
      <c r="K22" s="209"/>
      <c r="L22" s="367" t="s">
        <v>3917</v>
      </c>
    </row>
    <row r="23" spans="1:13">
      <c r="A23" s="210"/>
      <c r="B23" s="211"/>
      <c r="C23" s="212"/>
      <c r="D23" s="213">
        <v>2000</v>
      </c>
      <c r="E23" s="213">
        <v>0</v>
      </c>
      <c r="F23" s="213">
        <v>0</v>
      </c>
      <c r="G23" s="221"/>
      <c r="H23" s="215"/>
      <c r="I23" s="216" t="s">
        <v>317</v>
      </c>
      <c r="J23" s="217">
        <v>1</v>
      </c>
      <c r="K23" s="217"/>
      <c r="L23" s="368" t="s">
        <v>3917</v>
      </c>
    </row>
    <row r="24" spans="1:13" ht="19.5" customHeight="1" thickBot="1">
      <c r="A24" s="184"/>
      <c r="B24" s="185"/>
      <c r="C24" s="201"/>
      <c r="D24" s="202">
        <f t="shared" ref="D24:E24" si="2">SUM(D21:D23)</f>
        <v>4600</v>
      </c>
      <c r="E24" s="202">
        <f t="shared" si="2"/>
        <v>2600</v>
      </c>
      <c r="F24" s="202">
        <f>SUM(F21:F23)</f>
        <v>77600</v>
      </c>
      <c r="G24" s="218"/>
      <c r="H24" s="146"/>
      <c r="I24" s="146"/>
      <c r="J24" s="203"/>
      <c r="K24" s="347"/>
    </row>
    <row r="25" spans="1:13" ht="10.5" customHeight="1" thickTop="1">
      <c r="I25" s="186"/>
      <c r="J25" s="204"/>
    </row>
    <row r="26" spans="1:13">
      <c r="K26" s="223" t="s">
        <v>606</v>
      </c>
    </row>
    <row r="28" spans="1:13">
      <c r="I28" s="224"/>
    </row>
    <row r="33" spans="9:9" ht="21" customHeight="1"/>
    <row r="36" spans="9:9">
      <c r="I36" s="204"/>
    </row>
  </sheetData>
  <mergeCells count="2">
    <mergeCell ref="L7:L8"/>
    <mergeCell ref="G7:K8"/>
  </mergeCells>
  <printOptions horizontalCentered="1" gridLinesSet="0"/>
  <pageMargins left="0.17" right="0.17" top="0.33" bottom="0.61" header="0.18" footer="0.32"/>
  <pageSetup paperSize="9" scale="77"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sheetPr>
    <tabColor rgb="FFFF0000"/>
  </sheetPr>
  <dimension ref="A1:AP104"/>
  <sheetViews>
    <sheetView showGridLines="0" topLeftCell="A22" zoomScale="40" zoomScaleNormal="40" workbookViewId="0">
      <selection activeCell="L44" sqref="L44:M44"/>
    </sheetView>
  </sheetViews>
  <sheetFormatPr defaultColWidth="9.109375" defaultRowHeight="14.4"/>
  <cols>
    <col min="1" max="1" width="30" style="757" customWidth="1"/>
    <col min="2" max="2" width="58.5546875" style="757" customWidth="1"/>
    <col min="3" max="3" width="23.109375" style="757" bestFit="1" customWidth="1"/>
    <col min="4" max="4" width="21.44140625" style="757" customWidth="1"/>
    <col min="5" max="5" width="17.44140625" style="757" bestFit="1" customWidth="1"/>
    <col min="6" max="6" width="16.88671875" style="757" customWidth="1"/>
    <col min="7" max="7" width="12.109375" style="757" bestFit="1" customWidth="1"/>
    <col min="8" max="8" width="16.44140625" style="757" customWidth="1"/>
    <col min="9" max="9" width="17.44140625" style="757" bestFit="1" customWidth="1"/>
    <col min="10" max="10" width="14.44140625" style="757" bestFit="1" customWidth="1"/>
    <col min="11" max="11" width="10.6640625" style="757" customWidth="1"/>
    <col min="12" max="12" width="12.109375" style="757" bestFit="1" customWidth="1"/>
    <col min="13" max="13" width="14.44140625" style="757" customWidth="1"/>
    <col min="14" max="14" width="11.6640625" style="757" customWidth="1"/>
    <col min="15" max="15" width="13.88671875" style="757" customWidth="1"/>
    <col min="16" max="17" width="14.109375" style="757" customWidth="1"/>
    <col min="18" max="18" width="15.33203125" style="757" customWidth="1"/>
    <col min="19" max="19" width="11.109375" style="757" customWidth="1"/>
    <col min="20" max="20" width="21.33203125" style="757" customWidth="1"/>
    <col min="21" max="21" width="11" style="757" customWidth="1"/>
    <col min="22" max="22" width="9.109375" style="757"/>
    <col min="23" max="23" width="12.109375" style="757" customWidth="1"/>
    <col min="24" max="24" width="16.44140625" style="757" customWidth="1"/>
    <col min="25" max="25" width="15.6640625" style="757" bestFit="1" customWidth="1"/>
    <col min="26" max="26" width="16.44140625" style="757" customWidth="1"/>
    <col min="27" max="27" width="15.6640625" style="757" customWidth="1"/>
    <col min="28" max="30" width="9.109375" style="757"/>
    <col min="31" max="31" width="13.33203125" style="757" customWidth="1"/>
    <col min="32" max="32" width="15.5546875" style="757" customWidth="1"/>
    <col min="33" max="34" width="16.44140625" style="757" customWidth="1"/>
    <col min="35" max="35" width="9.109375" style="758"/>
    <col min="36" max="42" width="0" style="758" hidden="1" customWidth="1"/>
    <col min="43" max="16384" width="9.109375" style="757"/>
  </cols>
  <sheetData>
    <row r="1" spans="1:42" ht="23.4">
      <c r="A1" s="755" t="s">
        <v>4328</v>
      </c>
      <c r="B1" s="756"/>
      <c r="AJ1" s="756">
        <v>1</v>
      </c>
      <c r="AK1" s="756"/>
      <c r="AL1" s="756"/>
      <c r="AM1" s="756"/>
      <c r="AN1" s="756"/>
      <c r="AO1" s="756"/>
      <c r="AP1" s="756"/>
    </row>
    <row r="2" spans="1:42">
      <c r="A2" s="756"/>
      <c r="B2" s="756"/>
      <c r="AJ2" s="756">
        <v>5</v>
      </c>
      <c r="AK2" s="756"/>
      <c r="AL2" s="756"/>
      <c r="AM2" s="756"/>
      <c r="AN2" s="756"/>
      <c r="AO2" s="756"/>
      <c r="AP2" s="756"/>
    </row>
    <row r="3" spans="1:42">
      <c r="A3" s="759" t="s">
        <v>4329</v>
      </c>
      <c r="B3" s="756"/>
      <c r="AJ3" s="756">
        <v>6</v>
      </c>
      <c r="AK3" s="756"/>
      <c r="AL3" s="756"/>
      <c r="AM3" s="756"/>
      <c r="AN3" s="756"/>
      <c r="AO3" s="756"/>
      <c r="AP3" s="756"/>
    </row>
    <row r="4" spans="1:42">
      <c r="A4" s="756" t="s">
        <v>4330</v>
      </c>
      <c r="B4" s="756"/>
      <c r="AJ4" s="756">
        <v>7</v>
      </c>
      <c r="AK4" s="756"/>
      <c r="AL4" s="756"/>
      <c r="AM4" s="756"/>
      <c r="AN4" s="756"/>
      <c r="AO4" s="756"/>
      <c r="AP4" s="756"/>
    </row>
    <row r="5" spans="1:42">
      <c r="A5" s="756" t="s">
        <v>4331</v>
      </c>
      <c r="B5" s="756"/>
      <c r="AJ5" s="756"/>
      <c r="AK5" s="756"/>
      <c r="AL5" s="756"/>
      <c r="AM5" s="756"/>
      <c r="AN5" s="756"/>
      <c r="AO5" s="756"/>
      <c r="AP5" s="756"/>
    </row>
    <row r="6" spans="1:42">
      <c r="A6" s="756" t="s">
        <v>4332</v>
      </c>
      <c r="B6" s="756"/>
      <c r="AJ6" s="756">
        <v>8</v>
      </c>
      <c r="AK6" s="756"/>
      <c r="AL6" s="756"/>
      <c r="AM6" s="756"/>
      <c r="AN6" s="756"/>
      <c r="AO6" s="756"/>
      <c r="AP6" s="756"/>
    </row>
    <row r="7" spans="1:42">
      <c r="A7" s="756" t="s">
        <v>4333</v>
      </c>
      <c r="B7" s="756"/>
      <c r="AJ7" s="756">
        <v>9</v>
      </c>
      <c r="AK7" s="756"/>
      <c r="AL7" s="756"/>
      <c r="AM7" s="756"/>
      <c r="AN7" s="756"/>
      <c r="AO7" s="756"/>
      <c r="AP7" s="756"/>
    </row>
    <row r="8" spans="1:42">
      <c r="A8" s="756" t="s">
        <v>4334</v>
      </c>
      <c r="B8" s="756"/>
      <c r="AJ8" s="756">
        <v>10</v>
      </c>
      <c r="AK8" s="756"/>
      <c r="AL8" s="756"/>
      <c r="AM8" s="756"/>
      <c r="AN8" s="756"/>
      <c r="AO8" s="756"/>
      <c r="AP8" s="756"/>
    </row>
    <row r="9" spans="1:42">
      <c r="A9" s="756" t="s">
        <v>4335</v>
      </c>
      <c r="B9" s="756"/>
      <c r="AJ9" s="756">
        <v>11</v>
      </c>
      <c r="AK9" s="756"/>
      <c r="AL9" s="756"/>
      <c r="AM9" s="756"/>
      <c r="AN9" s="756"/>
      <c r="AO9" s="756"/>
      <c r="AP9" s="756"/>
    </row>
    <row r="10" spans="1:42">
      <c r="A10" s="756" t="s">
        <v>4336</v>
      </c>
      <c r="B10" s="756"/>
      <c r="AJ10" s="756">
        <v>12</v>
      </c>
      <c r="AK10" s="756"/>
      <c r="AL10" s="756"/>
      <c r="AM10" s="756"/>
      <c r="AN10" s="756"/>
      <c r="AO10" s="756"/>
      <c r="AP10" s="756"/>
    </row>
    <row r="11" spans="1:42">
      <c r="A11" s="756" t="s">
        <v>4337</v>
      </c>
      <c r="B11" s="756"/>
      <c r="AJ11" s="756">
        <v>13</v>
      </c>
      <c r="AK11" s="756"/>
      <c r="AL11" s="756"/>
      <c r="AM11" s="756"/>
      <c r="AN11" s="756"/>
      <c r="AO11" s="756"/>
      <c r="AP11" s="756"/>
    </row>
    <row r="12" spans="1:42">
      <c r="A12" s="756" t="s">
        <v>4338</v>
      </c>
      <c r="B12" s="756"/>
      <c r="AJ12" s="756">
        <v>14</v>
      </c>
      <c r="AK12" s="756"/>
      <c r="AL12" s="756"/>
      <c r="AM12" s="756"/>
      <c r="AN12" s="756"/>
      <c r="AO12" s="756"/>
      <c r="AP12" s="756"/>
    </row>
    <row r="13" spans="1:42">
      <c r="A13" s="756" t="s">
        <v>4339</v>
      </c>
      <c r="B13" s="756"/>
      <c r="AJ13" s="756">
        <v>15</v>
      </c>
      <c r="AK13" s="756"/>
      <c r="AL13" s="756"/>
      <c r="AM13" s="756"/>
      <c r="AN13" s="756"/>
      <c r="AO13" s="756"/>
      <c r="AP13" s="756"/>
    </row>
    <row r="14" spans="1:42">
      <c r="A14" s="756"/>
      <c r="B14" s="756"/>
      <c r="AJ14" s="756">
        <v>16</v>
      </c>
      <c r="AK14" s="756"/>
      <c r="AL14" s="756"/>
      <c r="AM14" s="756"/>
      <c r="AN14" s="756"/>
      <c r="AO14" s="756"/>
      <c r="AP14" s="756"/>
    </row>
    <row r="15" spans="1:42">
      <c r="A15" s="756"/>
      <c r="B15" s="756"/>
      <c r="AJ15" s="756">
        <v>17</v>
      </c>
      <c r="AK15" s="756"/>
      <c r="AL15" s="756"/>
      <c r="AM15" s="756"/>
      <c r="AN15" s="756"/>
      <c r="AO15" s="756"/>
      <c r="AP15" s="756"/>
    </row>
    <row r="16" spans="1:42">
      <c r="A16" s="760" t="s">
        <v>4340</v>
      </c>
      <c r="B16" s="761" t="s">
        <v>4341</v>
      </c>
      <c r="C16" s="762" t="s">
        <v>4342</v>
      </c>
      <c r="D16" s="763"/>
      <c r="E16" s="763"/>
      <c r="F16" s="763"/>
      <c r="G16" s="763"/>
      <c r="H16" s="763"/>
      <c r="I16" s="763"/>
      <c r="J16" s="763"/>
      <c r="K16" s="763"/>
      <c r="L16" s="763"/>
      <c r="AJ16" s="756">
        <v>18</v>
      </c>
      <c r="AK16" s="756" t="s">
        <v>4343</v>
      </c>
      <c r="AL16" s="756" t="s">
        <v>4344</v>
      </c>
      <c r="AM16" s="756" t="s">
        <v>4345</v>
      </c>
      <c r="AN16" s="756" t="s">
        <v>4346</v>
      </c>
      <c r="AO16" s="756"/>
      <c r="AP16" s="756"/>
    </row>
    <row r="17" spans="1:42">
      <c r="A17" s="764" t="s">
        <v>4347</v>
      </c>
      <c r="B17" s="765" t="s">
        <v>4348</v>
      </c>
      <c r="C17" s="766"/>
      <c r="D17" s="767"/>
      <c r="E17" s="767"/>
      <c r="F17" s="767"/>
      <c r="G17" s="767"/>
      <c r="H17" s="767"/>
      <c r="I17" s="767"/>
      <c r="J17" s="767"/>
      <c r="K17" s="767"/>
      <c r="L17" s="767"/>
      <c r="M17" s="768"/>
      <c r="N17" s="768"/>
      <c r="O17" s="768"/>
      <c r="AJ17" s="756">
        <v>19</v>
      </c>
      <c r="AK17" s="756" t="s">
        <v>4349</v>
      </c>
      <c r="AL17" s="756" t="s">
        <v>4350</v>
      </c>
      <c r="AM17" s="756" t="s">
        <v>4351</v>
      </c>
      <c r="AN17" s="756" t="s">
        <v>4352</v>
      </c>
      <c r="AO17" s="756"/>
      <c r="AP17" s="756"/>
    </row>
    <row r="18" spans="1:42" ht="91.5" customHeight="1">
      <c r="A18" s="764" t="s">
        <v>4353</v>
      </c>
      <c r="B18" s="765" t="s">
        <v>4354</v>
      </c>
      <c r="C18" s="769"/>
      <c r="D18" s="767"/>
      <c r="E18" s="767"/>
      <c r="F18" s="767"/>
      <c r="G18" s="767"/>
      <c r="H18" s="767"/>
      <c r="I18" s="767"/>
      <c r="J18" s="767"/>
      <c r="K18" s="767"/>
      <c r="L18" s="767"/>
      <c r="M18" s="768"/>
      <c r="N18" s="768"/>
      <c r="O18" s="768"/>
      <c r="AJ18" s="756">
        <v>20</v>
      </c>
      <c r="AK18" s="756"/>
      <c r="AL18" s="756"/>
      <c r="AM18" s="756"/>
      <c r="AN18" s="756"/>
      <c r="AO18" s="756"/>
      <c r="AP18" s="756"/>
    </row>
    <row r="19" spans="1:42">
      <c r="A19" s="764" t="s">
        <v>4355</v>
      </c>
      <c r="B19" s="765" t="s">
        <v>4356</v>
      </c>
      <c r="C19" s="766"/>
      <c r="D19" s="767"/>
      <c r="E19" s="767"/>
      <c r="F19" s="767"/>
      <c r="G19" s="767"/>
      <c r="H19" s="767"/>
      <c r="I19" s="767"/>
      <c r="J19" s="767"/>
      <c r="K19" s="767"/>
      <c r="L19" s="767"/>
      <c r="M19" s="768"/>
      <c r="N19" s="768"/>
      <c r="O19" s="768"/>
      <c r="AJ19" s="756">
        <v>21</v>
      </c>
      <c r="AK19" s="756" t="s">
        <v>4357</v>
      </c>
      <c r="AL19" s="756" t="s">
        <v>4358</v>
      </c>
      <c r="AM19" s="756" t="s">
        <v>4359</v>
      </c>
      <c r="AN19" s="756" t="s">
        <v>4360</v>
      </c>
      <c r="AO19" s="756"/>
      <c r="AP19" s="756"/>
    </row>
    <row r="20" spans="1:42" ht="27.6">
      <c r="A20" s="764" t="s">
        <v>4361</v>
      </c>
      <c r="B20" s="765" t="s">
        <v>4362</v>
      </c>
      <c r="C20" s="766"/>
      <c r="D20" s="767"/>
      <c r="E20" s="767"/>
      <c r="F20" s="767"/>
      <c r="G20" s="767"/>
      <c r="H20" s="767"/>
      <c r="I20" s="767"/>
      <c r="J20" s="767"/>
      <c r="K20" s="767"/>
      <c r="L20" s="767"/>
      <c r="M20" s="768"/>
      <c r="N20" s="768"/>
      <c r="O20" s="768"/>
      <c r="AJ20" s="756">
        <v>22</v>
      </c>
      <c r="AK20" s="756"/>
      <c r="AL20" s="756" t="s">
        <v>4363</v>
      </c>
      <c r="AM20" s="756"/>
      <c r="AN20" s="756" t="s">
        <v>4364</v>
      </c>
      <c r="AO20" s="756"/>
      <c r="AP20" s="756"/>
    </row>
    <row r="21" spans="1:42">
      <c r="A21" s="764" t="s">
        <v>4365</v>
      </c>
      <c r="B21" s="765" t="s">
        <v>4366</v>
      </c>
      <c r="C21" s="766"/>
      <c r="D21" s="767"/>
      <c r="E21" s="768"/>
      <c r="F21" s="768"/>
      <c r="G21" s="768"/>
      <c r="H21" s="768"/>
      <c r="I21" s="768"/>
      <c r="J21" s="768"/>
      <c r="K21" s="768"/>
      <c r="L21" s="768"/>
      <c r="M21" s="768"/>
      <c r="N21" s="768"/>
      <c r="O21" s="768"/>
      <c r="AJ21" s="756">
        <v>23</v>
      </c>
      <c r="AK21" s="756"/>
      <c r="AL21" s="756" t="s">
        <v>4367</v>
      </c>
      <c r="AM21" s="756"/>
      <c r="AN21" s="756" t="s">
        <v>4368</v>
      </c>
      <c r="AO21" s="756"/>
      <c r="AP21" s="756"/>
    </row>
    <row r="22" spans="1:42">
      <c r="A22" s="764" t="s">
        <v>4369</v>
      </c>
      <c r="B22" s="765" t="s">
        <v>4370</v>
      </c>
      <c r="C22" s="766"/>
      <c r="D22" s="767"/>
      <c r="E22" s="767"/>
      <c r="F22" s="767"/>
      <c r="G22" s="767"/>
      <c r="H22" s="767"/>
      <c r="I22" s="767"/>
      <c r="J22" s="767"/>
      <c r="K22" s="767"/>
      <c r="L22" s="767"/>
      <c r="M22" s="768"/>
      <c r="N22" s="768"/>
      <c r="O22" s="768"/>
      <c r="AJ22" s="756">
        <v>24</v>
      </c>
      <c r="AK22" s="756"/>
      <c r="AL22" s="756"/>
      <c r="AM22" s="756"/>
      <c r="AN22" s="756" t="s">
        <v>4371</v>
      </c>
      <c r="AO22" s="756"/>
      <c r="AP22" s="756"/>
    </row>
    <row r="23" spans="1:42" ht="41.4">
      <c r="A23" s="764" t="s">
        <v>4372</v>
      </c>
      <c r="B23" s="765" t="s">
        <v>4373</v>
      </c>
      <c r="C23" s="766"/>
      <c r="D23" s="767"/>
      <c r="E23" s="767"/>
      <c r="F23" s="767"/>
      <c r="G23" s="767"/>
      <c r="H23" s="767"/>
      <c r="I23" s="767"/>
      <c r="J23" s="767"/>
      <c r="K23" s="767"/>
      <c r="L23" s="767"/>
      <c r="M23" s="768"/>
      <c r="N23" s="768"/>
      <c r="O23" s="768"/>
      <c r="AJ23" s="756">
        <v>25</v>
      </c>
      <c r="AK23" s="756"/>
      <c r="AL23" s="756"/>
      <c r="AM23" s="756"/>
      <c r="AN23" s="756" t="s">
        <v>4374</v>
      </c>
      <c r="AO23" s="756"/>
      <c r="AP23" s="756"/>
    </row>
    <row r="24" spans="1:42">
      <c r="A24" s="764" t="s">
        <v>4375</v>
      </c>
      <c r="B24" s="770" t="s">
        <v>4376</v>
      </c>
      <c r="C24" s="766"/>
      <c r="D24" s="767"/>
      <c r="E24" s="767"/>
      <c r="F24" s="767"/>
      <c r="G24" s="767"/>
      <c r="H24" s="767"/>
      <c r="I24" s="767"/>
      <c r="J24" s="767"/>
      <c r="K24" s="767"/>
      <c r="L24" s="767"/>
      <c r="M24" s="758"/>
      <c r="N24" s="758"/>
      <c r="O24" s="758"/>
      <c r="AJ24" s="756">
        <v>26</v>
      </c>
      <c r="AK24" s="756"/>
      <c r="AL24" s="756"/>
      <c r="AM24" s="756"/>
      <c r="AN24" s="756"/>
      <c r="AO24" s="756"/>
      <c r="AP24" s="756"/>
    </row>
    <row r="25" spans="1:42">
      <c r="A25" s="764" t="s">
        <v>4377</v>
      </c>
      <c r="B25" s="770" t="s">
        <v>4378</v>
      </c>
      <c r="C25" s="766"/>
      <c r="D25" s="767"/>
      <c r="E25" s="767"/>
      <c r="F25" s="767"/>
      <c r="G25" s="767"/>
      <c r="H25" s="767"/>
      <c r="I25" s="767"/>
      <c r="J25" s="767"/>
      <c r="K25" s="767"/>
      <c r="L25" s="767"/>
      <c r="M25" s="758"/>
      <c r="N25" s="758"/>
      <c r="O25" s="758"/>
      <c r="AJ25" s="756">
        <v>27</v>
      </c>
      <c r="AK25" s="756"/>
      <c r="AL25" s="756"/>
      <c r="AM25" s="756"/>
      <c r="AN25" s="756"/>
      <c r="AO25" s="756"/>
      <c r="AP25" s="756"/>
    </row>
    <row r="26" spans="1:42">
      <c r="A26" s="771"/>
      <c r="B26" s="772"/>
      <c r="C26" s="773"/>
      <c r="D26" s="767"/>
      <c r="E26" s="767"/>
      <c r="F26" s="767"/>
      <c r="G26" s="767"/>
      <c r="H26" s="767"/>
      <c r="I26" s="767"/>
      <c r="J26" s="767"/>
      <c r="K26" s="767"/>
      <c r="L26" s="767"/>
      <c r="M26" s="758"/>
      <c r="N26" s="758"/>
      <c r="O26" s="758"/>
      <c r="AJ26" s="756">
        <v>28</v>
      </c>
      <c r="AK26" s="756"/>
      <c r="AL26" s="756"/>
      <c r="AM26" s="756"/>
      <c r="AN26" s="756"/>
      <c r="AO26" s="756"/>
      <c r="AP26" s="756"/>
    </row>
    <row r="27" spans="1:42" ht="28.8">
      <c r="A27" s="764" t="s">
        <v>4379</v>
      </c>
      <c r="B27" s="774" t="s">
        <v>4380</v>
      </c>
      <c r="C27" s="766"/>
      <c r="D27" s="767"/>
      <c r="E27" s="767"/>
      <c r="F27" s="767"/>
      <c r="G27" s="767"/>
      <c r="H27" s="767"/>
      <c r="I27" s="767"/>
      <c r="J27" s="767"/>
      <c r="K27" s="767"/>
      <c r="L27" s="767"/>
      <c r="M27" s="758"/>
      <c r="N27" s="758"/>
      <c r="O27" s="758"/>
      <c r="AJ27" s="756">
        <v>29</v>
      </c>
      <c r="AK27" s="756"/>
      <c r="AL27" s="756"/>
      <c r="AM27" s="756"/>
      <c r="AN27" s="756"/>
      <c r="AO27" s="756"/>
      <c r="AP27" s="756"/>
    </row>
    <row r="28" spans="1:42" ht="138" customHeight="1">
      <c r="A28" s="775" t="s">
        <v>4381</v>
      </c>
      <c r="B28" s="776" t="s">
        <v>4382</v>
      </c>
      <c r="C28" s="777" t="s">
        <v>4351</v>
      </c>
      <c r="D28" s="767"/>
      <c r="E28" s="767"/>
      <c r="F28" s="767"/>
      <c r="G28" s="767"/>
      <c r="H28" s="767"/>
      <c r="I28" s="767"/>
      <c r="J28" s="767"/>
      <c r="K28" s="767"/>
      <c r="L28" s="767"/>
      <c r="M28" s="768"/>
      <c r="AJ28" s="756">
        <v>30</v>
      </c>
      <c r="AK28" s="756"/>
      <c r="AL28" s="756"/>
      <c r="AM28" s="756"/>
      <c r="AN28" s="756"/>
      <c r="AO28" s="756"/>
      <c r="AP28" s="756"/>
    </row>
    <row r="29" spans="1:42">
      <c r="A29" s="764" t="s">
        <v>4383</v>
      </c>
      <c r="B29" s="765" t="s">
        <v>4384</v>
      </c>
      <c r="C29" s="778"/>
      <c r="D29" s="767"/>
      <c r="E29" s="767"/>
      <c r="F29" s="767"/>
      <c r="G29" s="767"/>
      <c r="H29" s="767"/>
      <c r="I29" s="767"/>
      <c r="J29" s="767"/>
      <c r="K29" s="767"/>
      <c r="L29" s="767"/>
      <c r="M29" s="768"/>
      <c r="AJ29" s="756">
        <v>31</v>
      </c>
      <c r="AK29" s="756"/>
      <c r="AL29" s="756"/>
      <c r="AM29" s="756"/>
      <c r="AN29" s="756"/>
      <c r="AO29" s="756"/>
      <c r="AP29" s="756"/>
    </row>
    <row r="30" spans="1:42">
      <c r="A30" s="764" t="s">
        <v>4385</v>
      </c>
      <c r="B30" s="765" t="s">
        <v>4386</v>
      </c>
      <c r="C30" s="777"/>
      <c r="D30" s="767"/>
      <c r="E30" s="767"/>
      <c r="F30" s="767"/>
      <c r="G30" s="767"/>
      <c r="H30" s="767"/>
      <c r="I30" s="767"/>
      <c r="J30" s="767"/>
      <c r="K30" s="767"/>
      <c r="L30" s="767"/>
      <c r="M30" s="768"/>
      <c r="AJ30" s="756">
        <v>32</v>
      </c>
      <c r="AK30" s="756"/>
      <c r="AL30" s="756"/>
      <c r="AM30" s="756"/>
      <c r="AN30" s="756"/>
      <c r="AO30" s="756"/>
      <c r="AP30" s="756"/>
    </row>
    <row r="31" spans="1:42">
      <c r="A31" s="756"/>
      <c r="B31" s="756"/>
      <c r="E31" s="779"/>
      <c r="F31" s="779"/>
      <c r="G31" s="779"/>
      <c r="H31" s="779"/>
      <c r="I31" s="779"/>
      <c r="J31" s="779"/>
      <c r="K31" s="779"/>
      <c r="L31" s="779"/>
      <c r="AJ31" s="756">
        <v>33</v>
      </c>
      <c r="AK31" s="756"/>
      <c r="AL31" s="756"/>
      <c r="AM31" s="756"/>
      <c r="AN31" s="756"/>
      <c r="AO31" s="756"/>
      <c r="AP31" s="756"/>
    </row>
    <row r="32" spans="1:42" ht="28.8">
      <c r="A32" s="780" t="s">
        <v>4340</v>
      </c>
      <c r="B32" s="781" t="s">
        <v>4387</v>
      </c>
      <c r="C32" s="780" t="s">
        <v>4388</v>
      </c>
      <c r="D32" s="780" t="s">
        <v>4389</v>
      </c>
      <c r="E32" s="763"/>
      <c r="F32" s="763"/>
      <c r="G32" s="763"/>
      <c r="H32" s="763"/>
      <c r="I32" s="763"/>
      <c r="J32" s="763"/>
      <c r="K32" s="763"/>
      <c r="L32" s="763"/>
      <c r="AJ32" s="756">
        <v>34</v>
      </c>
      <c r="AK32" s="756"/>
      <c r="AL32" s="756"/>
      <c r="AM32" s="756"/>
      <c r="AN32" s="756"/>
      <c r="AO32" s="756"/>
      <c r="AP32" s="756"/>
    </row>
    <row r="33" spans="1:42" ht="24" customHeight="1">
      <c r="A33" s="780" t="s">
        <v>4390</v>
      </c>
      <c r="B33" s="774" t="s">
        <v>4391</v>
      </c>
      <c r="C33" s="782"/>
      <c r="D33" s="783"/>
      <c r="E33" s="763"/>
      <c r="F33" s="763"/>
      <c r="G33" s="763"/>
      <c r="H33" s="763"/>
      <c r="I33" s="763"/>
      <c r="J33" s="763"/>
      <c r="K33" s="763"/>
      <c r="L33" s="763"/>
      <c r="AJ33" s="756">
        <v>35</v>
      </c>
      <c r="AK33" s="756"/>
      <c r="AL33" s="756"/>
      <c r="AM33" s="756"/>
      <c r="AN33" s="756"/>
      <c r="AO33" s="756"/>
      <c r="AP33" s="756"/>
    </row>
    <row r="34" spans="1:42" ht="28.8">
      <c r="A34" s="784"/>
      <c r="B34" s="784"/>
      <c r="C34" s="780" t="s">
        <v>4392</v>
      </c>
      <c r="D34" s="780" t="s">
        <v>4393</v>
      </c>
      <c r="E34" s="763"/>
      <c r="F34" s="763"/>
      <c r="G34" s="763"/>
      <c r="H34" s="763"/>
      <c r="I34" s="763"/>
      <c r="J34" s="763"/>
      <c r="K34" s="763"/>
      <c r="L34" s="763"/>
      <c r="AJ34" s="756">
        <v>36</v>
      </c>
      <c r="AK34" s="756"/>
      <c r="AL34" s="756"/>
      <c r="AM34" s="756"/>
      <c r="AN34" s="756"/>
      <c r="AO34" s="756"/>
      <c r="AP34" s="756"/>
    </row>
    <row r="35" spans="1:42" ht="29.25" customHeight="1">
      <c r="A35" s="780" t="s">
        <v>4394</v>
      </c>
      <c r="B35" s="785" t="s">
        <v>4395</v>
      </c>
      <c r="C35" s="782"/>
      <c r="D35" s="762"/>
      <c r="E35" s="786"/>
      <c r="F35" s="1146"/>
      <c r="G35" s="1146"/>
      <c r="H35" s="1146"/>
      <c r="I35" s="786"/>
      <c r="J35" s="786"/>
      <c r="K35" s="786"/>
      <c r="L35" s="786"/>
      <c r="AJ35" s="756">
        <v>37</v>
      </c>
      <c r="AK35" s="756"/>
      <c r="AL35" s="756"/>
      <c r="AM35" s="756"/>
      <c r="AN35" s="756"/>
      <c r="AO35" s="756"/>
      <c r="AP35" s="756"/>
    </row>
    <row r="36" spans="1:42">
      <c r="A36" s="787" t="s">
        <v>4396</v>
      </c>
      <c r="B36" s="788"/>
      <c r="C36" s="763"/>
      <c r="D36" s="763"/>
      <c r="E36" s="786"/>
      <c r="F36" s="786"/>
      <c r="G36" s="786"/>
      <c r="H36" s="786"/>
      <c r="I36" s="786"/>
      <c r="J36" s="786"/>
      <c r="K36" s="786"/>
      <c r="L36" s="786"/>
      <c r="AJ36" s="756">
        <v>38</v>
      </c>
      <c r="AK36" s="756"/>
      <c r="AL36" s="756"/>
      <c r="AM36" s="756"/>
      <c r="AN36" s="756"/>
      <c r="AO36" s="756"/>
      <c r="AP36" s="756"/>
    </row>
    <row r="37" spans="1:42" s="779" customFormat="1">
      <c r="A37" s="787" t="s">
        <v>4397</v>
      </c>
      <c r="B37" s="788"/>
      <c r="C37" s="763"/>
      <c r="D37" s="763"/>
      <c r="E37" s="786"/>
      <c r="F37" s="786"/>
      <c r="G37" s="786"/>
      <c r="H37" s="786"/>
      <c r="I37" s="786"/>
      <c r="J37" s="786"/>
      <c r="K37" s="763"/>
      <c r="L37" s="763"/>
      <c r="M37" s="763"/>
      <c r="AI37" s="758"/>
      <c r="AJ37" s="756">
        <v>39</v>
      </c>
      <c r="AK37" s="789"/>
      <c r="AL37" s="789"/>
      <c r="AM37" s="789"/>
      <c r="AN37" s="789"/>
      <c r="AO37" s="789"/>
      <c r="AP37" s="789"/>
    </row>
    <row r="38" spans="1:42" s="791" customFormat="1" ht="15" customHeight="1">
      <c r="A38" s="1147"/>
      <c r="B38" s="1148"/>
      <c r="C38" s="1151" t="s">
        <v>4398</v>
      </c>
      <c r="D38" s="1151" t="s">
        <v>4399</v>
      </c>
      <c r="E38" s="1153" t="s">
        <v>4400</v>
      </c>
      <c r="F38" s="1154"/>
      <c r="G38" s="1154"/>
      <c r="H38" s="1154"/>
      <c r="I38" s="1155"/>
      <c r="J38" s="790"/>
      <c r="R38" s="757"/>
      <c r="AI38" s="767"/>
      <c r="AJ38" s="792">
        <v>40</v>
      </c>
      <c r="AK38" s="792"/>
      <c r="AL38" s="792"/>
      <c r="AM38" s="792"/>
      <c r="AN38" s="792"/>
      <c r="AO38" s="792"/>
      <c r="AP38" s="792"/>
    </row>
    <row r="39" spans="1:42" s="791" customFormat="1" ht="15" customHeight="1">
      <c r="A39" s="1149"/>
      <c r="B39" s="1150"/>
      <c r="C39" s="1152"/>
      <c r="D39" s="1152"/>
      <c r="E39" s="793">
        <v>2012</v>
      </c>
      <c r="F39" s="793">
        <v>2013</v>
      </c>
      <c r="G39" s="793">
        <f>F39+1</f>
        <v>2014</v>
      </c>
      <c r="H39" s="793" t="str">
        <f>G39+1&amp;"  (Optional)"</f>
        <v>2015  (Optional)</v>
      </c>
      <c r="I39" s="793" t="str">
        <f>G39+2&amp;"  (Optional)"</f>
        <v>2016  (Optional)</v>
      </c>
      <c r="J39" s="794"/>
      <c r="Q39" s="757"/>
      <c r="AI39" s="767"/>
      <c r="AJ39" s="792">
        <v>41</v>
      </c>
      <c r="AK39" s="792"/>
      <c r="AL39" s="792"/>
      <c r="AM39" s="792"/>
      <c r="AN39" s="792"/>
      <c r="AO39" s="792"/>
      <c r="AP39" s="792"/>
    </row>
    <row r="40" spans="1:42" s="791" customFormat="1" ht="75" customHeight="1">
      <c r="A40" s="780" t="s">
        <v>4401</v>
      </c>
      <c r="B40" s="795" t="s">
        <v>4402</v>
      </c>
      <c r="C40" s="777"/>
      <c r="D40" s="796"/>
      <c r="E40" s="783"/>
      <c r="F40" s="783"/>
      <c r="G40" s="783"/>
      <c r="H40" s="797"/>
      <c r="I40" s="797"/>
      <c r="J40" s="798"/>
      <c r="Q40" s="757"/>
      <c r="AI40" s="767"/>
      <c r="AJ40" s="792">
        <v>42</v>
      </c>
      <c r="AK40" s="792"/>
      <c r="AL40" s="792"/>
      <c r="AM40" s="792"/>
      <c r="AN40" s="792"/>
      <c r="AO40" s="792"/>
      <c r="AP40" s="792"/>
    </row>
    <row r="41" spans="1:42" s="791" customFormat="1" ht="39.75" customHeight="1">
      <c r="A41" s="788"/>
      <c r="B41" s="788"/>
      <c r="C41" s="763"/>
      <c r="D41" s="763"/>
      <c r="E41" s="763"/>
      <c r="F41" s="763"/>
      <c r="G41" s="763"/>
      <c r="H41" s="763"/>
      <c r="I41" s="763"/>
      <c r="J41" s="763"/>
      <c r="K41" s="763"/>
      <c r="L41" s="763"/>
      <c r="M41" s="763"/>
      <c r="N41" s="763"/>
      <c r="O41" s="763"/>
      <c r="P41" s="763"/>
      <c r="Q41" s="763"/>
      <c r="R41" s="763"/>
      <c r="AI41" s="767"/>
      <c r="AJ41" s="792">
        <v>43</v>
      </c>
      <c r="AK41" s="792"/>
      <c r="AL41" s="792"/>
      <c r="AM41" s="792"/>
      <c r="AN41" s="792"/>
      <c r="AO41" s="792"/>
      <c r="AP41" s="792"/>
    </row>
    <row r="42" spans="1:42" s="791" customFormat="1" ht="15" thickBot="1">
      <c r="A42" s="788"/>
      <c r="B42" s="788"/>
      <c r="C42" s="763"/>
      <c r="D42" s="763"/>
      <c r="E42" s="763"/>
      <c r="F42" s="763"/>
      <c r="G42" s="763"/>
      <c r="H42" s="763"/>
      <c r="I42" s="763"/>
      <c r="J42" s="763"/>
      <c r="K42" s="763"/>
      <c r="L42" s="763"/>
      <c r="M42" s="763"/>
      <c r="N42" s="763"/>
      <c r="O42" s="763"/>
      <c r="P42" s="763"/>
      <c r="Q42" s="763"/>
      <c r="R42" s="763"/>
      <c r="AI42" s="767"/>
      <c r="AJ42" s="792">
        <v>44</v>
      </c>
      <c r="AK42" s="792"/>
      <c r="AL42" s="792"/>
      <c r="AM42" s="792"/>
      <c r="AN42" s="792"/>
      <c r="AO42" s="792"/>
      <c r="AP42" s="792"/>
    </row>
    <row r="43" spans="1:42" s="791" customFormat="1" ht="15" thickBot="1">
      <c r="A43" s="1133" t="s">
        <v>4403</v>
      </c>
      <c r="B43" s="1134"/>
      <c r="C43" s="1137" t="s">
        <v>4404</v>
      </c>
      <c r="D43" s="1140" t="s">
        <v>4405</v>
      </c>
      <c r="E43" s="1143" t="s">
        <v>4406</v>
      </c>
      <c r="F43" s="1144"/>
      <c r="G43" s="1144"/>
      <c r="H43" s="1144"/>
      <c r="I43" s="1144"/>
      <c r="J43" s="1144"/>
      <c r="K43" s="1144"/>
      <c r="L43" s="1144"/>
      <c r="M43" s="1144"/>
      <c r="N43" s="1144"/>
      <c r="O43" s="1144"/>
      <c r="P43" s="1144"/>
      <c r="Q43" s="1144"/>
      <c r="R43" s="1144"/>
      <c r="S43" s="1145"/>
      <c r="T43" s="1125" t="s">
        <v>4407</v>
      </c>
      <c r="U43" s="1126"/>
      <c r="V43" s="1126"/>
      <c r="W43" s="1126"/>
      <c r="X43" s="1126"/>
      <c r="Y43" s="1126"/>
      <c r="Z43" s="1127"/>
      <c r="AA43" s="1113" t="s">
        <v>4408</v>
      </c>
      <c r="AB43" s="1114"/>
      <c r="AC43" s="1114"/>
      <c r="AD43" s="1114"/>
      <c r="AE43" s="1114"/>
      <c r="AF43" s="1114"/>
      <c r="AG43" s="1114"/>
      <c r="AH43" s="1115"/>
      <c r="AI43" s="767"/>
      <c r="AJ43" s="792">
        <v>45</v>
      </c>
      <c r="AK43" s="799"/>
      <c r="AL43" s="799"/>
      <c r="AM43" s="799"/>
      <c r="AN43" s="799"/>
      <c r="AO43" s="799"/>
      <c r="AP43" s="799"/>
    </row>
    <row r="44" spans="1:42" ht="15" thickBot="1">
      <c r="A44" s="1135"/>
      <c r="B44" s="1136"/>
      <c r="C44" s="1138"/>
      <c r="D44" s="1141"/>
      <c r="E44" s="1131" t="s">
        <v>4409</v>
      </c>
      <c r="F44" s="1121">
        <f>2012</f>
        <v>2012</v>
      </c>
      <c r="G44" s="1122"/>
      <c r="H44" s="1123">
        <f>F44+1</f>
        <v>2013</v>
      </c>
      <c r="I44" s="1122"/>
      <c r="J44" s="1123">
        <f t="shared" ref="J44" si="0">H44+1</f>
        <v>2014</v>
      </c>
      <c r="K44" s="1122"/>
      <c r="L44" s="1123">
        <f t="shared" ref="L44" si="1">J44+1</f>
        <v>2015</v>
      </c>
      <c r="M44" s="1122"/>
      <c r="N44" s="1123">
        <f t="shared" ref="N44" si="2">L44+1</f>
        <v>2016</v>
      </c>
      <c r="O44" s="1122"/>
      <c r="P44" s="1123">
        <f t="shared" ref="P44" si="3">N44+1</f>
        <v>2017</v>
      </c>
      <c r="Q44" s="1122"/>
      <c r="R44" s="1123">
        <f t="shared" ref="R44" si="4">P44+1</f>
        <v>2018</v>
      </c>
      <c r="S44" s="1124"/>
      <c r="T44" s="1128"/>
      <c r="U44" s="1129"/>
      <c r="V44" s="1129"/>
      <c r="W44" s="1129"/>
      <c r="X44" s="1129"/>
      <c r="Y44" s="1129"/>
      <c r="Z44" s="1130"/>
      <c r="AA44" s="1116"/>
      <c r="AB44" s="1117"/>
      <c r="AC44" s="1117"/>
      <c r="AD44" s="1117"/>
      <c r="AE44" s="1117"/>
      <c r="AF44" s="1117"/>
      <c r="AG44" s="1117"/>
      <c r="AH44" s="1118"/>
      <c r="AI44" s="800"/>
      <c r="AJ44" s="792">
        <v>46</v>
      </c>
      <c r="AK44" s="801"/>
      <c r="AL44" s="801"/>
      <c r="AM44" s="801"/>
      <c r="AN44" s="801"/>
      <c r="AO44" s="801"/>
      <c r="AP44" s="802"/>
    </row>
    <row r="45" spans="1:42" ht="24.75" customHeight="1">
      <c r="A45" s="803" t="s">
        <v>4410</v>
      </c>
      <c r="B45" s="804" t="s">
        <v>4411</v>
      </c>
      <c r="C45" s="1139"/>
      <c r="D45" s="1142"/>
      <c r="E45" s="1132"/>
      <c r="F45" s="805" t="s">
        <v>4412</v>
      </c>
      <c r="G45" s="806" t="s">
        <v>4413</v>
      </c>
      <c r="H45" s="807" t="s">
        <v>4412</v>
      </c>
      <c r="I45" s="807" t="s">
        <v>4413</v>
      </c>
      <c r="J45" s="807" t="s">
        <v>4412</v>
      </c>
      <c r="K45" s="807" t="s">
        <v>4413</v>
      </c>
      <c r="L45" s="807" t="s">
        <v>4412</v>
      </c>
      <c r="M45" s="807" t="s">
        <v>4413</v>
      </c>
      <c r="N45" s="807" t="s">
        <v>4412</v>
      </c>
      <c r="O45" s="807" t="s">
        <v>4413</v>
      </c>
      <c r="P45" s="807" t="s">
        <v>4412</v>
      </c>
      <c r="Q45" s="807" t="s">
        <v>4413</v>
      </c>
      <c r="R45" s="807" t="s">
        <v>4412</v>
      </c>
      <c r="S45" s="808" t="s">
        <v>4413</v>
      </c>
      <c r="T45" s="809" t="s">
        <v>4414</v>
      </c>
      <c r="U45" s="810" t="s">
        <v>4415</v>
      </c>
      <c r="V45" s="811" t="s">
        <v>4416</v>
      </c>
      <c r="W45" s="811" t="s">
        <v>4417</v>
      </c>
      <c r="X45" s="811" t="s">
        <v>4418</v>
      </c>
      <c r="Y45" s="811" t="s">
        <v>4419</v>
      </c>
      <c r="Z45" s="812" t="s">
        <v>4420</v>
      </c>
      <c r="AA45" s="809" t="s">
        <v>4421</v>
      </c>
      <c r="AB45" s="813">
        <v>2012</v>
      </c>
      <c r="AC45" s="814">
        <f>AB45+1</f>
        <v>2013</v>
      </c>
      <c r="AD45" s="814">
        <f t="shared" ref="AD45:AG45" si="5">AC45+1</f>
        <v>2014</v>
      </c>
      <c r="AE45" s="814">
        <f t="shared" si="5"/>
        <v>2015</v>
      </c>
      <c r="AF45" s="814">
        <f t="shared" si="5"/>
        <v>2016</v>
      </c>
      <c r="AG45" s="814">
        <f t="shared" si="5"/>
        <v>2017</v>
      </c>
      <c r="AH45" s="815">
        <f>AG45+1</f>
        <v>2018</v>
      </c>
      <c r="AJ45" s="792">
        <v>47</v>
      </c>
      <c r="AK45" s="802"/>
      <c r="AL45" s="802"/>
      <c r="AM45" s="802"/>
      <c r="AN45" s="802"/>
      <c r="AO45" s="802"/>
      <c r="AP45" s="802"/>
    </row>
    <row r="46" spans="1:42" ht="27">
      <c r="A46" s="816" t="s">
        <v>4422</v>
      </c>
      <c r="B46" s="817"/>
      <c r="C46" s="818" t="s">
        <v>472</v>
      </c>
      <c r="D46" s="819"/>
      <c r="E46" s="820"/>
      <c r="F46" s="821"/>
      <c r="G46" s="773"/>
      <c r="H46" s="773"/>
      <c r="I46" s="773"/>
      <c r="J46" s="773"/>
      <c r="K46" s="822"/>
      <c r="L46" s="822"/>
      <c r="M46" s="822"/>
      <c r="N46" s="822"/>
      <c r="O46" s="822"/>
      <c r="P46" s="822"/>
      <c r="Q46" s="822"/>
      <c r="R46" s="822"/>
      <c r="S46" s="823"/>
      <c r="T46" s="824"/>
      <c r="U46" s="825"/>
      <c r="V46" s="822"/>
      <c r="W46" s="822"/>
      <c r="X46" s="822"/>
      <c r="Y46" s="822"/>
      <c r="Z46" s="823"/>
      <c r="AA46" s="818"/>
      <c r="AB46" s="825"/>
      <c r="AC46" s="822"/>
      <c r="AD46" s="822"/>
      <c r="AE46" s="822"/>
      <c r="AF46" s="822"/>
      <c r="AG46" s="822"/>
      <c r="AH46" s="823"/>
      <c r="AJ46" s="792">
        <v>48</v>
      </c>
      <c r="AK46" s="802"/>
      <c r="AL46" s="802"/>
      <c r="AM46" s="802"/>
      <c r="AN46" s="802"/>
      <c r="AO46" s="802"/>
      <c r="AP46" s="802"/>
    </row>
    <row r="47" spans="1:42" ht="53.4">
      <c r="A47" s="816" t="s">
        <v>4423</v>
      </c>
      <c r="B47" s="817" t="s">
        <v>4424</v>
      </c>
      <c r="C47" s="818" t="s">
        <v>472</v>
      </c>
      <c r="D47" s="819"/>
      <c r="E47" s="820"/>
      <c r="F47" s="826"/>
      <c r="G47" s="773"/>
      <c r="H47" s="773"/>
      <c r="I47" s="773"/>
      <c r="J47" s="773"/>
      <c r="K47" s="822"/>
      <c r="L47" s="822"/>
      <c r="M47" s="822"/>
      <c r="N47" s="822"/>
      <c r="O47" s="822"/>
      <c r="P47" s="822"/>
      <c r="Q47" s="822"/>
      <c r="R47" s="822"/>
      <c r="S47" s="823"/>
      <c r="T47" s="824">
        <f>E47</f>
        <v>0</v>
      </c>
      <c r="U47" s="825"/>
      <c r="V47" s="822"/>
      <c r="W47" s="822"/>
      <c r="X47" s="822"/>
      <c r="Y47" s="822"/>
      <c r="Z47" s="823"/>
      <c r="AA47" s="818"/>
      <c r="AB47" s="825"/>
      <c r="AC47" s="822"/>
      <c r="AD47" s="822"/>
      <c r="AE47" s="822"/>
      <c r="AF47" s="822"/>
      <c r="AG47" s="822"/>
      <c r="AH47" s="823"/>
      <c r="AJ47" s="792">
        <v>49</v>
      </c>
      <c r="AK47" s="802"/>
      <c r="AL47" s="802"/>
      <c r="AM47" s="802"/>
      <c r="AN47" s="802"/>
      <c r="AO47" s="802"/>
      <c r="AP47" s="802"/>
    </row>
    <row r="48" spans="1:42" ht="27">
      <c r="A48" s="816" t="s">
        <v>4425</v>
      </c>
      <c r="B48" s="817" t="s">
        <v>4424</v>
      </c>
      <c r="C48" s="818" t="s">
        <v>473</v>
      </c>
      <c r="D48" s="819"/>
      <c r="E48" s="820"/>
      <c r="F48" s="821"/>
      <c r="G48" s="773"/>
      <c r="H48" s="773"/>
      <c r="I48" s="773"/>
      <c r="J48" s="773"/>
      <c r="K48" s="822"/>
      <c r="L48" s="822"/>
      <c r="M48" s="822"/>
      <c r="N48" s="822"/>
      <c r="O48" s="822"/>
      <c r="P48" s="822"/>
      <c r="Q48" s="822"/>
      <c r="R48" s="822"/>
      <c r="S48" s="823"/>
      <c r="T48" s="824">
        <f t="shared" ref="T48:T72" si="6">E48</f>
        <v>0</v>
      </c>
      <c r="U48" s="825"/>
      <c r="V48" s="822"/>
      <c r="W48" s="822"/>
      <c r="X48" s="822"/>
      <c r="Y48" s="822"/>
      <c r="Z48" s="823"/>
      <c r="AA48" s="818"/>
      <c r="AB48" s="825"/>
      <c r="AC48" s="822"/>
      <c r="AD48" s="822"/>
      <c r="AE48" s="822"/>
      <c r="AF48" s="822"/>
      <c r="AG48" s="822"/>
      <c r="AH48" s="823"/>
      <c r="AJ48" s="792">
        <v>50</v>
      </c>
      <c r="AK48" s="802"/>
      <c r="AL48" s="802"/>
      <c r="AM48" s="802"/>
      <c r="AN48" s="802"/>
      <c r="AO48" s="802"/>
      <c r="AP48" s="802"/>
    </row>
    <row r="49" spans="1:42" ht="27">
      <c r="A49" s="816" t="s">
        <v>4426</v>
      </c>
      <c r="B49" s="817" t="s">
        <v>4424</v>
      </c>
      <c r="C49" s="818" t="s">
        <v>474</v>
      </c>
      <c r="D49" s="819"/>
      <c r="E49" s="820"/>
      <c r="F49" s="826"/>
      <c r="G49" s="773"/>
      <c r="H49" s="827"/>
      <c r="I49" s="773"/>
      <c r="J49" s="773"/>
      <c r="K49" s="822"/>
      <c r="L49" s="822"/>
      <c r="M49" s="822"/>
      <c r="N49" s="822"/>
      <c r="O49" s="822"/>
      <c r="P49" s="822"/>
      <c r="Q49" s="822"/>
      <c r="R49" s="822"/>
      <c r="S49" s="823"/>
      <c r="T49" s="824">
        <f t="shared" si="6"/>
        <v>0</v>
      </c>
      <c r="U49" s="825"/>
      <c r="V49" s="822"/>
      <c r="W49" s="822"/>
      <c r="X49" s="822"/>
      <c r="Y49" s="822"/>
      <c r="Z49" s="823"/>
      <c r="AA49" s="818"/>
      <c r="AB49" s="825"/>
      <c r="AC49" s="822"/>
      <c r="AD49" s="822"/>
      <c r="AE49" s="822"/>
      <c r="AF49" s="822"/>
      <c r="AG49" s="822"/>
      <c r="AH49" s="823"/>
      <c r="AJ49" s="792">
        <v>51</v>
      </c>
      <c r="AK49" s="802"/>
      <c r="AL49" s="802"/>
      <c r="AM49" s="802"/>
      <c r="AN49" s="802"/>
      <c r="AO49" s="802"/>
      <c r="AP49" s="802"/>
    </row>
    <row r="50" spans="1:42">
      <c r="A50" s="816" t="s">
        <v>4427</v>
      </c>
      <c r="B50" s="817" t="s">
        <v>4424</v>
      </c>
      <c r="C50" s="818" t="s">
        <v>484</v>
      </c>
      <c r="D50" s="819"/>
      <c r="E50" s="820"/>
      <c r="F50" s="821"/>
      <c r="G50" s="773"/>
      <c r="H50" s="773"/>
      <c r="I50" s="773"/>
      <c r="J50" s="773"/>
      <c r="K50" s="822"/>
      <c r="L50" s="822"/>
      <c r="M50" s="822"/>
      <c r="N50" s="822"/>
      <c r="O50" s="822"/>
      <c r="P50" s="822"/>
      <c r="Q50" s="822"/>
      <c r="R50" s="822"/>
      <c r="S50" s="823"/>
      <c r="T50" s="824">
        <f t="shared" si="6"/>
        <v>0</v>
      </c>
      <c r="U50" s="825"/>
      <c r="V50" s="822"/>
      <c r="W50" s="822"/>
      <c r="X50" s="822"/>
      <c r="Y50" s="822"/>
      <c r="Z50" s="823"/>
      <c r="AA50" s="818"/>
      <c r="AB50" s="825"/>
      <c r="AC50" s="822"/>
      <c r="AD50" s="822"/>
      <c r="AE50" s="822"/>
      <c r="AF50" s="822"/>
      <c r="AG50" s="822"/>
      <c r="AH50" s="823"/>
      <c r="AJ50" s="792">
        <v>52</v>
      </c>
      <c r="AK50" s="802"/>
      <c r="AL50" s="802"/>
      <c r="AM50" s="802"/>
      <c r="AN50" s="802"/>
      <c r="AO50" s="802"/>
      <c r="AP50" s="802"/>
    </row>
    <row r="51" spans="1:42">
      <c r="A51" s="816" t="s">
        <v>3827</v>
      </c>
      <c r="B51" s="817" t="s">
        <v>4424</v>
      </c>
      <c r="C51" s="818" t="s">
        <v>483</v>
      </c>
      <c r="D51" s="819"/>
      <c r="E51" s="820"/>
      <c r="F51" s="821"/>
      <c r="G51" s="773"/>
      <c r="H51" s="827"/>
      <c r="I51" s="773"/>
      <c r="J51" s="773"/>
      <c r="K51" s="822"/>
      <c r="L51" s="822"/>
      <c r="M51" s="822"/>
      <c r="N51" s="822"/>
      <c r="O51" s="822"/>
      <c r="P51" s="822"/>
      <c r="Q51" s="822"/>
      <c r="R51" s="822"/>
      <c r="S51" s="823"/>
      <c r="T51" s="824">
        <f t="shared" si="6"/>
        <v>0</v>
      </c>
      <c r="U51" s="825"/>
      <c r="V51" s="822"/>
      <c r="W51" s="822"/>
      <c r="X51" s="822"/>
      <c r="Y51" s="822"/>
      <c r="Z51" s="823"/>
      <c r="AA51" s="818"/>
      <c r="AB51" s="825"/>
      <c r="AC51" s="822"/>
      <c r="AD51" s="822"/>
      <c r="AE51" s="822"/>
      <c r="AF51" s="822"/>
      <c r="AG51" s="822"/>
      <c r="AH51" s="823"/>
      <c r="AJ51" s="792">
        <v>53</v>
      </c>
      <c r="AK51" s="802"/>
      <c r="AL51" s="802"/>
      <c r="AM51" s="802"/>
      <c r="AN51" s="802"/>
      <c r="AO51" s="802"/>
      <c r="AP51" s="802"/>
    </row>
    <row r="52" spans="1:42">
      <c r="A52" s="816" t="s">
        <v>3824</v>
      </c>
      <c r="B52" s="817" t="s">
        <v>4424</v>
      </c>
      <c r="C52" s="818" t="s">
        <v>481</v>
      </c>
      <c r="D52" s="819"/>
      <c r="E52" s="820"/>
      <c r="F52" s="826"/>
      <c r="G52" s="773"/>
      <c r="H52" s="827"/>
      <c r="I52" s="773"/>
      <c r="J52" s="773"/>
      <c r="K52" s="822"/>
      <c r="L52" s="822"/>
      <c r="M52" s="822"/>
      <c r="N52" s="822"/>
      <c r="O52" s="822"/>
      <c r="P52" s="822"/>
      <c r="Q52" s="822"/>
      <c r="R52" s="822"/>
      <c r="S52" s="823"/>
      <c r="T52" s="824">
        <f t="shared" si="6"/>
        <v>0</v>
      </c>
      <c r="U52" s="825"/>
      <c r="V52" s="822"/>
      <c r="W52" s="822"/>
      <c r="X52" s="822"/>
      <c r="Y52" s="822"/>
      <c r="Z52" s="823"/>
      <c r="AA52" s="818"/>
      <c r="AB52" s="825"/>
      <c r="AC52" s="822"/>
      <c r="AD52" s="822"/>
      <c r="AE52" s="822"/>
      <c r="AF52" s="822"/>
      <c r="AG52" s="822"/>
      <c r="AH52" s="823"/>
      <c r="AJ52" s="792">
        <v>54</v>
      </c>
      <c r="AK52" s="802"/>
      <c r="AL52" s="802"/>
      <c r="AM52" s="802"/>
      <c r="AN52" s="802"/>
      <c r="AO52" s="802"/>
      <c r="AP52" s="802"/>
    </row>
    <row r="53" spans="1:42">
      <c r="A53" s="816" t="s">
        <v>3876</v>
      </c>
      <c r="B53" s="817" t="s">
        <v>4424</v>
      </c>
      <c r="C53" s="818" t="s">
        <v>485</v>
      </c>
      <c r="D53" s="819"/>
      <c r="E53" s="820"/>
      <c r="F53" s="821"/>
      <c r="G53" s="773"/>
      <c r="H53" s="773"/>
      <c r="I53" s="773"/>
      <c r="J53" s="773"/>
      <c r="K53" s="822"/>
      <c r="L53" s="822"/>
      <c r="M53" s="822"/>
      <c r="N53" s="822"/>
      <c r="O53" s="822"/>
      <c r="P53" s="822"/>
      <c r="Q53" s="822"/>
      <c r="R53" s="822"/>
      <c r="S53" s="823"/>
      <c r="T53" s="824">
        <f t="shared" si="6"/>
        <v>0</v>
      </c>
      <c r="U53" s="825"/>
      <c r="V53" s="822"/>
      <c r="W53" s="822"/>
      <c r="X53" s="822"/>
      <c r="Y53" s="822"/>
      <c r="Z53" s="823"/>
      <c r="AA53" s="818"/>
      <c r="AB53" s="825"/>
      <c r="AC53" s="822"/>
      <c r="AD53" s="822"/>
      <c r="AE53" s="822"/>
      <c r="AF53" s="822"/>
      <c r="AG53" s="822"/>
      <c r="AH53" s="823"/>
      <c r="AJ53" s="792">
        <v>55</v>
      </c>
      <c r="AK53" s="802"/>
      <c r="AL53" s="802"/>
      <c r="AM53" s="802"/>
      <c r="AN53" s="802"/>
      <c r="AO53" s="802"/>
      <c r="AP53" s="802"/>
    </row>
    <row r="54" spans="1:42">
      <c r="A54" s="816" t="s">
        <v>3822</v>
      </c>
      <c r="B54" s="817" t="s">
        <v>4424</v>
      </c>
      <c r="C54" s="818" t="s">
        <v>480</v>
      </c>
      <c r="D54" s="819"/>
      <c r="E54" s="820"/>
      <c r="F54" s="826"/>
      <c r="G54" s="773"/>
      <c r="H54" s="827"/>
      <c r="I54" s="773"/>
      <c r="J54" s="773"/>
      <c r="K54" s="822"/>
      <c r="L54" s="822"/>
      <c r="M54" s="822"/>
      <c r="N54" s="822"/>
      <c r="O54" s="822"/>
      <c r="P54" s="822"/>
      <c r="Q54" s="822"/>
      <c r="R54" s="822"/>
      <c r="S54" s="823"/>
      <c r="T54" s="824">
        <f t="shared" si="6"/>
        <v>0</v>
      </c>
      <c r="U54" s="825"/>
      <c r="V54" s="822"/>
      <c r="W54" s="822"/>
      <c r="X54" s="822"/>
      <c r="Y54" s="822"/>
      <c r="Z54" s="823"/>
      <c r="AA54" s="818"/>
      <c r="AB54" s="825"/>
      <c r="AC54" s="822"/>
      <c r="AD54" s="822"/>
      <c r="AE54" s="822"/>
      <c r="AF54" s="822"/>
      <c r="AG54" s="822"/>
      <c r="AH54" s="823"/>
      <c r="AJ54" s="792">
        <v>56</v>
      </c>
      <c r="AK54" s="802"/>
      <c r="AL54" s="802"/>
      <c r="AM54" s="802"/>
      <c r="AN54" s="802"/>
      <c r="AO54" s="802"/>
      <c r="AP54" s="802"/>
    </row>
    <row r="55" spans="1:42">
      <c r="A55" s="816" t="s">
        <v>4428</v>
      </c>
      <c r="B55" s="817" t="s">
        <v>4424</v>
      </c>
      <c r="C55" s="818" t="s">
        <v>486</v>
      </c>
      <c r="D55" s="819"/>
      <c r="E55" s="820"/>
      <c r="F55" s="821"/>
      <c r="G55" s="773"/>
      <c r="H55" s="827"/>
      <c r="I55" s="773"/>
      <c r="J55" s="773"/>
      <c r="K55" s="822"/>
      <c r="L55" s="822"/>
      <c r="M55" s="822"/>
      <c r="N55" s="822"/>
      <c r="O55" s="822"/>
      <c r="P55" s="822"/>
      <c r="Q55" s="822"/>
      <c r="R55" s="822"/>
      <c r="S55" s="823"/>
      <c r="T55" s="824">
        <f t="shared" si="6"/>
        <v>0</v>
      </c>
      <c r="U55" s="825"/>
      <c r="V55" s="822"/>
      <c r="W55" s="822"/>
      <c r="X55" s="822"/>
      <c r="Y55" s="822"/>
      <c r="Z55" s="823"/>
      <c r="AA55" s="818"/>
      <c r="AB55" s="825"/>
      <c r="AC55" s="822"/>
      <c r="AD55" s="822"/>
      <c r="AE55" s="822"/>
      <c r="AF55" s="822"/>
      <c r="AG55" s="822"/>
      <c r="AH55" s="823"/>
      <c r="AJ55" s="792">
        <v>57</v>
      </c>
      <c r="AK55" s="802"/>
      <c r="AL55" s="802"/>
      <c r="AM55" s="802"/>
      <c r="AN55" s="802"/>
      <c r="AO55" s="802"/>
      <c r="AP55" s="802"/>
    </row>
    <row r="56" spans="1:42">
      <c r="A56" s="816" t="s">
        <v>3879</v>
      </c>
      <c r="B56" s="817" t="s">
        <v>4424</v>
      </c>
      <c r="C56" s="818" t="s">
        <v>488</v>
      </c>
      <c r="D56" s="819"/>
      <c r="E56" s="820"/>
      <c r="F56" s="821"/>
      <c r="G56" s="773"/>
      <c r="H56" s="827"/>
      <c r="I56" s="773"/>
      <c r="J56" s="773"/>
      <c r="K56" s="822"/>
      <c r="L56" s="822"/>
      <c r="M56" s="822"/>
      <c r="N56" s="822"/>
      <c r="O56" s="822"/>
      <c r="P56" s="822"/>
      <c r="Q56" s="822"/>
      <c r="R56" s="822"/>
      <c r="S56" s="823"/>
      <c r="T56" s="824">
        <f t="shared" si="6"/>
        <v>0</v>
      </c>
      <c r="U56" s="825"/>
      <c r="V56" s="822"/>
      <c r="W56" s="822"/>
      <c r="X56" s="822"/>
      <c r="Y56" s="822"/>
      <c r="Z56" s="823"/>
      <c r="AA56" s="818"/>
      <c r="AB56" s="825"/>
      <c r="AC56" s="822"/>
      <c r="AD56" s="822"/>
      <c r="AE56" s="822"/>
      <c r="AF56" s="822"/>
      <c r="AG56" s="822"/>
      <c r="AH56" s="823"/>
      <c r="AJ56" s="792">
        <v>58</v>
      </c>
      <c r="AK56" s="802"/>
      <c r="AL56" s="802"/>
      <c r="AM56" s="802"/>
      <c r="AN56" s="802"/>
      <c r="AO56" s="802"/>
      <c r="AP56" s="802"/>
    </row>
    <row r="57" spans="1:42">
      <c r="A57" s="816" t="s">
        <v>3833</v>
      </c>
      <c r="B57" s="817" t="s">
        <v>4424</v>
      </c>
      <c r="C57" s="818" t="s">
        <v>489</v>
      </c>
      <c r="D57" s="819"/>
      <c r="E57" s="820"/>
      <c r="F57" s="821"/>
      <c r="G57" s="773"/>
      <c r="H57" s="827"/>
      <c r="I57" s="773"/>
      <c r="J57" s="773"/>
      <c r="K57" s="822"/>
      <c r="L57" s="822"/>
      <c r="M57" s="822"/>
      <c r="N57" s="822"/>
      <c r="O57" s="822"/>
      <c r="P57" s="822"/>
      <c r="Q57" s="822"/>
      <c r="R57" s="822"/>
      <c r="S57" s="823"/>
      <c r="T57" s="824">
        <f t="shared" si="6"/>
        <v>0</v>
      </c>
      <c r="U57" s="825"/>
      <c r="V57" s="822"/>
      <c r="W57" s="822"/>
      <c r="X57" s="822"/>
      <c r="Y57" s="822"/>
      <c r="Z57" s="823"/>
      <c r="AA57" s="818"/>
      <c r="AB57" s="825"/>
      <c r="AC57" s="822"/>
      <c r="AD57" s="822"/>
      <c r="AE57" s="822"/>
      <c r="AF57" s="822"/>
      <c r="AG57" s="822"/>
      <c r="AH57" s="823"/>
      <c r="AJ57" s="792">
        <v>59</v>
      </c>
      <c r="AK57" s="802"/>
      <c r="AL57" s="802"/>
      <c r="AM57" s="802"/>
      <c r="AN57" s="802"/>
      <c r="AO57" s="802"/>
      <c r="AP57" s="802"/>
    </row>
    <row r="58" spans="1:42">
      <c r="A58" s="816" t="s">
        <v>3880</v>
      </c>
      <c r="B58" s="817" t="s">
        <v>4424</v>
      </c>
      <c r="C58" s="818" t="s">
        <v>490</v>
      </c>
      <c r="D58" s="819"/>
      <c r="E58" s="820"/>
      <c r="F58" s="821"/>
      <c r="G58" s="773"/>
      <c r="H58" s="827"/>
      <c r="I58" s="773"/>
      <c r="J58" s="773"/>
      <c r="K58" s="822"/>
      <c r="L58" s="822"/>
      <c r="M58" s="822"/>
      <c r="N58" s="822"/>
      <c r="O58" s="822"/>
      <c r="P58" s="822"/>
      <c r="Q58" s="822"/>
      <c r="R58" s="822"/>
      <c r="S58" s="823"/>
      <c r="T58" s="824">
        <f t="shared" si="6"/>
        <v>0</v>
      </c>
      <c r="U58" s="825"/>
      <c r="V58" s="822"/>
      <c r="W58" s="822"/>
      <c r="X58" s="822"/>
      <c r="Y58" s="822"/>
      <c r="Z58" s="823"/>
      <c r="AA58" s="818"/>
      <c r="AB58" s="825"/>
      <c r="AC58" s="822"/>
      <c r="AD58" s="822"/>
      <c r="AE58" s="822"/>
      <c r="AF58" s="822"/>
      <c r="AG58" s="822"/>
      <c r="AH58" s="823"/>
      <c r="AJ58" s="792">
        <v>60</v>
      </c>
      <c r="AK58" s="802"/>
      <c r="AL58" s="802"/>
      <c r="AM58" s="802"/>
      <c r="AN58" s="802"/>
      <c r="AO58" s="802"/>
      <c r="AP58" s="802"/>
    </row>
    <row r="59" spans="1:42">
      <c r="A59" s="816" t="s">
        <v>4429</v>
      </c>
      <c r="B59" s="817" t="s">
        <v>4424</v>
      </c>
      <c r="C59" s="818"/>
      <c r="D59" s="819"/>
      <c r="E59" s="820"/>
      <c r="F59" s="826"/>
      <c r="G59" s="773"/>
      <c r="H59" s="827"/>
      <c r="I59" s="773"/>
      <c r="J59" s="773"/>
      <c r="K59" s="822"/>
      <c r="L59" s="822"/>
      <c r="M59" s="822"/>
      <c r="N59" s="822"/>
      <c r="O59" s="822"/>
      <c r="P59" s="822"/>
      <c r="Q59" s="822"/>
      <c r="R59" s="822"/>
      <c r="S59" s="823"/>
      <c r="T59" s="824">
        <f t="shared" si="6"/>
        <v>0</v>
      </c>
      <c r="U59" s="825"/>
      <c r="V59" s="822"/>
      <c r="W59" s="822"/>
      <c r="X59" s="822"/>
      <c r="Y59" s="822"/>
      <c r="Z59" s="823"/>
      <c r="AA59" s="818"/>
      <c r="AB59" s="825"/>
      <c r="AC59" s="822"/>
      <c r="AD59" s="822"/>
      <c r="AE59" s="822"/>
      <c r="AF59" s="822"/>
      <c r="AG59" s="822"/>
      <c r="AH59" s="823"/>
      <c r="AJ59" s="792">
        <v>61</v>
      </c>
      <c r="AK59" s="802"/>
      <c r="AL59" s="802"/>
      <c r="AM59" s="802"/>
      <c r="AN59" s="802"/>
      <c r="AO59" s="802"/>
      <c r="AP59" s="802"/>
    </row>
    <row r="60" spans="1:42">
      <c r="A60" s="816" t="s">
        <v>3836</v>
      </c>
      <c r="B60" s="817" t="s">
        <v>4424</v>
      </c>
      <c r="C60" s="818" t="s">
        <v>491</v>
      </c>
      <c r="D60" s="819"/>
      <c r="E60" s="820"/>
      <c r="F60" s="826"/>
      <c r="G60" s="773"/>
      <c r="H60" s="827"/>
      <c r="I60" s="773"/>
      <c r="J60" s="773"/>
      <c r="K60" s="822"/>
      <c r="L60" s="822"/>
      <c r="M60" s="822"/>
      <c r="N60" s="822"/>
      <c r="O60" s="822"/>
      <c r="P60" s="822"/>
      <c r="Q60" s="822"/>
      <c r="R60" s="822"/>
      <c r="S60" s="823"/>
      <c r="T60" s="824">
        <f t="shared" si="6"/>
        <v>0</v>
      </c>
      <c r="U60" s="825"/>
      <c r="V60" s="822"/>
      <c r="W60" s="822"/>
      <c r="X60" s="822"/>
      <c r="Y60" s="822"/>
      <c r="Z60" s="823"/>
      <c r="AA60" s="818"/>
      <c r="AB60" s="825"/>
      <c r="AC60" s="822"/>
      <c r="AD60" s="822"/>
      <c r="AE60" s="822"/>
      <c r="AF60" s="822"/>
      <c r="AG60" s="822"/>
      <c r="AH60" s="823"/>
      <c r="AJ60" s="792">
        <v>62</v>
      </c>
      <c r="AK60" s="802"/>
      <c r="AL60" s="802"/>
      <c r="AM60" s="802"/>
      <c r="AN60" s="802"/>
      <c r="AO60" s="802"/>
      <c r="AP60" s="802"/>
    </row>
    <row r="61" spans="1:42">
      <c r="A61" s="816" t="s">
        <v>3826</v>
      </c>
      <c r="B61" s="817" t="s">
        <v>4424</v>
      </c>
      <c r="C61" s="818" t="s">
        <v>482</v>
      </c>
      <c r="D61" s="819"/>
      <c r="E61" s="820"/>
      <c r="F61" s="826"/>
      <c r="G61" s="773"/>
      <c r="H61" s="827"/>
      <c r="I61" s="773"/>
      <c r="J61" s="773"/>
      <c r="K61" s="822"/>
      <c r="L61" s="822"/>
      <c r="M61" s="822"/>
      <c r="N61" s="822"/>
      <c r="O61" s="822"/>
      <c r="P61" s="822"/>
      <c r="Q61" s="822"/>
      <c r="R61" s="822"/>
      <c r="S61" s="823"/>
      <c r="T61" s="824">
        <f t="shared" si="6"/>
        <v>0</v>
      </c>
      <c r="U61" s="825"/>
      <c r="V61" s="822"/>
      <c r="W61" s="822"/>
      <c r="X61" s="822"/>
      <c r="Y61" s="822"/>
      <c r="Z61" s="823"/>
      <c r="AA61" s="818"/>
      <c r="AB61" s="825"/>
      <c r="AC61" s="822"/>
      <c r="AD61" s="822"/>
      <c r="AE61" s="822"/>
      <c r="AF61" s="822"/>
      <c r="AG61" s="822"/>
      <c r="AH61" s="823"/>
      <c r="AJ61" s="792">
        <v>63</v>
      </c>
      <c r="AK61" s="802"/>
      <c r="AL61" s="802"/>
      <c r="AM61" s="802"/>
      <c r="AN61" s="802"/>
      <c r="AO61" s="802"/>
      <c r="AP61" s="802"/>
    </row>
    <row r="62" spans="1:42" ht="27">
      <c r="A62" s="816" t="s">
        <v>4430</v>
      </c>
      <c r="B62" s="817" t="s">
        <v>4424</v>
      </c>
      <c r="C62" s="818"/>
      <c r="D62" s="819"/>
      <c r="E62" s="820"/>
      <c r="F62" s="826"/>
      <c r="G62" s="773"/>
      <c r="H62" s="827"/>
      <c r="I62" s="773"/>
      <c r="J62" s="773"/>
      <c r="K62" s="822"/>
      <c r="L62" s="822"/>
      <c r="M62" s="822"/>
      <c r="N62" s="822"/>
      <c r="O62" s="822"/>
      <c r="P62" s="822"/>
      <c r="Q62" s="822"/>
      <c r="R62" s="822"/>
      <c r="S62" s="823"/>
      <c r="T62" s="824">
        <f t="shared" si="6"/>
        <v>0</v>
      </c>
      <c r="U62" s="825"/>
      <c r="V62" s="822"/>
      <c r="W62" s="822"/>
      <c r="X62" s="822"/>
      <c r="Y62" s="822"/>
      <c r="Z62" s="823"/>
      <c r="AA62" s="818"/>
      <c r="AB62" s="825"/>
      <c r="AC62" s="822"/>
      <c r="AD62" s="822"/>
      <c r="AE62" s="822"/>
      <c r="AF62" s="822"/>
      <c r="AG62" s="822"/>
      <c r="AH62" s="823"/>
      <c r="AJ62" s="792">
        <v>64</v>
      </c>
      <c r="AK62" s="802"/>
      <c r="AL62" s="802"/>
      <c r="AM62" s="802"/>
      <c r="AN62" s="802"/>
      <c r="AO62" s="802"/>
      <c r="AP62" s="802"/>
    </row>
    <row r="63" spans="1:42" ht="31.5" customHeight="1">
      <c r="A63" s="828" t="s">
        <v>4431</v>
      </c>
      <c r="B63" s="817" t="s">
        <v>4424</v>
      </c>
      <c r="C63" s="818"/>
      <c r="D63" s="819"/>
      <c r="E63" s="820"/>
      <c r="F63" s="826"/>
      <c r="G63" s="773"/>
      <c r="H63" s="773"/>
      <c r="I63" s="773"/>
      <c r="J63" s="773"/>
      <c r="K63" s="822"/>
      <c r="L63" s="822"/>
      <c r="M63" s="822"/>
      <c r="N63" s="822"/>
      <c r="O63" s="822"/>
      <c r="P63" s="822"/>
      <c r="Q63" s="822"/>
      <c r="R63" s="822"/>
      <c r="S63" s="823"/>
      <c r="T63" s="824">
        <f t="shared" si="6"/>
        <v>0</v>
      </c>
      <c r="U63" s="825"/>
      <c r="V63" s="822"/>
      <c r="W63" s="822"/>
      <c r="X63" s="822"/>
      <c r="Y63" s="822"/>
      <c r="Z63" s="823"/>
      <c r="AA63" s="818"/>
      <c r="AB63" s="825"/>
      <c r="AC63" s="822"/>
      <c r="AD63" s="822"/>
      <c r="AE63" s="822"/>
      <c r="AF63" s="822"/>
      <c r="AG63" s="822"/>
      <c r="AH63" s="823"/>
      <c r="AJ63" s="792">
        <v>65</v>
      </c>
      <c r="AK63" s="802"/>
      <c r="AL63" s="802"/>
      <c r="AM63" s="802"/>
      <c r="AN63" s="802"/>
      <c r="AO63" s="802"/>
      <c r="AP63" s="802"/>
    </row>
    <row r="64" spans="1:42" ht="24.6">
      <c r="A64" s="828" t="s">
        <v>4432</v>
      </c>
      <c r="B64" s="817" t="s">
        <v>4424</v>
      </c>
      <c r="C64" s="818"/>
      <c r="D64" s="819"/>
      <c r="E64" s="820"/>
      <c r="F64" s="826"/>
      <c r="G64" s="773"/>
      <c r="H64" s="827"/>
      <c r="I64" s="773"/>
      <c r="J64" s="773"/>
      <c r="K64" s="822"/>
      <c r="L64" s="822"/>
      <c r="M64" s="822"/>
      <c r="N64" s="822"/>
      <c r="O64" s="822"/>
      <c r="P64" s="822"/>
      <c r="Q64" s="822"/>
      <c r="R64" s="822"/>
      <c r="S64" s="823"/>
      <c r="T64" s="824">
        <f t="shared" si="6"/>
        <v>0</v>
      </c>
      <c r="U64" s="825"/>
      <c r="V64" s="822"/>
      <c r="W64" s="822"/>
      <c r="X64" s="822"/>
      <c r="Y64" s="822"/>
      <c r="Z64" s="823"/>
      <c r="AA64" s="818"/>
      <c r="AB64" s="825"/>
      <c r="AC64" s="822"/>
      <c r="AD64" s="822"/>
      <c r="AE64" s="822"/>
      <c r="AF64" s="822"/>
      <c r="AG64" s="822"/>
      <c r="AH64" s="823"/>
      <c r="AJ64" s="792">
        <v>66</v>
      </c>
      <c r="AK64" s="802"/>
      <c r="AL64" s="802"/>
      <c r="AM64" s="802"/>
      <c r="AN64" s="802"/>
      <c r="AO64" s="802"/>
      <c r="AP64" s="802"/>
    </row>
    <row r="65" spans="1:42" ht="24.6">
      <c r="A65" s="829" t="s">
        <v>4433</v>
      </c>
      <c r="B65" s="817" t="s">
        <v>4424</v>
      </c>
      <c r="C65" s="818"/>
      <c r="D65" s="819"/>
      <c r="E65" s="820"/>
      <c r="F65" s="826"/>
      <c r="G65" s="773"/>
      <c r="H65" s="827"/>
      <c r="I65" s="773"/>
      <c r="J65" s="773"/>
      <c r="K65" s="822"/>
      <c r="L65" s="822"/>
      <c r="M65" s="822"/>
      <c r="N65" s="822"/>
      <c r="O65" s="822"/>
      <c r="P65" s="822"/>
      <c r="Q65" s="822"/>
      <c r="R65" s="822"/>
      <c r="S65" s="823"/>
      <c r="T65" s="824">
        <f t="shared" si="6"/>
        <v>0</v>
      </c>
      <c r="U65" s="825"/>
      <c r="V65" s="822"/>
      <c r="W65" s="822"/>
      <c r="X65" s="822"/>
      <c r="Y65" s="822"/>
      <c r="Z65" s="823"/>
      <c r="AA65" s="818"/>
      <c r="AB65" s="825"/>
      <c r="AC65" s="822"/>
      <c r="AD65" s="822"/>
      <c r="AE65" s="822"/>
      <c r="AF65" s="822"/>
      <c r="AG65" s="822"/>
      <c r="AH65" s="823"/>
      <c r="AJ65" s="792">
        <v>67</v>
      </c>
      <c r="AK65" s="802"/>
      <c r="AL65" s="802"/>
      <c r="AM65" s="802"/>
      <c r="AN65" s="802"/>
      <c r="AO65" s="802"/>
      <c r="AP65" s="802"/>
    </row>
    <row r="66" spans="1:42" ht="24.6">
      <c r="A66" s="829" t="s">
        <v>4434</v>
      </c>
      <c r="B66" s="817" t="s">
        <v>4424</v>
      </c>
      <c r="C66" s="818"/>
      <c r="D66" s="830"/>
      <c r="E66" s="820"/>
      <c r="F66" s="826"/>
      <c r="G66" s="773"/>
      <c r="H66" s="773"/>
      <c r="I66" s="773"/>
      <c r="J66" s="773"/>
      <c r="K66" s="822"/>
      <c r="L66" s="822"/>
      <c r="M66" s="822"/>
      <c r="N66" s="822"/>
      <c r="O66" s="822"/>
      <c r="P66" s="822"/>
      <c r="Q66" s="822"/>
      <c r="R66" s="822"/>
      <c r="S66" s="823"/>
      <c r="T66" s="824">
        <f t="shared" si="6"/>
        <v>0</v>
      </c>
      <c r="U66" s="825"/>
      <c r="V66" s="822"/>
      <c r="W66" s="822"/>
      <c r="X66" s="822"/>
      <c r="Y66" s="822"/>
      <c r="Z66" s="823"/>
      <c r="AA66" s="818"/>
      <c r="AB66" s="825"/>
      <c r="AC66" s="822"/>
      <c r="AD66" s="822"/>
      <c r="AE66" s="822"/>
      <c r="AF66" s="822"/>
      <c r="AG66" s="822"/>
      <c r="AH66" s="823"/>
      <c r="AJ66" s="792">
        <v>68</v>
      </c>
      <c r="AK66" s="802"/>
      <c r="AL66" s="802"/>
      <c r="AM66" s="802"/>
      <c r="AN66" s="802"/>
      <c r="AO66" s="802"/>
      <c r="AP66" s="802"/>
    </row>
    <row r="67" spans="1:42">
      <c r="A67" s="829" t="s">
        <v>4435</v>
      </c>
      <c r="B67" s="817" t="s">
        <v>4424</v>
      </c>
      <c r="C67" s="818"/>
      <c r="D67" s="819"/>
      <c r="E67" s="820"/>
      <c r="F67" s="826"/>
      <c r="G67" s="773"/>
      <c r="H67" s="773"/>
      <c r="I67" s="773"/>
      <c r="J67" s="773"/>
      <c r="K67" s="822"/>
      <c r="L67" s="822"/>
      <c r="M67" s="822"/>
      <c r="N67" s="822"/>
      <c r="O67" s="822"/>
      <c r="P67" s="822"/>
      <c r="Q67" s="822"/>
      <c r="R67" s="822"/>
      <c r="S67" s="823"/>
      <c r="T67" s="824">
        <f t="shared" si="6"/>
        <v>0</v>
      </c>
      <c r="U67" s="825"/>
      <c r="V67" s="822"/>
      <c r="W67" s="822"/>
      <c r="X67" s="822"/>
      <c r="Y67" s="822"/>
      <c r="Z67" s="823"/>
      <c r="AA67" s="818"/>
      <c r="AB67" s="825"/>
      <c r="AC67" s="822"/>
      <c r="AD67" s="822"/>
      <c r="AE67" s="822"/>
      <c r="AF67" s="822"/>
      <c r="AG67" s="822"/>
      <c r="AH67" s="823"/>
      <c r="AJ67" s="792">
        <v>69</v>
      </c>
      <c r="AK67" s="802"/>
      <c r="AL67" s="802"/>
      <c r="AM67" s="802"/>
      <c r="AN67" s="802"/>
      <c r="AO67" s="802"/>
      <c r="AP67" s="802"/>
    </row>
    <row r="68" spans="1:42" ht="27">
      <c r="A68" s="816" t="s">
        <v>4436</v>
      </c>
      <c r="B68" s="817" t="s">
        <v>4424</v>
      </c>
      <c r="C68" s="818"/>
      <c r="D68" s="819"/>
      <c r="E68" s="820"/>
      <c r="F68" s="826"/>
      <c r="G68" s="773"/>
      <c r="H68" s="827"/>
      <c r="I68" s="773"/>
      <c r="J68" s="773"/>
      <c r="K68" s="822"/>
      <c r="L68" s="822"/>
      <c r="M68" s="822"/>
      <c r="N68" s="822"/>
      <c r="O68" s="822"/>
      <c r="P68" s="822"/>
      <c r="Q68" s="822"/>
      <c r="R68" s="822"/>
      <c r="S68" s="823"/>
      <c r="T68" s="824">
        <f t="shared" si="6"/>
        <v>0</v>
      </c>
      <c r="U68" s="825"/>
      <c r="V68" s="822"/>
      <c r="W68" s="822"/>
      <c r="X68" s="822"/>
      <c r="Y68" s="822"/>
      <c r="Z68" s="823"/>
      <c r="AA68" s="818"/>
      <c r="AB68" s="825"/>
      <c r="AC68" s="822"/>
      <c r="AD68" s="822"/>
      <c r="AE68" s="822"/>
      <c r="AF68" s="822"/>
      <c r="AG68" s="822"/>
      <c r="AH68" s="823"/>
      <c r="AJ68" s="792">
        <v>70</v>
      </c>
      <c r="AK68" s="802"/>
      <c r="AL68" s="802"/>
      <c r="AM68" s="802"/>
      <c r="AN68" s="802"/>
      <c r="AO68" s="802"/>
      <c r="AP68" s="802"/>
    </row>
    <row r="69" spans="1:42" ht="40.200000000000003">
      <c r="A69" s="816" t="s">
        <v>4437</v>
      </c>
      <c r="B69" s="817"/>
      <c r="C69" s="818"/>
      <c r="D69" s="819"/>
      <c r="E69" s="820"/>
      <c r="F69" s="821"/>
      <c r="G69" s="773"/>
      <c r="H69" s="773"/>
      <c r="I69" s="773"/>
      <c r="J69" s="773"/>
      <c r="K69" s="822"/>
      <c r="L69" s="822"/>
      <c r="M69" s="822"/>
      <c r="N69" s="822"/>
      <c r="O69" s="822"/>
      <c r="P69" s="822"/>
      <c r="Q69" s="822"/>
      <c r="R69" s="822"/>
      <c r="S69" s="823"/>
      <c r="T69" s="824">
        <f t="shared" si="6"/>
        <v>0</v>
      </c>
      <c r="U69" s="825"/>
      <c r="V69" s="822"/>
      <c r="W69" s="822"/>
      <c r="X69" s="822"/>
      <c r="Y69" s="822"/>
      <c r="Z69" s="823"/>
      <c r="AA69" s="818"/>
      <c r="AB69" s="825"/>
      <c r="AC69" s="822"/>
      <c r="AD69" s="822"/>
      <c r="AE69" s="822"/>
      <c r="AF69" s="822"/>
      <c r="AG69" s="822"/>
      <c r="AH69" s="823"/>
      <c r="AJ69" s="792">
        <v>71</v>
      </c>
      <c r="AK69" s="802"/>
      <c r="AL69" s="802"/>
      <c r="AM69" s="802"/>
      <c r="AN69" s="802"/>
      <c r="AO69" s="802"/>
      <c r="AP69" s="802"/>
    </row>
    <row r="70" spans="1:42">
      <c r="A70" s="816" t="s">
        <v>4438</v>
      </c>
      <c r="B70" s="817" t="s">
        <v>4424</v>
      </c>
      <c r="C70" s="818"/>
      <c r="D70" s="819"/>
      <c r="E70" s="820"/>
      <c r="F70" s="821"/>
      <c r="G70" s="773"/>
      <c r="H70" s="773"/>
      <c r="I70" s="773"/>
      <c r="J70" s="773"/>
      <c r="K70" s="822"/>
      <c r="L70" s="822"/>
      <c r="M70" s="822"/>
      <c r="N70" s="822"/>
      <c r="O70" s="822"/>
      <c r="P70" s="822"/>
      <c r="Q70" s="822"/>
      <c r="R70" s="822"/>
      <c r="S70" s="823"/>
      <c r="T70" s="824">
        <f t="shared" si="6"/>
        <v>0</v>
      </c>
      <c r="U70" s="825"/>
      <c r="V70" s="822"/>
      <c r="W70" s="822"/>
      <c r="X70" s="822"/>
      <c r="Y70" s="822"/>
      <c r="Z70" s="823"/>
      <c r="AA70" s="818"/>
      <c r="AB70" s="825"/>
      <c r="AC70" s="822"/>
      <c r="AD70" s="822"/>
      <c r="AE70" s="822"/>
      <c r="AF70" s="822"/>
      <c r="AG70" s="822"/>
      <c r="AH70" s="823"/>
      <c r="AJ70" s="792">
        <v>72</v>
      </c>
      <c r="AK70" s="802"/>
      <c r="AL70" s="802"/>
      <c r="AM70" s="802"/>
      <c r="AN70" s="802"/>
      <c r="AO70" s="802"/>
      <c r="AP70" s="802"/>
    </row>
    <row r="71" spans="1:42" ht="27">
      <c r="A71" s="816" t="s">
        <v>4439</v>
      </c>
      <c r="B71" s="817"/>
      <c r="C71" s="818"/>
      <c r="D71" s="819"/>
      <c r="E71" s="820"/>
      <c r="F71" s="821"/>
      <c r="G71" s="773"/>
      <c r="H71" s="773"/>
      <c r="I71" s="773"/>
      <c r="J71" s="773"/>
      <c r="K71" s="822"/>
      <c r="L71" s="822"/>
      <c r="M71" s="822"/>
      <c r="N71" s="822"/>
      <c r="O71" s="822"/>
      <c r="P71" s="822"/>
      <c r="Q71" s="822"/>
      <c r="R71" s="822"/>
      <c r="S71" s="823"/>
      <c r="T71" s="824">
        <f t="shared" si="6"/>
        <v>0</v>
      </c>
      <c r="U71" s="825"/>
      <c r="V71" s="822"/>
      <c r="W71" s="822"/>
      <c r="X71" s="822"/>
      <c r="Y71" s="822"/>
      <c r="Z71" s="823"/>
      <c r="AA71" s="818"/>
      <c r="AB71" s="825"/>
      <c r="AC71" s="822"/>
      <c r="AD71" s="822"/>
      <c r="AE71" s="822"/>
      <c r="AF71" s="822"/>
      <c r="AG71" s="822"/>
      <c r="AH71" s="823"/>
      <c r="AJ71" s="792">
        <v>73</v>
      </c>
      <c r="AK71" s="802"/>
      <c r="AL71" s="802"/>
      <c r="AM71" s="802"/>
      <c r="AN71" s="802"/>
      <c r="AO71" s="802"/>
      <c r="AP71" s="802"/>
    </row>
    <row r="72" spans="1:42" ht="15" thickBot="1">
      <c r="A72" s="831" t="s">
        <v>4440</v>
      </c>
      <c r="B72" s="832" t="s">
        <v>4424</v>
      </c>
      <c r="C72" s="833"/>
      <c r="D72" s="834"/>
      <c r="E72" s="835"/>
      <c r="F72" s="836"/>
      <c r="G72" s="837"/>
      <c r="H72" s="837"/>
      <c r="I72" s="837"/>
      <c r="J72" s="837"/>
      <c r="K72" s="838"/>
      <c r="L72" s="838"/>
      <c r="M72" s="838"/>
      <c r="N72" s="838"/>
      <c r="O72" s="838"/>
      <c r="P72" s="838"/>
      <c r="Q72" s="838"/>
      <c r="R72" s="838"/>
      <c r="S72" s="839"/>
      <c r="T72" s="840">
        <f t="shared" si="6"/>
        <v>0</v>
      </c>
      <c r="U72" s="841"/>
      <c r="V72" s="838"/>
      <c r="W72" s="838"/>
      <c r="X72" s="838"/>
      <c r="Y72" s="838"/>
      <c r="Z72" s="839"/>
      <c r="AA72" s="833"/>
      <c r="AB72" s="841"/>
      <c r="AC72" s="838"/>
      <c r="AD72" s="838"/>
      <c r="AE72" s="838"/>
      <c r="AF72" s="838"/>
      <c r="AG72" s="838"/>
      <c r="AH72" s="839"/>
      <c r="AJ72" s="792">
        <v>74</v>
      </c>
      <c r="AK72" s="802"/>
      <c r="AL72" s="802"/>
      <c r="AM72" s="802"/>
      <c r="AN72" s="802"/>
      <c r="AO72" s="802"/>
      <c r="AP72" s="802"/>
    </row>
    <row r="73" spans="1:42">
      <c r="A73" s="842"/>
      <c r="B73" s="756"/>
      <c r="D73" s="768"/>
      <c r="E73" s="768"/>
      <c r="F73" s="768"/>
      <c r="G73" s="768"/>
      <c r="H73" s="768"/>
      <c r="I73" s="768"/>
      <c r="J73" s="768"/>
      <c r="AJ73" s="792">
        <v>75</v>
      </c>
      <c r="AK73" s="802"/>
      <c r="AL73" s="802"/>
      <c r="AM73" s="802"/>
      <c r="AN73" s="802"/>
      <c r="AO73" s="802"/>
      <c r="AP73" s="802"/>
    </row>
    <row r="74" spans="1:42">
      <c r="A74" s="756"/>
      <c r="B74" s="756"/>
      <c r="AJ74" s="792">
        <v>76</v>
      </c>
      <c r="AK74" s="802"/>
      <c r="AL74" s="802"/>
      <c r="AM74" s="802"/>
      <c r="AN74" s="802"/>
      <c r="AO74" s="802"/>
      <c r="AP74" s="802"/>
    </row>
    <row r="75" spans="1:42" ht="15" thickBot="1">
      <c r="A75" s="756"/>
      <c r="B75" s="756"/>
      <c r="AJ75" s="792">
        <v>77</v>
      </c>
      <c r="AK75" s="802"/>
      <c r="AL75" s="802"/>
      <c r="AM75" s="802"/>
      <c r="AN75" s="802"/>
      <c r="AO75" s="802"/>
      <c r="AP75" s="802"/>
    </row>
    <row r="76" spans="1:42" ht="15" thickBot="1">
      <c r="A76" s="1106" t="s">
        <v>4441</v>
      </c>
      <c r="B76" s="1107"/>
      <c r="C76" s="843"/>
      <c r="D76" s="843"/>
      <c r="E76" s="1110" t="s">
        <v>4442</v>
      </c>
      <c r="F76" s="1111"/>
      <c r="G76" s="1111"/>
      <c r="H76" s="1111"/>
      <c r="I76" s="1111"/>
      <c r="J76" s="1111"/>
      <c r="K76" s="1111"/>
      <c r="L76" s="1111"/>
      <c r="M76" s="1111"/>
      <c r="N76" s="1111"/>
      <c r="O76" s="1111"/>
      <c r="P76" s="1111"/>
      <c r="Q76" s="1111"/>
      <c r="R76" s="1111"/>
      <c r="S76" s="1112"/>
      <c r="T76" s="1113" t="s">
        <v>4443</v>
      </c>
      <c r="U76" s="1114"/>
      <c r="V76" s="1114"/>
      <c r="W76" s="1114"/>
      <c r="X76" s="1114"/>
      <c r="Y76" s="1114"/>
      <c r="Z76" s="1115"/>
      <c r="AA76" s="1113" t="s">
        <v>4444</v>
      </c>
      <c r="AB76" s="1114"/>
      <c r="AC76" s="1114"/>
      <c r="AD76" s="1114"/>
      <c r="AE76" s="1114"/>
      <c r="AF76" s="1114"/>
      <c r="AG76" s="1114"/>
      <c r="AH76" s="1115"/>
      <c r="AJ76" s="792">
        <v>78</v>
      </c>
      <c r="AK76" s="802"/>
      <c r="AL76" s="802"/>
      <c r="AM76" s="802"/>
      <c r="AN76" s="802"/>
      <c r="AO76" s="802"/>
      <c r="AP76" s="802"/>
    </row>
    <row r="77" spans="1:42" ht="15" thickBot="1">
      <c r="A77" s="1108"/>
      <c r="B77" s="1109"/>
      <c r="C77" s="844"/>
      <c r="D77" s="844"/>
      <c r="E77" s="1119" t="s">
        <v>4445</v>
      </c>
      <c r="F77" s="1121">
        <f>F44</f>
        <v>2012</v>
      </c>
      <c r="G77" s="1122"/>
      <c r="H77" s="1123">
        <f t="shared" ref="H77" si="7">H44</f>
        <v>2013</v>
      </c>
      <c r="I77" s="1122"/>
      <c r="J77" s="1123">
        <f t="shared" ref="J77" si="8">J44</f>
        <v>2014</v>
      </c>
      <c r="K77" s="1122"/>
      <c r="L77" s="1123">
        <f t="shared" ref="L77" si="9">L44</f>
        <v>2015</v>
      </c>
      <c r="M77" s="1122"/>
      <c r="N77" s="1123">
        <f t="shared" ref="N77" si="10">N44</f>
        <v>2016</v>
      </c>
      <c r="O77" s="1122"/>
      <c r="P77" s="1123">
        <f t="shared" ref="P77" si="11">P44</f>
        <v>2017</v>
      </c>
      <c r="Q77" s="1122"/>
      <c r="R77" s="1123">
        <f t="shared" ref="R77" si="12">R44</f>
        <v>2018</v>
      </c>
      <c r="S77" s="1124"/>
      <c r="T77" s="1116"/>
      <c r="U77" s="1117"/>
      <c r="V77" s="1117"/>
      <c r="W77" s="1117"/>
      <c r="X77" s="1117"/>
      <c r="Y77" s="1117"/>
      <c r="Z77" s="1118"/>
      <c r="AA77" s="1116"/>
      <c r="AB77" s="1117"/>
      <c r="AC77" s="1117"/>
      <c r="AD77" s="1117"/>
      <c r="AE77" s="1117"/>
      <c r="AF77" s="1117"/>
      <c r="AG77" s="1117"/>
      <c r="AH77" s="1118"/>
      <c r="AI77" s="800"/>
      <c r="AJ77" s="792">
        <v>79</v>
      </c>
      <c r="AK77" s="801"/>
      <c r="AL77" s="801"/>
      <c r="AM77" s="801"/>
      <c r="AN77" s="801"/>
      <c r="AO77" s="801"/>
      <c r="AP77" s="802"/>
    </row>
    <row r="78" spans="1:42" ht="43.2">
      <c r="A78" s="845" t="s">
        <v>4410</v>
      </c>
      <c r="B78" s="846" t="s">
        <v>4411</v>
      </c>
      <c r="C78" s="847" t="s">
        <v>4404</v>
      </c>
      <c r="D78" s="809" t="s">
        <v>4446</v>
      </c>
      <c r="E78" s="1120"/>
      <c r="F78" s="848" t="s">
        <v>4412</v>
      </c>
      <c r="G78" s="807" t="s">
        <v>4413</v>
      </c>
      <c r="H78" s="807" t="s">
        <v>4412</v>
      </c>
      <c r="I78" s="807" t="s">
        <v>4413</v>
      </c>
      <c r="J78" s="807" t="s">
        <v>4412</v>
      </c>
      <c r="K78" s="807" t="s">
        <v>4413</v>
      </c>
      <c r="L78" s="807" t="s">
        <v>4412</v>
      </c>
      <c r="M78" s="807" t="s">
        <v>4413</v>
      </c>
      <c r="N78" s="807" t="s">
        <v>4412</v>
      </c>
      <c r="O78" s="807" t="s">
        <v>4413</v>
      </c>
      <c r="P78" s="807" t="s">
        <v>4412</v>
      </c>
      <c r="Q78" s="807" t="s">
        <v>4413</v>
      </c>
      <c r="R78" s="807" t="s">
        <v>4412</v>
      </c>
      <c r="S78" s="808" t="s">
        <v>4413</v>
      </c>
      <c r="T78" s="809" t="s">
        <v>4447</v>
      </c>
      <c r="U78" s="810" t="s">
        <v>4415</v>
      </c>
      <c r="V78" s="811" t="s">
        <v>4416</v>
      </c>
      <c r="W78" s="811" t="s">
        <v>4448</v>
      </c>
      <c r="X78" s="811" t="s">
        <v>4418</v>
      </c>
      <c r="Y78" s="811" t="s">
        <v>4449</v>
      </c>
      <c r="Z78" s="812" t="s">
        <v>4420</v>
      </c>
      <c r="AA78" s="809" t="s">
        <v>4450</v>
      </c>
      <c r="AB78" s="813">
        <f>AB45</f>
        <v>2012</v>
      </c>
      <c r="AC78" s="814">
        <f t="shared" ref="AC78:AH78" si="13">AC45</f>
        <v>2013</v>
      </c>
      <c r="AD78" s="814">
        <f t="shared" si="13"/>
        <v>2014</v>
      </c>
      <c r="AE78" s="814">
        <f t="shared" si="13"/>
        <v>2015</v>
      </c>
      <c r="AF78" s="814">
        <f t="shared" si="13"/>
        <v>2016</v>
      </c>
      <c r="AG78" s="814">
        <f t="shared" si="13"/>
        <v>2017</v>
      </c>
      <c r="AH78" s="815">
        <f t="shared" si="13"/>
        <v>2018</v>
      </c>
      <c r="AJ78" s="792">
        <v>80</v>
      </c>
      <c r="AK78" s="802"/>
      <c r="AL78" s="802"/>
      <c r="AM78" s="802"/>
      <c r="AN78" s="802"/>
      <c r="AO78" s="802"/>
      <c r="AP78" s="802"/>
    </row>
    <row r="79" spans="1:42" ht="27">
      <c r="A79" s="816" t="s">
        <v>4422</v>
      </c>
      <c r="B79" s="849"/>
      <c r="C79" s="818" t="s">
        <v>472</v>
      </c>
      <c r="D79" s="818"/>
      <c r="E79" s="818"/>
      <c r="F79" s="825"/>
      <c r="G79" s="822"/>
      <c r="H79" s="822"/>
      <c r="I79" s="822"/>
      <c r="J79" s="822"/>
      <c r="K79" s="822"/>
      <c r="L79" s="822"/>
      <c r="M79" s="822"/>
      <c r="N79" s="822"/>
      <c r="O79" s="822"/>
      <c r="P79" s="822"/>
      <c r="Q79" s="822"/>
      <c r="R79" s="822"/>
      <c r="S79" s="823"/>
      <c r="T79" s="818"/>
      <c r="U79" s="825"/>
      <c r="V79" s="822"/>
      <c r="W79" s="822"/>
      <c r="X79" s="822"/>
      <c r="Y79" s="822"/>
      <c r="Z79" s="823"/>
      <c r="AA79" s="818"/>
      <c r="AB79" s="825"/>
      <c r="AC79" s="822"/>
      <c r="AD79" s="822"/>
      <c r="AE79" s="822"/>
      <c r="AF79" s="822"/>
      <c r="AG79" s="822"/>
      <c r="AH79" s="823"/>
      <c r="AJ79" s="792">
        <v>81</v>
      </c>
      <c r="AK79" s="802"/>
      <c r="AL79" s="802"/>
      <c r="AM79" s="802"/>
      <c r="AN79" s="802"/>
      <c r="AO79" s="802"/>
      <c r="AP79" s="802"/>
    </row>
    <row r="80" spans="1:42" ht="27">
      <c r="A80" s="816" t="s">
        <v>4451</v>
      </c>
      <c r="B80" s="849" t="s">
        <v>4452</v>
      </c>
      <c r="C80" s="818" t="s">
        <v>472</v>
      </c>
      <c r="D80" s="818"/>
      <c r="E80" s="818"/>
      <c r="F80" s="825"/>
      <c r="G80" s="822"/>
      <c r="H80" s="822"/>
      <c r="I80" s="822"/>
      <c r="J80" s="822"/>
      <c r="K80" s="822"/>
      <c r="L80" s="822"/>
      <c r="M80" s="822"/>
      <c r="N80" s="822"/>
      <c r="O80" s="822"/>
      <c r="P80" s="822"/>
      <c r="Q80" s="822"/>
      <c r="R80" s="822"/>
      <c r="S80" s="823"/>
      <c r="T80" s="818"/>
      <c r="U80" s="825"/>
      <c r="V80" s="822"/>
      <c r="W80" s="822"/>
      <c r="X80" s="822"/>
      <c r="Y80" s="822"/>
      <c r="Z80" s="823"/>
      <c r="AA80" s="818"/>
      <c r="AB80" s="825"/>
      <c r="AC80" s="822"/>
      <c r="AD80" s="822"/>
      <c r="AE80" s="822"/>
      <c r="AF80" s="822"/>
      <c r="AG80" s="822"/>
      <c r="AH80" s="823"/>
      <c r="AJ80" s="792">
        <v>82</v>
      </c>
      <c r="AK80" s="802"/>
      <c r="AL80" s="802"/>
      <c r="AM80" s="802"/>
      <c r="AN80" s="802"/>
      <c r="AO80" s="802"/>
      <c r="AP80" s="802"/>
    </row>
    <row r="81" spans="1:42" ht="27">
      <c r="A81" s="816" t="s">
        <v>4425</v>
      </c>
      <c r="B81" s="849" t="s">
        <v>4452</v>
      </c>
      <c r="C81" s="818" t="s">
        <v>473</v>
      </c>
      <c r="D81" s="818"/>
      <c r="E81" s="818"/>
      <c r="F81" s="825"/>
      <c r="G81" s="822"/>
      <c r="H81" s="822"/>
      <c r="I81" s="822"/>
      <c r="J81" s="822"/>
      <c r="K81" s="822"/>
      <c r="L81" s="822"/>
      <c r="M81" s="822"/>
      <c r="N81" s="822"/>
      <c r="O81" s="822"/>
      <c r="P81" s="822"/>
      <c r="Q81" s="822"/>
      <c r="R81" s="822"/>
      <c r="S81" s="823"/>
      <c r="T81" s="818"/>
      <c r="U81" s="825"/>
      <c r="V81" s="822"/>
      <c r="W81" s="822"/>
      <c r="X81" s="822"/>
      <c r="Y81" s="822"/>
      <c r="Z81" s="823"/>
      <c r="AA81" s="818"/>
      <c r="AB81" s="825"/>
      <c r="AC81" s="822"/>
      <c r="AD81" s="822"/>
      <c r="AE81" s="822"/>
      <c r="AF81" s="822"/>
      <c r="AG81" s="822"/>
      <c r="AH81" s="823"/>
      <c r="AJ81" s="792">
        <v>83</v>
      </c>
      <c r="AK81" s="802"/>
      <c r="AL81" s="802"/>
      <c r="AM81" s="802"/>
      <c r="AN81" s="802"/>
      <c r="AO81" s="802"/>
      <c r="AP81" s="802"/>
    </row>
    <row r="82" spans="1:42" ht="27">
      <c r="A82" s="816" t="s">
        <v>4426</v>
      </c>
      <c r="B82" s="849" t="s">
        <v>4452</v>
      </c>
      <c r="C82" s="818" t="s">
        <v>474</v>
      </c>
      <c r="D82" s="818"/>
      <c r="E82" s="818"/>
      <c r="F82" s="825"/>
      <c r="G82" s="822"/>
      <c r="H82" s="822"/>
      <c r="I82" s="822"/>
      <c r="J82" s="822"/>
      <c r="K82" s="822"/>
      <c r="L82" s="822"/>
      <c r="M82" s="822"/>
      <c r="N82" s="822"/>
      <c r="O82" s="822"/>
      <c r="P82" s="822"/>
      <c r="Q82" s="822"/>
      <c r="R82" s="822"/>
      <c r="S82" s="823"/>
      <c r="T82" s="818"/>
      <c r="U82" s="825"/>
      <c r="V82" s="822"/>
      <c r="W82" s="822"/>
      <c r="X82" s="822"/>
      <c r="Y82" s="822"/>
      <c r="Z82" s="823"/>
      <c r="AA82" s="818"/>
      <c r="AB82" s="825"/>
      <c r="AC82" s="822"/>
      <c r="AD82" s="822"/>
      <c r="AE82" s="822"/>
      <c r="AF82" s="822"/>
      <c r="AG82" s="822"/>
      <c r="AH82" s="823"/>
      <c r="AJ82" s="792">
        <v>84</v>
      </c>
      <c r="AK82" s="802"/>
      <c r="AL82" s="802"/>
      <c r="AM82" s="802"/>
      <c r="AN82" s="802"/>
      <c r="AO82" s="802"/>
      <c r="AP82" s="802"/>
    </row>
    <row r="83" spans="1:42">
      <c r="A83" s="816" t="s">
        <v>4427</v>
      </c>
      <c r="B83" s="849" t="s">
        <v>4452</v>
      </c>
      <c r="C83" s="818" t="s">
        <v>484</v>
      </c>
      <c r="D83" s="818"/>
      <c r="E83" s="818"/>
      <c r="F83" s="825"/>
      <c r="G83" s="822"/>
      <c r="H83" s="822"/>
      <c r="I83" s="822"/>
      <c r="J83" s="822"/>
      <c r="K83" s="822"/>
      <c r="L83" s="822"/>
      <c r="M83" s="822"/>
      <c r="N83" s="822"/>
      <c r="O83" s="822"/>
      <c r="P83" s="822"/>
      <c r="Q83" s="822"/>
      <c r="R83" s="822"/>
      <c r="S83" s="823"/>
      <c r="T83" s="818"/>
      <c r="U83" s="825"/>
      <c r="V83" s="822"/>
      <c r="W83" s="822"/>
      <c r="X83" s="822"/>
      <c r="Y83" s="822"/>
      <c r="Z83" s="823"/>
      <c r="AA83" s="818"/>
      <c r="AB83" s="825"/>
      <c r="AC83" s="822"/>
      <c r="AD83" s="822"/>
      <c r="AE83" s="822"/>
      <c r="AF83" s="822"/>
      <c r="AG83" s="822"/>
      <c r="AH83" s="823"/>
      <c r="AJ83" s="792">
        <v>85</v>
      </c>
      <c r="AK83" s="802"/>
      <c r="AL83" s="802"/>
      <c r="AM83" s="802"/>
      <c r="AN83" s="802"/>
      <c r="AO83" s="802"/>
      <c r="AP83" s="802"/>
    </row>
    <row r="84" spans="1:42">
      <c r="A84" s="816" t="s">
        <v>3827</v>
      </c>
      <c r="B84" s="849" t="s">
        <v>4452</v>
      </c>
      <c r="C84" s="818" t="s">
        <v>483</v>
      </c>
      <c r="D84" s="818"/>
      <c r="E84" s="818"/>
      <c r="F84" s="825"/>
      <c r="G84" s="822"/>
      <c r="H84" s="822"/>
      <c r="I84" s="822"/>
      <c r="J84" s="822"/>
      <c r="K84" s="822"/>
      <c r="L84" s="822"/>
      <c r="M84" s="822"/>
      <c r="N84" s="822"/>
      <c r="O84" s="822"/>
      <c r="P84" s="822"/>
      <c r="Q84" s="822"/>
      <c r="R84" s="822"/>
      <c r="S84" s="823"/>
      <c r="T84" s="818"/>
      <c r="U84" s="825"/>
      <c r="V84" s="822"/>
      <c r="W84" s="822"/>
      <c r="X84" s="822"/>
      <c r="Y84" s="822"/>
      <c r="Z84" s="823"/>
      <c r="AA84" s="818"/>
      <c r="AB84" s="825"/>
      <c r="AC84" s="822"/>
      <c r="AD84" s="822"/>
      <c r="AE84" s="822"/>
      <c r="AF84" s="822"/>
      <c r="AG84" s="822"/>
      <c r="AH84" s="823"/>
      <c r="AJ84" s="792">
        <v>86</v>
      </c>
      <c r="AK84" s="802"/>
      <c r="AL84" s="802"/>
      <c r="AM84" s="802"/>
      <c r="AN84" s="802"/>
      <c r="AO84" s="802"/>
      <c r="AP84" s="802"/>
    </row>
    <row r="85" spans="1:42">
      <c r="A85" s="816" t="s">
        <v>3824</v>
      </c>
      <c r="B85" s="849" t="s">
        <v>4452</v>
      </c>
      <c r="C85" s="818" t="s">
        <v>481</v>
      </c>
      <c r="D85" s="818"/>
      <c r="E85" s="818"/>
      <c r="F85" s="825"/>
      <c r="G85" s="822"/>
      <c r="H85" s="822"/>
      <c r="I85" s="822"/>
      <c r="J85" s="822"/>
      <c r="K85" s="822"/>
      <c r="L85" s="822"/>
      <c r="M85" s="822"/>
      <c r="N85" s="822"/>
      <c r="O85" s="822"/>
      <c r="P85" s="822"/>
      <c r="Q85" s="822"/>
      <c r="R85" s="822"/>
      <c r="S85" s="823"/>
      <c r="T85" s="818"/>
      <c r="U85" s="825"/>
      <c r="V85" s="822"/>
      <c r="W85" s="822"/>
      <c r="X85" s="822"/>
      <c r="Y85" s="822"/>
      <c r="Z85" s="823"/>
      <c r="AA85" s="818"/>
      <c r="AB85" s="825"/>
      <c r="AC85" s="822"/>
      <c r="AD85" s="822"/>
      <c r="AE85" s="822"/>
      <c r="AF85" s="822"/>
      <c r="AG85" s="822"/>
      <c r="AH85" s="823"/>
      <c r="AJ85" s="792">
        <v>87</v>
      </c>
      <c r="AK85" s="802"/>
      <c r="AL85" s="802"/>
      <c r="AM85" s="802"/>
      <c r="AN85" s="802"/>
      <c r="AO85" s="802"/>
      <c r="AP85" s="802"/>
    </row>
    <row r="86" spans="1:42">
      <c r="A86" s="816" t="s">
        <v>3876</v>
      </c>
      <c r="B86" s="849" t="s">
        <v>4452</v>
      </c>
      <c r="C86" s="818" t="s">
        <v>485</v>
      </c>
      <c r="D86" s="818"/>
      <c r="E86" s="818"/>
      <c r="F86" s="825"/>
      <c r="G86" s="822"/>
      <c r="H86" s="822"/>
      <c r="I86" s="822"/>
      <c r="J86" s="822"/>
      <c r="K86" s="822"/>
      <c r="L86" s="822"/>
      <c r="M86" s="822"/>
      <c r="N86" s="822"/>
      <c r="O86" s="822"/>
      <c r="P86" s="822"/>
      <c r="Q86" s="822"/>
      <c r="R86" s="822"/>
      <c r="S86" s="823"/>
      <c r="T86" s="818"/>
      <c r="U86" s="825"/>
      <c r="V86" s="822"/>
      <c r="W86" s="822"/>
      <c r="X86" s="822"/>
      <c r="Y86" s="822"/>
      <c r="Z86" s="823"/>
      <c r="AA86" s="818"/>
      <c r="AB86" s="825"/>
      <c r="AC86" s="822"/>
      <c r="AD86" s="822"/>
      <c r="AE86" s="822"/>
      <c r="AF86" s="822"/>
      <c r="AG86" s="822"/>
      <c r="AH86" s="823"/>
      <c r="AJ86" s="792">
        <v>88</v>
      </c>
      <c r="AK86" s="802"/>
      <c r="AL86" s="802"/>
      <c r="AM86" s="802"/>
      <c r="AN86" s="802"/>
      <c r="AO86" s="802"/>
      <c r="AP86" s="802"/>
    </row>
    <row r="87" spans="1:42">
      <c r="A87" s="816" t="s">
        <v>3822</v>
      </c>
      <c r="B87" s="849" t="s">
        <v>4452</v>
      </c>
      <c r="C87" s="818" t="s">
        <v>480</v>
      </c>
      <c r="D87" s="818"/>
      <c r="E87" s="818"/>
      <c r="F87" s="825"/>
      <c r="G87" s="822"/>
      <c r="H87" s="822"/>
      <c r="I87" s="822"/>
      <c r="J87" s="822"/>
      <c r="K87" s="822"/>
      <c r="L87" s="822"/>
      <c r="M87" s="822"/>
      <c r="N87" s="822"/>
      <c r="O87" s="822"/>
      <c r="P87" s="822"/>
      <c r="Q87" s="822"/>
      <c r="R87" s="822"/>
      <c r="S87" s="823"/>
      <c r="T87" s="818"/>
      <c r="U87" s="825"/>
      <c r="V87" s="822"/>
      <c r="W87" s="822"/>
      <c r="X87" s="822"/>
      <c r="Y87" s="822"/>
      <c r="Z87" s="823"/>
      <c r="AA87" s="818"/>
      <c r="AB87" s="825"/>
      <c r="AC87" s="822"/>
      <c r="AD87" s="822"/>
      <c r="AE87" s="822"/>
      <c r="AF87" s="822"/>
      <c r="AG87" s="822"/>
      <c r="AH87" s="823"/>
      <c r="AJ87" s="792">
        <v>89</v>
      </c>
      <c r="AK87" s="802"/>
      <c r="AL87" s="802"/>
      <c r="AM87" s="802"/>
      <c r="AN87" s="802"/>
      <c r="AO87" s="802"/>
      <c r="AP87" s="802"/>
    </row>
    <row r="88" spans="1:42">
      <c r="A88" s="816" t="s">
        <v>4428</v>
      </c>
      <c r="B88" s="849" t="s">
        <v>4452</v>
      </c>
      <c r="C88" s="818" t="s">
        <v>486</v>
      </c>
      <c r="D88" s="818"/>
      <c r="E88" s="818"/>
      <c r="F88" s="825"/>
      <c r="G88" s="822"/>
      <c r="H88" s="822"/>
      <c r="I88" s="822"/>
      <c r="J88" s="822"/>
      <c r="K88" s="822"/>
      <c r="L88" s="822"/>
      <c r="M88" s="822"/>
      <c r="N88" s="822"/>
      <c r="O88" s="822"/>
      <c r="P88" s="822"/>
      <c r="Q88" s="822"/>
      <c r="R88" s="822"/>
      <c r="S88" s="823"/>
      <c r="T88" s="818"/>
      <c r="U88" s="825"/>
      <c r="V88" s="822"/>
      <c r="W88" s="822"/>
      <c r="X88" s="822"/>
      <c r="Y88" s="822"/>
      <c r="Z88" s="823"/>
      <c r="AA88" s="818"/>
      <c r="AB88" s="825"/>
      <c r="AC88" s="822"/>
      <c r="AD88" s="822"/>
      <c r="AE88" s="822"/>
      <c r="AF88" s="822"/>
      <c r="AG88" s="822"/>
      <c r="AH88" s="823"/>
      <c r="AJ88" s="792">
        <v>90</v>
      </c>
      <c r="AK88" s="802"/>
      <c r="AL88" s="802"/>
      <c r="AM88" s="802"/>
      <c r="AN88" s="802"/>
      <c r="AO88" s="802"/>
      <c r="AP88" s="802"/>
    </row>
    <row r="89" spans="1:42">
      <c r="A89" s="816" t="s">
        <v>3879</v>
      </c>
      <c r="B89" s="849" t="s">
        <v>4452</v>
      </c>
      <c r="C89" s="818" t="s">
        <v>488</v>
      </c>
      <c r="D89" s="818"/>
      <c r="E89" s="818"/>
      <c r="F89" s="825"/>
      <c r="G89" s="822"/>
      <c r="H89" s="822"/>
      <c r="I89" s="822"/>
      <c r="J89" s="822"/>
      <c r="K89" s="822"/>
      <c r="L89" s="822"/>
      <c r="M89" s="822"/>
      <c r="N89" s="822"/>
      <c r="O89" s="822"/>
      <c r="P89" s="822"/>
      <c r="Q89" s="822"/>
      <c r="R89" s="822"/>
      <c r="S89" s="823"/>
      <c r="T89" s="818"/>
      <c r="U89" s="825"/>
      <c r="V89" s="822"/>
      <c r="W89" s="822"/>
      <c r="X89" s="822"/>
      <c r="Y89" s="822"/>
      <c r="Z89" s="823"/>
      <c r="AA89" s="818"/>
      <c r="AB89" s="825"/>
      <c r="AC89" s="822"/>
      <c r="AD89" s="822"/>
      <c r="AE89" s="822"/>
      <c r="AF89" s="822"/>
      <c r="AG89" s="822"/>
      <c r="AH89" s="823"/>
      <c r="AJ89" s="792">
        <v>91</v>
      </c>
      <c r="AK89" s="802"/>
      <c r="AL89" s="802"/>
      <c r="AM89" s="802"/>
      <c r="AN89" s="802"/>
      <c r="AO89" s="802"/>
      <c r="AP89" s="802"/>
    </row>
    <row r="90" spans="1:42">
      <c r="A90" s="816" t="s">
        <v>3833</v>
      </c>
      <c r="B90" s="849" t="s">
        <v>4452</v>
      </c>
      <c r="C90" s="818" t="s">
        <v>489</v>
      </c>
      <c r="D90" s="818"/>
      <c r="E90" s="818"/>
      <c r="F90" s="825"/>
      <c r="G90" s="822"/>
      <c r="H90" s="822"/>
      <c r="I90" s="822"/>
      <c r="J90" s="822"/>
      <c r="K90" s="822"/>
      <c r="L90" s="822"/>
      <c r="M90" s="822"/>
      <c r="N90" s="822"/>
      <c r="O90" s="822"/>
      <c r="P90" s="822"/>
      <c r="Q90" s="822"/>
      <c r="R90" s="822"/>
      <c r="S90" s="823"/>
      <c r="T90" s="818"/>
      <c r="U90" s="825"/>
      <c r="V90" s="822"/>
      <c r="W90" s="822"/>
      <c r="X90" s="822"/>
      <c r="Y90" s="822"/>
      <c r="Z90" s="823"/>
      <c r="AA90" s="818"/>
      <c r="AB90" s="825"/>
      <c r="AC90" s="822"/>
      <c r="AD90" s="822"/>
      <c r="AE90" s="822"/>
      <c r="AF90" s="822"/>
      <c r="AG90" s="822"/>
      <c r="AH90" s="823"/>
      <c r="AJ90" s="792">
        <v>92</v>
      </c>
      <c r="AK90" s="802"/>
      <c r="AL90" s="802"/>
      <c r="AM90" s="802"/>
      <c r="AN90" s="802"/>
      <c r="AO90" s="802"/>
      <c r="AP90" s="802"/>
    </row>
    <row r="91" spans="1:42">
      <c r="A91" s="816" t="s">
        <v>3880</v>
      </c>
      <c r="B91" s="849" t="s">
        <v>4452</v>
      </c>
      <c r="C91" s="818" t="s">
        <v>490</v>
      </c>
      <c r="D91" s="818"/>
      <c r="E91" s="818"/>
      <c r="F91" s="825"/>
      <c r="G91" s="822"/>
      <c r="H91" s="822"/>
      <c r="I91" s="822"/>
      <c r="J91" s="822"/>
      <c r="K91" s="822"/>
      <c r="L91" s="822"/>
      <c r="M91" s="822"/>
      <c r="N91" s="822"/>
      <c r="O91" s="822"/>
      <c r="P91" s="822"/>
      <c r="Q91" s="822"/>
      <c r="R91" s="822"/>
      <c r="S91" s="823"/>
      <c r="T91" s="818"/>
      <c r="U91" s="825"/>
      <c r="V91" s="822"/>
      <c r="W91" s="822"/>
      <c r="X91" s="822"/>
      <c r="Y91" s="822"/>
      <c r="Z91" s="823"/>
      <c r="AA91" s="818"/>
      <c r="AB91" s="825"/>
      <c r="AC91" s="822"/>
      <c r="AD91" s="822"/>
      <c r="AE91" s="822"/>
      <c r="AF91" s="822"/>
      <c r="AG91" s="822"/>
      <c r="AH91" s="823"/>
      <c r="AJ91" s="792">
        <v>93</v>
      </c>
      <c r="AK91" s="802"/>
      <c r="AL91" s="802"/>
      <c r="AM91" s="802"/>
      <c r="AN91" s="802"/>
      <c r="AO91" s="802"/>
      <c r="AP91" s="802"/>
    </row>
    <row r="92" spans="1:42">
      <c r="A92" s="816" t="s">
        <v>4429</v>
      </c>
      <c r="B92" s="849" t="s">
        <v>4452</v>
      </c>
      <c r="C92" s="818"/>
      <c r="D92" s="818"/>
      <c r="E92" s="818"/>
      <c r="F92" s="825"/>
      <c r="G92" s="822"/>
      <c r="H92" s="822"/>
      <c r="I92" s="822"/>
      <c r="J92" s="822"/>
      <c r="K92" s="822"/>
      <c r="L92" s="822"/>
      <c r="M92" s="822"/>
      <c r="N92" s="822"/>
      <c r="O92" s="822"/>
      <c r="P92" s="822"/>
      <c r="Q92" s="822"/>
      <c r="R92" s="822"/>
      <c r="S92" s="823"/>
      <c r="T92" s="818"/>
      <c r="U92" s="825"/>
      <c r="V92" s="822"/>
      <c r="W92" s="822"/>
      <c r="X92" s="822"/>
      <c r="Y92" s="822"/>
      <c r="Z92" s="823"/>
      <c r="AA92" s="818"/>
      <c r="AB92" s="825"/>
      <c r="AC92" s="822"/>
      <c r="AD92" s="822"/>
      <c r="AE92" s="822"/>
      <c r="AF92" s="822"/>
      <c r="AG92" s="822"/>
      <c r="AH92" s="823"/>
      <c r="AJ92" s="792">
        <v>94</v>
      </c>
      <c r="AK92" s="802"/>
      <c r="AL92" s="802"/>
      <c r="AM92" s="802"/>
      <c r="AN92" s="802"/>
      <c r="AO92" s="802"/>
      <c r="AP92" s="802"/>
    </row>
    <row r="93" spans="1:42">
      <c r="A93" s="816" t="s">
        <v>3836</v>
      </c>
      <c r="B93" s="849" t="s">
        <v>4452</v>
      </c>
      <c r="C93" s="818" t="s">
        <v>491</v>
      </c>
      <c r="D93" s="818"/>
      <c r="E93" s="818"/>
      <c r="F93" s="825"/>
      <c r="G93" s="822"/>
      <c r="H93" s="822"/>
      <c r="I93" s="822"/>
      <c r="J93" s="822"/>
      <c r="K93" s="822"/>
      <c r="L93" s="822"/>
      <c r="M93" s="822"/>
      <c r="N93" s="822"/>
      <c r="O93" s="822"/>
      <c r="P93" s="822"/>
      <c r="Q93" s="822"/>
      <c r="R93" s="822"/>
      <c r="S93" s="823"/>
      <c r="T93" s="818"/>
      <c r="U93" s="825"/>
      <c r="V93" s="822"/>
      <c r="W93" s="822"/>
      <c r="X93" s="822"/>
      <c r="Y93" s="822"/>
      <c r="Z93" s="823"/>
      <c r="AA93" s="818"/>
      <c r="AB93" s="825"/>
      <c r="AC93" s="822"/>
      <c r="AD93" s="822"/>
      <c r="AE93" s="822"/>
      <c r="AF93" s="822"/>
      <c r="AG93" s="822"/>
      <c r="AH93" s="823"/>
      <c r="AJ93" s="792">
        <v>95</v>
      </c>
      <c r="AK93" s="802"/>
      <c r="AL93" s="802"/>
      <c r="AM93" s="802"/>
      <c r="AN93" s="802"/>
      <c r="AO93" s="802"/>
      <c r="AP93" s="802"/>
    </row>
    <row r="94" spans="1:42">
      <c r="A94" s="816" t="s">
        <v>3826</v>
      </c>
      <c r="B94" s="849" t="s">
        <v>4452</v>
      </c>
      <c r="C94" s="818" t="s">
        <v>482</v>
      </c>
      <c r="D94" s="818"/>
      <c r="E94" s="818"/>
      <c r="F94" s="825"/>
      <c r="G94" s="822"/>
      <c r="H94" s="822"/>
      <c r="I94" s="822"/>
      <c r="J94" s="822"/>
      <c r="K94" s="822"/>
      <c r="L94" s="822"/>
      <c r="M94" s="822"/>
      <c r="N94" s="822"/>
      <c r="O94" s="822"/>
      <c r="P94" s="822"/>
      <c r="Q94" s="822"/>
      <c r="R94" s="822"/>
      <c r="S94" s="823"/>
      <c r="T94" s="818"/>
      <c r="U94" s="825"/>
      <c r="V94" s="822"/>
      <c r="W94" s="822"/>
      <c r="X94" s="822"/>
      <c r="Y94" s="822"/>
      <c r="Z94" s="823"/>
      <c r="AA94" s="818"/>
      <c r="AB94" s="825"/>
      <c r="AC94" s="822"/>
      <c r="AD94" s="822"/>
      <c r="AE94" s="822"/>
      <c r="AF94" s="822"/>
      <c r="AG94" s="822"/>
      <c r="AH94" s="823"/>
      <c r="AJ94" s="792">
        <v>96</v>
      </c>
      <c r="AK94" s="802"/>
      <c r="AL94" s="802"/>
      <c r="AM94" s="802"/>
      <c r="AN94" s="802"/>
      <c r="AO94" s="802"/>
      <c r="AP94" s="802"/>
    </row>
    <row r="95" spans="1:42" ht="27">
      <c r="A95" s="816" t="s">
        <v>4453</v>
      </c>
      <c r="B95" s="849" t="s">
        <v>4452</v>
      </c>
      <c r="C95" s="818"/>
      <c r="D95" s="818"/>
      <c r="E95" s="818"/>
      <c r="F95" s="825"/>
      <c r="G95" s="822"/>
      <c r="H95" s="822"/>
      <c r="I95" s="822"/>
      <c r="J95" s="822"/>
      <c r="K95" s="822"/>
      <c r="L95" s="822"/>
      <c r="M95" s="822"/>
      <c r="N95" s="822"/>
      <c r="O95" s="822"/>
      <c r="P95" s="822"/>
      <c r="Q95" s="822"/>
      <c r="R95" s="822"/>
      <c r="S95" s="823"/>
      <c r="T95" s="818"/>
      <c r="U95" s="825"/>
      <c r="V95" s="822"/>
      <c r="W95" s="822"/>
      <c r="X95" s="822"/>
      <c r="Y95" s="822"/>
      <c r="Z95" s="823"/>
      <c r="AA95" s="818"/>
      <c r="AB95" s="825"/>
      <c r="AC95" s="822"/>
      <c r="AD95" s="822"/>
      <c r="AE95" s="822"/>
      <c r="AF95" s="822"/>
      <c r="AG95" s="822"/>
      <c r="AH95" s="823"/>
      <c r="AJ95" s="792">
        <v>97</v>
      </c>
      <c r="AK95" s="802"/>
      <c r="AL95" s="802"/>
      <c r="AM95" s="802"/>
      <c r="AN95" s="802"/>
      <c r="AO95" s="802"/>
      <c r="AP95" s="802"/>
    </row>
    <row r="96" spans="1:42">
      <c r="A96" s="829" t="s">
        <v>4431</v>
      </c>
      <c r="B96" s="849" t="s">
        <v>4452</v>
      </c>
      <c r="C96" s="818"/>
      <c r="D96" s="818"/>
      <c r="E96" s="818"/>
      <c r="F96" s="825"/>
      <c r="G96" s="822"/>
      <c r="H96" s="822"/>
      <c r="I96" s="822"/>
      <c r="J96" s="822"/>
      <c r="K96" s="822"/>
      <c r="L96" s="822"/>
      <c r="M96" s="822"/>
      <c r="N96" s="822"/>
      <c r="O96" s="822"/>
      <c r="P96" s="822"/>
      <c r="Q96" s="822"/>
      <c r="R96" s="822"/>
      <c r="S96" s="823"/>
      <c r="T96" s="818"/>
      <c r="U96" s="825"/>
      <c r="V96" s="822"/>
      <c r="W96" s="822"/>
      <c r="X96" s="822"/>
      <c r="Y96" s="822"/>
      <c r="Z96" s="823"/>
      <c r="AA96" s="818"/>
      <c r="AB96" s="825"/>
      <c r="AC96" s="822"/>
      <c r="AD96" s="822"/>
      <c r="AE96" s="822"/>
      <c r="AF96" s="822"/>
      <c r="AG96" s="822"/>
      <c r="AH96" s="823"/>
      <c r="AJ96" s="792">
        <v>98</v>
      </c>
      <c r="AK96" s="802"/>
      <c r="AL96" s="802"/>
      <c r="AM96" s="802"/>
      <c r="AN96" s="802"/>
      <c r="AO96" s="802"/>
      <c r="AP96" s="802"/>
    </row>
    <row r="97" spans="1:42" ht="24.6">
      <c r="A97" s="829" t="s">
        <v>4432</v>
      </c>
      <c r="B97" s="849" t="s">
        <v>4452</v>
      </c>
      <c r="C97" s="818"/>
      <c r="D97" s="818"/>
      <c r="E97" s="818"/>
      <c r="F97" s="825"/>
      <c r="G97" s="822"/>
      <c r="H97" s="822"/>
      <c r="I97" s="822"/>
      <c r="J97" s="822"/>
      <c r="K97" s="822"/>
      <c r="L97" s="822"/>
      <c r="M97" s="822"/>
      <c r="N97" s="822"/>
      <c r="O97" s="822"/>
      <c r="P97" s="822"/>
      <c r="Q97" s="822"/>
      <c r="R97" s="822"/>
      <c r="S97" s="823"/>
      <c r="T97" s="818"/>
      <c r="U97" s="825"/>
      <c r="V97" s="822"/>
      <c r="W97" s="822"/>
      <c r="X97" s="822"/>
      <c r="Y97" s="822"/>
      <c r="Z97" s="823"/>
      <c r="AA97" s="818"/>
      <c r="AB97" s="825"/>
      <c r="AC97" s="822"/>
      <c r="AD97" s="822"/>
      <c r="AE97" s="822"/>
      <c r="AF97" s="822"/>
      <c r="AG97" s="822"/>
      <c r="AH97" s="823"/>
      <c r="AJ97" s="792">
        <v>99</v>
      </c>
      <c r="AK97" s="802"/>
      <c r="AL97" s="802"/>
      <c r="AM97" s="802"/>
      <c r="AN97" s="802"/>
      <c r="AO97" s="802"/>
      <c r="AP97" s="802"/>
    </row>
    <row r="98" spans="1:42" ht="24.6">
      <c r="A98" s="829" t="s">
        <v>4433</v>
      </c>
      <c r="B98" s="849" t="s">
        <v>4452</v>
      </c>
      <c r="C98" s="818"/>
      <c r="D98" s="818"/>
      <c r="E98" s="818"/>
      <c r="F98" s="825"/>
      <c r="G98" s="822"/>
      <c r="H98" s="822"/>
      <c r="I98" s="822"/>
      <c r="J98" s="822"/>
      <c r="K98" s="822"/>
      <c r="L98" s="822"/>
      <c r="M98" s="822"/>
      <c r="N98" s="822"/>
      <c r="O98" s="822"/>
      <c r="P98" s="822"/>
      <c r="Q98" s="822"/>
      <c r="R98" s="822"/>
      <c r="S98" s="823"/>
      <c r="T98" s="818"/>
      <c r="U98" s="825"/>
      <c r="V98" s="822"/>
      <c r="W98" s="822"/>
      <c r="X98" s="822"/>
      <c r="Y98" s="822"/>
      <c r="Z98" s="823"/>
      <c r="AA98" s="818"/>
      <c r="AB98" s="825"/>
      <c r="AC98" s="822"/>
      <c r="AD98" s="822"/>
      <c r="AE98" s="822"/>
      <c r="AF98" s="822"/>
      <c r="AG98" s="822"/>
      <c r="AH98" s="823"/>
      <c r="AJ98" s="792">
        <v>100</v>
      </c>
      <c r="AK98" s="802"/>
      <c r="AL98" s="802"/>
      <c r="AM98" s="802"/>
      <c r="AN98" s="802"/>
      <c r="AO98" s="802"/>
      <c r="AP98" s="802"/>
    </row>
    <row r="99" spans="1:42" ht="24.6">
      <c r="A99" s="829" t="s">
        <v>4434</v>
      </c>
      <c r="B99" s="849" t="s">
        <v>4452</v>
      </c>
      <c r="C99" s="818"/>
      <c r="D99" s="818"/>
      <c r="E99" s="818"/>
      <c r="F99" s="825"/>
      <c r="G99" s="822"/>
      <c r="H99" s="822"/>
      <c r="I99" s="822"/>
      <c r="J99" s="822"/>
      <c r="K99" s="822"/>
      <c r="L99" s="822"/>
      <c r="M99" s="822"/>
      <c r="N99" s="822"/>
      <c r="O99" s="822"/>
      <c r="P99" s="822"/>
      <c r="Q99" s="822"/>
      <c r="R99" s="822"/>
      <c r="S99" s="823"/>
      <c r="T99" s="818"/>
      <c r="U99" s="825"/>
      <c r="V99" s="822"/>
      <c r="W99" s="822"/>
      <c r="X99" s="822"/>
      <c r="Y99" s="822"/>
      <c r="Z99" s="823"/>
      <c r="AA99" s="818"/>
      <c r="AB99" s="825"/>
      <c r="AC99" s="822"/>
      <c r="AD99" s="822"/>
      <c r="AE99" s="822"/>
      <c r="AF99" s="822"/>
      <c r="AG99" s="822"/>
      <c r="AH99" s="823"/>
    </row>
    <row r="100" spans="1:42" ht="27">
      <c r="A100" s="816" t="s">
        <v>4436</v>
      </c>
      <c r="B100" s="849" t="s">
        <v>4452</v>
      </c>
      <c r="C100" s="818"/>
      <c r="D100" s="818"/>
      <c r="E100" s="818"/>
      <c r="F100" s="825"/>
      <c r="G100" s="822"/>
      <c r="H100" s="822"/>
      <c r="I100" s="822"/>
      <c r="J100" s="822"/>
      <c r="K100" s="822"/>
      <c r="L100" s="822"/>
      <c r="M100" s="822"/>
      <c r="N100" s="822"/>
      <c r="O100" s="822"/>
      <c r="P100" s="822"/>
      <c r="Q100" s="822"/>
      <c r="R100" s="822"/>
      <c r="S100" s="823"/>
      <c r="T100" s="818"/>
      <c r="U100" s="825"/>
      <c r="V100" s="822"/>
      <c r="W100" s="822"/>
      <c r="X100" s="822"/>
      <c r="Y100" s="822"/>
      <c r="Z100" s="823"/>
      <c r="AA100" s="818"/>
      <c r="AB100" s="825"/>
      <c r="AC100" s="822"/>
      <c r="AD100" s="822"/>
      <c r="AE100" s="822"/>
      <c r="AF100" s="822"/>
      <c r="AG100" s="822"/>
      <c r="AH100" s="823"/>
    </row>
    <row r="101" spans="1:42" ht="40.200000000000003">
      <c r="A101" s="816" t="str">
        <f>'[2]PSIP Budget Form'!A84</f>
        <v>Interest Penalties/Commitment Charges</v>
      </c>
      <c r="B101" s="849"/>
      <c r="C101" s="818"/>
      <c r="D101" s="818"/>
      <c r="E101" s="818"/>
      <c r="F101" s="825"/>
      <c r="G101" s="822"/>
      <c r="H101" s="822"/>
      <c r="I101" s="822"/>
      <c r="J101" s="822"/>
      <c r="K101" s="822"/>
      <c r="L101" s="822"/>
      <c r="M101" s="822"/>
      <c r="N101" s="822"/>
      <c r="O101" s="822"/>
      <c r="P101" s="822"/>
      <c r="Q101" s="822"/>
      <c r="R101" s="822"/>
      <c r="S101" s="823"/>
      <c r="T101" s="818"/>
      <c r="U101" s="825"/>
      <c r="V101" s="822"/>
      <c r="W101" s="822"/>
      <c r="X101" s="822"/>
      <c r="Y101" s="822"/>
      <c r="Z101" s="823"/>
      <c r="AA101" s="818"/>
      <c r="AB101" s="825"/>
      <c r="AC101" s="822"/>
      <c r="AD101" s="822"/>
      <c r="AE101" s="822"/>
      <c r="AF101" s="822"/>
      <c r="AG101" s="822"/>
      <c r="AH101" s="823"/>
    </row>
    <row r="102" spans="1:42">
      <c r="A102" s="816" t="s">
        <v>4438</v>
      </c>
      <c r="B102" s="849" t="s">
        <v>4452</v>
      </c>
      <c r="C102" s="818"/>
      <c r="D102" s="818"/>
      <c r="E102" s="818"/>
      <c r="F102" s="825"/>
      <c r="G102" s="822"/>
      <c r="H102" s="822"/>
      <c r="I102" s="822"/>
      <c r="J102" s="822"/>
      <c r="K102" s="822"/>
      <c r="L102" s="822"/>
      <c r="M102" s="822"/>
      <c r="N102" s="822"/>
      <c r="O102" s="822"/>
      <c r="P102" s="822"/>
      <c r="Q102" s="822"/>
      <c r="R102" s="822"/>
      <c r="S102" s="823"/>
      <c r="T102" s="818"/>
      <c r="U102" s="825"/>
      <c r="V102" s="822"/>
      <c r="W102" s="822"/>
      <c r="X102" s="822"/>
      <c r="Y102" s="822"/>
      <c r="Z102" s="823"/>
      <c r="AA102" s="818"/>
      <c r="AB102" s="825"/>
      <c r="AC102" s="822"/>
      <c r="AD102" s="822"/>
      <c r="AE102" s="822"/>
      <c r="AF102" s="822"/>
      <c r="AG102" s="822"/>
      <c r="AH102" s="823"/>
    </row>
    <row r="103" spans="1:42" ht="27">
      <c r="A103" s="816" t="str">
        <f>A71</f>
        <v>Any other expenditure not covered above(Please specify)</v>
      </c>
      <c r="B103" s="849"/>
      <c r="C103" s="818"/>
      <c r="D103" s="818"/>
      <c r="E103" s="818"/>
      <c r="F103" s="825"/>
      <c r="G103" s="822"/>
      <c r="H103" s="822"/>
      <c r="I103" s="822"/>
      <c r="J103" s="822"/>
      <c r="K103" s="822"/>
      <c r="L103" s="822"/>
      <c r="M103" s="822"/>
      <c r="N103" s="822"/>
      <c r="O103" s="822"/>
      <c r="P103" s="822"/>
      <c r="Q103" s="822"/>
      <c r="R103" s="822"/>
      <c r="S103" s="823"/>
      <c r="T103" s="818"/>
      <c r="U103" s="825"/>
      <c r="V103" s="822"/>
      <c r="W103" s="822"/>
      <c r="X103" s="822"/>
      <c r="Y103" s="822"/>
      <c r="Z103" s="823"/>
      <c r="AA103" s="818"/>
      <c r="AB103" s="825"/>
      <c r="AC103" s="822"/>
      <c r="AD103" s="822"/>
      <c r="AE103" s="822"/>
      <c r="AF103" s="822"/>
      <c r="AG103" s="822"/>
      <c r="AH103" s="823"/>
    </row>
    <row r="104" spans="1:42" ht="15" thickBot="1">
      <c r="A104" s="831" t="s">
        <v>4440</v>
      </c>
      <c r="B104" s="850" t="s">
        <v>4452</v>
      </c>
      <c r="C104" s="833"/>
      <c r="D104" s="833"/>
      <c r="E104" s="833"/>
      <c r="F104" s="841"/>
      <c r="G104" s="838"/>
      <c r="H104" s="838"/>
      <c r="I104" s="838"/>
      <c r="J104" s="838"/>
      <c r="K104" s="838"/>
      <c r="L104" s="838"/>
      <c r="M104" s="838"/>
      <c r="N104" s="838"/>
      <c r="O104" s="838"/>
      <c r="P104" s="838"/>
      <c r="Q104" s="838"/>
      <c r="R104" s="838"/>
      <c r="S104" s="839"/>
      <c r="T104" s="833"/>
      <c r="U104" s="841"/>
      <c r="V104" s="838"/>
      <c r="W104" s="838"/>
      <c r="X104" s="838"/>
      <c r="Y104" s="838"/>
      <c r="Z104" s="839"/>
      <c r="AA104" s="833"/>
      <c r="AB104" s="841"/>
      <c r="AC104" s="838"/>
      <c r="AD104" s="838"/>
      <c r="AE104" s="838"/>
      <c r="AF104" s="838"/>
      <c r="AG104" s="838"/>
      <c r="AH104" s="839"/>
    </row>
  </sheetData>
  <sheetProtection password="C899" sheet="1" objects="1" scenarios="1"/>
  <mergeCells count="31">
    <mergeCell ref="A43:B44"/>
    <mergeCell ref="C43:C45"/>
    <mergeCell ref="D43:D45"/>
    <mergeCell ref="E43:S43"/>
    <mergeCell ref="F35:H35"/>
    <mergeCell ref="A38:B39"/>
    <mergeCell ref="C38:C39"/>
    <mergeCell ref="D38:D39"/>
    <mergeCell ref="E38:I38"/>
    <mergeCell ref="T43:Z44"/>
    <mergeCell ref="AA43:AH44"/>
    <mergeCell ref="E44:E45"/>
    <mergeCell ref="F44:G44"/>
    <mergeCell ref="H44:I44"/>
    <mergeCell ref="J44:K44"/>
    <mergeCell ref="L44:M44"/>
    <mergeCell ref="N44:O44"/>
    <mergeCell ref="P44:Q44"/>
    <mergeCell ref="R44:S44"/>
    <mergeCell ref="A76:B77"/>
    <mergeCell ref="E76:S76"/>
    <mergeCell ref="T76:Z77"/>
    <mergeCell ref="AA76:AH77"/>
    <mergeCell ref="E77:E78"/>
    <mergeCell ref="F77:G77"/>
    <mergeCell ref="H77:I77"/>
    <mergeCell ref="J77:K77"/>
    <mergeCell ref="L77:M77"/>
    <mergeCell ref="N77:O77"/>
    <mergeCell ref="P77:Q77"/>
    <mergeCell ref="R77:S77"/>
  </mergeCells>
  <dataValidations count="5">
    <dataValidation type="list" allowBlank="1" showInputMessage="1" showErrorMessage="1" sqref="C18">
      <formula1>$AJ$1:$AJ$98</formula1>
    </dataValidation>
    <dataValidation type="list" allowBlank="1" showInputMessage="1" showErrorMessage="1" sqref="D21">
      <formula1>$AK$16:$AK$19</formula1>
    </dataValidation>
    <dataValidation type="list" allowBlank="1" showInputMessage="1" showErrorMessage="1" sqref="D22:D23 C22">
      <formula1>$AL$16:$AL$21</formula1>
    </dataValidation>
    <dataValidation type="list" allowBlank="1" showInputMessage="1" showErrorMessage="1" sqref="C31:D31 C28">
      <formula1>$AM$16:$AM$19</formula1>
    </dataValidation>
    <dataValidation type="list" allowBlank="1" showInputMessage="1" showErrorMessage="1" sqref="C23">
      <formula1>AN$16:AN$23</formula1>
    </dataValidation>
  </dataValidations>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sheetPr>
    <tabColor rgb="FFFF0000"/>
  </sheetPr>
  <dimension ref="A1:N126"/>
  <sheetViews>
    <sheetView view="pageBreakPreview" topLeftCell="A106" zoomScale="80" zoomScaleSheetLayoutView="80" workbookViewId="0">
      <selection activeCell="C35" sqref="C35"/>
    </sheetView>
  </sheetViews>
  <sheetFormatPr defaultColWidth="9.109375" defaultRowHeight="14.4"/>
  <cols>
    <col min="1" max="1" width="9.109375" style="757"/>
    <col min="2" max="2" width="52.5546875" style="757" bestFit="1" customWidth="1"/>
    <col min="3" max="3" width="15.44140625" style="757" customWidth="1"/>
    <col min="4" max="4" width="17.44140625" style="757" customWidth="1"/>
    <col min="5" max="6" width="18.33203125" style="757" customWidth="1"/>
    <col min="7" max="7" width="12.44140625" style="757" customWidth="1"/>
    <col min="8" max="8" width="12.33203125" style="757" customWidth="1"/>
    <col min="9" max="9" width="14.109375" style="757" customWidth="1"/>
    <col min="10" max="10" width="15.5546875" style="757" customWidth="1"/>
    <col min="11" max="12" width="9.109375" style="757" hidden="1" customWidth="1"/>
    <col min="13" max="16384" width="9.109375" style="757"/>
  </cols>
  <sheetData>
    <row r="1" spans="1:14" ht="51" customHeight="1">
      <c r="A1" s="851" t="str">
        <f>"Form P3: Estimates of expected O&amp;M expenditure on PSIP/Capital Projects  likely to commence operations in the next three years ("&amp;$H$14&amp;","&amp;$I$14&amp;" or "&amp;$J$14&amp;")"</f>
        <v>Form P3: Estimates of expected O&amp;M expenditure on PSIP/Capital Projects  likely to commence operations in the next three years (2012,2013 or 2014)</v>
      </c>
      <c r="B1" s="851"/>
      <c r="C1" s="851"/>
      <c r="D1" s="851"/>
      <c r="E1" s="851"/>
      <c r="F1" s="852"/>
      <c r="G1" s="852"/>
      <c r="H1" s="852"/>
      <c r="I1" s="852"/>
      <c r="J1" s="853"/>
    </row>
    <row r="2" spans="1:14" ht="21" customHeight="1">
      <c r="A2" s="854"/>
      <c r="B2" s="855"/>
      <c r="C2" s="855"/>
      <c r="D2" s="855"/>
      <c r="E2" s="855"/>
      <c r="F2" s="856"/>
      <c r="G2" s="856"/>
      <c r="H2" s="856"/>
      <c r="I2" s="856"/>
      <c r="J2" s="857"/>
    </row>
    <row r="3" spans="1:14" ht="21" customHeight="1">
      <c r="A3" s="855" t="s">
        <v>4454</v>
      </c>
      <c r="B3" s="855"/>
      <c r="C3" s="855"/>
      <c r="D3" s="855"/>
      <c r="E3" s="855"/>
      <c r="F3" s="856"/>
      <c r="G3" s="856"/>
      <c r="H3" s="856"/>
      <c r="I3" s="856"/>
      <c r="J3" s="857"/>
    </row>
    <row r="4" spans="1:14" ht="21" customHeight="1">
      <c r="A4" s="854" t="s">
        <v>4455</v>
      </c>
      <c r="B4" s="855"/>
      <c r="C4" s="855"/>
      <c r="D4" s="855"/>
      <c r="E4" s="855"/>
      <c r="F4" s="856"/>
      <c r="G4" s="856"/>
      <c r="H4" s="856"/>
      <c r="I4" s="856"/>
      <c r="J4" s="857"/>
    </row>
    <row r="5" spans="1:14" ht="21" customHeight="1">
      <c r="A5" s="854" t="s">
        <v>4456</v>
      </c>
      <c r="B5" s="855"/>
      <c r="C5" s="855"/>
      <c r="D5" s="855"/>
      <c r="E5" s="855"/>
      <c r="F5" s="856"/>
      <c r="G5" s="856"/>
      <c r="H5" s="856"/>
      <c r="I5" s="856"/>
      <c r="J5" s="857"/>
    </row>
    <row r="6" spans="1:14" ht="21" customHeight="1">
      <c r="A6" s="854" t="s">
        <v>4457</v>
      </c>
      <c r="B6" s="855"/>
      <c r="C6" s="855"/>
      <c r="D6" s="855"/>
      <c r="E6" s="855"/>
      <c r="F6" s="856"/>
      <c r="G6" s="856"/>
      <c r="H6" s="856"/>
      <c r="I6" s="856"/>
      <c r="J6" s="857"/>
    </row>
    <row r="7" spans="1:14" ht="21" customHeight="1">
      <c r="A7" s="854" t="s">
        <v>4458</v>
      </c>
      <c r="B7" s="855"/>
      <c r="C7" s="855"/>
      <c r="D7" s="855"/>
      <c r="E7" s="855"/>
      <c r="F7" s="856"/>
      <c r="G7" s="856"/>
      <c r="H7" s="856"/>
      <c r="I7" s="856"/>
      <c r="J7" s="857"/>
    </row>
    <row r="8" spans="1:14" ht="21" customHeight="1">
      <c r="A8" s="854" t="s">
        <v>4459</v>
      </c>
      <c r="B8" s="855"/>
      <c r="C8" s="855"/>
      <c r="D8" s="855"/>
      <c r="E8" s="855"/>
      <c r="F8" s="856"/>
      <c r="G8" s="856"/>
      <c r="H8" s="856"/>
      <c r="I8" s="856"/>
      <c r="J8" s="857"/>
    </row>
    <row r="9" spans="1:14" ht="21" customHeight="1">
      <c r="A9" s="854" t="s">
        <v>4460</v>
      </c>
      <c r="B9" s="855"/>
      <c r="C9" s="855"/>
      <c r="D9" s="855"/>
      <c r="E9" s="855"/>
      <c r="F9" s="856"/>
      <c r="G9" s="856"/>
      <c r="H9" s="856"/>
      <c r="I9" s="856"/>
      <c r="J9" s="857"/>
    </row>
    <row r="10" spans="1:14" ht="21" customHeight="1">
      <c r="A10" s="858"/>
      <c r="B10" s="859"/>
      <c r="C10" s="859"/>
      <c r="D10" s="859"/>
      <c r="E10" s="859"/>
      <c r="F10" s="860"/>
      <c r="G10" s="860"/>
      <c r="H10" s="860"/>
      <c r="I10" s="860"/>
      <c r="J10" s="861"/>
    </row>
    <row r="11" spans="1:14" ht="21" customHeight="1">
      <c r="A11" s="859"/>
      <c r="B11" s="859"/>
      <c r="C11" s="859"/>
      <c r="D11" s="859"/>
      <c r="E11" s="859"/>
      <c r="F11" s="860"/>
      <c r="G11" s="860"/>
      <c r="H11" s="860"/>
      <c r="I11" s="860"/>
      <c r="J11" s="861"/>
    </row>
    <row r="12" spans="1:14">
      <c r="B12" s="862" t="s">
        <v>4347</v>
      </c>
      <c r="C12" s="1156"/>
      <c r="D12" s="1156"/>
    </row>
    <row r="13" spans="1:14">
      <c r="B13" s="862" t="s">
        <v>4461</v>
      </c>
      <c r="C13" s="1156"/>
      <c r="D13" s="1156"/>
      <c r="F13" s="768"/>
      <c r="G13" s="768"/>
      <c r="H13" s="768"/>
      <c r="I13" s="768"/>
      <c r="J13" s="768"/>
    </row>
    <row r="14" spans="1:14">
      <c r="B14" s="863" t="s">
        <v>4462</v>
      </c>
      <c r="C14" s="864"/>
      <c r="D14" s="864">
        <v>2011</v>
      </c>
      <c r="F14" s="865"/>
      <c r="G14" s="866">
        <f>$D$14</f>
        <v>2011</v>
      </c>
      <c r="H14" s="866">
        <f>G14+1</f>
        <v>2012</v>
      </c>
      <c r="I14" s="866">
        <f t="shared" ref="I14:J14" si="0">H14+1</f>
        <v>2013</v>
      </c>
      <c r="J14" s="866">
        <f t="shared" si="0"/>
        <v>2014</v>
      </c>
      <c r="K14" s="757">
        <v>1</v>
      </c>
      <c r="L14" s="757">
        <v>2010</v>
      </c>
    </row>
    <row r="15" spans="1:14" ht="28.8">
      <c r="B15" s="867"/>
      <c r="C15" s="868" t="s">
        <v>4463</v>
      </c>
      <c r="D15" s="868" t="s">
        <v>4464</v>
      </c>
      <c r="F15" s="869" t="str">
        <f>"Difference from Current Year ("&amp;$D$14&amp;")"</f>
        <v>Difference from Current Year (2011)</v>
      </c>
      <c r="G15" s="865">
        <f>G14-$D$14</f>
        <v>0</v>
      </c>
      <c r="H15" s="865">
        <f>H14-$D$14</f>
        <v>1</v>
      </c>
      <c r="I15" s="865">
        <f>I14-$D$14</f>
        <v>2</v>
      </c>
      <c r="J15" s="865">
        <f>J14-$D$14</f>
        <v>3</v>
      </c>
      <c r="K15" s="757">
        <v>2</v>
      </c>
      <c r="L15" s="757">
        <v>2011</v>
      </c>
      <c r="N15" s="870"/>
    </row>
    <row r="16" spans="1:14" ht="28.8">
      <c r="B16" s="871" t="s">
        <v>4465</v>
      </c>
      <c r="C16" s="872"/>
      <c r="D16" s="872"/>
      <c r="F16" s="869" t="s">
        <v>4466</v>
      </c>
      <c r="G16" s="865">
        <f t="shared" ref="G16:H16" si="1">IF(G14&lt;$D$18,0,(G14-$D$18+1))</f>
        <v>0</v>
      </c>
      <c r="H16" s="865">
        <f t="shared" si="1"/>
        <v>1</v>
      </c>
      <c r="I16" s="865">
        <f>IF(I14&lt;$D$18,0,(I14-$D$18+1))</f>
        <v>2</v>
      </c>
      <c r="J16" s="865">
        <f>IF(J14&lt;$D$18,0,(J14-$D$18+1))</f>
        <v>3</v>
      </c>
      <c r="K16" s="757">
        <v>3</v>
      </c>
      <c r="L16" s="757">
        <v>2012</v>
      </c>
      <c r="N16" s="870"/>
    </row>
    <row r="17" spans="1:12" ht="30" customHeight="1">
      <c r="B17" s="867" t="s">
        <v>4467</v>
      </c>
      <c r="C17" s="872">
        <v>12</v>
      </c>
      <c r="D17" s="872">
        <v>2012</v>
      </c>
      <c r="F17" s="865" t="s">
        <v>4468</v>
      </c>
      <c r="G17" s="865">
        <f>IF(G16&lt;1,0,1)</f>
        <v>0</v>
      </c>
      <c r="H17" s="865">
        <f t="shared" ref="H17:J17" si="2">IF(H16&lt;1,0,1)</f>
        <v>1</v>
      </c>
      <c r="I17" s="865">
        <f t="shared" si="2"/>
        <v>1</v>
      </c>
      <c r="J17" s="865">
        <f t="shared" si="2"/>
        <v>1</v>
      </c>
      <c r="K17" s="757">
        <v>4</v>
      </c>
      <c r="L17" s="757">
        <v>2013</v>
      </c>
    </row>
    <row r="18" spans="1:12" ht="28.8">
      <c r="B18" s="873" t="s">
        <v>4469</v>
      </c>
      <c r="C18" s="874">
        <v>12</v>
      </c>
      <c r="D18" s="874">
        <v>2012</v>
      </c>
      <c r="F18" s="869" t="s">
        <v>4470</v>
      </c>
      <c r="G18" s="865">
        <f>IF(G16&lt;1,0,IF(G16=1,$C$20,12))</f>
        <v>0</v>
      </c>
      <c r="H18" s="865">
        <f>IF(H16&lt;1,0,IF(H16=1,$C$20,12))</f>
        <v>0</v>
      </c>
      <c r="I18" s="865">
        <f>IF(I16&lt;1,0,IF(I16=1,$C$20,12))</f>
        <v>12</v>
      </c>
      <c r="J18" s="865">
        <f>IF(J16&lt;1,0,IF(J16=1,$C$20,12))</f>
        <v>12</v>
      </c>
      <c r="K18" s="757">
        <v>5</v>
      </c>
      <c r="L18" s="757">
        <v>2014</v>
      </c>
    </row>
    <row r="19" spans="1:12" ht="43.2">
      <c r="B19" s="756" t="s">
        <v>4471</v>
      </c>
      <c r="F19" s="869" t="s">
        <v>4472</v>
      </c>
      <c r="G19" s="875">
        <f>G18/12</f>
        <v>0</v>
      </c>
      <c r="H19" s="875">
        <f t="shared" ref="H19:J19" si="3">H18/12</f>
        <v>0</v>
      </c>
      <c r="I19" s="875">
        <f t="shared" si="3"/>
        <v>1</v>
      </c>
      <c r="J19" s="875">
        <f t="shared" si="3"/>
        <v>1</v>
      </c>
      <c r="K19" s="757">
        <v>6</v>
      </c>
      <c r="L19" s="757">
        <v>2015</v>
      </c>
    </row>
    <row r="20" spans="1:12" ht="43.2">
      <c r="B20" s="876" t="s">
        <v>4473</v>
      </c>
      <c r="C20" s="877">
        <f>12-C18</f>
        <v>0</v>
      </c>
      <c r="F20" s="768"/>
      <c r="G20" s="768"/>
      <c r="H20" s="768"/>
      <c r="I20" s="768"/>
      <c r="J20" s="768"/>
      <c r="K20" s="757">
        <v>7</v>
      </c>
      <c r="L20" s="757">
        <v>2016</v>
      </c>
    </row>
    <row r="21" spans="1:12">
      <c r="A21" s="878"/>
      <c r="B21" s="759" t="s">
        <v>4474</v>
      </c>
      <c r="C21" s="756"/>
      <c r="K21" s="757">
        <v>8</v>
      </c>
      <c r="L21" s="757">
        <v>2017</v>
      </c>
    </row>
    <row r="22" spans="1:12">
      <c r="A22" s="878"/>
      <c r="B22" s="877" t="s">
        <v>4475</v>
      </c>
      <c r="C22" s="879">
        <v>0</v>
      </c>
      <c r="K22" s="757">
        <v>9</v>
      </c>
      <c r="L22" s="757">
        <v>2018</v>
      </c>
    </row>
    <row r="23" spans="1:12">
      <c r="A23" s="878"/>
      <c r="B23" s="877" t="s">
        <v>4476</v>
      </c>
      <c r="C23" s="879">
        <v>0.03</v>
      </c>
      <c r="K23" s="757">
        <v>10</v>
      </c>
      <c r="L23" s="757">
        <v>2019</v>
      </c>
    </row>
    <row r="24" spans="1:12">
      <c r="A24" s="878"/>
      <c r="B24" s="877" t="s">
        <v>4477</v>
      </c>
      <c r="C24" s="879">
        <v>0.1</v>
      </c>
      <c r="K24" s="757">
        <v>11</v>
      </c>
      <c r="L24" s="757">
        <v>2020</v>
      </c>
    </row>
    <row r="25" spans="1:12">
      <c r="A25" s="878"/>
      <c r="B25" s="877" t="s">
        <v>4478</v>
      </c>
      <c r="C25" s="879">
        <v>0.1</v>
      </c>
      <c r="K25" s="757">
        <v>12</v>
      </c>
      <c r="L25" s="757">
        <v>2021</v>
      </c>
    </row>
    <row r="26" spans="1:12">
      <c r="A26" s="878"/>
      <c r="B26" s="880"/>
    </row>
    <row r="27" spans="1:12">
      <c r="A27" s="881">
        <v>210</v>
      </c>
      <c r="B27" s="882" t="s">
        <v>4479</v>
      </c>
      <c r="C27" s="883"/>
      <c r="D27" s="883"/>
      <c r="E27" s="883"/>
      <c r="F27" s="883"/>
      <c r="G27" s="884">
        <f>G14</f>
        <v>2011</v>
      </c>
      <c r="H27" s="884">
        <f>H14</f>
        <v>2012</v>
      </c>
      <c r="I27" s="884">
        <f>I14</f>
        <v>2013</v>
      </c>
      <c r="J27" s="884">
        <f>J14</f>
        <v>2014</v>
      </c>
    </row>
    <row r="28" spans="1:12">
      <c r="A28" s="885" t="s">
        <v>4480</v>
      </c>
      <c r="B28" s="886" t="s">
        <v>4481</v>
      </c>
      <c r="E28" s="877"/>
      <c r="G28" s="877"/>
      <c r="H28" s="877"/>
      <c r="I28" s="877"/>
      <c r="J28" s="877"/>
    </row>
    <row r="29" spans="1:12" ht="43.2">
      <c r="A29" s="885"/>
      <c r="B29" s="887" t="s">
        <v>4482</v>
      </c>
      <c r="C29" s="888" t="s">
        <v>4483</v>
      </c>
      <c r="D29" s="888" t="str">
        <f>"Emoluments per month at Current Prices ("&amp;D14&amp;")"</f>
        <v>Emoluments per month at Current Prices (2011)</v>
      </c>
      <c r="E29" s="876" t="s">
        <v>4484</v>
      </c>
      <c r="F29" s="791"/>
      <c r="G29" s="889"/>
      <c r="H29" s="889"/>
      <c r="I29" s="889"/>
      <c r="J29" s="889"/>
    </row>
    <row r="30" spans="1:12">
      <c r="A30" s="890" t="s">
        <v>348</v>
      </c>
      <c r="B30" s="891" t="s">
        <v>3720</v>
      </c>
      <c r="E30" s="877"/>
      <c r="G30" s="892">
        <f>SUM(G31:G40)</f>
        <v>0</v>
      </c>
      <c r="H30" s="892">
        <f t="shared" ref="H30:J30" si="4">SUM(H31:H40)</f>
        <v>0</v>
      </c>
      <c r="I30" s="892">
        <f t="shared" si="4"/>
        <v>79416000</v>
      </c>
      <c r="J30" s="892">
        <f t="shared" si="4"/>
        <v>79416000</v>
      </c>
    </row>
    <row r="31" spans="1:12">
      <c r="A31" s="893"/>
      <c r="B31" s="894" t="s">
        <v>4485</v>
      </c>
      <c r="C31" s="757">
        <v>414</v>
      </c>
      <c r="D31" s="757">
        <v>15000</v>
      </c>
      <c r="E31" s="879">
        <f t="shared" ref="E31:E40" si="5">$C$22</f>
        <v>0</v>
      </c>
      <c r="F31" s="870"/>
      <c r="G31" s="895">
        <f t="shared" ref="G31:J40" si="6">G$18*$D31*$C31*(1+$E31)^(G$15)</f>
        <v>0</v>
      </c>
      <c r="H31" s="895">
        <f t="shared" si="6"/>
        <v>0</v>
      </c>
      <c r="I31" s="895">
        <f t="shared" si="6"/>
        <v>74520000</v>
      </c>
      <c r="J31" s="895">
        <f t="shared" si="6"/>
        <v>74520000</v>
      </c>
    </row>
    <row r="32" spans="1:12">
      <c r="A32" s="893"/>
      <c r="B32" s="894" t="s">
        <v>4486</v>
      </c>
      <c r="C32" s="757">
        <v>35</v>
      </c>
      <c r="D32" s="757">
        <v>10000</v>
      </c>
      <c r="E32" s="879">
        <f t="shared" si="5"/>
        <v>0</v>
      </c>
      <c r="F32" s="870"/>
      <c r="G32" s="895">
        <f t="shared" si="6"/>
        <v>0</v>
      </c>
      <c r="H32" s="895">
        <f t="shared" si="6"/>
        <v>0</v>
      </c>
      <c r="I32" s="895">
        <f t="shared" si="6"/>
        <v>4200000</v>
      </c>
      <c r="J32" s="895">
        <f t="shared" si="6"/>
        <v>4200000</v>
      </c>
    </row>
    <row r="33" spans="1:10">
      <c r="A33" s="893"/>
      <c r="B33" s="894" t="s">
        <v>4487</v>
      </c>
      <c r="C33" s="757">
        <v>10</v>
      </c>
      <c r="D33" s="757">
        <v>5000</v>
      </c>
      <c r="E33" s="879">
        <f t="shared" si="5"/>
        <v>0</v>
      </c>
      <c r="F33" s="870"/>
      <c r="G33" s="895">
        <f t="shared" si="6"/>
        <v>0</v>
      </c>
      <c r="H33" s="895">
        <f t="shared" si="6"/>
        <v>0</v>
      </c>
      <c r="I33" s="895">
        <f t="shared" si="6"/>
        <v>600000</v>
      </c>
      <c r="J33" s="895">
        <f t="shared" si="6"/>
        <v>600000</v>
      </c>
    </row>
    <row r="34" spans="1:10">
      <c r="A34" s="893"/>
      <c r="B34" s="894" t="s">
        <v>4488</v>
      </c>
      <c r="C34" s="757">
        <v>2</v>
      </c>
      <c r="D34" s="757">
        <v>4000</v>
      </c>
      <c r="E34" s="879">
        <f t="shared" si="5"/>
        <v>0</v>
      </c>
      <c r="F34" s="870"/>
      <c r="G34" s="895">
        <f t="shared" si="6"/>
        <v>0</v>
      </c>
      <c r="H34" s="895">
        <f t="shared" si="6"/>
        <v>0</v>
      </c>
      <c r="I34" s="895">
        <f t="shared" si="6"/>
        <v>96000</v>
      </c>
      <c r="J34" s="895">
        <f t="shared" si="6"/>
        <v>96000</v>
      </c>
    </row>
    <row r="35" spans="1:10">
      <c r="A35" s="893"/>
      <c r="B35" s="894" t="s">
        <v>4489</v>
      </c>
      <c r="E35" s="879">
        <f t="shared" si="5"/>
        <v>0</v>
      </c>
      <c r="F35" s="870"/>
      <c r="G35" s="895">
        <f t="shared" si="6"/>
        <v>0</v>
      </c>
      <c r="H35" s="895">
        <f t="shared" si="6"/>
        <v>0</v>
      </c>
      <c r="I35" s="895">
        <f t="shared" si="6"/>
        <v>0</v>
      </c>
      <c r="J35" s="895">
        <f t="shared" si="6"/>
        <v>0</v>
      </c>
    </row>
    <row r="36" spans="1:10">
      <c r="A36" s="893"/>
      <c r="B36" s="894" t="s">
        <v>4490</v>
      </c>
      <c r="E36" s="879">
        <f t="shared" si="5"/>
        <v>0</v>
      </c>
      <c r="F36" s="870"/>
      <c r="G36" s="895">
        <f t="shared" si="6"/>
        <v>0</v>
      </c>
      <c r="H36" s="895">
        <f t="shared" si="6"/>
        <v>0</v>
      </c>
      <c r="I36" s="895">
        <f t="shared" si="6"/>
        <v>0</v>
      </c>
      <c r="J36" s="895">
        <f t="shared" si="6"/>
        <v>0</v>
      </c>
    </row>
    <row r="37" spans="1:10">
      <c r="A37" s="893"/>
      <c r="B37" s="894" t="s">
        <v>4491</v>
      </c>
      <c r="E37" s="879">
        <f t="shared" si="5"/>
        <v>0</v>
      </c>
      <c r="F37" s="870"/>
      <c r="G37" s="895">
        <f t="shared" si="6"/>
        <v>0</v>
      </c>
      <c r="H37" s="895">
        <f t="shared" si="6"/>
        <v>0</v>
      </c>
      <c r="I37" s="895">
        <f t="shared" si="6"/>
        <v>0</v>
      </c>
      <c r="J37" s="895">
        <f t="shared" si="6"/>
        <v>0</v>
      </c>
    </row>
    <row r="38" spans="1:10">
      <c r="A38" s="893"/>
      <c r="B38" s="894" t="s">
        <v>4492</v>
      </c>
      <c r="E38" s="879">
        <f t="shared" si="5"/>
        <v>0</v>
      </c>
      <c r="F38" s="870"/>
      <c r="G38" s="895">
        <f t="shared" si="6"/>
        <v>0</v>
      </c>
      <c r="H38" s="895">
        <f t="shared" si="6"/>
        <v>0</v>
      </c>
      <c r="I38" s="895">
        <f t="shared" si="6"/>
        <v>0</v>
      </c>
      <c r="J38" s="895">
        <f t="shared" si="6"/>
        <v>0</v>
      </c>
    </row>
    <row r="39" spans="1:10">
      <c r="A39" s="893"/>
      <c r="B39" s="894" t="s">
        <v>4493</v>
      </c>
      <c r="E39" s="879">
        <f t="shared" si="5"/>
        <v>0</v>
      </c>
      <c r="F39" s="870"/>
      <c r="G39" s="895">
        <f t="shared" si="6"/>
        <v>0</v>
      </c>
      <c r="H39" s="895">
        <f t="shared" si="6"/>
        <v>0</v>
      </c>
      <c r="I39" s="895">
        <f t="shared" si="6"/>
        <v>0</v>
      </c>
      <c r="J39" s="895">
        <f t="shared" si="6"/>
        <v>0</v>
      </c>
    </row>
    <row r="40" spans="1:10">
      <c r="A40" s="893"/>
      <c r="B40" s="894" t="s">
        <v>4494</v>
      </c>
      <c r="E40" s="879">
        <f t="shared" si="5"/>
        <v>0</v>
      </c>
      <c r="F40" s="870"/>
      <c r="G40" s="895">
        <f t="shared" si="6"/>
        <v>0</v>
      </c>
      <c r="H40" s="895">
        <f t="shared" si="6"/>
        <v>0</v>
      </c>
      <c r="I40" s="895">
        <f t="shared" si="6"/>
        <v>0</v>
      </c>
      <c r="J40" s="895">
        <f t="shared" si="6"/>
        <v>0</v>
      </c>
    </row>
    <row r="41" spans="1:10">
      <c r="A41" s="890" t="s">
        <v>349</v>
      </c>
      <c r="B41" s="891" t="s">
        <v>4495</v>
      </c>
      <c r="E41" s="877"/>
      <c r="G41" s="892">
        <f>$C$23*G30</f>
        <v>0</v>
      </c>
      <c r="H41" s="892">
        <f>$C$23*H30</f>
        <v>0</v>
      </c>
      <c r="I41" s="892">
        <f>$C$23*I30</f>
        <v>2382480</v>
      </c>
      <c r="J41" s="892">
        <f>$C$23*J30</f>
        <v>2382480</v>
      </c>
    </row>
    <row r="42" spans="1:10">
      <c r="A42" s="890" t="s">
        <v>4496</v>
      </c>
      <c r="B42" s="891" t="s">
        <v>4497</v>
      </c>
      <c r="E42" s="877"/>
      <c r="G42" s="892">
        <f>$C$24*G30</f>
        <v>0</v>
      </c>
      <c r="H42" s="892">
        <f>$C$24*H30</f>
        <v>0</v>
      </c>
      <c r="I42" s="892">
        <f>$C$24*I30</f>
        <v>7941600</v>
      </c>
      <c r="J42" s="892">
        <f>$C$24*J30</f>
        <v>7941600</v>
      </c>
    </row>
    <row r="43" spans="1:10">
      <c r="A43" s="890"/>
      <c r="B43" s="896" t="s">
        <v>4498</v>
      </c>
      <c r="E43" s="877"/>
      <c r="G43" s="897">
        <f>G30+G41+G42</f>
        <v>0</v>
      </c>
      <c r="H43" s="897">
        <f>H30+H41+H42</f>
        <v>0</v>
      </c>
      <c r="I43" s="897">
        <f>I30+I41+I42</f>
        <v>89740080</v>
      </c>
      <c r="J43" s="897">
        <f>J30+J41+J42</f>
        <v>89740080</v>
      </c>
    </row>
    <row r="44" spans="1:10">
      <c r="A44" s="898" t="s">
        <v>4499</v>
      </c>
      <c r="B44" s="882" t="s">
        <v>4500</v>
      </c>
      <c r="C44" s="883"/>
      <c r="D44" s="883"/>
      <c r="E44" s="883"/>
      <c r="F44" s="883"/>
      <c r="G44" s="899">
        <f>G14</f>
        <v>2011</v>
      </c>
      <c r="H44" s="899">
        <f>H14</f>
        <v>2012</v>
      </c>
      <c r="I44" s="899">
        <f>I14</f>
        <v>2013</v>
      </c>
      <c r="J44" s="899">
        <f>J14</f>
        <v>2014</v>
      </c>
    </row>
    <row r="45" spans="1:10" ht="57.6">
      <c r="A45" s="890"/>
      <c r="B45" s="900"/>
      <c r="C45" s="888" t="str">
        <f>"Travel Expense/Trip at Current Rates ("&amp;$D$14&amp;")"</f>
        <v>Travel Expense/Trip at Current Rates (2011)</v>
      </c>
      <c r="D45" s="901" t="s">
        <v>4501</v>
      </c>
      <c r="E45" s="902" t="s">
        <v>4502</v>
      </c>
      <c r="F45" s="902" t="s">
        <v>4484</v>
      </c>
      <c r="G45" s="877"/>
      <c r="H45" s="877"/>
      <c r="I45" s="877"/>
      <c r="J45" s="877"/>
    </row>
    <row r="46" spans="1:10">
      <c r="A46" s="890" t="s">
        <v>373</v>
      </c>
      <c r="B46" s="891" t="s">
        <v>3688</v>
      </c>
      <c r="C46" s="757">
        <v>150</v>
      </c>
      <c r="D46" s="757">
        <v>10</v>
      </c>
      <c r="E46" s="877">
        <f>D46*C46</f>
        <v>1500</v>
      </c>
      <c r="F46" s="879">
        <f t="shared" ref="F46:F51" si="7">$C$25</f>
        <v>0.1</v>
      </c>
      <c r="G46" s="895">
        <f t="shared" ref="G46:J51" si="8">$E46*G$19*(1+$F46)^G$15</f>
        <v>0</v>
      </c>
      <c r="H46" s="895">
        <f t="shared" si="8"/>
        <v>0</v>
      </c>
      <c r="I46" s="895">
        <f t="shared" si="8"/>
        <v>1815.0000000000002</v>
      </c>
      <c r="J46" s="895">
        <f t="shared" si="8"/>
        <v>1996.5000000000007</v>
      </c>
    </row>
    <row r="47" spans="1:10">
      <c r="A47" s="890" t="s">
        <v>374</v>
      </c>
      <c r="B47" s="891" t="s">
        <v>3689</v>
      </c>
      <c r="C47" s="757">
        <v>150</v>
      </c>
      <c r="D47" s="757">
        <v>10</v>
      </c>
      <c r="E47" s="877">
        <f t="shared" ref="E47:E51" si="9">D47*C47</f>
        <v>1500</v>
      </c>
      <c r="F47" s="879">
        <f t="shared" si="7"/>
        <v>0.1</v>
      </c>
      <c r="G47" s="895">
        <f t="shared" si="8"/>
        <v>0</v>
      </c>
      <c r="H47" s="895">
        <f t="shared" si="8"/>
        <v>0</v>
      </c>
      <c r="I47" s="895">
        <f t="shared" si="8"/>
        <v>1815.0000000000002</v>
      </c>
      <c r="J47" s="895">
        <f t="shared" si="8"/>
        <v>1996.5000000000007</v>
      </c>
    </row>
    <row r="48" spans="1:10">
      <c r="A48" s="890" t="s">
        <v>375</v>
      </c>
      <c r="B48" s="891" t="s">
        <v>3690</v>
      </c>
      <c r="C48" s="757">
        <v>2000</v>
      </c>
      <c r="D48" s="757">
        <v>10</v>
      </c>
      <c r="E48" s="877">
        <f t="shared" si="9"/>
        <v>20000</v>
      </c>
      <c r="F48" s="879">
        <f t="shared" si="7"/>
        <v>0.1</v>
      </c>
      <c r="G48" s="895">
        <f t="shared" si="8"/>
        <v>0</v>
      </c>
      <c r="H48" s="895">
        <f t="shared" si="8"/>
        <v>0</v>
      </c>
      <c r="I48" s="895">
        <f t="shared" si="8"/>
        <v>24200.000000000004</v>
      </c>
      <c r="J48" s="895">
        <f t="shared" si="8"/>
        <v>26620.000000000007</v>
      </c>
    </row>
    <row r="49" spans="1:10">
      <c r="A49" s="890" t="s">
        <v>376</v>
      </c>
      <c r="B49" s="891" t="s">
        <v>3691</v>
      </c>
      <c r="C49" s="757">
        <v>10000</v>
      </c>
      <c r="D49" s="757">
        <v>5</v>
      </c>
      <c r="E49" s="877">
        <f t="shared" si="9"/>
        <v>50000</v>
      </c>
      <c r="F49" s="879">
        <f t="shared" si="7"/>
        <v>0.1</v>
      </c>
      <c r="G49" s="895">
        <f t="shared" si="8"/>
        <v>0</v>
      </c>
      <c r="H49" s="895">
        <f t="shared" si="8"/>
        <v>0</v>
      </c>
      <c r="I49" s="895">
        <f t="shared" si="8"/>
        <v>60500.000000000007</v>
      </c>
      <c r="J49" s="895">
        <f t="shared" si="8"/>
        <v>66550.000000000015</v>
      </c>
    </row>
    <row r="50" spans="1:10">
      <c r="A50" s="890" t="s">
        <v>377</v>
      </c>
      <c r="B50" s="891" t="s">
        <v>3693</v>
      </c>
      <c r="C50" s="757">
        <v>10000</v>
      </c>
      <c r="D50" s="757">
        <v>5</v>
      </c>
      <c r="E50" s="877">
        <f t="shared" si="9"/>
        <v>50000</v>
      </c>
      <c r="F50" s="879">
        <f t="shared" si="7"/>
        <v>0.1</v>
      </c>
      <c r="G50" s="895">
        <f t="shared" si="8"/>
        <v>0</v>
      </c>
      <c r="H50" s="895">
        <f t="shared" si="8"/>
        <v>0</v>
      </c>
      <c r="I50" s="895">
        <f t="shared" si="8"/>
        <v>60500.000000000007</v>
      </c>
      <c r="J50" s="895">
        <f t="shared" si="8"/>
        <v>66550.000000000015</v>
      </c>
    </row>
    <row r="51" spans="1:10">
      <c r="A51" s="893" t="s">
        <v>3694</v>
      </c>
      <c r="B51" s="903" t="s">
        <v>3774</v>
      </c>
      <c r="E51" s="877">
        <f t="shared" si="9"/>
        <v>0</v>
      </c>
      <c r="F51" s="879">
        <f t="shared" si="7"/>
        <v>0.1</v>
      </c>
      <c r="G51" s="895">
        <f t="shared" si="8"/>
        <v>0</v>
      </c>
      <c r="H51" s="895">
        <f t="shared" si="8"/>
        <v>0</v>
      </c>
      <c r="I51" s="895">
        <f t="shared" si="8"/>
        <v>0</v>
      </c>
      <c r="J51" s="895">
        <f t="shared" si="8"/>
        <v>0</v>
      </c>
    </row>
    <row r="52" spans="1:10">
      <c r="A52" s="890"/>
      <c r="B52" s="896" t="s">
        <v>4498</v>
      </c>
      <c r="E52" s="877"/>
      <c r="F52" s="879"/>
      <c r="G52" s="897">
        <f>SUM(G46:G51)</f>
        <v>0</v>
      </c>
      <c r="H52" s="897">
        <f>SUM(H46:H51)</f>
        <v>0</v>
      </c>
      <c r="I52" s="897">
        <f>SUM(I46:I51)</f>
        <v>148830.00000000003</v>
      </c>
      <c r="J52" s="897">
        <f>SUM(J46:J51)</f>
        <v>163713.00000000006</v>
      </c>
    </row>
    <row r="53" spans="1:10" ht="43.2">
      <c r="A53" s="898" t="s">
        <v>4503</v>
      </c>
      <c r="B53" s="882" t="s">
        <v>4504</v>
      </c>
      <c r="C53" s="904" t="s">
        <v>4505</v>
      </c>
      <c r="D53" s="904" t="s">
        <v>4506</v>
      </c>
      <c r="E53" s="905"/>
      <c r="F53" s="905"/>
      <c r="G53" s="906">
        <f>G44</f>
        <v>2011</v>
      </c>
      <c r="H53" s="906">
        <f>H44</f>
        <v>2012</v>
      </c>
      <c r="I53" s="906">
        <f>I44</f>
        <v>2013</v>
      </c>
      <c r="J53" s="906">
        <f>J44</f>
        <v>2014</v>
      </c>
    </row>
    <row r="54" spans="1:10">
      <c r="A54" s="890" t="s">
        <v>379</v>
      </c>
      <c r="B54" s="891" t="s">
        <v>3761</v>
      </c>
      <c r="C54" s="757">
        <v>10000</v>
      </c>
      <c r="D54" s="907">
        <v>0.05</v>
      </c>
      <c r="G54" s="895">
        <f t="shared" ref="G54:J65" si="10">$C54*G$19*(1+$D54)^G$15</f>
        <v>0</v>
      </c>
      <c r="H54" s="895">
        <f t="shared" si="10"/>
        <v>0</v>
      </c>
      <c r="I54" s="895">
        <f t="shared" si="10"/>
        <v>11025</v>
      </c>
      <c r="J54" s="895">
        <f t="shared" si="10"/>
        <v>11576.250000000002</v>
      </c>
    </row>
    <row r="55" spans="1:10">
      <c r="A55" s="890" t="s">
        <v>380</v>
      </c>
      <c r="B55" s="891" t="s">
        <v>3763</v>
      </c>
      <c r="C55" s="757">
        <v>10000</v>
      </c>
      <c r="D55" s="907">
        <v>0.05</v>
      </c>
      <c r="G55" s="895">
        <f t="shared" si="10"/>
        <v>0</v>
      </c>
      <c r="H55" s="895">
        <f t="shared" si="10"/>
        <v>0</v>
      </c>
      <c r="I55" s="895">
        <f t="shared" si="10"/>
        <v>11025</v>
      </c>
      <c r="J55" s="895">
        <f t="shared" si="10"/>
        <v>11576.250000000002</v>
      </c>
    </row>
    <row r="56" spans="1:10">
      <c r="A56" s="890" t="s">
        <v>381</v>
      </c>
      <c r="B56" s="891" t="s">
        <v>3764</v>
      </c>
      <c r="C56" s="757">
        <v>10000</v>
      </c>
      <c r="D56" s="907">
        <v>0.1</v>
      </c>
      <c r="G56" s="895">
        <f t="shared" si="10"/>
        <v>0</v>
      </c>
      <c r="H56" s="895">
        <f t="shared" si="10"/>
        <v>0</v>
      </c>
      <c r="I56" s="895">
        <f t="shared" si="10"/>
        <v>12100.000000000002</v>
      </c>
      <c r="J56" s="895">
        <f t="shared" si="10"/>
        <v>13310.000000000004</v>
      </c>
    </row>
    <row r="57" spans="1:10">
      <c r="A57" s="890" t="s">
        <v>382</v>
      </c>
      <c r="B57" s="891" t="s">
        <v>3765</v>
      </c>
      <c r="C57" s="757">
        <v>10000</v>
      </c>
      <c r="D57" s="907">
        <v>0.05</v>
      </c>
      <c r="G57" s="895">
        <f t="shared" si="10"/>
        <v>0</v>
      </c>
      <c r="H57" s="895">
        <f t="shared" si="10"/>
        <v>0</v>
      </c>
      <c r="I57" s="895">
        <f t="shared" si="10"/>
        <v>11025</v>
      </c>
      <c r="J57" s="895">
        <f t="shared" si="10"/>
        <v>11576.250000000002</v>
      </c>
    </row>
    <row r="58" spans="1:10">
      <c r="A58" s="890" t="s">
        <v>383</v>
      </c>
      <c r="B58" s="891" t="s">
        <v>3766</v>
      </c>
      <c r="C58" s="757">
        <v>10000</v>
      </c>
      <c r="D58" s="907">
        <v>0.05</v>
      </c>
      <c r="G58" s="895">
        <f t="shared" si="10"/>
        <v>0</v>
      </c>
      <c r="H58" s="895">
        <f t="shared" si="10"/>
        <v>0</v>
      </c>
      <c r="I58" s="895">
        <f t="shared" si="10"/>
        <v>11025</v>
      </c>
      <c r="J58" s="895">
        <f t="shared" si="10"/>
        <v>11576.250000000002</v>
      </c>
    </row>
    <row r="59" spans="1:10">
      <c r="A59" s="890" t="s">
        <v>384</v>
      </c>
      <c r="B59" s="891" t="s">
        <v>3767</v>
      </c>
      <c r="C59" s="757">
        <v>10000</v>
      </c>
      <c r="D59" s="907">
        <v>0.1</v>
      </c>
      <c r="G59" s="895">
        <f t="shared" si="10"/>
        <v>0</v>
      </c>
      <c r="H59" s="895">
        <f t="shared" si="10"/>
        <v>0</v>
      </c>
      <c r="I59" s="895">
        <f t="shared" si="10"/>
        <v>12100.000000000002</v>
      </c>
      <c r="J59" s="895">
        <f t="shared" si="10"/>
        <v>13310.000000000004</v>
      </c>
    </row>
    <row r="60" spans="1:10">
      <c r="A60" s="890" t="s">
        <v>385</v>
      </c>
      <c r="B60" s="891" t="s">
        <v>3768</v>
      </c>
      <c r="C60" s="757">
        <v>10000</v>
      </c>
      <c r="D60" s="907">
        <v>0.05</v>
      </c>
      <c r="G60" s="895">
        <f t="shared" si="10"/>
        <v>0</v>
      </c>
      <c r="H60" s="895">
        <f t="shared" si="10"/>
        <v>0</v>
      </c>
      <c r="I60" s="895">
        <f t="shared" si="10"/>
        <v>11025</v>
      </c>
      <c r="J60" s="895">
        <f t="shared" si="10"/>
        <v>11576.250000000002</v>
      </c>
    </row>
    <row r="61" spans="1:10">
      <c r="A61" s="890" t="s">
        <v>386</v>
      </c>
      <c r="B61" s="891" t="s">
        <v>3769</v>
      </c>
      <c r="C61" s="757">
        <v>10000</v>
      </c>
      <c r="D61" s="907">
        <v>0.05</v>
      </c>
      <c r="G61" s="895">
        <f t="shared" si="10"/>
        <v>0</v>
      </c>
      <c r="H61" s="895">
        <f t="shared" si="10"/>
        <v>0</v>
      </c>
      <c r="I61" s="895">
        <f t="shared" si="10"/>
        <v>11025</v>
      </c>
      <c r="J61" s="895">
        <f t="shared" si="10"/>
        <v>11576.250000000002</v>
      </c>
    </row>
    <row r="62" spans="1:10">
      <c r="A62" s="890" t="s">
        <v>387</v>
      </c>
      <c r="B62" s="891" t="s">
        <v>3770</v>
      </c>
      <c r="C62" s="757">
        <v>10000</v>
      </c>
      <c r="D62" s="907">
        <v>0.05</v>
      </c>
      <c r="G62" s="895">
        <f t="shared" si="10"/>
        <v>0</v>
      </c>
      <c r="H62" s="895">
        <f t="shared" si="10"/>
        <v>0</v>
      </c>
      <c r="I62" s="895">
        <f t="shared" si="10"/>
        <v>11025</v>
      </c>
      <c r="J62" s="895">
        <f t="shared" si="10"/>
        <v>11576.250000000002</v>
      </c>
    </row>
    <row r="63" spans="1:10">
      <c r="A63" s="890" t="s">
        <v>388</v>
      </c>
      <c r="B63" s="891" t="s">
        <v>3771</v>
      </c>
      <c r="C63" s="757">
        <v>10000</v>
      </c>
      <c r="D63" s="907">
        <v>0.05</v>
      </c>
      <c r="G63" s="895">
        <f t="shared" si="10"/>
        <v>0</v>
      </c>
      <c r="H63" s="895">
        <f t="shared" si="10"/>
        <v>0</v>
      </c>
      <c r="I63" s="895">
        <f t="shared" si="10"/>
        <v>11025</v>
      </c>
      <c r="J63" s="895">
        <f t="shared" si="10"/>
        <v>11576.250000000002</v>
      </c>
    </row>
    <row r="64" spans="1:10">
      <c r="A64" s="890" t="s">
        <v>389</v>
      </c>
      <c r="B64" s="891" t="s">
        <v>3772</v>
      </c>
      <c r="C64" s="757">
        <v>10000</v>
      </c>
      <c r="D64" s="907">
        <v>0.05</v>
      </c>
      <c r="G64" s="895">
        <f t="shared" si="10"/>
        <v>0</v>
      </c>
      <c r="H64" s="895">
        <f t="shared" si="10"/>
        <v>0</v>
      </c>
      <c r="I64" s="895">
        <f t="shared" si="10"/>
        <v>11025</v>
      </c>
      <c r="J64" s="895">
        <f t="shared" si="10"/>
        <v>11576.250000000002</v>
      </c>
    </row>
    <row r="65" spans="1:10">
      <c r="A65" s="893" t="s">
        <v>3773</v>
      </c>
      <c r="B65" s="903" t="s">
        <v>3774</v>
      </c>
      <c r="C65" s="757">
        <v>10000</v>
      </c>
      <c r="D65" s="907">
        <v>0.05</v>
      </c>
      <c r="G65" s="895">
        <f t="shared" si="10"/>
        <v>0</v>
      </c>
      <c r="H65" s="895">
        <f t="shared" si="10"/>
        <v>0</v>
      </c>
      <c r="I65" s="895">
        <f t="shared" si="10"/>
        <v>11025</v>
      </c>
      <c r="J65" s="895">
        <f t="shared" si="10"/>
        <v>11576.250000000002</v>
      </c>
    </row>
    <row r="66" spans="1:10">
      <c r="A66" s="890"/>
      <c r="B66" s="896" t="s">
        <v>4498</v>
      </c>
      <c r="D66" s="791"/>
      <c r="G66" s="897">
        <f>SUM(G54:G65)</f>
        <v>0</v>
      </c>
      <c r="H66" s="897">
        <f t="shared" ref="H66:J66" si="11">SUM(H54:H65)</f>
        <v>0</v>
      </c>
      <c r="I66" s="897">
        <f t="shared" si="11"/>
        <v>134450</v>
      </c>
      <c r="J66" s="897">
        <f t="shared" si="11"/>
        <v>142382.50000000003</v>
      </c>
    </row>
    <row r="67" spans="1:10" ht="43.2">
      <c r="A67" s="898" t="s">
        <v>4507</v>
      </c>
      <c r="B67" s="882" t="s">
        <v>4508</v>
      </c>
      <c r="C67" s="904" t="s">
        <v>4505</v>
      </c>
      <c r="D67" s="904" t="s">
        <v>4506</v>
      </c>
      <c r="E67" s="905"/>
      <c r="F67" s="905"/>
      <c r="G67" s="906">
        <v>2011</v>
      </c>
      <c r="H67" s="906">
        <v>2012</v>
      </c>
      <c r="I67" s="906">
        <v>2013</v>
      </c>
      <c r="J67" s="906">
        <v>2014</v>
      </c>
    </row>
    <row r="68" spans="1:10">
      <c r="A68" s="890" t="s">
        <v>391</v>
      </c>
      <c r="B68" s="891" t="s">
        <v>3775</v>
      </c>
      <c r="C68" s="757">
        <v>50000</v>
      </c>
      <c r="D68" s="907">
        <v>0.05</v>
      </c>
      <c r="G68" s="895">
        <f t="shared" ref="G68:J93" si="12">$C68*G$19*(1+$D68)^G$15</f>
        <v>0</v>
      </c>
      <c r="H68" s="895">
        <f t="shared" si="12"/>
        <v>0</v>
      </c>
      <c r="I68" s="895">
        <f t="shared" si="12"/>
        <v>55125</v>
      </c>
      <c r="J68" s="895">
        <f t="shared" si="12"/>
        <v>57881.250000000007</v>
      </c>
    </row>
    <row r="69" spans="1:10">
      <c r="A69" s="890" t="s">
        <v>392</v>
      </c>
      <c r="B69" s="891" t="s">
        <v>3776</v>
      </c>
      <c r="C69" s="757">
        <v>50000</v>
      </c>
      <c r="D69" s="907">
        <v>0.05</v>
      </c>
      <c r="G69" s="895">
        <f t="shared" si="12"/>
        <v>0</v>
      </c>
      <c r="H69" s="895">
        <f t="shared" si="12"/>
        <v>0</v>
      </c>
      <c r="I69" s="895">
        <f t="shared" si="12"/>
        <v>55125</v>
      </c>
      <c r="J69" s="895">
        <f t="shared" si="12"/>
        <v>57881.250000000007</v>
      </c>
    </row>
    <row r="70" spans="1:10">
      <c r="A70" s="890" t="s">
        <v>393</v>
      </c>
      <c r="B70" s="891" t="s">
        <v>3777</v>
      </c>
      <c r="C70" s="757">
        <v>50000</v>
      </c>
      <c r="D70" s="907">
        <v>0.05</v>
      </c>
      <c r="G70" s="895">
        <f t="shared" si="12"/>
        <v>0</v>
      </c>
      <c r="H70" s="895">
        <f t="shared" si="12"/>
        <v>0</v>
      </c>
      <c r="I70" s="895">
        <f t="shared" si="12"/>
        <v>55125</v>
      </c>
      <c r="J70" s="895">
        <f t="shared" si="12"/>
        <v>57881.250000000007</v>
      </c>
    </row>
    <row r="71" spans="1:10">
      <c r="A71" s="890" t="s">
        <v>394</v>
      </c>
      <c r="B71" s="891" t="s">
        <v>3778</v>
      </c>
      <c r="C71" s="757">
        <v>50000</v>
      </c>
      <c r="D71" s="907">
        <v>0.05</v>
      </c>
      <c r="G71" s="895">
        <f t="shared" si="12"/>
        <v>0</v>
      </c>
      <c r="H71" s="895">
        <f t="shared" si="12"/>
        <v>0</v>
      </c>
      <c r="I71" s="895">
        <f t="shared" si="12"/>
        <v>55125</v>
      </c>
      <c r="J71" s="895">
        <f t="shared" si="12"/>
        <v>57881.250000000007</v>
      </c>
    </row>
    <row r="72" spans="1:10">
      <c r="A72" s="890" t="s">
        <v>395</v>
      </c>
      <c r="B72" s="891" t="s">
        <v>3696</v>
      </c>
      <c r="C72" s="757">
        <v>50000</v>
      </c>
      <c r="D72" s="907">
        <v>0.05</v>
      </c>
      <c r="G72" s="895">
        <f t="shared" si="12"/>
        <v>0</v>
      </c>
      <c r="H72" s="895">
        <f t="shared" si="12"/>
        <v>0</v>
      </c>
      <c r="I72" s="895">
        <f t="shared" si="12"/>
        <v>55125</v>
      </c>
      <c r="J72" s="895">
        <f t="shared" si="12"/>
        <v>57881.250000000007</v>
      </c>
    </row>
    <row r="73" spans="1:10">
      <c r="A73" s="890" t="s">
        <v>396</v>
      </c>
      <c r="B73" s="891" t="s">
        <v>3779</v>
      </c>
      <c r="C73" s="757">
        <v>50000</v>
      </c>
      <c r="D73" s="907">
        <v>0.05</v>
      </c>
      <c r="G73" s="895">
        <f t="shared" si="12"/>
        <v>0</v>
      </c>
      <c r="H73" s="895">
        <f t="shared" si="12"/>
        <v>0</v>
      </c>
      <c r="I73" s="895">
        <f t="shared" si="12"/>
        <v>55125</v>
      </c>
      <c r="J73" s="895">
        <f t="shared" si="12"/>
        <v>57881.250000000007</v>
      </c>
    </row>
    <row r="74" spans="1:10">
      <c r="A74" s="890" t="s">
        <v>397</v>
      </c>
      <c r="B74" s="891" t="s">
        <v>3780</v>
      </c>
      <c r="C74" s="757">
        <v>10000</v>
      </c>
      <c r="D74" s="907">
        <v>0.05</v>
      </c>
      <c r="G74" s="895">
        <f t="shared" si="12"/>
        <v>0</v>
      </c>
      <c r="H74" s="895">
        <f t="shared" si="12"/>
        <v>0</v>
      </c>
      <c r="I74" s="895">
        <f t="shared" si="12"/>
        <v>11025</v>
      </c>
      <c r="J74" s="895">
        <f t="shared" si="12"/>
        <v>11576.250000000002</v>
      </c>
    </row>
    <row r="75" spans="1:10">
      <c r="A75" s="890" t="s">
        <v>398</v>
      </c>
      <c r="B75" s="891" t="s">
        <v>3782</v>
      </c>
      <c r="C75" s="757">
        <v>50000</v>
      </c>
      <c r="D75" s="907">
        <v>0.05</v>
      </c>
      <c r="G75" s="895">
        <f t="shared" si="12"/>
        <v>0</v>
      </c>
      <c r="H75" s="895">
        <f t="shared" si="12"/>
        <v>0</v>
      </c>
      <c r="I75" s="895">
        <f t="shared" si="12"/>
        <v>55125</v>
      </c>
      <c r="J75" s="895">
        <f t="shared" si="12"/>
        <v>57881.250000000007</v>
      </c>
    </row>
    <row r="76" spans="1:10">
      <c r="A76" s="890" t="s">
        <v>399</v>
      </c>
      <c r="B76" s="891" t="s">
        <v>3783</v>
      </c>
      <c r="C76" s="757">
        <v>50000</v>
      </c>
      <c r="D76" s="907">
        <v>0.05</v>
      </c>
      <c r="G76" s="895">
        <f t="shared" si="12"/>
        <v>0</v>
      </c>
      <c r="H76" s="895">
        <f t="shared" si="12"/>
        <v>0</v>
      </c>
      <c r="I76" s="895">
        <f t="shared" si="12"/>
        <v>55125</v>
      </c>
      <c r="J76" s="895">
        <f t="shared" si="12"/>
        <v>57881.250000000007</v>
      </c>
    </row>
    <row r="77" spans="1:10">
      <c r="A77" s="890" t="s">
        <v>400</v>
      </c>
      <c r="B77" s="891" t="s">
        <v>3784</v>
      </c>
      <c r="C77" s="757">
        <v>50000</v>
      </c>
      <c r="D77" s="907">
        <v>0.05</v>
      </c>
      <c r="G77" s="895">
        <f t="shared" si="12"/>
        <v>0</v>
      </c>
      <c r="H77" s="895">
        <f t="shared" si="12"/>
        <v>0</v>
      </c>
      <c r="I77" s="895">
        <f t="shared" si="12"/>
        <v>55125</v>
      </c>
      <c r="J77" s="895">
        <f t="shared" si="12"/>
        <v>57881.250000000007</v>
      </c>
    </row>
    <row r="78" spans="1:10">
      <c r="A78" s="890" t="s">
        <v>401</v>
      </c>
      <c r="B78" s="891" t="s">
        <v>3785</v>
      </c>
      <c r="C78" s="757">
        <v>50000</v>
      </c>
      <c r="D78" s="907">
        <v>0.05</v>
      </c>
      <c r="G78" s="895">
        <f t="shared" si="12"/>
        <v>0</v>
      </c>
      <c r="H78" s="895">
        <f t="shared" si="12"/>
        <v>0</v>
      </c>
      <c r="I78" s="895">
        <f t="shared" si="12"/>
        <v>55125</v>
      </c>
      <c r="J78" s="895">
        <f t="shared" si="12"/>
        <v>57881.250000000007</v>
      </c>
    </row>
    <row r="79" spans="1:10">
      <c r="A79" s="890" t="s">
        <v>402</v>
      </c>
      <c r="B79" s="891" t="s">
        <v>4509</v>
      </c>
      <c r="C79" s="757">
        <v>50000</v>
      </c>
      <c r="D79" s="907">
        <v>0.05</v>
      </c>
      <c r="G79" s="895">
        <f t="shared" si="12"/>
        <v>0</v>
      </c>
      <c r="H79" s="895">
        <f t="shared" si="12"/>
        <v>0</v>
      </c>
      <c r="I79" s="895">
        <f t="shared" si="12"/>
        <v>55125</v>
      </c>
      <c r="J79" s="895">
        <f t="shared" si="12"/>
        <v>57881.250000000007</v>
      </c>
    </row>
    <row r="80" spans="1:10">
      <c r="A80" s="890" t="s">
        <v>403</v>
      </c>
      <c r="B80" s="891" t="s">
        <v>3786</v>
      </c>
      <c r="C80" s="757">
        <v>50000</v>
      </c>
      <c r="D80" s="907">
        <v>0.05</v>
      </c>
      <c r="G80" s="895">
        <f t="shared" si="12"/>
        <v>0</v>
      </c>
      <c r="H80" s="895">
        <f t="shared" si="12"/>
        <v>0</v>
      </c>
      <c r="I80" s="895">
        <f t="shared" si="12"/>
        <v>55125</v>
      </c>
      <c r="J80" s="895">
        <f t="shared" si="12"/>
        <v>57881.250000000007</v>
      </c>
    </row>
    <row r="81" spans="1:10">
      <c r="A81" s="890" t="s">
        <v>404</v>
      </c>
      <c r="B81" s="891" t="s">
        <v>3787</v>
      </c>
      <c r="C81" s="757">
        <v>50000</v>
      </c>
      <c r="D81" s="907">
        <v>0.05</v>
      </c>
      <c r="G81" s="895">
        <f t="shared" si="12"/>
        <v>0</v>
      </c>
      <c r="H81" s="895">
        <f t="shared" si="12"/>
        <v>0</v>
      </c>
      <c r="I81" s="895">
        <f t="shared" si="12"/>
        <v>55125</v>
      </c>
      <c r="J81" s="895">
        <f t="shared" si="12"/>
        <v>57881.250000000007</v>
      </c>
    </row>
    <row r="82" spans="1:10">
      <c r="A82" s="890" t="s">
        <v>405</v>
      </c>
      <c r="B82" s="891" t="s">
        <v>3788</v>
      </c>
      <c r="C82" s="757">
        <v>50000</v>
      </c>
      <c r="D82" s="907">
        <v>0.05</v>
      </c>
      <c r="G82" s="895">
        <f t="shared" si="12"/>
        <v>0</v>
      </c>
      <c r="H82" s="895">
        <f t="shared" si="12"/>
        <v>0</v>
      </c>
      <c r="I82" s="895">
        <f t="shared" si="12"/>
        <v>55125</v>
      </c>
      <c r="J82" s="895">
        <f t="shared" si="12"/>
        <v>57881.250000000007</v>
      </c>
    </row>
    <row r="83" spans="1:10">
      <c r="A83" s="890" t="s">
        <v>406</v>
      </c>
      <c r="B83" s="891" t="s">
        <v>3789</v>
      </c>
      <c r="C83" s="757">
        <v>50000</v>
      </c>
      <c r="D83" s="907">
        <v>0.05</v>
      </c>
      <c r="G83" s="895">
        <f t="shared" si="12"/>
        <v>0</v>
      </c>
      <c r="H83" s="895">
        <f t="shared" si="12"/>
        <v>0</v>
      </c>
      <c r="I83" s="895">
        <f t="shared" si="12"/>
        <v>55125</v>
      </c>
      <c r="J83" s="895">
        <f t="shared" si="12"/>
        <v>57881.250000000007</v>
      </c>
    </row>
    <row r="84" spans="1:10">
      <c r="A84" s="890" t="s">
        <v>407</v>
      </c>
      <c r="B84" s="891" t="s">
        <v>3790</v>
      </c>
      <c r="C84" s="757">
        <v>50000</v>
      </c>
      <c r="D84" s="907">
        <v>0.05</v>
      </c>
      <c r="G84" s="895">
        <f t="shared" si="12"/>
        <v>0</v>
      </c>
      <c r="H84" s="895">
        <f t="shared" si="12"/>
        <v>0</v>
      </c>
      <c r="I84" s="895">
        <f t="shared" si="12"/>
        <v>55125</v>
      </c>
      <c r="J84" s="895">
        <f t="shared" si="12"/>
        <v>57881.250000000007</v>
      </c>
    </row>
    <row r="85" spans="1:10">
      <c r="A85" s="890" t="s">
        <v>408</v>
      </c>
      <c r="B85" s="891" t="s">
        <v>3792</v>
      </c>
      <c r="C85" s="757">
        <v>50000</v>
      </c>
      <c r="D85" s="907">
        <v>0.05</v>
      </c>
      <c r="G85" s="895">
        <f t="shared" si="12"/>
        <v>0</v>
      </c>
      <c r="H85" s="895">
        <f t="shared" si="12"/>
        <v>0</v>
      </c>
      <c r="I85" s="895">
        <f t="shared" si="12"/>
        <v>55125</v>
      </c>
      <c r="J85" s="895">
        <f t="shared" si="12"/>
        <v>57881.250000000007</v>
      </c>
    </row>
    <row r="86" spans="1:10">
      <c r="A86" s="890" t="s">
        <v>409</v>
      </c>
      <c r="B86" s="891" t="s">
        <v>3794</v>
      </c>
      <c r="C86" s="757">
        <v>50000</v>
      </c>
      <c r="D86" s="907">
        <v>0.05</v>
      </c>
      <c r="G86" s="895">
        <f t="shared" si="12"/>
        <v>0</v>
      </c>
      <c r="H86" s="895">
        <f t="shared" si="12"/>
        <v>0</v>
      </c>
      <c r="I86" s="895">
        <f t="shared" si="12"/>
        <v>55125</v>
      </c>
      <c r="J86" s="895">
        <f t="shared" si="12"/>
        <v>57881.250000000007</v>
      </c>
    </row>
    <row r="87" spans="1:10">
      <c r="A87" s="890" t="s">
        <v>410</v>
      </c>
      <c r="B87" s="891" t="s">
        <v>3795</v>
      </c>
      <c r="C87" s="757">
        <v>50000</v>
      </c>
      <c r="D87" s="907">
        <v>0.05</v>
      </c>
      <c r="G87" s="895">
        <f t="shared" si="12"/>
        <v>0</v>
      </c>
      <c r="H87" s="895">
        <f t="shared" si="12"/>
        <v>0</v>
      </c>
      <c r="I87" s="895">
        <f t="shared" si="12"/>
        <v>55125</v>
      </c>
      <c r="J87" s="895">
        <f t="shared" si="12"/>
        <v>57881.250000000007</v>
      </c>
    </row>
    <row r="88" spans="1:10">
      <c r="A88" s="890" t="s">
        <v>411</v>
      </c>
      <c r="B88" s="891" t="s">
        <v>3796</v>
      </c>
      <c r="C88" s="757">
        <v>50000</v>
      </c>
      <c r="D88" s="907">
        <v>0.05</v>
      </c>
      <c r="G88" s="895">
        <f t="shared" si="12"/>
        <v>0</v>
      </c>
      <c r="H88" s="895">
        <f t="shared" si="12"/>
        <v>0</v>
      </c>
      <c r="I88" s="895">
        <f t="shared" si="12"/>
        <v>55125</v>
      </c>
      <c r="J88" s="895">
        <f t="shared" si="12"/>
        <v>57881.250000000007</v>
      </c>
    </row>
    <row r="89" spans="1:10">
      <c r="A89" s="890" t="s">
        <v>412</v>
      </c>
      <c r="B89" s="891" t="s">
        <v>3797</v>
      </c>
      <c r="C89" s="757">
        <v>50000</v>
      </c>
      <c r="D89" s="907">
        <v>0.05</v>
      </c>
      <c r="G89" s="895">
        <f t="shared" si="12"/>
        <v>0</v>
      </c>
      <c r="H89" s="895">
        <f t="shared" si="12"/>
        <v>0</v>
      </c>
      <c r="I89" s="895">
        <f t="shared" si="12"/>
        <v>55125</v>
      </c>
      <c r="J89" s="895">
        <f t="shared" si="12"/>
        <v>57881.250000000007</v>
      </c>
    </row>
    <row r="90" spans="1:10">
      <c r="A90" s="890" t="s">
        <v>413</v>
      </c>
      <c r="B90" s="891" t="s">
        <v>3798</v>
      </c>
      <c r="C90" s="757">
        <v>50000</v>
      </c>
      <c r="D90" s="907">
        <v>0.05</v>
      </c>
      <c r="G90" s="895">
        <f t="shared" si="12"/>
        <v>0</v>
      </c>
      <c r="H90" s="895">
        <f t="shared" si="12"/>
        <v>0</v>
      </c>
      <c r="I90" s="895">
        <f t="shared" si="12"/>
        <v>55125</v>
      </c>
      <c r="J90" s="895">
        <f t="shared" si="12"/>
        <v>57881.250000000007</v>
      </c>
    </row>
    <row r="91" spans="1:10">
      <c r="A91" s="890" t="s">
        <v>414</v>
      </c>
      <c r="B91" s="891" t="s">
        <v>3800</v>
      </c>
      <c r="C91" s="757">
        <v>50000</v>
      </c>
      <c r="D91" s="907">
        <v>0.05</v>
      </c>
      <c r="G91" s="895">
        <f t="shared" si="12"/>
        <v>0</v>
      </c>
      <c r="H91" s="895">
        <f t="shared" si="12"/>
        <v>0</v>
      </c>
      <c r="I91" s="895">
        <f t="shared" si="12"/>
        <v>55125</v>
      </c>
      <c r="J91" s="895">
        <f t="shared" si="12"/>
        <v>57881.250000000007</v>
      </c>
    </row>
    <row r="92" spans="1:10">
      <c r="A92" s="890" t="s">
        <v>415</v>
      </c>
      <c r="B92" s="891" t="s">
        <v>3801</v>
      </c>
      <c r="C92" s="757">
        <v>50000</v>
      </c>
      <c r="D92" s="907">
        <v>0.05</v>
      </c>
      <c r="G92" s="895">
        <f t="shared" si="12"/>
        <v>0</v>
      </c>
      <c r="H92" s="895">
        <f t="shared" si="12"/>
        <v>0</v>
      </c>
      <c r="I92" s="895">
        <f t="shared" si="12"/>
        <v>55125</v>
      </c>
      <c r="J92" s="895">
        <f t="shared" si="12"/>
        <v>57881.250000000007</v>
      </c>
    </row>
    <row r="93" spans="1:10">
      <c r="A93" s="893" t="s">
        <v>3803</v>
      </c>
      <c r="B93" s="903" t="s">
        <v>3804</v>
      </c>
      <c r="C93" s="757">
        <v>50000</v>
      </c>
      <c r="D93" s="907">
        <v>0.05</v>
      </c>
      <c r="G93" s="895">
        <f t="shared" si="12"/>
        <v>0</v>
      </c>
      <c r="H93" s="895">
        <f t="shared" si="12"/>
        <v>0</v>
      </c>
      <c r="I93" s="895">
        <f t="shared" si="12"/>
        <v>55125</v>
      </c>
      <c r="J93" s="895">
        <f t="shared" si="12"/>
        <v>57881.250000000007</v>
      </c>
    </row>
    <row r="94" spans="1:10">
      <c r="A94" s="890"/>
      <c r="B94" s="896" t="s">
        <v>4498</v>
      </c>
      <c r="D94" s="791"/>
      <c r="G94" s="897">
        <f>SUM(G68:G93)</f>
        <v>0</v>
      </c>
      <c r="H94" s="897">
        <f t="shared" ref="H94:J94" si="13">SUM(H68:H93)</f>
        <v>0</v>
      </c>
      <c r="I94" s="897">
        <f t="shared" si="13"/>
        <v>1389150</v>
      </c>
      <c r="J94" s="897">
        <f t="shared" si="13"/>
        <v>1458607.5000000002</v>
      </c>
    </row>
    <row r="95" spans="1:10" ht="43.2">
      <c r="A95" s="908" t="s">
        <v>4510</v>
      </c>
      <c r="B95" s="882" t="s">
        <v>4511</v>
      </c>
      <c r="C95" s="904" t="s">
        <v>4505</v>
      </c>
      <c r="D95" s="904" t="s">
        <v>4506</v>
      </c>
      <c r="E95" s="909"/>
      <c r="F95" s="909"/>
      <c r="G95" s="910">
        <f>G67</f>
        <v>2011</v>
      </c>
      <c r="H95" s="910">
        <f t="shared" ref="H95:J95" si="14">H67</f>
        <v>2012</v>
      </c>
      <c r="I95" s="910">
        <f t="shared" si="14"/>
        <v>2013</v>
      </c>
      <c r="J95" s="910">
        <f t="shared" si="14"/>
        <v>2014</v>
      </c>
    </row>
    <row r="96" spans="1:10">
      <c r="A96" s="911" t="s">
        <v>422</v>
      </c>
      <c r="B96" s="891" t="s">
        <v>3697</v>
      </c>
      <c r="C96" s="757">
        <v>100000</v>
      </c>
      <c r="D96" s="907">
        <v>0.05</v>
      </c>
      <c r="G96" s="895">
        <f t="shared" ref="G96:J101" si="15">$C96*G$19*(1+$D96)^G$15</f>
        <v>0</v>
      </c>
      <c r="H96" s="895">
        <f t="shared" si="15"/>
        <v>0</v>
      </c>
      <c r="I96" s="895">
        <f>$C96*I$19*(1+$D96)^I$15</f>
        <v>110250</v>
      </c>
      <c r="J96" s="895">
        <f t="shared" si="15"/>
        <v>115762.50000000001</v>
      </c>
    </row>
    <row r="97" spans="1:10">
      <c r="A97" s="911" t="s">
        <v>423</v>
      </c>
      <c r="B97" s="891" t="s">
        <v>3811</v>
      </c>
      <c r="C97" s="757">
        <v>100000</v>
      </c>
      <c r="D97" s="907">
        <v>0.05</v>
      </c>
      <c r="G97" s="895">
        <f t="shared" si="15"/>
        <v>0</v>
      </c>
      <c r="H97" s="895">
        <f t="shared" si="15"/>
        <v>0</v>
      </c>
      <c r="I97" s="895">
        <f t="shared" si="15"/>
        <v>110250</v>
      </c>
      <c r="J97" s="895">
        <f t="shared" si="15"/>
        <v>115762.50000000001</v>
      </c>
    </row>
    <row r="98" spans="1:10">
      <c r="A98" s="911" t="s">
        <v>424</v>
      </c>
      <c r="B98" s="891" t="s">
        <v>3812</v>
      </c>
      <c r="C98" s="757">
        <v>100000</v>
      </c>
      <c r="D98" s="907">
        <v>0.05</v>
      </c>
      <c r="G98" s="895">
        <f t="shared" si="15"/>
        <v>0</v>
      </c>
      <c r="H98" s="895">
        <f t="shared" si="15"/>
        <v>0</v>
      </c>
      <c r="I98" s="895">
        <f t="shared" si="15"/>
        <v>110250</v>
      </c>
      <c r="J98" s="895">
        <f t="shared" si="15"/>
        <v>115762.50000000001</v>
      </c>
    </row>
    <row r="99" spans="1:10">
      <c r="A99" s="911" t="s">
        <v>425</v>
      </c>
      <c r="B99" s="891" t="s">
        <v>3698</v>
      </c>
      <c r="C99" s="757">
        <v>100000</v>
      </c>
      <c r="D99" s="907">
        <v>0.05</v>
      </c>
      <c r="G99" s="895">
        <f t="shared" si="15"/>
        <v>0</v>
      </c>
      <c r="H99" s="895">
        <f t="shared" si="15"/>
        <v>0</v>
      </c>
      <c r="I99" s="895">
        <f t="shared" si="15"/>
        <v>110250</v>
      </c>
      <c r="J99" s="895">
        <f t="shared" si="15"/>
        <v>115762.50000000001</v>
      </c>
    </row>
    <row r="100" spans="1:10">
      <c r="A100" s="911" t="s">
        <v>426</v>
      </c>
      <c r="B100" s="891" t="s">
        <v>3699</v>
      </c>
      <c r="C100" s="757">
        <v>100000</v>
      </c>
      <c r="D100" s="907">
        <v>0.05</v>
      </c>
      <c r="G100" s="895">
        <f t="shared" si="15"/>
        <v>0</v>
      </c>
      <c r="H100" s="895">
        <f t="shared" si="15"/>
        <v>0</v>
      </c>
      <c r="I100" s="895">
        <f t="shared" si="15"/>
        <v>110250</v>
      </c>
      <c r="J100" s="895">
        <f t="shared" si="15"/>
        <v>115762.50000000001</v>
      </c>
    </row>
    <row r="101" spans="1:10">
      <c r="A101" s="911" t="s">
        <v>427</v>
      </c>
      <c r="B101" s="891" t="s">
        <v>3813</v>
      </c>
      <c r="C101" s="757">
        <v>100000</v>
      </c>
      <c r="D101" s="907">
        <v>0.05</v>
      </c>
      <c r="G101" s="895">
        <f t="shared" si="15"/>
        <v>0</v>
      </c>
      <c r="H101" s="895">
        <f t="shared" si="15"/>
        <v>0</v>
      </c>
      <c r="I101" s="895">
        <f t="shared" si="15"/>
        <v>110250</v>
      </c>
      <c r="J101" s="895">
        <f t="shared" si="15"/>
        <v>115762.50000000001</v>
      </c>
    </row>
    <row r="102" spans="1:10">
      <c r="A102" s="911"/>
      <c r="B102" s="896" t="s">
        <v>4498</v>
      </c>
      <c r="D102" s="907"/>
      <c r="G102" s="897">
        <f>SUM(G96:G101)</f>
        <v>0</v>
      </c>
      <c r="H102" s="897">
        <f t="shared" ref="H102:J102" si="16">SUM(H96:H101)</f>
        <v>0</v>
      </c>
      <c r="I102" s="897">
        <f t="shared" si="16"/>
        <v>661500</v>
      </c>
      <c r="J102" s="897">
        <f t="shared" si="16"/>
        <v>694575.00000000012</v>
      </c>
    </row>
    <row r="103" spans="1:10" ht="43.2">
      <c r="A103" s="898" t="s">
        <v>4512</v>
      </c>
      <c r="B103" s="912" t="s">
        <v>4513</v>
      </c>
      <c r="C103" s="904" t="s">
        <v>4505</v>
      </c>
      <c r="D103" s="904" t="s">
        <v>4506</v>
      </c>
      <c r="E103" s="905"/>
      <c r="F103" s="905"/>
      <c r="G103" s="906">
        <f>G95</f>
        <v>2011</v>
      </c>
      <c r="H103" s="906">
        <f t="shared" ref="H103:J103" si="17">H95</f>
        <v>2012</v>
      </c>
      <c r="I103" s="906">
        <f t="shared" si="17"/>
        <v>2013</v>
      </c>
      <c r="J103" s="906">
        <f t="shared" si="17"/>
        <v>2014</v>
      </c>
    </row>
    <row r="104" spans="1:10">
      <c r="A104" s="911" t="s">
        <v>428</v>
      </c>
      <c r="B104" s="891" t="s">
        <v>3814</v>
      </c>
      <c r="C104" s="757">
        <v>10000</v>
      </c>
      <c r="D104" s="907">
        <v>0.05</v>
      </c>
      <c r="G104" s="895">
        <f t="shared" ref="G104:J121" si="18">$C104*G$19*(1+$D104)^G$15</f>
        <v>0</v>
      </c>
      <c r="H104" s="895">
        <f t="shared" si="18"/>
        <v>0</v>
      </c>
      <c r="I104" s="895">
        <f t="shared" si="18"/>
        <v>11025</v>
      </c>
      <c r="J104" s="895">
        <f t="shared" si="18"/>
        <v>11576.250000000002</v>
      </c>
    </row>
    <row r="105" spans="1:10">
      <c r="A105" s="911" t="s">
        <v>429</v>
      </c>
      <c r="B105" s="891" t="s">
        <v>3815</v>
      </c>
      <c r="C105" s="757">
        <v>10000</v>
      </c>
      <c r="D105" s="907">
        <v>0.05</v>
      </c>
      <c r="G105" s="895">
        <f t="shared" si="18"/>
        <v>0</v>
      </c>
      <c r="H105" s="895">
        <f t="shared" si="18"/>
        <v>0</v>
      </c>
      <c r="I105" s="895">
        <f t="shared" si="18"/>
        <v>11025</v>
      </c>
      <c r="J105" s="895">
        <f t="shared" si="18"/>
        <v>11576.250000000002</v>
      </c>
    </row>
    <row r="106" spans="1:10">
      <c r="A106" s="911" t="s">
        <v>430</v>
      </c>
      <c r="B106" s="891" t="s">
        <v>3816</v>
      </c>
      <c r="C106" s="757">
        <v>10000</v>
      </c>
      <c r="D106" s="907">
        <v>0.05</v>
      </c>
      <c r="G106" s="895">
        <f t="shared" si="18"/>
        <v>0</v>
      </c>
      <c r="H106" s="895">
        <f t="shared" si="18"/>
        <v>0</v>
      </c>
      <c r="I106" s="895">
        <f t="shared" si="18"/>
        <v>11025</v>
      </c>
      <c r="J106" s="895">
        <f t="shared" si="18"/>
        <v>11576.250000000002</v>
      </c>
    </row>
    <row r="107" spans="1:10">
      <c r="A107" s="911" t="s">
        <v>431</v>
      </c>
      <c r="B107" s="891" t="s">
        <v>3818</v>
      </c>
      <c r="C107" s="757">
        <v>10000</v>
      </c>
      <c r="D107" s="907">
        <v>0.05</v>
      </c>
      <c r="G107" s="895">
        <f t="shared" si="18"/>
        <v>0</v>
      </c>
      <c r="H107" s="895">
        <f t="shared" si="18"/>
        <v>0</v>
      </c>
      <c r="I107" s="895">
        <f t="shared" si="18"/>
        <v>11025</v>
      </c>
      <c r="J107" s="895">
        <f t="shared" si="18"/>
        <v>11576.250000000002</v>
      </c>
    </row>
    <row r="108" spans="1:10">
      <c r="A108" s="911" t="s">
        <v>432</v>
      </c>
      <c r="B108" s="891" t="s">
        <v>3820</v>
      </c>
      <c r="C108" s="757">
        <v>10000</v>
      </c>
      <c r="D108" s="907">
        <v>0.05</v>
      </c>
      <c r="G108" s="895">
        <f t="shared" si="18"/>
        <v>0</v>
      </c>
      <c r="H108" s="895">
        <f t="shared" si="18"/>
        <v>0</v>
      </c>
      <c r="I108" s="895">
        <f t="shared" si="18"/>
        <v>11025</v>
      </c>
      <c r="J108" s="895">
        <f t="shared" si="18"/>
        <v>11576.250000000002</v>
      </c>
    </row>
    <row r="109" spans="1:10">
      <c r="A109" s="911" t="s">
        <v>433</v>
      </c>
      <c r="B109" s="891" t="s">
        <v>3822</v>
      </c>
      <c r="C109" s="757">
        <v>10000</v>
      </c>
      <c r="D109" s="907">
        <v>0.05</v>
      </c>
      <c r="G109" s="895">
        <f t="shared" si="18"/>
        <v>0</v>
      </c>
      <c r="H109" s="895">
        <f t="shared" si="18"/>
        <v>0</v>
      </c>
      <c r="I109" s="895">
        <f t="shared" si="18"/>
        <v>11025</v>
      </c>
      <c r="J109" s="895">
        <f t="shared" si="18"/>
        <v>11576.250000000002</v>
      </c>
    </row>
    <row r="110" spans="1:10">
      <c r="A110" s="911" t="s">
        <v>434</v>
      </c>
      <c r="B110" s="891" t="s">
        <v>3824</v>
      </c>
      <c r="C110" s="757">
        <v>10000</v>
      </c>
      <c r="D110" s="907">
        <v>0.05</v>
      </c>
      <c r="G110" s="895">
        <f t="shared" si="18"/>
        <v>0</v>
      </c>
      <c r="H110" s="895">
        <f t="shared" si="18"/>
        <v>0</v>
      </c>
      <c r="I110" s="895">
        <f t="shared" si="18"/>
        <v>11025</v>
      </c>
      <c r="J110" s="895">
        <f t="shared" si="18"/>
        <v>11576.250000000002</v>
      </c>
    </row>
    <row r="111" spans="1:10">
      <c r="A111" s="911" t="s">
        <v>435</v>
      </c>
      <c r="B111" s="891" t="s">
        <v>3826</v>
      </c>
      <c r="C111" s="757">
        <v>10000</v>
      </c>
      <c r="D111" s="907">
        <v>0.05</v>
      </c>
      <c r="G111" s="895">
        <f t="shared" si="18"/>
        <v>0</v>
      </c>
      <c r="H111" s="895">
        <f t="shared" si="18"/>
        <v>0</v>
      </c>
      <c r="I111" s="895">
        <f t="shared" si="18"/>
        <v>11025</v>
      </c>
      <c r="J111" s="895">
        <f t="shared" si="18"/>
        <v>11576.250000000002</v>
      </c>
    </row>
    <row r="112" spans="1:10">
      <c r="A112" s="911" t="s">
        <v>436</v>
      </c>
      <c r="B112" s="891" t="s">
        <v>3827</v>
      </c>
      <c r="C112" s="757">
        <v>10000</v>
      </c>
      <c r="D112" s="907">
        <v>0.05</v>
      </c>
      <c r="G112" s="895">
        <f t="shared" si="18"/>
        <v>0</v>
      </c>
      <c r="H112" s="895">
        <f t="shared" si="18"/>
        <v>0</v>
      </c>
      <c r="I112" s="895">
        <f t="shared" si="18"/>
        <v>11025</v>
      </c>
      <c r="J112" s="895">
        <f t="shared" si="18"/>
        <v>11576.250000000002</v>
      </c>
    </row>
    <row r="113" spans="1:10">
      <c r="A113" s="911" t="s">
        <v>437</v>
      </c>
      <c r="B113" s="891" t="s">
        <v>3829</v>
      </c>
      <c r="C113" s="757">
        <v>10000</v>
      </c>
      <c r="D113" s="907">
        <v>0.05</v>
      </c>
      <c r="G113" s="895">
        <f t="shared" si="18"/>
        <v>0</v>
      </c>
      <c r="H113" s="895">
        <f t="shared" si="18"/>
        <v>0</v>
      </c>
      <c r="I113" s="895">
        <f t="shared" si="18"/>
        <v>11025</v>
      </c>
      <c r="J113" s="895">
        <f t="shared" si="18"/>
        <v>11576.250000000002</v>
      </c>
    </row>
    <row r="114" spans="1:10">
      <c r="A114" s="911" t="s">
        <v>438</v>
      </c>
      <c r="B114" s="891" t="s">
        <v>3830</v>
      </c>
      <c r="C114" s="757">
        <v>10000</v>
      </c>
      <c r="D114" s="907">
        <v>0.05</v>
      </c>
      <c r="G114" s="895">
        <f t="shared" si="18"/>
        <v>0</v>
      </c>
      <c r="H114" s="895">
        <f t="shared" si="18"/>
        <v>0</v>
      </c>
      <c r="I114" s="895">
        <f t="shared" si="18"/>
        <v>11025</v>
      </c>
      <c r="J114" s="895">
        <f t="shared" si="18"/>
        <v>11576.250000000002</v>
      </c>
    </row>
    <row r="115" spans="1:10">
      <c r="A115" s="911" t="s">
        <v>439</v>
      </c>
      <c r="B115" s="891" t="s">
        <v>3832</v>
      </c>
      <c r="C115" s="757">
        <v>10000</v>
      </c>
      <c r="D115" s="907">
        <v>0.05</v>
      </c>
      <c r="G115" s="895">
        <f t="shared" si="18"/>
        <v>0</v>
      </c>
      <c r="H115" s="895">
        <f t="shared" si="18"/>
        <v>0</v>
      </c>
      <c r="I115" s="895">
        <f t="shared" si="18"/>
        <v>11025</v>
      </c>
      <c r="J115" s="895">
        <f t="shared" si="18"/>
        <v>11576.250000000002</v>
      </c>
    </row>
    <row r="116" spans="1:10">
      <c r="A116" s="911" t="s">
        <v>440</v>
      </c>
      <c r="B116" s="891" t="s">
        <v>3833</v>
      </c>
      <c r="C116" s="757">
        <v>10000</v>
      </c>
      <c r="D116" s="907">
        <v>0.05</v>
      </c>
      <c r="G116" s="895">
        <f t="shared" si="18"/>
        <v>0</v>
      </c>
      <c r="H116" s="895">
        <f t="shared" si="18"/>
        <v>0</v>
      </c>
      <c r="I116" s="895">
        <f t="shared" si="18"/>
        <v>11025</v>
      </c>
      <c r="J116" s="895">
        <f t="shared" si="18"/>
        <v>11576.250000000002</v>
      </c>
    </row>
    <row r="117" spans="1:10">
      <c r="A117" s="911" t="s">
        <v>441</v>
      </c>
      <c r="B117" s="891" t="s">
        <v>3835</v>
      </c>
      <c r="C117" s="757">
        <v>10000</v>
      </c>
      <c r="D117" s="907">
        <v>0.05</v>
      </c>
      <c r="G117" s="895">
        <f t="shared" si="18"/>
        <v>0</v>
      </c>
      <c r="H117" s="895">
        <f t="shared" si="18"/>
        <v>0</v>
      </c>
      <c r="I117" s="895">
        <f t="shared" si="18"/>
        <v>11025</v>
      </c>
      <c r="J117" s="895">
        <f t="shared" si="18"/>
        <v>11576.250000000002</v>
      </c>
    </row>
    <row r="118" spans="1:10">
      <c r="A118" s="913" t="s">
        <v>442</v>
      </c>
      <c r="B118" s="891" t="s">
        <v>3836</v>
      </c>
      <c r="C118" s="757">
        <v>10000</v>
      </c>
      <c r="D118" s="907">
        <v>0.05</v>
      </c>
      <c r="G118" s="895">
        <f t="shared" si="18"/>
        <v>0</v>
      </c>
      <c r="H118" s="895">
        <f t="shared" si="18"/>
        <v>0</v>
      </c>
      <c r="I118" s="895">
        <f t="shared" si="18"/>
        <v>11025</v>
      </c>
      <c r="J118" s="895">
        <f t="shared" si="18"/>
        <v>11576.250000000002</v>
      </c>
    </row>
    <row r="119" spans="1:10">
      <c r="A119" s="913" t="s">
        <v>443</v>
      </c>
      <c r="B119" s="891" t="s">
        <v>3837</v>
      </c>
      <c r="C119" s="757">
        <v>10000</v>
      </c>
      <c r="D119" s="907">
        <v>0.05</v>
      </c>
      <c r="G119" s="895">
        <f t="shared" si="18"/>
        <v>0</v>
      </c>
      <c r="H119" s="895">
        <f t="shared" si="18"/>
        <v>0</v>
      </c>
      <c r="I119" s="895">
        <f t="shared" si="18"/>
        <v>11025</v>
      </c>
      <c r="J119" s="895">
        <f t="shared" si="18"/>
        <v>11576.250000000002</v>
      </c>
    </row>
    <row r="120" spans="1:10">
      <c r="A120" s="911" t="s">
        <v>444</v>
      </c>
      <c r="B120" s="891" t="s">
        <v>3838</v>
      </c>
      <c r="C120" s="757">
        <v>10000</v>
      </c>
      <c r="D120" s="907">
        <v>0.05</v>
      </c>
      <c r="G120" s="895">
        <f t="shared" si="18"/>
        <v>0</v>
      </c>
      <c r="H120" s="895">
        <f t="shared" si="18"/>
        <v>0</v>
      </c>
      <c r="I120" s="895">
        <f t="shared" si="18"/>
        <v>11025</v>
      </c>
      <c r="J120" s="895">
        <f t="shared" si="18"/>
        <v>11576.250000000002</v>
      </c>
    </row>
    <row r="121" spans="1:10">
      <c r="A121" s="911" t="s">
        <v>445</v>
      </c>
      <c r="B121" s="891" t="s">
        <v>3840</v>
      </c>
      <c r="C121" s="757">
        <v>10000</v>
      </c>
      <c r="D121" s="907">
        <v>0.05</v>
      </c>
      <c r="G121" s="895">
        <f t="shared" si="18"/>
        <v>0</v>
      </c>
      <c r="H121" s="895">
        <f t="shared" si="18"/>
        <v>0</v>
      </c>
      <c r="I121" s="895">
        <f t="shared" si="18"/>
        <v>11025</v>
      </c>
      <c r="J121" s="895">
        <f t="shared" si="18"/>
        <v>11576.250000000002</v>
      </c>
    </row>
    <row r="122" spans="1:10">
      <c r="A122" s="890"/>
      <c r="B122" s="896" t="s">
        <v>4498</v>
      </c>
      <c r="G122" s="897">
        <f>SUM(G104:G121)</f>
        <v>0</v>
      </c>
      <c r="H122" s="897">
        <f t="shared" ref="H122:J122" si="19">SUM(H104:H121)</f>
        <v>0</v>
      </c>
      <c r="I122" s="897">
        <f t="shared" si="19"/>
        <v>198450</v>
      </c>
      <c r="J122" s="897">
        <f t="shared" si="19"/>
        <v>208372.50000000003</v>
      </c>
    </row>
    <row r="123" spans="1:10">
      <c r="A123" s="898"/>
      <c r="B123" s="882"/>
      <c r="C123" s="883"/>
      <c r="D123" s="883"/>
      <c r="E123" s="883"/>
      <c r="F123" s="883"/>
      <c r="G123" s="905"/>
      <c r="H123" s="905"/>
      <c r="I123" s="905"/>
      <c r="J123" s="905"/>
    </row>
    <row r="124" spans="1:10" ht="16.2">
      <c r="A124" s="914" t="s">
        <v>4514</v>
      </c>
      <c r="B124" s="915"/>
      <c r="C124" s="916"/>
      <c r="D124" s="916"/>
      <c r="E124" s="916"/>
      <c r="F124" s="916"/>
      <c r="G124" s="917">
        <f>G123+G122+G102+G94+G66+G52+G43</f>
        <v>0</v>
      </c>
      <c r="H124" s="917">
        <f t="shared" ref="H124:J124" si="20">H123+H122+H102+H94+H66+H52+H43</f>
        <v>0</v>
      </c>
      <c r="I124" s="917">
        <f t="shared" si="20"/>
        <v>92272460</v>
      </c>
      <c r="J124" s="917">
        <f t="shared" si="20"/>
        <v>92407730.5</v>
      </c>
    </row>
    <row r="125" spans="1:10">
      <c r="A125" s="893"/>
      <c r="B125" s="903"/>
    </row>
    <row r="126" spans="1:10">
      <c r="A126" s="893"/>
      <c r="B126" s="903"/>
    </row>
  </sheetData>
  <sheetProtection password="C899" sheet="1" objects="1" scenarios="1"/>
  <mergeCells count="2">
    <mergeCell ref="C12:D12"/>
    <mergeCell ref="C13:D13"/>
  </mergeCells>
  <dataValidations count="2">
    <dataValidation type="list" allowBlank="1" showInputMessage="1" showErrorMessage="1" sqref="C16:C18">
      <formula1>$K$14:$K$25</formula1>
    </dataValidation>
    <dataValidation type="list" allowBlank="1" showInputMessage="1" showErrorMessage="1" sqref="D16:D18">
      <formula1>$L$14:$L$25</formula1>
    </dataValidation>
  </dataValidations>
  <pageMargins left="0.7" right="0.7" top="0.75" bottom="0.75" header="0.3" footer="0.3"/>
  <pageSetup scale="57" orientation="landscape" r:id="rId1"/>
  <rowBreaks count="2" manualBreakCount="2">
    <brk id="43" max="16383" man="1"/>
    <brk id="94" max="16383" man="1"/>
  </rowBreaks>
</worksheet>
</file>

<file path=xl/worksheets/sheet15.xml><?xml version="1.0" encoding="utf-8"?>
<worksheet xmlns="http://schemas.openxmlformats.org/spreadsheetml/2006/main" xmlns:r="http://schemas.openxmlformats.org/officeDocument/2006/relationships">
  <sheetPr>
    <tabColor rgb="FFFF0000"/>
  </sheetPr>
  <dimension ref="A1:W25"/>
  <sheetViews>
    <sheetView showGridLines="0" workbookViewId="0">
      <selection activeCell="H10" sqref="H10:H13"/>
    </sheetView>
  </sheetViews>
  <sheetFormatPr defaultRowHeight="21"/>
  <cols>
    <col min="1" max="3" width="13.109375" style="226" customWidth="1"/>
    <col min="4" max="4" width="14.88671875" style="226" bestFit="1" customWidth="1"/>
    <col min="5" max="7" width="13.109375" style="226" customWidth="1"/>
    <col min="8" max="8" width="32.44140625" style="224" customWidth="1"/>
    <col min="9" max="9" width="16.5546875" style="224" customWidth="1"/>
    <col min="10" max="10" width="7.33203125" style="226" customWidth="1"/>
    <col min="11" max="11" width="13.109375" style="226" customWidth="1"/>
    <col min="12" max="255" width="8.88671875" style="226"/>
    <col min="256" max="258" width="13.109375" style="226" customWidth="1"/>
    <col min="259" max="259" width="14.88671875" style="226" bestFit="1" customWidth="1"/>
    <col min="260" max="262" width="13.109375" style="226" customWidth="1"/>
    <col min="263" max="263" width="6.88671875" style="226" customWidth="1"/>
    <col min="264" max="264" width="20.109375" style="226" customWidth="1"/>
    <col min="265" max="265" width="23" style="226" customWidth="1"/>
    <col min="266" max="266" width="0" style="226" hidden="1" customWidth="1"/>
    <col min="267" max="267" width="1.88671875" style="226" customWidth="1"/>
    <col min="268" max="511" width="8.88671875" style="226"/>
    <col min="512" max="514" width="13.109375" style="226" customWidth="1"/>
    <col min="515" max="515" width="14.88671875" style="226" bestFit="1" customWidth="1"/>
    <col min="516" max="518" width="13.109375" style="226" customWidth="1"/>
    <col min="519" max="519" width="6.88671875" style="226" customWidth="1"/>
    <col min="520" max="520" width="20.109375" style="226" customWidth="1"/>
    <col min="521" max="521" width="23" style="226" customWidth="1"/>
    <col min="522" max="522" width="0" style="226" hidden="1" customWidth="1"/>
    <col min="523" max="523" width="1.88671875" style="226" customWidth="1"/>
    <col min="524" max="767" width="8.88671875" style="226"/>
    <col min="768" max="770" width="13.109375" style="226" customWidth="1"/>
    <col min="771" max="771" width="14.88671875" style="226" bestFit="1" customWidth="1"/>
    <col min="772" max="774" width="13.109375" style="226" customWidth="1"/>
    <col min="775" max="775" width="6.88671875" style="226" customWidth="1"/>
    <col min="776" max="776" width="20.109375" style="226" customWidth="1"/>
    <col min="777" max="777" width="23" style="226" customWidth="1"/>
    <col min="778" max="778" width="0" style="226" hidden="1" customWidth="1"/>
    <col min="779" max="779" width="1.88671875" style="226" customWidth="1"/>
    <col min="780" max="1023" width="8.88671875" style="226"/>
    <col min="1024" max="1026" width="13.109375" style="226" customWidth="1"/>
    <col min="1027" max="1027" width="14.88671875" style="226" bestFit="1" customWidth="1"/>
    <col min="1028" max="1030" width="13.109375" style="226" customWidth="1"/>
    <col min="1031" max="1031" width="6.88671875" style="226" customWidth="1"/>
    <col min="1032" max="1032" width="20.109375" style="226" customWidth="1"/>
    <col min="1033" max="1033" width="23" style="226" customWidth="1"/>
    <col min="1034" max="1034" width="0" style="226" hidden="1" customWidth="1"/>
    <col min="1035" max="1035" width="1.88671875" style="226" customWidth="1"/>
    <col min="1036" max="1279" width="8.88671875" style="226"/>
    <col min="1280" max="1282" width="13.109375" style="226" customWidth="1"/>
    <col min="1283" max="1283" width="14.88671875" style="226" bestFit="1" customWidth="1"/>
    <col min="1284" max="1286" width="13.109375" style="226" customWidth="1"/>
    <col min="1287" max="1287" width="6.88671875" style="226" customWidth="1"/>
    <col min="1288" max="1288" width="20.109375" style="226" customWidth="1"/>
    <col min="1289" max="1289" width="23" style="226" customWidth="1"/>
    <col min="1290" max="1290" width="0" style="226" hidden="1" customWidth="1"/>
    <col min="1291" max="1291" width="1.88671875" style="226" customWidth="1"/>
    <col min="1292" max="1535" width="8.88671875" style="226"/>
    <col min="1536" max="1538" width="13.109375" style="226" customWidth="1"/>
    <col min="1539" max="1539" width="14.88671875" style="226" bestFit="1" customWidth="1"/>
    <col min="1540" max="1542" width="13.109375" style="226" customWidth="1"/>
    <col min="1543" max="1543" width="6.88671875" style="226" customWidth="1"/>
    <col min="1544" max="1544" width="20.109375" style="226" customWidth="1"/>
    <col min="1545" max="1545" width="23" style="226" customWidth="1"/>
    <col min="1546" max="1546" width="0" style="226" hidden="1" customWidth="1"/>
    <col min="1547" max="1547" width="1.88671875" style="226" customWidth="1"/>
    <col min="1548" max="1791" width="8.88671875" style="226"/>
    <col min="1792" max="1794" width="13.109375" style="226" customWidth="1"/>
    <col min="1795" max="1795" width="14.88671875" style="226" bestFit="1" customWidth="1"/>
    <col min="1796" max="1798" width="13.109375" style="226" customWidth="1"/>
    <col min="1799" max="1799" width="6.88671875" style="226" customWidth="1"/>
    <col min="1800" max="1800" width="20.109375" style="226" customWidth="1"/>
    <col min="1801" max="1801" width="23" style="226" customWidth="1"/>
    <col min="1802" max="1802" width="0" style="226" hidden="1" customWidth="1"/>
    <col min="1803" max="1803" width="1.88671875" style="226" customWidth="1"/>
    <col min="1804" max="2047" width="8.88671875" style="226"/>
    <col min="2048" max="2050" width="13.109375" style="226" customWidth="1"/>
    <col min="2051" max="2051" width="14.88671875" style="226" bestFit="1" customWidth="1"/>
    <col min="2052" max="2054" width="13.109375" style="226" customWidth="1"/>
    <col min="2055" max="2055" width="6.88671875" style="226" customWidth="1"/>
    <col min="2056" max="2056" width="20.109375" style="226" customWidth="1"/>
    <col min="2057" max="2057" width="23" style="226" customWidth="1"/>
    <col min="2058" max="2058" width="0" style="226" hidden="1" customWidth="1"/>
    <col min="2059" max="2059" width="1.88671875" style="226" customWidth="1"/>
    <col min="2060" max="2303" width="8.88671875" style="226"/>
    <col min="2304" max="2306" width="13.109375" style="226" customWidth="1"/>
    <col min="2307" max="2307" width="14.88671875" style="226" bestFit="1" customWidth="1"/>
    <col min="2308" max="2310" width="13.109375" style="226" customWidth="1"/>
    <col min="2311" max="2311" width="6.88671875" style="226" customWidth="1"/>
    <col min="2312" max="2312" width="20.109375" style="226" customWidth="1"/>
    <col min="2313" max="2313" width="23" style="226" customWidth="1"/>
    <col min="2314" max="2314" width="0" style="226" hidden="1" customWidth="1"/>
    <col min="2315" max="2315" width="1.88671875" style="226" customWidth="1"/>
    <col min="2316" max="2559" width="8.88671875" style="226"/>
    <col min="2560" max="2562" width="13.109375" style="226" customWidth="1"/>
    <col min="2563" max="2563" width="14.88671875" style="226" bestFit="1" customWidth="1"/>
    <col min="2564" max="2566" width="13.109375" style="226" customWidth="1"/>
    <col min="2567" max="2567" width="6.88671875" style="226" customWidth="1"/>
    <col min="2568" max="2568" width="20.109375" style="226" customWidth="1"/>
    <col min="2569" max="2569" width="23" style="226" customWidth="1"/>
    <col min="2570" max="2570" width="0" style="226" hidden="1" customWidth="1"/>
    <col min="2571" max="2571" width="1.88671875" style="226" customWidth="1"/>
    <col min="2572" max="2815" width="8.88671875" style="226"/>
    <col min="2816" max="2818" width="13.109375" style="226" customWidth="1"/>
    <col min="2819" max="2819" width="14.88671875" style="226" bestFit="1" customWidth="1"/>
    <col min="2820" max="2822" width="13.109375" style="226" customWidth="1"/>
    <col min="2823" max="2823" width="6.88671875" style="226" customWidth="1"/>
    <col min="2824" max="2824" width="20.109375" style="226" customWidth="1"/>
    <col min="2825" max="2825" width="23" style="226" customWidth="1"/>
    <col min="2826" max="2826" width="0" style="226" hidden="1" customWidth="1"/>
    <col min="2827" max="2827" width="1.88671875" style="226" customWidth="1"/>
    <col min="2828" max="3071" width="8.88671875" style="226"/>
    <col min="3072" max="3074" width="13.109375" style="226" customWidth="1"/>
    <col min="3075" max="3075" width="14.88671875" style="226" bestFit="1" customWidth="1"/>
    <col min="3076" max="3078" width="13.109375" style="226" customWidth="1"/>
    <col min="3079" max="3079" width="6.88671875" style="226" customWidth="1"/>
    <col min="3080" max="3080" width="20.109375" style="226" customWidth="1"/>
    <col min="3081" max="3081" width="23" style="226" customWidth="1"/>
    <col min="3082" max="3082" width="0" style="226" hidden="1" customWidth="1"/>
    <col min="3083" max="3083" width="1.88671875" style="226" customWidth="1"/>
    <col min="3084" max="3327" width="8.88671875" style="226"/>
    <col min="3328" max="3330" width="13.109375" style="226" customWidth="1"/>
    <col min="3331" max="3331" width="14.88671875" style="226" bestFit="1" customWidth="1"/>
    <col min="3332" max="3334" width="13.109375" style="226" customWidth="1"/>
    <col min="3335" max="3335" width="6.88671875" style="226" customWidth="1"/>
    <col min="3336" max="3336" width="20.109375" style="226" customWidth="1"/>
    <col min="3337" max="3337" width="23" style="226" customWidth="1"/>
    <col min="3338" max="3338" width="0" style="226" hidden="1" customWidth="1"/>
    <col min="3339" max="3339" width="1.88671875" style="226" customWidth="1"/>
    <col min="3340" max="3583" width="8.88671875" style="226"/>
    <col min="3584" max="3586" width="13.109375" style="226" customWidth="1"/>
    <col min="3587" max="3587" width="14.88671875" style="226" bestFit="1" customWidth="1"/>
    <col min="3588" max="3590" width="13.109375" style="226" customWidth="1"/>
    <col min="3591" max="3591" width="6.88671875" style="226" customWidth="1"/>
    <col min="3592" max="3592" width="20.109375" style="226" customWidth="1"/>
    <col min="3593" max="3593" width="23" style="226" customWidth="1"/>
    <col min="3594" max="3594" width="0" style="226" hidden="1" customWidth="1"/>
    <col min="3595" max="3595" width="1.88671875" style="226" customWidth="1"/>
    <col min="3596" max="3839" width="8.88671875" style="226"/>
    <col min="3840" max="3842" width="13.109375" style="226" customWidth="1"/>
    <col min="3843" max="3843" width="14.88671875" style="226" bestFit="1" customWidth="1"/>
    <col min="3844" max="3846" width="13.109375" style="226" customWidth="1"/>
    <col min="3847" max="3847" width="6.88671875" style="226" customWidth="1"/>
    <col min="3848" max="3848" width="20.109375" style="226" customWidth="1"/>
    <col min="3849" max="3849" width="23" style="226" customWidth="1"/>
    <col min="3850" max="3850" width="0" style="226" hidden="1" customWidth="1"/>
    <col min="3851" max="3851" width="1.88671875" style="226" customWidth="1"/>
    <col min="3852" max="4095" width="8.88671875" style="226"/>
    <col min="4096" max="4098" width="13.109375" style="226" customWidth="1"/>
    <col min="4099" max="4099" width="14.88671875" style="226" bestFit="1" customWidth="1"/>
    <col min="4100" max="4102" width="13.109375" style="226" customWidth="1"/>
    <col min="4103" max="4103" width="6.88671875" style="226" customWidth="1"/>
    <col min="4104" max="4104" width="20.109375" style="226" customWidth="1"/>
    <col min="4105" max="4105" width="23" style="226" customWidth="1"/>
    <col min="4106" max="4106" width="0" style="226" hidden="1" customWidth="1"/>
    <col min="4107" max="4107" width="1.88671875" style="226" customWidth="1"/>
    <col min="4108" max="4351" width="8.88671875" style="226"/>
    <col min="4352" max="4354" width="13.109375" style="226" customWidth="1"/>
    <col min="4355" max="4355" width="14.88671875" style="226" bestFit="1" customWidth="1"/>
    <col min="4356" max="4358" width="13.109375" style="226" customWidth="1"/>
    <col min="4359" max="4359" width="6.88671875" style="226" customWidth="1"/>
    <col min="4360" max="4360" width="20.109375" style="226" customWidth="1"/>
    <col min="4361" max="4361" width="23" style="226" customWidth="1"/>
    <col min="4362" max="4362" width="0" style="226" hidden="1" customWidth="1"/>
    <col min="4363" max="4363" width="1.88671875" style="226" customWidth="1"/>
    <col min="4364" max="4607" width="8.88671875" style="226"/>
    <col min="4608" max="4610" width="13.109375" style="226" customWidth="1"/>
    <col min="4611" max="4611" width="14.88671875" style="226" bestFit="1" customWidth="1"/>
    <col min="4612" max="4614" width="13.109375" style="226" customWidth="1"/>
    <col min="4615" max="4615" width="6.88671875" style="226" customWidth="1"/>
    <col min="4616" max="4616" width="20.109375" style="226" customWidth="1"/>
    <col min="4617" max="4617" width="23" style="226" customWidth="1"/>
    <col min="4618" max="4618" width="0" style="226" hidden="1" customWidth="1"/>
    <col min="4619" max="4619" width="1.88671875" style="226" customWidth="1"/>
    <col min="4620" max="4863" width="8.88671875" style="226"/>
    <col min="4864" max="4866" width="13.109375" style="226" customWidth="1"/>
    <col min="4867" max="4867" width="14.88671875" style="226" bestFit="1" customWidth="1"/>
    <col min="4868" max="4870" width="13.109375" style="226" customWidth="1"/>
    <col min="4871" max="4871" width="6.88671875" style="226" customWidth="1"/>
    <col min="4872" max="4872" width="20.109375" style="226" customWidth="1"/>
    <col min="4873" max="4873" width="23" style="226" customWidth="1"/>
    <col min="4874" max="4874" width="0" style="226" hidden="1" customWidth="1"/>
    <col min="4875" max="4875" width="1.88671875" style="226" customWidth="1"/>
    <col min="4876" max="5119" width="8.88671875" style="226"/>
    <col min="5120" max="5122" width="13.109375" style="226" customWidth="1"/>
    <col min="5123" max="5123" width="14.88671875" style="226" bestFit="1" customWidth="1"/>
    <col min="5124" max="5126" width="13.109375" style="226" customWidth="1"/>
    <col min="5127" max="5127" width="6.88671875" style="226" customWidth="1"/>
    <col min="5128" max="5128" width="20.109375" style="226" customWidth="1"/>
    <col min="5129" max="5129" width="23" style="226" customWidth="1"/>
    <col min="5130" max="5130" width="0" style="226" hidden="1" customWidth="1"/>
    <col min="5131" max="5131" width="1.88671875" style="226" customWidth="1"/>
    <col min="5132" max="5375" width="8.88671875" style="226"/>
    <col min="5376" max="5378" width="13.109375" style="226" customWidth="1"/>
    <col min="5379" max="5379" width="14.88671875" style="226" bestFit="1" customWidth="1"/>
    <col min="5380" max="5382" width="13.109375" style="226" customWidth="1"/>
    <col min="5383" max="5383" width="6.88671875" style="226" customWidth="1"/>
    <col min="5384" max="5384" width="20.109375" style="226" customWidth="1"/>
    <col min="5385" max="5385" width="23" style="226" customWidth="1"/>
    <col min="5386" max="5386" width="0" style="226" hidden="1" customWidth="1"/>
    <col min="5387" max="5387" width="1.88671875" style="226" customWidth="1"/>
    <col min="5388" max="5631" width="8.88671875" style="226"/>
    <col min="5632" max="5634" width="13.109375" style="226" customWidth="1"/>
    <col min="5635" max="5635" width="14.88671875" style="226" bestFit="1" customWidth="1"/>
    <col min="5636" max="5638" width="13.109375" style="226" customWidth="1"/>
    <col min="5639" max="5639" width="6.88671875" style="226" customWidth="1"/>
    <col min="5640" max="5640" width="20.109375" style="226" customWidth="1"/>
    <col min="5641" max="5641" width="23" style="226" customWidth="1"/>
    <col min="5642" max="5642" width="0" style="226" hidden="1" customWidth="1"/>
    <col min="5643" max="5643" width="1.88671875" style="226" customWidth="1"/>
    <col min="5644" max="5887" width="8.88671875" style="226"/>
    <col min="5888" max="5890" width="13.109375" style="226" customWidth="1"/>
    <col min="5891" max="5891" width="14.88671875" style="226" bestFit="1" customWidth="1"/>
    <col min="5892" max="5894" width="13.109375" style="226" customWidth="1"/>
    <col min="5895" max="5895" width="6.88671875" style="226" customWidth="1"/>
    <col min="5896" max="5896" width="20.109375" style="226" customWidth="1"/>
    <col min="5897" max="5897" width="23" style="226" customWidth="1"/>
    <col min="5898" max="5898" width="0" style="226" hidden="1" customWidth="1"/>
    <col min="5899" max="5899" width="1.88671875" style="226" customWidth="1"/>
    <col min="5900" max="6143" width="8.88671875" style="226"/>
    <col min="6144" max="6146" width="13.109375" style="226" customWidth="1"/>
    <col min="6147" max="6147" width="14.88671875" style="226" bestFit="1" customWidth="1"/>
    <col min="6148" max="6150" width="13.109375" style="226" customWidth="1"/>
    <col min="6151" max="6151" width="6.88671875" style="226" customWidth="1"/>
    <col min="6152" max="6152" width="20.109375" style="226" customWidth="1"/>
    <col min="6153" max="6153" width="23" style="226" customWidth="1"/>
    <col min="6154" max="6154" width="0" style="226" hidden="1" customWidth="1"/>
    <col min="6155" max="6155" width="1.88671875" style="226" customWidth="1"/>
    <col min="6156" max="6399" width="8.88671875" style="226"/>
    <col min="6400" max="6402" width="13.109375" style="226" customWidth="1"/>
    <col min="6403" max="6403" width="14.88671875" style="226" bestFit="1" customWidth="1"/>
    <col min="6404" max="6406" width="13.109375" style="226" customWidth="1"/>
    <col min="6407" max="6407" width="6.88671875" style="226" customWidth="1"/>
    <col min="6408" max="6408" width="20.109375" style="226" customWidth="1"/>
    <col min="6409" max="6409" width="23" style="226" customWidth="1"/>
    <col min="6410" max="6410" width="0" style="226" hidden="1" customWidth="1"/>
    <col min="6411" max="6411" width="1.88671875" style="226" customWidth="1"/>
    <col min="6412" max="6655" width="8.88671875" style="226"/>
    <col min="6656" max="6658" width="13.109375" style="226" customWidth="1"/>
    <col min="6659" max="6659" width="14.88671875" style="226" bestFit="1" customWidth="1"/>
    <col min="6660" max="6662" width="13.109375" style="226" customWidth="1"/>
    <col min="6663" max="6663" width="6.88671875" style="226" customWidth="1"/>
    <col min="6664" max="6664" width="20.109375" style="226" customWidth="1"/>
    <col min="6665" max="6665" width="23" style="226" customWidth="1"/>
    <col min="6666" max="6666" width="0" style="226" hidden="1" customWidth="1"/>
    <col min="6667" max="6667" width="1.88671875" style="226" customWidth="1"/>
    <col min="6668" max="6911" width="8.88671875" style="226"/>
    <col min="6912" max="6914" width="13.109375" style="226" customWidth="1"/>
    <col min="6915" max="6915" width="14.88671875" style="226" bestFit="1" customWidth="1"/>
    <col min="6916" max="6918" width="13.109375" style="226" customWidth="1"/>
    <col min="6919" max="6919" width="6.88671875" style="226" customWidth="1"/>
    <col min="6920" max="6920" width="20.109375" style="226" customWidth="1"/>
    <col min="6921" max="6921" width="23" style="226" customWidth="1"/>
    <col min="6922" max="6922" width="0" style="226" hidden="1" customWidth="1"/>
    <col min="6923" max="6923" width="1.88671875" style="226" customWidth="1"/>
    <col min="6924" max="7167" width="8.88671875" style="226"/>
    <col min="7168" max="7170" width="13.109375" style="226" customWidth="1"/>
    <col min="7171" max="7171" width="14.88671875" style="226" bestFit="1" customWidth="1"/>
    <col min="7172" max="7174" width="13.109375" style="226" customWidth="1"/>
    <col min="7175" max="7175" width="6.88671875" style="226" customWidth="1"/>
    <col min="7176" max="7176" width="20.109375" style="226" customWidth="1"/>
    <col min="7177" max="7177" width="23" style="226" customWidth="1"/>
    <col min="7178" max="7178" width="0" style="226" hidden="1" customWidth="1"/>
    <col min="7179" max="7179" width="1.88671875" style="226" customWidth="1"/>
    <col min="7180" max="7423" width="8.88671875" style="226"/>
    <col min="7424" max="7426" width="13.109375" style="226" customWidth="1"/>
    <col min="7427" max="7427" width="14.88671875" style="226" bestFit="1" customWidth="1"/>
    <col min="7428" max="7430" width="13.109375" style="226" customWidth="1"/>
    <col min="7431" max="7431" width="6.88671875" style="226" customWidth="1"/>
    <col min="7432" max="7432" width="20.109375" style="226" customWidth="1"/>
    <col min="7433" max="7433" width="23" style="226" customWidth="1"/>
    <col min="7434" max="7434" width="0" style="226" hidden="1" customWidth="1"/>
    <col min="7435" max="7435" width="1.88671875" style="226" customWidth="1"/>
    <col min="7436" max="7679" width="8.88671875" style="226"/>
    <col min="7680" max="7682" width="13.109375" style="226" customWidth="1"/>
    <col min="7683" max="7683" width="14.88671875" style="226" bestFit="1" customWidth="1"/>
    <col min="7684" max="7686" width="13.109375" style="226" customWidth="1"/>
    <col min="7687" max="7687" width="6.88671875" style="226" customWidth="1"/>
    <col min="7688" max="7688" width="20.109375" style="226" customWidth="1"/>
    <col min="7689" max="7689" width="23" style="226" customWidth="1"/>
    <col min="7690" max="7690" width="0" style="226" hidden="1" customWidth="1"/>
    <col min="7691" max="7691" width="1.88671875" style="226" customWidth="1"/>
    <col min="7692" max="7935" width="8.88671875" style="226"/>
    <col min="7936" max="7938" width="13.109375" style="226" customWidth="1"/>
    <col min="7939" max="7939" width="14.88671875" style="226" bestFit="1" customWidth="1"/>
    <col min="7940" max="7942" width="13.109375" style="226" customWidth="1"/>
    <col min="7943" max="7943" width="6.88671875" style="226" customWidth="1"/>
    <col min="7944" max="7944" width="20.109375" style="226" customWidth="1"/>
    <col min="7945" max="7945" width="23" style="226" customWidth="1"/>
    <col min="7946" max="7946" width="0" style="226" hidden="1" customWidth="1"/>
    <col min="7947" max="7947" width="1.88671875" style="226" customWidth="1"/>
    <col min="7948" max="8191" width="8.88671875" style="226"/>
    <col min="8192" max="8194" width="13.109375" style="226" customWidth="1"/>
    <col min="8195" max="8195" width="14.88671875" style="226" bestFit="1" customWidth="1"/>
    <col min="8196" max="8198" width="13.109375" style="226" customWidth="1"/>
    <col min="8199" max="8199" width="6.88671875" style="226" customWidth="1"/>
    <col min="8200" max="8200" width="20.109375" style="226" customWidth="1"/>
    <col min="8201" max="8201" width="23" style="226" customWidth="1"/>
    <col min="8202" max="8202" width="0" style="226" hidden="1" customWidth="1"/>
    <col min="8203" max="8203" width="1.88671875" style="226" customWidth="1"/>
    <col min="8204" max="8447" width="8.88671875" style="226"/>
    <col min="8448" max="8450" width="13.109375" style="226" customWidth="1"/>
    <col min="8451" max="8451" width="14.88671875" style="226" bestFit="1" customWidth="1"/>
    <col min="8452" max="8454" width="13.109375" style="226" customWidth="1"/>
    <col min="8455" max="8455" width="6.88671875" style="226" customWidth="1"/>
    <col min="8456" max="8456" width="20.109375" style="226" customWidth="1"/>
    <col min="8457" max="8457" width="23" style="226" customWidth="1"/>
    <col min="8458" max="8458" width="0" style="226" hidden="1" customWidth="1"/>
    <col min="8459" max="8459" width="1.88671875" style="226" customWidth="1"/>
    <col min="8460" max="8703" width="8.88671875" style="226"/>
    <col min="8704" max="8706" width="13.109375" style="226" customWidth="1"/>
    <col min="8707" max="8707" width="14.88671875" style="226" bestFit="1" customWidth="1"/>
    <col min="8708" max="8710" width="13.109375" style="226" customWidth="1"/>
    <col min="8711" max="8711" width="6.88671875" style="226" customWidth="1"/>
    <col min="8712" max="8712" width="20.109375" style="226" customWidth="1"/>
    <col min="8713" max="8713" width="23" style="226" customWidth="1"/>
    <col min="8714" max="8714" width="0" style="226" hidden="1" customWidth="1"/>
    <col min="8715" max="8715" width="1.88671875" style="226" customWidth="1"/>
    <col min="8716" max="8959" width="8.88671875" style="226"/>
    <col min="8960" max="8962" width="13.109375" style="226" customWidth="1"/>
    <col min="8963" max="8963" width="14.88671875" style="226" bestFit="1" customWidth="1"/>
    <col min="8964" max="8966" width="13.109375" style="226" customWidth="1"/>
    <col min="8967" max="8967" width="6.88671875" style="226" customWidth="1"/>
    <col min="8968" max="8968" width="20.109375" style="226" customWidth="1"/>
    <col min="8969" max="8969" width="23" style="226" customWidth="1"/>
    <col min="8970" max="8970" width="0" style="226" hidden="1" customWidth="1"/>
    <col min="8971" max="8971" width="1.88671875" style="226" customWidth="1"/>
    <col min="8972" max="9215" width="8.88671875" style="226"/>
    <col min="9216" max="9218" width="13.109375" style="226" customWidth="1"/>
    <col min="9219" max="9219" width="14.88671875" style="226" bestFit="1" customWidth="1"/>
    <col min="9220" max="9222" width="13.109375" style="226" customWidth="1"/>
    <col min="9223" max="9223" width="6.88671875" style="226" customWidth="1"/>
    <col min="9224" max="9224" width="20.109375" style="226" customWidth="1"/>
    <col min="9225" max="9225" width="23" style="226" customWidth="1"/>
    <col min="9226" max="9226" width="0" style="226" hidden="1" customWidth="1"/>
    <col min="9227" max="9227" width="1.88671875" style="226" customWidth="1"/>
    <col min="9228" max="9471" width="8.88671875" style="226"/>
    <col min="9472" max="9474" width="13.109375" style="226" customWidth="1"/>
    <col min="9475" max="9475" width="14.88671875" style="226" bestFit="1" customWidth="1"/>
    <col min="9476" max="9478" width="13.109375" style="226" customWidth="1"/>
    <col min="9479" max="9479" width="6.88671875" style="226" customWidth="1"/>
    <col min="9480" max="9480" width="20.109375" style="226" customWidth="1"/>
    <col min="9481" max="9481" width="23" style="226" customWidth="1"/>
    <col min="9482" max="9482" width="0" style="226" hidden="1" customWidth="1"/>
    <col min="9483" max="9483" width="1.88671875" style="226" customWidth="1"/>
    <col min="9484" max="9727" width="8.88671875" style="226"/>
    <col min="9728" max="9730" width="13.109375" style="226" customWidth="1"/>
    <col min="9731" max="9731" width="14.88671875" style="226" bestFit="1" customWidth="1"/>
    <col min="9732" max="9734" width="13.109375" style="226" customWidth="1"/>
    <col min="9735" max="9735" width="6.88671875" style="226" customWidth="1"/>
    <col min="9736" max="9736" width="20.109375" style="226" customWidth="1"/>
    <col min="9737" max="9737" width="23" style="226" customWidth="1"/>
    <col min="9738" max="9738" width="0" style="226" hidden="1" customWidth="1"/>
    <col min="9739" max="9739" width="1.88671875" style="226" customWidth="1"/>
    <col min="9740" max="9983" width="8.88671875" style="226"/>
    <col min="9984" max="9986" width="13.109375" style="226" customWidth="1"/>
    <col min="9987" max="9987" width="14.88671875" style="226" bestFit="1" customWidth="1"/>
    <col min="9988" max="9990" width="13.109375" style="226" customWidth="1"/>
    <col min="9991" max="9991" width="6.88671875" style="226" customWidth="1"/>
    <col min="9992" max="9992" width="20.109375" style="226" customWidth="1"/>
    <col min="9993" max="9993" width="23" style="226" customWidth="1"/>
    <col min="9994" max="9994" width="0" style="226" hidden="1" customWidth="1"/>
    <col min="9995" max="9995" width="1.88671875" style="226" customWidth="1"/>
    <col min="9996" max="10239" width="8.88671875" style="226"/>
    <col min="10240" max="10242" width="13.109375" style="226" customWidth="1"/>
    <col min="10243" max="10243" width="14.88671875" style="226" bestFit="1" customWidth="1"/>
    <col min="10244" max="10246" width="13.109375" style="226" customWidth="1"/>
    <col min="10247" max="10247" width="6.88671875" style="226" customWidth="1"/>
    <col min="10248" max="10248" width="20.109375" style="226" customWidth="1"/>
    <col min="10249" max="10249" width="23" style="226" customWidth="1"/>
    <col min="10250" max="10250" width="0" style="226" hidden="1" customWidth="1"/>
    <col min="10251" max="10251" width="1.88671875" style="226" customWidth="1"/>
    <col min="10252" max="10495" width="8.88671875" style="226"/>
    <col min="10496" max="10498" width="13.109375" style="226" customWidth="1"/>
    <col min="10499" max="10499" width="14.88671875" style="226" bestFit="1" customWidth="1"/>
    <col min="10500" max="10502" width="13.109375" style="226" customWidth="1"/>
    <col min="10503" max="10503" width="6.88671875" style="226" customWidth="1"/>
    <col min="10504" max="10504" width="20.109375" style="226" customWidth="1"/>
    <col min="10505" max="10505" width="23" style="226" customWidth="1"/>
    <col min="10506" max="10506" width="0" style="226" hidden="1" customWidth="1"/>
    <col min="10507" max="10507" width="1.88671875" style="226" customWidth="1"/>
    <col min="10508" max="10751" width="8.88671875" style="226"/>
    <col min="10752" max="10754" width="13.109375" style="226" customWidth="1"/>
    <col min="10755" max="10755" width="14.88671875" style="226" bestFit="1" customWidth="1"/>
    <col min="10756" max="10758" width="13.109375" style="226" customWidth="1"/>
    <col min="10759" max="10759" width="6.88671875" style="226" customWidth="1"/>
    <col min="10760" max="10760" width="20.109375" style="226" customWidth="1"/>
    <col min="10761" max="10761" width="23" style="226" customWidth="1"/>
    <col min="10762" max="10762" width="0" style="226" hidden="1" customWidth="1"/>
    <col min="10763" max="10763" width="1.88671875" style="226" customWidth="1"/>
    <col min="10764" max="11007" width="8.88671875" style="226"/>
    <col min="11008" max="11010" width="13.109375" style="226" customWidth="1"/>
    <col min="11011" max="11011" width="14.88671875" style="226" bestFit="1" customWidth="1"/>
    <col min="11012" max="11014" width="13.109375" style="226" customWidth="1"/>
    <col min="11015" max="11015" width="6.88671875" style="226" customWidth="1"/>
    <col min="11016" max="11016" width="20.109375" style="226" customWidth="1"/>
    <col min="11017" max="11017" width="23" style="226" customWidth="1"/>
    <col min="11018" max="11018" width="0" style="226" hidden="1" customWidth="1"/>
    <col min="11019" max="11019" width="1.88671875" style="226" customWidth="1"/>
    <col min="11020" max="11263" width="8.88671875" style="226"/>
    <col min="11264" max="11266" width="13.109375" style="226" customWidth="1"/>
    <col min="11267" max="11267" width="14.88671875" style="226" bestFit="1" customWidth="1"/>
    <col min="11268" max="11270" width="13.109375" style="226" customWidth="1"/>
    <col min="11271" max="11271" width="6.88671875" style="226" customWidth="1"/>
    <col min="11272" max="11272" width="20.109375" style="226" customWidth="1"/>
    <col min="11273" max="11273" width="23" style="226" customWidth="1"/>
    <col min="11274" max="11274" width="0" style="226" hidden="1" customWidth="1"/>
    <col min="11275" max="11275" width="1.88671875" style="226" customWidth="1"/>
    <col min="11276" max="11519" width="8.88671875" style="226"/>
    <col min="11520" max="11522" width="13.109375" style="226" customWidth="1"/>
    <col min="11523" max="11523" width="14.88671875" style="226" bestFit="1" customWidth="1"/>
    <col min="11524" max="11526" width="13.109375" style="226" customWidth="1"/>
    <col min="11527" max="11527" width="6.88671875" style="226" customWidth="1"/>
    <col min="11528" max="11528" width="20.109375" style="226" customWidth="1"/>
    <col min="11529" max="11529" width="23" style="226" customWidth="1"/>
    <col min="11530" max="11530" width="0" style="226" hidden="1" customWidth="1"/>
    <col min="11531" max="11531" width="1.88671875" style="226" customWidth="1"/>
    <col min="11532" max="11775" width="8.88671875" style="226"/>
    <col min="11776" max="11778" width="13.109375" style="226" customWidth="1"/>
    <col min="11779" max="11779" width="14.88671875" style="226" bestFit="1" customWidth="1"/>
    <col min="11780" max="11782" width="13.109375" style="226" customWidth="1"/>
    <col min="11783" max="11783" width="6.88671875" style="226" customWidth="1"/>
    <col min="11784" max="11784" width="20.109375" style="226" customWidth="1"/>
    <col min="11785" max="11785" width="23" style="226" customWidth="1"/>
    <col min="11786" max="11786" width="0" style="226" hidden="1" customWidth="1"/>
    <col min="11787" max="11787" width="1.88671875" style="226" customWidth="1"/>
    <col min="11788" max="12031" width="8.88671875" style="226"/>
    <col min="12032" max="12034" width="13.109375" style="226" customWidth="1"/>
    <col min="12035" max="12035" width="14.88671875" style="226" bestFit="1" customWidth="1"/>
    <col min="12036" max="12038" width="13.109375" style="226" customWidth="1"/>
    <col min="12039" max="12039" width="6.88671875" style="226" customWidth="1"/>
    <col min="12040" max="12040" width="20.109375" style="226" customWidth="1"/>
    <col min="12041" max="12041" width="23" style="226" customWidth="1"/>
    <col min="12042" max="12042" width="0" style="226" hidden="1" customWidth="1"/>
    <col min="12043" max="12043" width="1.88671875" style="226" customWidth="1"/>
    <col min="12044" max="12287" width="8.88671875" style="226"/>
    <col min="12288" max="12290" width="13.109375" style="226" customWidth="1"/>
    <col min="12291" max="12291" width="14.88671875" style="226" bestFit="1" customWidth="1"/>
    <col min="12292" max="12294" width="13.109375" style="226" customWidth="1"/>
    <col min="12295" max="12295" width="6.88671875" style="226" customWidth="1"/>
    <col min="12296" max="12296" width="20.109375" style="226" customWidth="1"/>
    <col min="12297" max="12297" width="23" style="226" customWidth="1"/>
    <col min="12298" max="12298" width="0" style="226" hidden="1" customWidth="1"/>
    <col min="12299" max="12299" width="1.88671875" style="226" customWidth="1"/>
    <col min="12300" max="12543" width="8.88671875" style="226"/>
    <col min="12544" max="12546" width="13.109375" style="226" customWidth="1"/>
    <col min="12547" max="12547" width="14.88671875" style="226" bestFit="1" customWidth="1"/>
    <col min="12548" max="12550" width="13.109375" style="226" customWidth="1"/>
    <col min="12551" max="12551" width="6.88671875" style="226" customWidth="1"/>
    <col min="12552" max="12552" width="20.109375" style="226" customWidth="1"/>
    <col min="12553" max="12553" width="23" style="226" customWidth="1"/>
    <col min="12554" max="12554" width="0" style="226" hidden="1" customWidth="1"/>
    <col min="12555" max="12555" width="1.88671875" style="226" customWidth="1"/>
    <col min="12556" max="12799" width="8.88671875" style="226"/>
    <col min="12800" max="12802" width="13.109375" style="226" customWidth="1"/>
    <col min="12803" max="12803" width="14.88671875" style="226" bestFit="1" customWidth="1"/>
    <col min="12804" max="12806" width="13.109375" style="226" customWidth="1"/>
    <col min="12807" max="12807" width="6.88671875" style="226" customWidth="1"/>
    <col min="12808" max="12808" width="20.109375" style="226" customWidth="1"/>
    <col min="12809" max="12809" width="23" style="226" customWidth="1"/>
    <col min="12810" max="12810" width="0" style="226" hidden="1" customWidth="1"/>
    <col min="12811" max="12811" width="1.88671875" style="226" customWidth="1"/>
    <col min="12812" max="13055" width="8.88671875" style="226"/>
    <col min="13056" max="13058" width="13.109375" style="226" customWidth="1"/>
    <col min="13059" max="13059" width="14.88671875" style="226" bestFit="1" customWidth="1"/>
    <col min="13060" max="13062" width="13.109375" style="226" customWidth="1"/>
    <col min="13063" max="13063" width="6.88671875" style="226" customWidth="1"/>
    <col min="13064" max="13064" width="20.109375" style="226" customWidth="1"/>
    <col min="13065" max="13065" width="23" style="226" customWidth="1"/>
    <col min="13066" max="13066" width="0" style="226" hidden="1" customWidth="1"/>
    <col min="13067" max="13067" width="1.88671875" style="226" customWidth="1"/>
    <col min="13068" max="13311" width="8.88671875" style="226"/>
    <col min="13312" max="13314" width="13.109375" style="226" customWidth="1"/>
    <col min="13315" max="13315" width="14.88671875" style="226" bestFit="1" customWidth="1"/>
    <col min="13316" max="13318" width="13.109375" style="226" customWidth="1"/>
    <col min="13319" max="13319" width="6.88671875" style="226" customWidth="1"/>
    <col min="13320" max="13320" width="20.109375" style="226" customWidth="1"/>
    <col min="13321" max="13321" width="23" style="226" customWidth="1"/>
    <col min="13322" max="13322" width="0" style="226" hidden="1" customWidth="1"/>
    <col min="13323" max="13323" width="1.88671875" style="226" customWidth="1"/>
    <col min="13324" max="13567" width="8.88671875" style="226"/>
    <col min="13568" max="13570" width="13.109375" style="226" customWidth="1"/>
    <col min="13571" max="13571" width="14.88671875" style="226" bestFit="1" customWidth="1"/>
    <col min="13572" max="13574" width="13.109375" style="226" customWidth="1"/>
    <col min="13575" max="13575" width="6.88671875" style="226" customWidth="1"/>
    <col min="13576" max="13576" width="20.109375" style="226" customWidth="1"/>
    <col min="13577" max="13577" width="23" style="226" customWidth="1"/>
    <col min="13578" max="13578" width="0" style="226" hidden="1" customWidth="1"/>
    <col min="13579" max="13579" width="1.88671875" style="226" customWidth="1"/>
    <col min="13580" max="13823" width="8.88671875" style="226"/>
    <col min="13824" max="13826" width="13.109375" style="226" customWidth="1"/>
    <col min="13827" max="13827" width="14.88671875" style="226" bestFit="1" customWidth="1"/>
    <col min="13828" max="13830" width="13.109375" style="226" customWidth="1"/>
    <col min="13831" max="13831" width="6.88671875" style="226" customWidth="1"/>
    <col min="13832" max="13832" width="20.109375" style="226" customWidth="1"/>
    <col min="13833" max="13833" width="23" style="226" customWidth="1"/>
    <col min="13834" max="13834" width="0" style="226" hidden="1" customWidth="1"/>
    <col min="13835" max="13835" width="1.88671875" style="226" customWidth="1"/>
    <col min="13836" max="14079" width="8.88671875" style="226"/>
    <col min="14080" max="14082" width="13.109375" style="226" customWidth="1"/>
    <col min="14083" max="14083" width="14.88671875" style="226" bestFit="1" customWidth="1"/>
    <col min="14084" max="14086" width="13.109375" style="226" customWidth="1"/>
    <col min="14087" max="14087" width="6.88671875" style="226" customWidth="1"/>
    <col min="14088" max="14088" width="20.109375" style="226" customWidth="1"/>
    <col min="14089" max="14089" width="23" style="226" customWidth="1"/>
    <col min="14090" max="14090" width="0" style="226" hidden="1" customWidth="1"/>
    <col min="14091" max="14091" width="1.88671875" style="226" customWidth="1"/>
    <col min="14092" max="14335" width="8.88671875" style="226"/>
    <col min="14336" max="14338" width="13.109375" style="226" customWidth="1"/>
    <col min="14339" max="14339" width="14.88671875" style="226" bestFit="1" customWidth="1"/>
    <col min="14340" max="14342" width="13.109375" style="226" customWidth="1"/>
    <col min="14343" max="14343" width="6.88671875" style="226" customWidth="1"/>
    <col min="14344" max="14344" width="20.109375" style="226" customWidth="1"/>
    <col min="14345" max="14345" width="23" style="226" customWidth="1"/>
    <col min="14346" max="14346" width="0" style="226" hidden="1" customWidth="1"/>
    <col min="14347" max="14347" width="1.88671875" style="226" customWidth="1"/>
    <col min="14348" max="14591" width="8.88671875" style="226"/>
    <col min="14592" max="14594" width="13.109375" style="226" customWidth="1"/>
    <col min="14595" max="14595" width="14.88671875" style="226" bestFit="1" customWidth="1"/>
    <col min="14596" max="14598" width="13.109375" style="226" customWidth="1"/>
    <col min="14599" max="14599" width="6.88671875" style="226" customWidth="1"/>
    <col min="14600" max="14600" width="20.109375" style="226" customWidth="1"/>
    <col min="14601" max="14601" width="23" style="226" customWidth="1"/>
    <col min="14602" max="14602" width="0" style="226" hidden="1" customWidth="1"/>
    <col min="14603" max="14603" width="1.88671875" style="226" customWidth="1"/>
    <col min="14604" max="14847" width="8.88671875" style="226"/>
    <col min="14848" max="14850" width="13.109375" style="226" customWidth="1"/>
    <col min="14851" max="14851" width="14.88671875" style="226" bestFit="1" customWidth="1"/>
    <col min="14852" max="14854" width="13.109375" style="226" customWidth="1"/>
    <col min="14855" max="14855" width="6.88671875" style="226" customWidth="1"/>
    <col min="14856" max="14856" width="20.109375" style="226" customWidth="1"/>
    <col min="14857" max="14857" width="23" style="226" customWidth="1"/>
    <col min="14858" max="14858" width="0" style="226" hidden="1" customWidth="1"/>
    <col min="14859" max="14859" width="1.88671875" style="226" customWidth="1"/>
    <col min="14860" max="15103" width="8.88671875" style="226"/>
    <col min="15104" max="15106" width="13.109375" style="226" customWidth="1"/>
    <col min="15107" max="15107" width="14.88671875" style="226" bestFit="1" customWidth="1"/>
    <col min="15108" max="15110" width="13.109375" style="226" customWidth="1"/>
    <col min="15111" max="15111" width="6.88671875" style="226" customWidth="1"/>
    <col min="15112" max="15112" width="20.109375" style="226" customWidth="1"/>
    <col min="15113" max="15113" width="23" style="226" customWidth="1"/>
    <col min="15114" max="15114" width="0" style="226" hidden="1" customWidth="1"/>
    <col min="15115" max="15115" width="1.88671875" style="226" customWidth="1"/>
    <col min="15116" max="15359" width="8.88671875" style="226"/>
    <col min="15360" max="15362" width="13.109375" style="226" customWidth="1"/>
    <col min="15363" max="15363" width="14.88671875" style="226" bestFit="1" customWidth="1"/>
    <col min="15364" max="15366" width="13.109375" style="226" customWidth="1"/>
    <col min="15367" max="15367" width="6.88671875" style="226" customWidth="1"/>
    <col min="15368" max="15368" width="20.109375" style="226" customWidth="1"/>
    <col min="15369" max="15369" width="23" style="226" customWidth="1"/>
    <col min="15370" max="15370" width="0" style="226" hidden="1" customWidth="1"/>
    <col min="15371" max="15371" width="1.88671875" style="226" customWidth="1"/>
    <col min="15372" max="15615" width="8.88671875" style="226"/>
    <col min="15616" max="15618" width="13.109375" style="226" customWidth="1"/>
    <col min="15619" max="15619" width="14.88671875" style="226" bestFit="1" customWidth="1"/>
    <col min="15620" max="15622" width="13.109375" style="226" customWidth="1"/>
    <col min="15623" max="15623" width="6.88671875" style="226" customWidth="1"/>
    <col min="15624" max="15624" width="20.109375" style="226" customWidth="1"/>
    <col min="15625" max="15625" width="23" style="226" customWidth="1"/>
    <col min="15626" max="15626" width="0" style="226" hidden="1" customWidth="1"/>
    <col min="15627" max="15627" width="1.88671875" style="226" customWidth="1"/>
    <col min="15628" max="15871" width="8.88671875" style="226"/>
    <col min="15872" max="15874" width="13.109375" style="226" customWidth="1"/>
    <col min="15875" max="15875" width="14.88671875" style="226" bestFit="1" customWidth="1"/>
    <col min="15876" max="15878" width="13.109375" style="226" customWidth="1"/>
    <col min="15879" max="15879" width="6.88671875" style="226" customWidth="1"/>
    <col min="15880" max="15880" width="20.109375" style="226" customWidth="1"/>
    <col min="15881" max="15881" width="23" style="226" customWidth="1"/>
    <col min="15882" max="15882" width="0" style="226" hidden="1" customWidth="1"/>
    <col min="15883" max="15883" width="1.88671875" style="226" customWidth="1"/>
    <col min="15884" max="16127" width="8.88671875" style="226"/>
    <col min="16128" max="16130" width="13.109375" style="226" customWidth="1"/>
    <col min="16131" max="16131" width="14.88671875" style="226" bestFit="1" customWidth="1"/>
    <col min="16132" max="16134" width="13.109375" style="226" customWidth="1"/>
    <col min="16135" max="16135" width="6.88671875" style="226" customWidth="1"/>
    <col min="16136" max="16136" width="20.109375" style="226" customWidth="1"/>
    <col min="16137" max="16137" width="23" style="226" customWidth="1"/>
    <col min="16138" max="16138" width="0" style="226" hidden="1" customWidth="1"/>
    <col min="16139" max="16139" width="1.88671875" style="226" customWidth="1"/>
    <col min="16140" max="16384" width="8.88671875" style="226"/>
  </cols>
  <sheetData>
    <row r="1" spans="1:23" ht="27" customHeight="1">
      <c r="H1" s="226"/>
      <c r="I1" s="226"/>
      <c r="L1" s="227"/>
      <c r="M1" s="227"/>
      <c r="N1" s="227"/>
      <c r="O1" s="227"/>
      <c r="P1" s="227"/>
      <c r="Q1" s="227"/>
      <c r="R1" s="228"/>
      <c r="S1" s="227"/>
      <c r="T1" s="227"/>
      <c r="U1" s="227"/>
      <c r="V1" s="227"/>
      <c r="W1" s="227"/>
    </row>
    <row r="2" spans="1:23" ht="17.25" customHeight="1">
      <c r="H2" s="226"/>
      <c r="I2" s="226"/>
      <c r="L2" s="227"/>
      <c r="M2" s="227"/>
      <c r="N2" s="227"/>
      <c r="O2" s="227"/>
      <c r="P2" s="227"/>
      <c r="Q2" s="227"/>
      <c r="R2" s="228"/>
      <c r="S2" s="227"/>
      <c r="T2" s="227"/>
      <c r="U2" s="227"/>
      <c r="V2" s="227"/>
      <c r="W2" s="227"/>
    </row>
    <row r="3" spans="1:23" ht="25.5" customHeight="1">
      <c r="A3" s="278" t="s">
        <v>594</v>
      </c>
      <c r="B3" s="178"/>
      <c r="C3" s="178"/>
      <c r="D3" s="178"/>
      <c r="E3" s="178"/>
      <c r="F3" s="178"/>
      <c r="G3" s="178"/>
      <c r="H3" s="178"/>
      <c r="I3" s="178"/>
      <c r="J3" s="178"/>
      <c r="K3" s="178"/>
      <c r="L3" s="227"/>
      <c r="M3" s="227"/>
      <c r="N3" s="227"/>
      <c r="O3" s="227"/>
      <c r="P3" s="227"/>
      <c r="Q3" s="227"/>
      <c r="R3" s="228"/>
      <c r="S3" s="227"/>
      <c r="T3" s="227"/>
      <c r="U3" s="227"/>
      <c r="V3" s="227"/>
      <c r="W3" s="227"/>
    </row>
    <row r="4" spans="1:23" ht="39.75" customHeight="1">
      <c r="A4" s="171" t="s">
        <v>319</v>
      </c>
      <c r="B4" s="178"/>
      <c r="C4" s="178"/>
      <c r="D4" s="178"/>
      <c r="E4" s="178"/>
      <c r="F4" s="178"/>
      <c r="G4" s="178"/>
      <c r="H4" s="178"/>
      <c r="I4" s="178"/>
      <c r="J4" s="178"/>
      <c r="K4" s="178"/>
      <c r="L4" s="227"/>
      <c r="M4" s="227"/>
      <c r="N4" s="227"/>
      <c r="O4" s="227"/>
      <c r="P4" s="227"/>
      <c r="Q4" s="227"/>
      <c r="R4" s="228"/>
      <c r="S4" s="227"/>
      <c r="T4" s="227"/>
      <c r="U4" s="227"/>
      <c r="V4" s="227"/>
      <c r="W4" s="227"/>
    </row>
    <row r="5" spans="1:23" ht="33" customHeight="1">
      <c r="A5" s="230" t="s">
        <v>567</v>
      </c>
      <c r="B5" s="178"/>
      <c r="C5" s="178"/>
      <c r="D5" s="178"/>
      <c r="E5" s="178"/>
      <c r="F5" s="178"/>
      <c r="G5" s="178"/>
      <c r="H5" s="178"/>
      <c r="I5" s="178"/>
      <c r="J5" s="178"/>
      <c r="K5" s="178"/>
      <c r="L5" s="227"/>
      <c r="M5" s="227"/>
      <c r="N5" s="227"/>
      <c r="O5" s="227"/>
      <c r="P5" s="227"/>
      <c r="Q5" s="227"/>
      <c r="R5" s="228"/>
      <c r="S5" s="227"/>
      <c r="T5" s="227"/>
      <c r="U5" s="227"/>
      <c r="V5" s="227"/>
      <c r="W5" s="227"/>
    </row>
    <row r="6" spans="1:23" ht="9.75" customHeight="1" thickBot="1">
      <c r="A6" s="231"/>
      <c r="B6" s="178"/>
      <c r="C6" s="178"/>
      <c r="D6" s="178"/>
      <c r="E6" s="178"/>
      <c r="F6" s="178"/>
      <c r="G6" s="178"/>
      <c r="H6" s="229"/>
      <c r="I6" s="229"/>
      <c r="J6" s="178"/>
      <c r="K6" s="178"/>
    </row>
    <row r="7" spans="1:23" ht="23.25" customHeight="1">
      <c r="A7" s="232"/>
      <c r="B7" s="232"/>
      <c r="C7" s="232"/>
      <c r="D7" s="233" t="s">
        <v>320</v>
      </c>
      <c r="E7" s="232"/>
      <c r="F7" s="232"/>
      <c r="G7" s="337"/>
      <c r="H7" s="1164" t="s">
        <v>4327</v>
      </c>
      <c r="I7" s="1158" t="s">
        <v>3981</v>
      </c>
      <c r="J7" s="1159"/>
      <c r="K7" s="232"/>
    </row>
    <row r="8" spans="1:23" ht="18.75" customHeight="1">
      <c r="A8" s="234" t="s">
        <v>611</v>
      </c>
      <c r="B8" s="234" t="s">
        <v>566</v>
      </c>
      <c r="C8" s="234" t="s">
        <v>321</v>
      </c>
      <c r="D8" s="234" t="s">
        <v>322</v>
      </c>
      <c r="E8" s="234" t="s">
        <v>610</v>
      </c>
      <c r="F8" s="234" t="s">
        <v>322</v>
      </c>
      <c r="G8" s="338" t="s">
        <v>597</v>
      </c>
      <c r="H8" s="1165"/>
      <c r="I8" s="1160"/>
      <c r="J8" s="1161"/>
      <c r="K8" s="750" t="s">
        <v>661</v>
      </c>
    </row>
    <row r="9" spans="1:23" ht="19.5" customHeight="1" thickBot="1">
      <c r="A9" s="235" t="s">
        <v>282</v>
      </c>
      <c r="B9" s="235" t="s">
        <v>282</v>
      </c>
      <c r="C9" s="235" t="s">
        <v>282</v>
      </c>
      <c r="D9" s="236" t="s">
        <v>323</v>
      </c>
      <c r="E9" s="235" t="s">
        <v>324</v>
      </c>
      <c r="F9" s="235" t="s">
        <v>282</v>
      </c>
      <c r="G9" s="339" t="s">
        <v>272</v>
      </c>
      <c r="H9" s="1166"/>
      <c r="I9" s="1162"/>
      <c r="J9" s="1163"/>
      <c r="K9" s="235"/>
    </row>
    <row r="10" spans="1:23" ht="20.25" customHeight="1">
      <c r="A10" s="237">
        <v>1000</v>
      </c>
      <c r="B10" s="237">
        <v>800</v>
      </c>
      <c r="C10" s="237">
        <v>500</v>
      </c>
      <c r="D10" s="699">
        <v>400</v>
      </c>
      <c r="E10" s="699">
        <v>250</v>
      </c>
      <c r="F10" s="699">
        <v>500</v>
      </c>
      <c r="G10" s="699">
        <v>300</v>
      </c>
      <c r="H10" s="738"/>
      <c r="I10" s="700"/>
      <c r="J10" s="701" t="s">
        <v>4157</v>
      </c>
      <c r="K10" s="704">
        <v>124005</v>
      </c>
    </row>
    <row r="11" spans="1:23" ht="20.25" customHeight="1">
      <c r="A11" s="237">
        <v>2000</v>
      </c>
      <c r="B11" s="237">
        <v>2200</v>
      </c>
      <c r="C11" s="237">
        <v>2000</v>
      </c>
      <c r="D11" s="699">
        <v>1800</v>
      </c>
      <c r="E11" s="699">
        <v>1100</v>
      </c>
      <c r="F11" s="699">
        <v>1500</v>
      </c>
      <c r="G11" s="699">
        <v>1200</v>
      </c>
      <c r="H11" s="739"/>
      <c r="I11" s="702"/>
      <c r="J11" s="703" t="s">
        <v>4158</v>
      </c>
      <c r="K11" s="704">
        <v>124006</v>
      </c>
    </row>
    <row r="12" spans="1:23" ht="20.25" customHeight="1">
      <c r="A12" s="237">
        <v>730000000</v>
      </c>
      <c r="B12" s="237">
        <v>725000000</v>
      </c>
      <c r="C12" s="237">
        <v>700000000</v>
      </c>
      <c r="D12" s="699">
        <v>5000000</v>
      </c>
      <c r="E12" s="699">
        <v>5000000</v>
      </c>
      <c r="F12" s="699">
        <v>5000000</v>
      </c>
      <c r="G12" s="699">
        <v>5000000</v>
      </c>
      <c r="H12" s="739"/>
      <c r="I12" s="702"/>
      <c r="J12" s="703" t="s">
        <v>4159</v>
      </c>
      <c r="K12" s="704">
        <v>124007</v>
      </c>
    </row>
    <row r="13" spans="1:23" ht="20.25" customHeight="1">
      <c r="A13" s="237">
        <v>1500</v>
      </c>
      <c r="B13" s="237">
        <v>500</v>
      </c>
      <c r="C13" s="237">
        <v>800</v>
      </c>
      <c r="D13" s="699">
        <v>2200</v>
      </c>
      <c r="E13" s="699">
        <v>2000</v>
      </c>
      <c r="F13" s="699">
        <v>1000</v>
      </c>
      <c r="G13" s="699">
        <v>1150</v>
      </c>
      <c r="H13" s="739"/>
      <c r="I13" s="702"/>
      <c r="J13" s="703" t="s">
        <v>4160</v>
      </c>
      <c r="K13" s="704">
        <v>124008</v>
      </c>
    </row>
    <row r="14" spans="1:23" ht="20.25" customHeight="1">
      <c r="A14" s="237"/>
      <c r="B14" s="237"/>
      <c r="C14" s="237"/>
      <c r="D14" s="699"/>
      <c r="E14" s="699"/>
      <c r="F14" s="699"/>
      <c r="G14" s="699"/>
      <c r="H14" s="739"/>
      <c r="I14" s="696"/>
      <c r="J14" s="698"/>
      <c r="K14" s="697"/>
    </row>
    <row r="15" spans="1:23" ht="20.25" customHeight="1">
      <c r="A15" s="237"/>
      <c r="B15" s="237"/>
      <c r="C15" s="237"/>
      <c r="D15" s="699"/>
      <c r="E15" s="699"/>
      <c r="F15" s="699"/>
      <c r="G15" s="699"/>
      <c r="H15" s="739"/>
      <c r="I15" s="696"/>
      <c r="J15" s="698"/>
      <c r="K15" s="697"/>
    </row>
    <row r="16" spans="1:23" ht="20.25" customHeight="1">
      <c r="A16" s="237"/>
      <c r="B16" s="237"/>
      <c r="C16" s="237"/>
      <c r="D16" s="699"/>
      <c r="E16" s="699"/>
      <c r="F16" s="699"/>
      <c r="G16" s="699"/>
      <c r="H16" s="739"/>
      <c r="I16" s="696"/>
      <c r="J16" s="698"/>
      <c r="K16" s="697"/>
    </row>
    <row r="17" spans="1:11" ht="20.25" customHeight="1">
      <c r="A17" s="237"/>
      <c r="B17" s="237"/>
      <c r="C17" s="237"/>
      <c r="D17" s="699"/>
      <c r="E17" s="699"/>
      <c r="F17" s="699"/>
      <c r="G17" s="699"/>
      <c r="H17" s="739"/>
      <c r="I17" s="696"/>
      <c r="J17" s="698"/>
      <c r="K17" s="697"/>
    </row>
    <row r="18" spans="1:11" ht="20.25" customHeight="1">
      <c r="A18" s="237"/>
      <c r="B18" s="237"/>
      <c r="C18" s="237"/>
      <c r="D18" s="699"/>
      <c r="E18" s="699"/>
      <c r="F18" s="699"/>
      <c r="G18" s="699"/>
      <c r="H18" s="739"/>
      <c r="I18" s="696"/>
      <c r="J18" s="698"/>
      <c r="K18" s="697"/>
    </row>
    <row r="19" spans="1:11" ht="20.25" customHeight="1">
      <c r="A19" s="237"/>
      <c r="B19" s="237"/>
      <c r="C19" s="237"/>
      <c r="D19" s="699"/>
      <c r="E19" s="699"/>
      <c r="F19" s="699"/>
      <c r="G19" s="699"/>
      <c r="H19" s="739"/>
      <c r="I19" s="696"/>
      <c r="J19" s="698"/>
      <c r="K19" s="697"/>
    </row>
    <row r="20" spans="1:11" ht="20.25" customHeight="1">
      <c r="A20" s="237"/>
      <c r="B20" s="237"/>
      <c r="C20" s="237"/>
      <c r="D20" s="699"/>
      <c r="E20" s="699"/>
      <c r="F20" s="699"/>
      <c r="G20" s="699"/>
      <c r="H20" s="739"/>
      <c r="I20" s="696"/>
      <c r="J20" s="698"/>
      <c r="K20" s="697"/>
    </row>
    <row r="21" spans="1:11" ht="20.25" customHeight="1">
      <c r="A21" s="237"/>
      <c r="B21" s="237"/>
      <c r="C21" s="237"/>
      <c r="D21" s="699"/>
      <c r="E21" s="699"/>
      <c r="F21" s="699"/>
      <c r="G21" s="699"/>
      <c r="H21" s="739"/>
      <c r="I21" s="696"/>
      <c r="J21" s="698"/>
      <c r="K21" s="697"/>
    </row>
    <row r="23" spans="1:11">
      <c r="K23" s="226" t="s">
        <v>283</v>
      </c>
    </row>
    <row r="24" spans="1:11" ht="66.599999999999994" customHeight="1">
      <c r="D24" s="1157" t="s">
        <v>3982</v>
      </c>
      <c r="E24" s="1157"/>
      <c r="F24" s="1157"/>
      <c r="G24" s="1157"/>
      <c r="H24" s="1157"/>
      <c r="I24" s="1157"/>
      <c r="J24" s="1157"/>
      <c r="K24" s="737">
        <v>1</v>
      </c>
    </row>
    <row r="25" spans="1:11" ht="65.400000000000006" customHeight="1">
      <c r="D25" s="1157" t="s">
        <v>3983</v>
      </c>
      <c r="E25" s="1157"/>
      <c r="F25" s="1157"/>
      <c r="G25" s="1157"/>
      <c r="H25" s="1157"/>
      <c r="I25" s="1157"/>
      <c r="J25" s="1157"/>
      <c r="K25" s="737">
        <v>2</v>
      </c>
    </row>
  </sheetData>
  <mergeCells count="4">
    <mergeCell ref="D24:J24"/>
    <mergeCell ref="D25:J25"/>
    <mergeCell ref="I7:J9"/>
    <mergeCell ref="H7:H9"/>
  </mergeCells>
  <printOptions gridLinesSet="0"/>
  <pageMargins left="0.17" right="0.17" top="0.48" bottom="0.42" header="0.39" footer="0.42"/>
  <pageSetup paperSize="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sheetPr>
    <tabColor rgb="FFFF0000"/>
  </sheetPr>
  <dimension ref="A1:V25"/>
  <sheetViews>
    <sheetView showGridLines="0" workbookViewId="0">
      <selection activeCell="I9" sqref="I9"/>
    </sheetView>
  </sheetViews>
  <sheetFormatPr defaultRowHeight="21"/>
  <cols>
    <col min="1" max="3" width="13.109375" style="226" customWidth="1"/>
    <col min="4" max="4" width="14.88671875" style="226" bestFit="1" customWidth="1"/>
    <col min="5" max="7" width="13.109375" style="226" customWidth="1"/>
    <col min="8" max="8" width="6.88671875" style="224" customWidth="1"/>
    <col min="9" max="9" width="25.109375" style="224" customWidth="1"/>
    <col min="10" max="10" width="23" style="224" customWidth="1"/>
    <col min="11" max="11" width="11.33203125" style="226" customWidth="1"/>
    <col min="12" max="254" width="8.88671875" style="226"/>
    <col min="255" max="257" width="13.109375" style="226" customWidth="1"/>
    <col min="258" max="258" width="14.88671875" style="226" bestFit="1" customWidth="1"/>
    <col min="259" max="261" width="13.109375" style="226" customWidth="1"/>
    <col min="262" max="262" width="6.88671875" style="226" customWidth="1"/>
    <col min="263" max="263" width="20.109375" style="226" customWidth="1"/>
    <col min="264" max="264" width="23" style="226" customWidth="1"/>
    <col min="265" max="265" width="0" style="226" hidden="1" customWidth="1"/>
    <col min="266" max="266" width="1.5546875" style="226" customWidth="1"/>
    <col min="267" max="510" width="8.88671875" style="226"/>
    <col min="511" max="513" width="13.109375" style="226" customWidth="1"/>
    <col min="514" max="514" width="14.88671875" style="226" bestFit="1" customWidth="1"/>
    <col min="515" max="517" width="13.109375" style="226" customWidth="1"/>
    <col min="518" max="518" width="6.88671875" style="226" customWidth="1"/>
    <col min="519" max="519" width="20.109375" style="226" customWidth="1"/>
    <col min="520" max="520" width="23" style="226" customWidth="1"/>
    <col min="521" max="521" width="0" style="226" hidden="1" customWidth="1"/>
    <col min="522" max="522" width="1.5546875" style="226" customWidth="1"/>
    <col min="523" max="766" width="8.88671875" style="226"/>
    <col min="767" max="769" width="13.109375" style="226" customWidth="1"/>
    <col min="770" max="770" width="14.88671875" style="226" bestFit="1" customWidth="1"/>
    <col min="771" max="773" width="13.109375" style="226" customWidth="1"/>
    <col min="774" max="774" width="6.88671875" style="226" customWidth="1"/>
    <col min="775" max="775" width="20.109375" style="226" customWidth="1"/>
    <col min="776" max="776" width="23" style="226" customWidth="1"/>
    <col min="777" max="777" width="0" style="226" hidden="1" customWidth="1"/>
    <col min="778" max="778" width="1.5546875" style="226" customWidth="1"/>
    <col min="779" max="1022" width="8.88671875" style="226"/>
    <col min="1023" max="1025" width="13.109375" style="226" customWidth="1"/>
    <col min="1026" max="1026" width="14.88671875" style="226" bestFit="1" customWidth="1"/>
    <col min="1027" max="1029" width="13.109375" style="226" customWidth="1"/>
    <col min="1030" max="1030" width="6.88671875" style="226" customWidth="1"/>
    <col min="1031" max="1031" width="20.109375" style="226" customWidth="1"/>
    <col min="1032" max="1032" width="23" style="226" customWidth="1"/>
    <col min="1033" max="1033" width="0" style="226" hidden="1" customWidth="1"/>
    <col min="1034" max="1034" width="1.5546875" style="226" customWidth="1"/>
    <col min="1035" max="1278" width="8.88671875" style="226"/>
    <col min="1279" max="1281" width="13.109375" style="226" customWidth="1"/>
    <col min="1282" max="1282" width="14.88671875" style="226" bestFit="1" customWidth="1"/>
    <col min="1283" max="1285" width="13.109375" style="226" customWidth="1"/>
    <col min="1286" max="1286" width="6.88671875" style="226" customWidth="1"/>
    <col min="1287" max="1287" width="20.109375" style="226" customWidth="1"/>
    <col min="1288" max="1288" width="23" style="226" customWidth="1"/>
    <col min="1289" max="1289" width="0" style="226" hidden="1" customWidth="1"/>
    <col min="1290" max="1290" width="1.5546875" style="226" customWidth="1"/>
    <col min="1291" max="1534" width="8.88671875" style="226"/>
    <col min="1535" max="1537" width="13.109375" style="226" customWidth="1"/>
    <col min="1538" max="1538" width="14.88671875" style="226" bestFit="1" customWidth="1"/>
    <col min="1539" max="1541" width="13.109375" style="226" customWidth="1"/>
    <col min="1542" max="1542" width="6.88671875" style="226" customWidth="1"/>
    <col min="1543" max="1543" width="20.109375" style="226" customWidth="1"/>
    <col min="1544" max="1544" width="23" style="226" customWidth="1"/>
    <col min="1545" max="1545" width="0" style="226" hidden="1" customWidth="1"/>
    <col min="1546" max="1546" width="1.5546875" style="226" customWidth="1"/>
    <col min="1547" max="1790" width="8.88671875" style="226"/>
    <col min="1791" max="1793" width="13.109375" style="226" customWidth="1"/>
    <col min="1794" max="1794" width="14.88671875" style="226" bestFit="1" customWidth="1"/>
    <col min="1795" max="1797" width="13.109375" style="226" customWidth="1"/>
    <col min="1798" max="1798" width="6.88671875" style="226" customWidth="1"/>
    <col min="1799" max="1799" width="20.109375" style="226" customWidth="1"/>
    <col min="1800" max="1800" width="23" style="226" customWidth="1"/>
    <col min="1801" max="1801" width="0" style="226" hidden="1" customWidth="1"/>
    <col min="1802" max="1802" width="1.5546875" style="226" customWidth="1"/>
    <col min="1803" max="2046" width="8.88671875" style="226"/>
    <col min="2047" max="2049" width="13.109375" style="226" customWidth="1"/>
    <col min="2050" max="2050" width="14.88671875" style="226" bestFit="1" customWidth="1"/>
    <col min="2051" max="2053" width="13.109375" style="226" customWidth="1"/>
    <col min="2054" max="2054" width="6.88671875" style="226" customWidth="1"/>
    <col min="2055" max="2055" width="20.109375" style="226" customWidth="1"/>
    <col min="2056" max="2056" width="23" style="226" customWidth="1"/>
    <col min="2057" max="2057" width="0" style="226" hidden="1" customWidth="1"/>
    <col min="2058" max="2058" width="1.5546875" style="226" customWidth="1"/>
    <col min="2059" max="2302" width="8.88671875" style="226"/>
    <col min="2303" max="2305" width="13.109375" style="226" customWidth="1"/>
    <col min="2306" max="2306" width="14.88671875" style="226" bestFit="1" customWidth="1"/>
    <col min="2307" max="2309" width="13.109375" style="226" customWidth="1"/>
    <col min="2310" max="2310" width="6.88671875" style="226" customWidth="1"/>
    <col min="2311" max="2311" width="20.109375" style="226" customWidth="1"/>
    <col min="2312" max="2312" width="23" style="226" customWidth="1"/>
    <col min="2313" max="2313" width="0" style="226" hidden="1" customWidth="1"/>
    <col min="2314" max="2314" width="1.5546875" style="226" customWidth="1"/>
    <col min="2315" max="2558" width="8.88671875" style="226"/>
    <col min="2559" max="2561" width="13.109375" style="226" customWidth="1"/>
    <col min="2562" max="2562" width="14.88671875" style="226" bestFit="1" customWidth="1"/>
    <col min="2563" max="2565" width="13.109375" style="226" customWidth="1"/>
    <col min="2566" max="2566" width="6.88671875" style="226" customWidth="1"/>
    <col min="2567" max="2567" width="20.109375" style="226" customWidth="1"/>
    <col min="2568" max="2568" width="23" style="226" customWidth="1"/>
    <col min="2569" max="2569" width="0" style="226" hidden="1" customWidth="1"/>
    <col min="2570" max="2570" width="1.5546875" style="226" customWidth="1"/>
    <col min="2571" max="2814" width="8.88671875" style="226"/>
    <col min="2815" max="2817" width="13.109375" style="226" customWidth="1"/>
    <col min="2818" max="2818" width="14.88671875" style="226" bestFit="1" customWidth="1"/>
    <col min="2819" max="2821" width="13.109375" style="226" customWidth="1"/>
    <col min="2822" max="2822" width="6.88671875" style="226" customWidth="1"/>
    <col min="2823" max="2823" width="20.109375" style="226" customWidth="1"/>
    <col min="2824" max="2824" width="23" style="226" customWidth="1"/>
    <col min="2825" max="2825" width="0" style="226" hidden="1" customWidth="1"/>
    <col min="2826" max="2826" width="1.5546875" style="226" customWidth="1"/>
    <col min="2827" max="3070" width="8.88671875" style="226"/>
    <col min="3071" max="3073" width="13.109375" style="226" customWidth="1"/>
    <col min="3074" max="3074" width="14.88671875" style="226" bestFit="1" customWidth="1"/>
    <col min="3075" max="3077" width="13.109375" style="226" customWidth="1"/>
    <col min="3078" max="3078" width="6.88671875" style="226" customWidth="1"/>
    <col min="3079" max="3079" width="20.109375" style="226" customWidth="1"/>
    <col min="3080" max="3080" width="23" style="226" customWidth="1"/>
    <col min="3081" max="3081" width="0" style="226" hidden="1" customWidth="1"/>
    <col min="3082" max="3082" width="1.5546875" style="226" customWidth="1"/>
    <col min="3083" max="3326" width="8.88671875" style="226"/>
    <col min="3327" max="3329" width="13.109375" style="226" customWidth="1"/>
    <col min="3330" max="3330" width="14.88671875" style="226" bestFit="1" customWidth="1"/>
    <col min="3331" max="3333" width="13.109375" style="226" customWidth="1"/>
    <col min="3334" max="3334" width="6.88671875" style="226" customWidth="1"/>
    <col min="3335" max="3335" width="20.109375" style="226" customWidth="1"/>
    <col min="3336" max="3336" width="23" style="226" customWidth="1"/>
    <col min="3337" max="3337" width="0" style="226" hidden="1" customWidth="1"/>
    <col min="3338" max="3338" width="1.5546875" style="226" customWidth="1"/>
    <col min="3339" max="3582" width="8.88671875" style="226"/>
    <col min="3583" max="3585" width="13.109375" style="226" customWidth="1"/>
    <col min="3586" max="3586" width="14.88671875" style="226" bestFit="1" customWidth="1"/>
    <col min="3587" max="3589" width="13.109375" style="226" customWidth="1"/>
    <col min="3590" max="3590" width="6.88671875" style="226" customWidth="1"/>
    <col min="3591" max="3591" width="20.109375" style="226" customWidth="1"/>
    <col min="3592" max="3592" width="23" style="226" customWidth="1"/>
    <col min="3593" max="3593" width="0" style="226" hidden="1" customWidth="1"/>
    <col min="3594" max="3594" width="1.5546875" style="226" customWidth="1"/>
    <col min="3595" max="3838" width="8.88671875" style="226"/>
    <col min="3839" max="3841" width="13.109375" style="226" customWidth="1"/>
    <col min="3842" max="3842" width="14.88671875" style="226" bestFit="1" customWidth="1"/>
    <col min="3843" max="3845" width="13.109375" style="226" customWidth="1"/>
    <col min="3846" max="3846" width="6.88671875" style="226" customWidth="1"/>
    <col min="3847" max="3847" width="20.109375" style="226" customWidth="1"/>
    <col min="3848" max="3848" width="23" style="226" customWidth="1"/>
    <col min="3849" max="3849" width="0" style="226" hidden="1" customWidth="1"/>
    <col min="3850" max="3850" width="1.5546875" style="226" customWidth="1"/>
    <col min="3851" max="4094" width="8.88671875" style="226"/>
    <col min="4095" max="4097" width="13.109375" style="226" customWidth="1"/>
    <col min="4098" max="4098" width="14.88671875" style="226" bestFit="1" customWidth="1"/>
    <col min="4099" max="4101" width="13.109375" style="226" customWidth="1"/>
    <col min="4102" max="4102" width="6.88671875" style="226" customWidth="1"/>
    <col min="4103" max="4103" width="20.109375" style="226" customWidth="1"/>
    <col min="4104" max="4104" width="23" style="226" customWidth="1"/>
    <col min="4105" max="4105" width="0" style="226" hidden="1" customWidth="1"/>
    <col min="4106" max="4106" width="1.5546875" style="226" customWidth="1"/>
    <col min="4107" max="4350" width="8.88671875" style="226"/>
    <col min="4351" max="4353" width="13.109375" style="226" customWidth="1"/>
    <col min="4354" max="4354" width="14.88671875" style="226" bestFit="1" customWidth="1"/>
    <col min="4355" max="4357" width="13.109375" style="226" customWidth="1"/>
    <col min="4358" max="4358" width="6.88671875" style="226" customWidth="1"/>
    <col min="4359" max="4359" width="20.109375" style="226" customWidth="1"/>
    <col min="4360" max="4360" width="23" style="226" customWidth="1"/>
    <col min="4361" max="4361" width="0" style="226" hidden="1" customWidth="1"/>
    <col min="4362" max="4362" width="1.5546875" style="226" customWidth="1"/>
    <col min="4363" max="4606" width="8.88671875" style="226"/>
    <col min="4607" max="4609" width="13.109375" style="226" customWidth="1"/>
    <col min="4610" max="4610" width="14.88671875" style="226" bestFit="1" customWidth="1"/>
    <col min="4611" max="4613" width="13.109375" style="226" customWidth="1"/>
    <col min="4614" max="4614" width="6.88671875" style="226" customWidth="1"/>
    <col min="4615" max="4615" width="20.109375" style="226" customWidth="1"/>
    <col min="4616" max="4616" width="23" style="226" customWidth="1"/>
    <col min="4617" max="4617" width="0" style="226" hidden="1" customWidth="1"/>
    <col min="4618" max="4618" width="1.5546875" style="226" customWidth="1"/>
    <col min="4619" max="4862" width="8.88671875" style="226"/>
    <col min="4863" max="4865" width="13.109375" style="226" customWidth="1"/>
    <col min="4866" max="4866" width="14.88671875" style="226" bestFit="1" customWidth="1"/>
    <col min="4867" max="4869" width="13.109375" style="226" customWidth="1"/>
    <col min="4870" max="4870" width="6.88671875" style="226" customWidth="1"/>
    <col min="4871" max="4871" width="20.109375" style="226" customWidth="1"/>
    <col min="4872" max="4872" width="23" style="226" customWidth="1"/>
    <col min="4873" max="4873" width="0" style="226" hidden="1" customWidth="1"/>
    <col min="4874" max="4874" width="1.5546875" style="226" customWidth="1"/>
    <col min="4875" max="5118" width="8.88671875" style="226"/>
    <col min="5119" max="5121" width="13.109375" style="226" customWidth="1"/>
    <col min="5122" max="5122" width="14.88671875" style="226" bestFit="1" customWidth="1"/>
    <col min="5123" max="5125" width="13.109375" style="226" customWidth="1"/>
    <col min="5126" max="5126" width="6.88671875" style="226" customWidth="1"/>
    <col min="5127" max="5127" width="20.109375" style="226" customWidth="1"/>
    <col min="5128" max="5128" width="23" style="226" customWidth="1"/>
    <col min="5129" max="5129" width="0" style="226" hidden="1" customWidth="1"/>
    <col min="5130" max="5130" width="1.5546875" style="226" customWidth="1"/>
    <col min="5131" max="5374" width="8.88671875" style="226"/>
    <col min="5375" max="5377" width="13.109375" style="226" customWidth="1"/>
    <col min="5378" max="5378" width="14.88671875" style="226" bestFit="1" customWidth="1"/>
    <col min="5379" max="5381" width="13.109375" style="226" customWidth="1"/>
    <col min="5382" max="5382" width="6.88671875" style="226" customWidth="1"/>
    <col min="5383" max="5383" width="20.109375" style="226" customWidth="1"/>
    <col min="5384" max="5384" width="23" style="226" customWidth="1"/>
    <col min="5385" max="5385" width="0" style="226" hidden="1" customWidth="1"/>
    <col min="5386" max="5386" width="1.5546875" style="226" customWidth="1"/>
    <col min="5387" max="5630" width="8.88671875" style="226"/>
    <col min="5631" max="5633" width="13.109375" style="226" customWidth="1"/>
    <col min="5634" max="5634" width="14.88671875" style="226" bestFit="1" customWidth="1"/>
    <col min="5635" max="5637" width="13.109375" style="226" customWidth="1"/>
    <col min="5638" max="5638" width="6.88671875" style="226" customWidth="1"/>
    <col min="5639" max="5639" width="20.109375" style="226" customWidth="1"/>
    <col min="5640" max="5640" width="23" style="226" customWidth="1"/>
    <col min="5641" max="5641" width="0" style="226" hidden="1" customWidth="1"/>
    <col min="5642" max="5642" width="1.5546875" style="226" customWidth="1"/>
    <col min="5643" max="5886" width="8.88671875" style="226"/>
    <col min="5887" max="5889" width="13.109375" style="226" customWidth="1"/>
    <col min="5890" max="5890" width="14.88671875" style="226" bestFit="1" customWidth="1"/>
    <col min="5891" max="5893" width="13.109375" style="226" customWidth="1"/>
    <col min="5894" max="5894" width="6.88671875" style="226" customWidth="1"/>
    <col min="5895" max="5895" width="20.109375" style="226" customWidth="1"/>
    <col min="5896" max="5896" width="23" style="226" customWidth="1"/>
    <col min="5897" max="5897" width="0" style="226" hidden="1" customWidth="1"/>
    <col min="5898" max="5898" width="1.5546875" style="226" customWidth="1"/>
    <col min="5899" max="6142" width="8.88671875" style="226"/>
    <col min="6143" max="6145" width="13.109375" style="226" customWidth="1"/>
    <col min="6146" max="6146" width="14.88671875" style="226" bestFit="1" customWidth="1"/>
    <col min="6147" max="6149" width="13.109375" style="226" customWidth="1"/>
    <col min="6150" max="6150" width="6.88671875" style="226" customWidth="1"/>
    <col min="6151" max="6151" width="20.109375" style="226" customWidth="1"/>
    <col min="6152" max="6152" width="23" style="226" customWidth="1"/>
    <col min="6153" max="6153" width="0" style="226" hidden="1" customWidth="1"/>
    <col min="6154" max="6154" width="1.5546875" style="226" customWidth="1"/>
    <col min="6155" max="6398" width="8.88671875" style="226"/>
    <col min="6399" max="6401" width="13.109375" style="226" customWidth="1"/>
    <col min="6402" max="6402" width="14.88671875" style="226" bestFit="1" customWidth="1"/>
    <col min="6403" max="6405" width="13.109375" style="226" customWidth="1"/>
    <col min="6406" max="6406" width="6.88671875" style="226" customWidth="1"/>
    <col min="6407" max="6407" width="20.109375" style="226" customWidth="1"/>
    <col min="6408" max="6408" width="23" style="226" customWidth="1"/>
    <col min="6409" max="6409" width="0" style="226" hidden="1" customWidth="1"/>
    <col min="6410" max="6410" width="1.5546875" style="226" customWidth="1"/>
    <col min="6411" max="6654" width="8.88671875" style="226"/>
    <col min="6655" max="6657" width="13.109375" style="226" customWidth="1"/>
    <col min="6658" max="6658" width="14.88671875" style="226" bestFit="1" customWidth="1"/>
    <col min="6659" max="6661" width="13.109375" style="226" customWidth="1"/>
    <col min="6662" max="6662" width="6.88671875" style="226" customWidth="1"/>
    <col min="6663" max="6663" width="20.109375" style="226" customWidth="1"/>
    <col min="6664" max="6664" width="23" style="226" customWidth="1"/>
    <col min="6665" max="6665" width="0" style="226" hidden="1" customWidth="1"/>
    <col min="6666" max="6666" width="1.5546875" style="226" customWidth="1"/>
    <col min="6667" max="6910" width="8.88671875" style="226"/>
    <col min="6911" max="6913" width="13.109375" style="226" customWidth="1"/>
    <col min="6914" max="6914" width="14.88671875" style="226" bestFit="1" customWidth="1"/>
    <col min="6915" max="6917" width="13.109375" style="226" customWidth="1"/>
    <col min="6918" max="6918" width="6.88671875" style="226" customWidth="1"/>
    <col min="6919" max="6919" width="20.109375" style="226" customWidth="1"/>
    <col min="6920" max="6920" width="23" style="226" customWidth="1"/>
    <col min="6921" max="6921" width="0" style="226" hidden="1" customWidth="1"/>
    <col min="6922" max="6922" width="1.5546875" style="226" customWidth="1"/>
    <col min="6923" max="7166" width="8.88671875" style="226"/>
    <col min="7167" max="7169" width="13.109375" style="226" customWidth="1"/>
    <col min="7170" max="7170" width="14.88671875" style="226" bestFit="1" customWidth="1"/>
    <col min="7171" max="7173" width="13.109375" style="226" customWidth="1"/>
    <col min="7174" max="7174" width="6.88671875" style="226" customWidth="1"/>
    <col min="7175" max="7175" width="20.109375" style="226" customWidth="1"/>
    <col min="7176" max="7176" width="23" style="226" customWidth="1"/>
    <col min="7177" max="7177" width="0" style="226" hidden="1" customWidth="1"/>
    <col min="7178" max="7178" width="1.5546875" style="226" customWidth="1"/>
    <col min="7179" max="7422" width="8.88671875" style="226"/>
    <col min="7423" max="7425" width="13.109375" style="226" customWidth="1"/>
    <col min="7426" max="7426" width="14.88671875" style="226" bestFit="1" customWidth="1"/>
    <col min="7427" max="7429" width="13.109375" style="226" customWidth="1"/>
    <col min="7430" max="7430" width="6.88671875" style="226" customWidth="1"/>
    <col min="7431" max="7431" width="20.109375" style="226" customWidth="1"/>
    <col min="7432" max="7432" width="23" style="226" customWidth="1"/>
    <col min="7433" max="7433" width="0" style="226" hidden="1" customWidth="1"/>
    <col min="7434" max="7434" width="1.5546875" style="226" customWidth="1"/>
    <col min="7435" max="7678" width="8.88671875" style="226"/>
    <col min="7679" max="7681" width="13.109375" style="226" customWidth="1"/>
    <col min="7682" max="7682" width="14.88671875" style="226" bestFit="1" customWidth="1"/>
    <col min="7683" max="7685" width="13.109375" style="226" customWidth="1"/>
    <col min="7686" max="7686" width="6.88671875" style="226" customWidth="1"/>
    <col min="7687" max="7687" width="20.109375" style="226" customWidth="1"/>
    <col min="7688" max="7688" width="23" style="226" customWidth="1"/>
    <col min="7689" max="7689" width="0" style="226" hidden="1" customWidth="1"/>
    <col min="7690" max="7690" width="1.5546875" style="226" customWidth="1"/>
    <col min="7691" max="7934" width="8.88671875" style="226"/>
    <col min="7935" max="7937" width="13.109375" style="226" customWidth="1"/>
    <col min="7938" max="7938" width="14.88671875" style="226" bestFit="1" customWidth="1"/>
    <col min="7939" max="7941" width="13.109375" style="226" customWidth="1"/>
    <col min="7942" max="7942" width="6.88671875" style="226" customWidth="1"/>
    <col min="7943" max="7943" width="20.109375" style="226" customWidth="1"/>
    <col min="7944" max="7944" width="23" style="226" customWidth="1"/>
    <col min="7945" max="7945" width="0" style="226" hidden="1" customWidth="1"/>
    <col min="7946" max="7946" width="1.5546875" style="226" customWidth="1"/>
    <col min="7947" max="8190" width="8.88671875" style="226"/>
    <col min="8191" max="8193" width="13.109375" style="226" customWidth="1"/>
    <col min="8194" max="8194" width="14.88671875" style="226" bestFit="1" customWidth="1"/>
    <col min="8195" max="8197" width="13.109375" style="226" customWidth="1"/>
    <col min="8198" max="8198" width="6.88671875" style="226" customWidth="1"/>
    <col min="8199" max="8199" width="20.109375" style="226" customWidth="1"/>
    <col min="8200" max="8200" width="23" style="226" customWidth="1"/>
    <col min="8201" max="8201" width="0" style="226" hidden="1" customWidth="1"/>
    <col min="8202" max="8202" width="1.5546875" style="226" customWidth="1"/>
    <col min="8203" max="8446" width="8.88671875" style="226"/>
    <col min="8447" max="8449" width="13.109375" style="226" customWidth="1"/>
    <col min="8450" max="8450" width="14.88671875" style="226" bestFit="1" customWidth="1"/>
    <col min="8451" max="8453" width="13.109375" style="226" customWidth="1"/>
    <col min="8454" max="8454" width="6.88671875" style="226" customWidth="1"/>
    <col min="8455" max="8455" width="20.109375" style="226" customWidth="1"/>
    <col min="8456" max="8456" width="23" style="226" customWidth="1"/>
    <col min="8457" max="8457" width="0" style="226" hidden="1" customWidth="1"/>
    <col min="8458" max="8458" width="1.5546875" style="226" customWidth="1"/>
    <col min="8459" max="8702" width="8.88671875" style="226"/>
    <col min="8703" max="8705" width="13.109375" style="226" customWidth="1"/>
    <col min="8706" max="8706" width="14.88671875" style="226" bestFit="1" customWidth="1"/>
    <col min="8707" max="8709" width="13.109375" style="226" customWidth="1"/>
    <col min="8710" max="8710" width="6.88671875" style="226" customWidth="1"/>
    <col min="8711" max="8711" width="20.109375" style="226" customWidth="1"/>
    <col min="8712" max="8712" width="23" style="226" customWidth="1"/>
    <col min="8713" max="8713" width="0" style="226" hidden="1" customWidth="1"/>
    <col min="8714" max="8714" width="1.5546875" style="226" customWidth="1"/>
    <col min="8715" max="8958" width="8.88671875" style="226"/>
    <col min="8959" max="8961" width="13.109375" style="226" customWidth="1"/>
    <col min="8962" max="8962" width="14.88671875" style="226" bestFit="1" customWidth="1"/>
    <col min="8963" max="8965" width="13.109375" style="226" customWidth="1"/>
    <col min="8966" max="8966" width="6.88671875" style="226" customWidth="1"/>
    <col min="8967" max="8967" width="20.109375" style="226" customWidth="1"/>
    <col min="8968" max="8968" width="23" style="226" customWidth="1"/>
    <col min="8969" max="8969" width="0" style="226" hidden="1" customWidth="1"/>
    <col min="8970" max="8970" width="1.5546875" style="226" customWidth="1"/>
    <col min="8971" max="9214" width="8.88671875" style="226"/>
    <col min="9215" max="9217" width="13.109375" style="226" customWidth="1"/>
    <col min="9218" max="9218" width="14.88671875" style="226" bestFit="1" customWidth="1"/>
    <col min="9219" max="9221" width="13.109375" style="226" customWidth="1"/>
    <col min="9222" max="9222" width="6.88671875" style="226" customWidth="1"/>
    <col min="9223" max="9223" width="20.109375" style="226" customWidth="1"/>
    <col min="9224" max="9224" width="23" style="226" customWidth="1"/>
    <col min="9225" max="9225" width="0" style="226" hidden="1" customWidth="1"/>
    <col min="9226" max="9226" width="1.5546875" style="226" customWidth="1"/>
    <col min="9227" max="9470" width="8.88671875" style="226"/>
    <col min="9471" max="9473" width="13.109375" style="226" customWidth="1"/>
    <col min="9474" max="9474" width="14.88671875" style="226" bestFit="1" customWidth="1"/>
    <col min="9475" max="9477" width="13.109375" style="226" customWidth="1"/>
    <col min="9478" max="9478" width="6.88671875" style="226" customWidth="1"/>
    <col min="9479" max="9479" width="20.109375" style="226" customWidth="1"/>
    <col min="9480" max="9480" width="23" style="226" customWidth="1"/>
    <col min="9481" max="9481" width="0" style="226" hidden="1" customWidth="1"/>
    <col min="9482" max="9482" width="1.5546875" style="226" customWidth="1"/>
    <col min="9483" max="9726" width="8.88671875" style="226"/>
    <col min="9727" max="9729" width="13.109375" style="226" customWidth="1"/>
    <col min="9730" max="9730" width="14.88671875" style="226" bestFit="1" customWidth="1"/>
    <col min="9731" max="9733" width="13.109375" style="226" customWidth="1"/>
    <col min="9734" max="9734" width="6.88671875" style="226" customWidth="1"/>
    <col min="9735" max="9735" width="20.109375" style="226" customWidth="1"/>
    <col min="9736" max="9736" width="23" style="226" customWidth="1"/>
    <col min="9737" max="9737" width="0" style="226" hidden="1" customWidth="1"/>
    <col min="9738" max="9738" width="1.5546875" style="226" customWidth="1"/>
    <col min="9739" max="9982" width="8.88671875" style="226"/>
    <col min="9983" max="9985" width="13.109375" style="226" customWidth="1"/>
    <col min="9986" max="9986" width="14.88671875" style="226" bestFit="1" customWidth="1"/>
    <col min="9987" max="9989" width="13.109375" style="226" customWidth="1"/>
    <col min="9990" max="9990" width="6.88671875" style="226" customWidth="1"/>
    <col min="9991" max="9991" width="20.109375" style="226" customWidth="1"/>
    <col min="9992" max="9992" width="23" style="226" customWidth="1"/>
    <col min="9993" max="9993" width="0" style="226" hidden="1" customWidth="1"/>
    <col min="9994" max="9994" width="1.5546875" style="226" customWidth="1"/>
    <col min="9995" max="10238" width="8.88671875" style="226"/>
    <col min="10239" max="10241" width="13.109375" style="226" customWidth="1"/>
    <col min="10242" max="10242" width="14.88671875" style="226" bestFit="1" customWidth="1"/>
    <col min="10243" max="10245" width="13.109375" style="226" customWidth="1"/>
    <col min="10246" max="10246" width="6.88671875" style="226" customWidth="1"/>
    <col min="10247" max="10247" width="20.109375" style="226" customWidth="1"/>
    <col min="10248" max="10248" width="23" style="226" customWidth="1"/>
    <col min="10249" max="10249" width="0" style="226" hidden="1" customWidth="1"/>
    <col min="10250" max="10250" width="1.5546875" style="226" customWidth="1"/>
    <col min="10251" max="10494" width="8.88671875" style="226"/>
    <col min="10495" max="10497" width="13.109375" style="226" customWidth="1"/>
    <col min="10498" max="10498" width="14.88671875" style="226" bestFit="1" customWidth="1"/>
    <col min="10499" max="10501" width="13.109375" style="226" customWidth="1"/>
    <col min="10502" max="10502" width="6.88671875" style="226" customWidth="1"/>
    <col min="10503" max="10503" width="20.109375" style="226" customWidth="1"/>
    <col min="10504" max="10504" width="23" style="226" customWidth="1"/>
    <col min="10505" max="10505" width="0" style="226" hidden="1" customWidth="1"/>
    <col min="10506" max="10506" width="1.5546875" style="226" customWidth="1"/>
    <col min="10507" max="10750" width="8.88671875" style="226"/>
    <col min="10751" max="10753" width="13.109375" style="226" customWidth="1"/>
    <col min="10754" max="10754" width="14.88671875" style="226" bestFit="1" customWidth="1"/>
    <col min="10755" max="10757" width="13.109375" style="226" customWidth="1"/>
    <col min="10758" max="10758" width="6.88671875" style="226" customWidth="1"/>
    <col min="10759" max="10759" width="20.109375" style="226" customWidth="1"/>
    <col min="10760" max="10760" width="23" style="226" customWidth="1"/>
    <col min="10761" max="10761" width="0" style="226" hidden="1" customWidth="1"/>
    <col min="10762" max="10762" width="1.5546875" style="226" customWidth="1"/>
    <col min="10763" max="11006" width="8.88671875" style="226"/>
    <col min="11007" max="11009" width="13.109375" style="226" customWidth="1"/>
    <col min="11010" max="11010" width="14.88671875" style="226" bestFit="1" customWidth="1"/>
    <col min="11011" max="11013" width="13.109375" style="226" customWidth="1"/>
    <col min="11014" max="11014" width="6.88671875" style="226" customWidth="1"/>
    <col min="11015" max="11015" width="20.109375" style="226" customWidth="1"/>
    <col min="11016" max="11016" width="23" style="226" customWidth="1"/>
    <col min="11017" max="11017" width="0" style="226" hidden="1" customWidth="1"/>
    <col min="11018" max="11018" width="1.5546875" style="226" customWidth="1"/>
    <col min="11019" max="11262" width="8.88671875" style="226"/>
    <col min="11263" max="11265" width="13.109375" style="226" customWidth="1"/>
    <col min="11266" max="11266" width="14.88671875" style="226" bestFit="1" customWidth="1"/>
    <col min="11267" max="11269" width="13.109375" style="226" customWidth="1"/>
    <col min="11270" max="11270" width="6.88671875" style="226" customWidth="1"/>
    <col min="11271" max="11271" width="20.109375" style="226" customWidth="1"/>
    <col min="11272" max="11272" width="23" style="226" customWidth="1"/>
    <col min="11273" max="11273" width="0" style="226" hidden="1" customWidth="1"/>
    <col min="11274" max="11274" width="1.5546875" style="226" customWidth="1"/>
    <col min="11275" max="11518" width="8.88671875" style="226"/>
    <col min="11519" max="11521" width="13.109375" style="226" customWidth="1"/>
    <col min="11522" max="11522" width="14.88671875" style="226" bestFit="1" customWidth="1"/>
    <col min="11523" max="11525" width="13.109375" style="226" customWidth="1"/>
    <col min="11526" max="11526" width="6.88671875" style="226" customWidth="1"/>
    <col min="11527" max="11527" width="20.109375" style="226" customWidth="1"/>
    <col min="11528" max="11528" width="23" style="226" customWidth="1"/>
    <col min="11529" max="11529" width="0" style="226" hidden="1" customWidth="1"/>
    <col min="11530" max="11530" width="1.5546875" style="226" customWidth="1"/>
    <col min="11531" max="11774" width="8.88671875" style="226"/>
    <col min="11775" max="11777" width="13.109375" style="226" customWidth="1"/>
    <col min="11778" max="11778" width="14.88671875" style="226" bestFit="1" customWidth="1"/>
    <col min="11779" max="11781" width="13.109375" style="226" customWidth="1"/>
    <col min="11782" max="11782" width="6.88671875" style="226" customWidth="1"/>
    <col min="11783" max="11783" width="20.109375" style="226" customWidth="1"/>
    <col min="11784" max="11784" width="23" style="226" customWidth="1"/>
    <col min="11785" max="11785" width="0" style="226" hidden="1" customWidth="1"/>
    <col min="11786" max="11786" width="1.5546875" style="226" customWidth="1"/>
    <col min="11787" max="12030" width="8.88671875" style="226"/>
    <col min="12031" max="12033" width="13.109375" style="226" customWidth="1"/>
    <col min="12034" max="12034" width="14.88671875" style="226" bestFit="1" customWidth="1"/>
    <col min="12035" max="12037" width="13.109375" style="226" customWidth="1"/>
    <col min="12038" max="12038" width="6.88671875" style="226" customWidth="1"/>
    <col min="12039" max="12039" width="20.109375" style="226" customWidth="1"/>
    <col min="12040" max="12040" width="23" style="226" customWidth="1"/>
    <col min="12041" max="12041" width="0" style="226" hidden="1" customWidth="1"/>
    <col min="12042" max="12042" width="1.5546875" style="226" customWidth="1"/>
    <col min="12043" max="12286" width="8.88671875" style="226"/>
    <col min="12287" max="12289" width="13.109375" style="226" customWidth="1"/>
    <col min="12290" max="12290" width="14.88671875" style="226" bestFit="1" customWidth="1"/>
    <col min="12291" max="12293" width="13.109375" style="226" customWidth="1"/>
    <col min="12294" max="12294" width="6.88671875" style="226" customWidth="1"/>
    <col min="12295" max="12295" width="20.109375" style="226" customWidth="1"/>
    <col min="12296" max="12296" width="23" style="226" customWidth="1"/>
    <col min="12297" max="12297" width="0" style="226" hidden="1" customWidth="1"/>
    <col min="12298" max="12298" width="1.5546875" style="226" customWidth="1"/>
    <col min="12299" max="12542" width="8.88671875" style="226"/>
    <col min="12543" max="12545" width="13.109375" style="226" customWidth="1"/>
    <col min="12546" max="12546" width="14.88671875" style="226" bestFit="1" customWidth="1"/>
    <col min="12547" max="12549" width="13.109375" style="226" customWidth="1"/>
    <col min="12550" max="12550" width="6.88671875" style="226" customWidth="1"/>
    <col min="12551" max="12551" width="20.109375" style="226" customWidth="1"/>
    <col min="12552" max="12552" width="23" style="226" customWidth="1"/>
    <col min="12553" max="12553" width="0" style="226" hidden="1" customWidth="1"/>
    <col min="12554" max="12554" width="1.5546875" style="226" customWidth="1"/>
    <col min="12555" max="12798" width="8.88671875" style="226"/>
    <col min="12799" max="12801" width="13.109375" style="226" customWidth="1"/>
    <col min="12802" max="12802" width="14.88671875" style="226" bestFit="1" customWidth="1"/>
    <col min="12803" max="12805" width="13.109375" style="226" customWidth="1"/>
    <col min="12806" max="12806" width="6.88671875" style="226" customWidth="1"/>
    <col min="12807" max="12807" width="20.109375" style="226" customWidth="1"/>
    <col min="12808" max="12808" width="23" style="226" customWidth="1"/>
    <col min="12809" max="12809" width="0" style="226" hidden="1" customWidth="1"/>
    <col min="12810" max="12810" width="1.5546875" style="226" customWidth="1"/>
    <col min="12811" max="13054" width="8.88671875" style="226"/>
    <col min="13055" max="13057" width="13.109375" style="226" customWidth="1"/>
    <col min="13058" max="13058" width="14.88671875" style="226" bestFit="1" customWidth="1"/>
    <col min="13059" max="13061" width="13.109375" style="226" customWidth="1"/>
    <col min="13062" max="13062" width="6.88671875" style="226" customWidth="1"/>
    <col min="13063" max="13063" width="20.109375" style="226" customWidth="1"/>
    <col min="13064" max="13064" width="23" style="226" customWidth="1"/>
    <col min="13065" max="13065" width="0" style="226" hidden="1" customWidth="1"/>
    <col min="13066" max="13066" width="1.5546875" style="226" customWidth="1"/>
    <col min="13067" max="13310" width="8.88671875" style="226"/>
    <col min="13311" max="13313" width="13.109375" style="226" customWidth="1"/>
    <col min="13314" max="13314" width="14.88671875" style="226" bestFit="1" customWidth="1"/>
    <col min="13315" max="13317" width="13.109375" style="226" customWidth="1"/>
    <col min="13318" max="13318" width="6.88671875" style="226" customWidth="1"/>
    <col min="13319" max="13319" width="20.109375" style="226" customWidth="1"/>
    <col min="13320" max="13320" width="23" style="226" customWidth="1"/>
    <col min="13321" max="13321" width="0" style="226" hidden="1" customWidth="1"/>
    <col min="13322" max="13322" width="1.5546875" style="226" customWidth="1"/>
    <col min="13323" max="13566" width="8.88671875" style="226"/>
    <col min="13567" max="13569" width="13.109375" style="226" customWidth="1"/>
    <col min="13570" max="13570" width="14.88671875" style="226" bestFit="1" customWidth="1"/>
    <col min="13571" max="13573" width="13.109375" style="226" customWidth="1"/>
    <col min="13574" max="13574" width="6.88671875" style="226" customWidth="1"/>
    <col min="13575" max="13575" width="20.109375" style="226" customWidth="1"/>
    <col min="13576" max="13576" width="23" style="226" customWidth="1"/>
    <col min="13577" max="13577" width="0" style="226" hidden="1" customWidth="1"/>
    <col min="13578" max="13578" width="1.5546875" style="226" customWidth="1"/>
    <col min="13579" max="13822" width="8.88671875" style="226"/>
    <col min="13823" max="13825" width="13.109375" style="226" customWidth="1"/>
    <col min="13826" max="13826" width="14.88671875" style="226" bestFit="1" customWidth="1"/>
    <col min="13827" max="13829" width="13.109375" style="226" customWidth="1"/>
    <col min="13830" max="13830" width="6.88671875" style="226" customWidth="1"/>
    <col min="13831" max="13831" width="20.109375" style="226" customWidth="1"/>
    <col min="13832" max="13832" width="23" style="226" customWidth="1"/>
    <col min="13833" max="13833" width="0" style="226" hidden="1" customWidth="1"/>
    <col min="13834" max="13834" width="1.5546875" style="226" customWidth="1"/>
    <col min="13835" max="14078" width="8.88671875" style="226"/>
    <col min="14079" max="14081" width="13.109375" style="226" customWidth="1"/>
    <col min="14082" max="14082" width="14.88671875" style="226" bestFit="1" customWidth="1"/>
    <col min="14083" max="14085" width="13.109375" style="226" customWidth="1"/>
    <col min="14086" max="14086" width="6.88671875" style="226" customWidth="1"/>
    <col min="14087" max="14087" width="20.109375" style="226" customWidth="1"/>
    <col min="14088" max="14088" width="23" style="226" customWidth="1"/>
    <col min="14089" max="14089" width="0" style="226" hidden="1" customWidth="1"/>
    <col min="14090" max="14090" width="1.5546875" style="226" customWidth="1"/>
    <col min="14091" max="14334" width="8.88671875" style="226"/>
    <col min="14335" max="14337" width="13.109375" style="226" customWidth="1"/>
    <col min="14338" max="14338" width="14.88671875" style="226" bestFit="1" customWidth="1"/>
    <col min="14339" max="14341" width="13.109375" style="226" customWidth="1"/>
    <col min="14342" max="14342" width="6.88671875" style="226" customWidth="1"/>
    <col min="14343" max="14343" width="20.109375" style="226" customWidth="1"/>
    <col min="14344" max="14344" width="23" style="226" customWidth="1"/>
    <col min="14345" max="14345" width="0" style="226" hidden="1" customWidth="1"/>
    <col min="14346" max="14346" width="1.5546875" style="226" customWidth="1"/>
    <col min="14347" max="14590" width="8.88671875" style="226"/>
    <col min="14591" max="14593" width="13.109375" style="226" customWidth="1"/>
    <col min="14594" max="14594" width="14.88671875" style="226" bestFit="1" customWidth="1"/>
    <col min="14595" max="14597" width="13.109375" style="226" customWidth="1"/>
    <col min="14598" max="14598" width="6.88671875" style="226" customWidth="1"/>
    <col min="14599" max="14599" width="20.109375" style="226" customWidth="1"/>
    <col min="14600" max="14600" width="23" style="226" customWidth="1"/>
    <col min="14601" max="14601" width="0" style="226" hidden="1" customWidth="1"/>
    <col min="14602" max="14602" width="1.5546875" style="226" customWidth="1"/>
    <col min="14603" max="14846" width="8.88671875" style="226"/>
    <col min="14847" max="14849" width="13.109375" style="226" customWidth="1"/>
    <col min="14850" max="14850" width="14.88671875" style="226" bestFit="1" customWidth="1"/>
    <col min="14851" max="14853" width="13.109375" style="226" customWidth="1"/>
    <col min="14854" max="14854" width="6.88671875" style="226" customWidth="1"/>
    <col min="14855" max="14855" width="20.109375" style="226" customWidth="1"/>
    <col min="14856" max="14856" width="23" style="226" customWidth="1"/>
    <col min="14857" max="14857" width="0" style="226" hidden="1" customWidth="1"/>
    <col min="14858" max="14858" width="1.5546875" style="226" customWidth="1"/>
    <col min="14859" max="15102" width="8.88671875" style="226"/>
    <col min="15103" max="15105" width="13.109375" style="226" customWidth="1"/>
    <col min="15106" max="15106" width="14.88671875" style="226" bestFit="1" customWidth="1"/>
    <col min="15107" max="15109" width="13.109375" style="226" customWidth="1"/>
    <col min="15110" max="15110" width="6.88671875" style="226" customWidth="1"/>
    <col min="15111" max="15111" width="20.109375" style="226" customWidth="1"/>
    <col min="15112" max="15112" width="23" style="226" customWidth="1"/>
    <col min="15113" max="15113" width="0" style="226" hidden="1" customWidth="1"/>
    <col min="15114" max="15114" width="1.5546875" style="226" customWidth="1"/>
    <col min="15115" max="15358" width="8.88671875" style="226"/>
    <col min="15359" max="15361" width="13.109375" style="226" customWidth="1"/>
    <col min="15362" max="15362" width="14.88671875" style="226" bestFit="1" customWidth="1"/>
    <col min="15363" max="15365" width="13.109375" style="226" customWidth="1"/>
    <col min="15366" max="15366" width="6.88671875" style="226" customWidth="1"/>
    <col min="15367" max="15367" width="20.109375" style="226" customWidth="1"/>
    <col min="15368" max="15368" width="23" style="226" customWidth="1"/>
    <col min="15369" max="15369" width="0" style="226" hidden="1" customWidth="1"/>
    <col min="15370" max="15370" width="1.5546875" style="226" customWidth="1"/>
    <col min="15371" max="15614" width="8.88671875" style="226"/>
    <col min="15615" max="15617" width="13.109375" style="226" customWidth="1"/>
    <col min="15618" max="15618" width="14.88671875" style="226" bestFit="1" customWidth="1"/>
    <col min="15619" max="15621" width="13.109375" style="226" customWidth="1"/>
    <col min="15622" max="15622" width="6.88671875" style="226" customWidth="1"/>
    <col min="15623" max="15623" width="20.109375" style="226" customWidth="1"/>
    <col min="15624" max="15624" width="23" style="226" customWidth="1"/>
    <col min="15625" max="15625" width="0" style="226" hidden="1" customWidth="1"/>
    <col min="15626" max="15626" width="1.5546875" style="226" customWidth="1"/>
    <col min="15627" max="15870" width="8.88671875" style="226"/>
    <col min="15871" max="15873" width="13.109375" style="226" customWidth="1"/>
    <col min="15874" max="15874" width="14.88671875" style="226" bestFit="1" customWidth="1"/>
    <col min="15875" max="15877" width="13.109375" style="226" customWidth="1"/>
    <col min="15878" max="15878" width="6.88671875" style="226" customWidth="1"/>
    <col min="15879" max="15879" width="20.109375" style="226" customWidth="1"/>
    <col min="15880" max="15880" width="23" style="226" customWidth="1"/>
    <col min="15881" max="15881" width="0" style="226" hidden="1" customWidth="1"/>
    <col min="15882" max="15882" width="1.5546875" style="226" customWidth="1"/>
    <col min="15883" max="16126" width="8.88671875" style="226"/>
    <col min="16127" max="16129" width="13.109375" style="226" customWidth="1"/>
    <col min="16130" max="16130" width="14.88671875" style="226" bestFit="1" customWidth="1"/>
    <col min="16131" max="16133" width="13.109375" style="226" customWidth="1"/>
    <col min="16134" max="16134" width="6.88671875" style="226" customWidth="1"/>
    <col min="16135" max="16135" width="20.109375" style="226" customWidth="1"/>
    <col min="16136" max="16136" width="23" style="226" customWidth="1"/>
    <col min="16137" max="16137" width="0" style="226" hidden="1" customWidth="1"/>
    <col min="16138" max="16138" width="1.5546875" style="226" customWidth="1"/>
    <col min="16139" max="16384" width="8.88671875" style="226"/>
  </cols>
  <sheetData>
    <row r="1" spans="1:22" ht="27.75" customHeight="1">
      <c r="H1" s="226"/>
      <c r="I1" s="226"/>
      <c r="J1" s="175" t="s">
        <v>295</v>
      </c>
      <c r="K1" s="227"/>
      <c r="L1" s="227"/>
      <c r="M1" s="227"/>
      <c r="N1" s="227"/>
      <c r="O1" s="227"/>
      <c r="P1" s="227"/>
      <c r="Q1" s="228"/>
      <c r="R1" s="227"/>
      <c r="S1" s="227"/>
      <c r="T1" s="227"/>
      <c r="U1" s="227"/>
      <c r="V1" s="227"/>
    </row>
    <row r="2" spans="1:22" ht="19.5" customHeight="1">
      <c r="H2" s="226"/>
      <c r="I2" s="226"/>
      <c r="J2" s="178" t="s">
        <v>238</v>
      </c>
      <c r="K2" s="227"/>
      <c r="L2" s="227"/>
      <c r="M2" s="227"/>
      <c r="N2" s="227"/>
      <c r="O2" s="227"/>
      <c r="P2" s="227"/>
      <c r="Q2" s="228"/>
      <c r="R2" s="227"/>
      <c r="S2" s="227"/>
      <c r="T2" s="227"/>
      <c r="U2" s="227"/>
      <c r="V2" s="227"/>
    </row>
    <row r="3" spans="1:22" ht="25.5" customHeight="1">
      <c r="A3" s="278" t="s">
        <v>594</v>
      </c>
      <c r="B3" s="178"/>
      <c r="C3" s="178"/>
      <c r="D3" s="178"/>
      <c r="E3" s="178"/>
      <c r="F3" s="178"/>
      <c r="G3" s="178"/>
      <c r="H3" s="178"/>
      <c r="I3" s="178"/>
      <c r="J3" s="229"/>
      <c r="K3" s="227"/>
      <c r="L3" s="227"/>
      <c r="M3" s="227"/>
      <c r="N3" s="227"/>
      <c r="O3" s="227"/>
      <c r="P3" s="227"/>
      <c r="Q3" s="228"/>
      <c r="R3" s="227"/>
      <c r="S3" s="227"/>
      <c r="T3" s="227"/>
      <c r="U3" s="227"/>
      <c r="V3" s="227"/>
    </row>
    <row r="4" spans="1:22" ht="33" customHeight="1">
      <c r="A4" s="171" t="s">
        <v>325</v>
      </c>
      <c r="B4" s="178"/>
      <c r="C4" s="178"/>
      <c r="D4" s="178"/>
      <c r="E4" s="178"/>
      <c r="F4" s="178"/>
      <c r="G4" s="178"/>
      <c r="H4" s="178"/>
      <c r="I4" s="178"/>
      <c r="J4" s="178"/>
      <c r="K4" s="227"/>
      <c r="L4" s="227"/>
      <c r="M4" s="227"/>
      <c r="N4" s="227"/>
      <c r="O4" s="227"/>
      <c r="P4" s="227"/>
      <c r="Q4" s="228"/>
      <c r="R4" s="227"/>
      <c r="S4" s="227"/>
      <c r="T4" s="227"/>
      <c r="U4" s="227"/>
      <c r="V4" s="227"/>
    </row>
    <row r="5" spans="1:22" ht="29.25" customHeight="1" thickBot="1">
      <c r="A5" s="230" t="s">
        <v>326</v>
      </c>
      <c r="B5" s="178"/>
      <c r="C5" s="178"/>
      <c r="D5" s="178"/>
      <c r="E5" s="178"/>
      <c r="F5" s="178"/>
      <c r="G5" s="178"/>
      <c r="H5" s="229"/>
      <c r="I5" s="229"/>
      <c r="J5" s="229"/>
    </row>
    <row r="6" spans="1:22" ht="23.25" customHeight="1">
      <c r="A6" s="232"/>
      <c r="B6" s="232"/>
      <c r="C6" s="232"/>
      <c r="D6" s="233" t="s">
        <v>320</v>
      </c>
      <c r="E6" s="232"/>
      <c r="F6" s="232"/>
      <c r="G6" s="232"/>
      <c r="H6" s="1170" t="s">
        <v>4327</v>
      </c>
      <c r="I6" s="1159"/>
      <c r="J6" s="1173" t="s">
        <v>3981</v>
      </c>
      <c r="K6" s="1167" t="s">
        <v>661</v>
      </c>
    </row>
    <row r="7" spans="1:22" ht="18.75" customHeight="1">
      <c r="A7" s="234" t="s">
        <v>611</v>
      </c>
      <c r="B7" s="234" t="s">
        <v>566</v>
      </c>
      <c r="C7" s="234" t="s">
        <v>321</v>
      </c>
      <c r="D7" s="234" t="s">
        <v>322</v>
      </c>
      <c r="E7" s="234" t="s">
        <v>610</v>
      </c>
      <c r="F7" s="234" t="s">
        <v>322</v>
      </c>
      <c r="G7" s="234" t="s">
        <v>597</v>
      </c>
      <c r="H7" s="1171"/>
      <c r="I7" s="1161"/>
      <c r="J7" s="1174"/>
      <c r="K7" s="1168"/>
    </row>
    <row r="8" spans="1:22" ht="19.5" customHeight="1" thickBot="1">
      <c r="A8" s="235" t="s">
        <v>282</v>
      </c>
      <c r="B8" s="235" t="s">
        <v>282</v>
      </c>
      <c r="C8" s="235" t="s">
        <v>282</v>
      </c>
      <c r="D8" s="236" t="s">
        <v>323</v>
      </c>
      <c r="E8" s="235" t="s">
        <v>324</v>
      </c>
      <c r="F8" s="235" t="s">
        <v>282</v>
      </c>
      <c r="G8" s="235" t="s">
        <v>272</v>
      </c>
      <c r="H8" s="1172"/>
      <c r="I8" s="1163"/>
      <c r="J8" s="1175"/>
      <c r="K8" s="1169"/>
    </row>
    <row r="9" spans="1:22" ht="20.25" customHeight="1">
      <c r="A9" s="237"/>
      <c r="B9" s="237"/>
      <c r="C9" s="237"/>
      <c r="D9" s="237"/>
      <c r="E9" s="237"/>
      <c r="F9" s="237"/>
      <c r="G9" s="237"/>
      <c r="H9" s="740"/>
      <c r="I9" s="741"/>
      <c r="J9" s="744"/>
      <c r="K9" s="340"/>
    </row>
    <row r="10" spans="1:22" ht="20.25" customHeight="1">
      <c r="A10" s="237"/>
      <c r="B10" s="237"/>
      <c r="C10" s="237"/>
      <c r="D10" s="237"/>
      <c r="E10" s="237"/>
      <c r="F10" s="237"/>
      <c r="G10" s="237"/>
      <c r="H10" s="742"/>
      <c r="I10" s="743"/>
      <c r="J10" s="745"/>
      <c r="K10" s="341"/>
    </row>
    <row r="11" spans="1:22" ht="20.25" customHeight="1">
      <c r="A11" s="237"/>
      <c r="B11" s="237"/>
      <c r="C11" s="237"/>
      <c r="D11" s="237"/>
      <c r="E11" s="237"/>
      <c r="F11" s="237"/>
      <c r="G11" s="237"/>
      <c r="H11" s="742"/>
      <c r="I11" s="743"/>
      <c r="J11" s="745"/>
      <c r="K11" s="341"/>
    </row>
    <row r="12" spans="1:22" ht="20.25" customHeight="1">
      <c r="A12" s="237"/>
      <c r="B12" s="237"/>
      <c r="C12" s="237"/>
      <c r="D12" s="237"/>
      <c r="E12" s="237"/>
      <c r="F12" s="237"/>
      <c r="G12" s="237"/>
      <c r="H12" s="742"/>
      <c r="I12" s="743"/>
      <c r="J12" s="745"/>
      <c r="K12" s="341"/>
    </row>
    <row r="13" spans="1:22" ht="20.25" customHeight="1">
      <c r="A13" s="237"/>
      <c r="B13" s="237"/>
      <c r="C13" s="237"/>
      <c r="D13" s="237"/>
      <c r="E13" s="237"/>
      <c r="F13" s="237"/>
      <c r="G13" s="237"/>
      <c r="H13" s="742"/>
      <c r="I13" s="743"/>
      <c r="J13" s="745"/>
      <c r="K13" s="341"/>
    </row>
    <row r="14" spans="1:22" ht="20.25" customHeight="1">
      <c r="A14" s="237"/>
      <c r="B14" s="237"/>
      <c r="C14" s="237"/>
      <c r="D14" s="237"/>
      <c r="E14" s="237"/>
      <c r="F14" s="237"/>
      <c r="G14" s="237"/>
      <c r="H14" s="742"/>
      <c r="I14" s="743"/>
      <c r="J14" s="745"/>
      <c r="K14" s="341"/>
    </row>
    <row r="15" spans="1:22" ht="20.25" customHeight="1">
      <c r="A15" s="237"/>
      <c r="B15" s="237"/>
      <c r="C15" s="237"/>
      <c r="D15" s="237"/>
      <c r="E15" s="237"/>
      <c r="F15" s="237"/>
      <c r="G15" s="237"/>
      <c r="H15" s="742"/>
      <c r="I15" s="743"/>
      <c r="J15" s="745"/>
      <c r="K15" s="341"/>
    </row>
    <row r="16" spans="1:22" ht="20.25" customHeight="1">
      <c r="A16" s="237"/>
      <c r="B16" s="237"/>
      <c r="C16" s="237"/>
      <c r="D16" s="237"/>
      <c r="E16" s="237"/>
      <c r="F16" s="237"/>
      <c r="G16" s="237"/>
      <c r="H16" s="742"/>
      <c r="I16" s="743"/>
      <c r="J16" s="745"/>
      <c r="K16" s="341"/>
    </row>
    <row r="17" spans="1:11" ht="20.25" customHeight="1">
      <c r="A17" s="237"/>
      <c r="B17" s="237"/>
      <c r="C17" s="237"/>
      <c r="D17" s="237"/>
      <c r="E17" s="237"/>
      <c r="F17" s="237"/>
      <c r="G17" s="237"/>
      <c r="H17" s="742"/>
      <c r="I17" s="743"/>
      <c r="J17" s="745"/>
      <c r="K17" s="341"/>
    </row>
    <row r="18" spans="1:11" ht="20.25" customHeight="1">
      <c r="A18" s="237"/>
      <c r="B18" s="237"/>
      <c r="C18" s="237"/>
      <c r="D18" s="237"/>
      <c r="E18" s="237"/>
      <c r="F18" s="237"/>
      <c r="G18" s="237"/>
      <c r="H18" s="742"/>
      <c r="I18" s="743"/>
      <c r="J18" s="745"/>
      <c r="K18" s="341"/>
    </row>
    <row r="19" spans="1:11" ht="17.25" customHeight="1">
      <c r="A19" s="237"/>
      <c r="B19" s="237"/>
      <c r="C19" s="237"/>
      <c r="D19" s="237"/>
      <c r="E19" s="237"/>
      <c r="F19" s="237"/>
      <c r="G19" s="237"/>
      <c r="H19" s="742"/>
      <c r="I19" s="743"/>
      <c r="J19" s="745"/>
      <c r="K19" s="341"/>
    </row>
    <row r="20" spans="1:11" ht="20.25" customHeight="1">
      <c r="A20" s="237"/>
      <c r="B20" s="237"/>
      <c r="C20" s="237"/>
      <c r="D20" s="237"/>
      <c r="E20" s="237"/>
      <c r="F20" s="237"/>
      <c r="G20" s="237"/>
      <c r="H20" s="742"/>
      <c r="I20" s="743"/>
      <c r="J20" s="745"/>
      <c r="K20" s="341"/>
    </row>
    <row r="21" spans="1:11" ht="20.25" customHeight="1">
      <c r="A21" s="237"/>
      <c r="B21" s="237"/>
      <c r="C21" s="237"/>
      <c r="D21" s="237"/>
      <c r="E21" s="237"/>
      <c r="F21" s="237"/>
      <c r="G21" s="237"/>
      <c r="H21" s="742"/>
      <c r="I21" s="743"/>
      <c r="J21" s="745"/>
      <c r="K21" s="342"/>
    </row>
    <row r="22" spans="1:11" ht="20.25" customHeight="1">
      <c r="A22" s="669"/>
      <c r="B22" s="669"/>
      <c r="C22" s="669"/>
      <c r="D22" s="669"/>
      <c r="E22" s="669"/>
      <c r="F22" s="669"/>
      <c r="G22" s="669"/>
      <c r="H22" s="670"/>
      <c r="I22" s="670"/>
      <c r="J22" s="670"/>
      <c r="K22" s="671"/>
    </row>
    <row r="23" spans="1:11">
      <c r="K23" s="672" t="s">
        <v>3913</v>
      </c>
    </row>
    <row r="24" spans="1:11">
      <c r="E24" s="1176" t="s">
        <v>3985</v>
      </c>
      <c r="F24" s="1176"/>
      <c r="G24" s="1176"/>
      <c r="H24" s="1176"/>
      <c r="I24" s="1176"/>
      <c r="J24" s="1176"/>
      <c r="K24" s="1176"/>
    </row>
    <row r="25" spans="1:11" ht="52.95" customHeight="1">
      <c r="E25" s="1157" t="s">
        <v>3983</v>
      </c>
      <c r="F25" s="1157"/>
      <c r="G25" s="1157"/>
      <c r="H25" s="1157"/>
      <c r="I25" s="1157"/>
      <c r="J25" s="1157"/>
      <c r="K25" s="1157"/>
    </row>
  </sheetData>
  <mergeCells count="5">
    <mergeCell ref="K6:K8"/>
    <mergeCell ref="H6:I8"/>
    <mergeCell ref="J6:J8"/>
    <mergeCell ref="E25:K25"/>
    <mergeCell ref="E24:K24"/>
  </mergeCells>
  <printOptions horizontalCentered="1" verticalCentered="1" gridLinesSet="0"/>
  <pageMargins left="0.17" right="0.17" top="0.48" bottom="0.42" header="0.39" footer="0.42"/>
  <pageSetup paperSize="9"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sheetPr>
    <tabColor rgb="FFFF0000"/>
  </sheetPr>
  <dimension ref="A1:W209"/>
  <sheetViews>
    <sheetView showGridLines="0" workbookViewId="0">
      <selection activeCell="F13" sqref="F12:J13"/>
    </sheetView>
  </sheetViews>
  <sheetFormatPr defaultRowHeight="18.600000000000001"/>
  <cols>
    <col min="1" max="3" width="14.88671875" style="239" bestFit="1" customWidth="1"/>
    <col min="4" max="4" width="27.88671875" style="239" bestFit="1" customWidth="1"/>
    <col min="5" max="7" width="13.6640625" style="239" customWidth="1"/>
    <col min="8" max="8" width="22.6640625" style="251" customWidth="1"/>
    <col min="9" max="9" width="23" style="251" customWidth="1"/>
    <col min="10" max="11" width="10.33203125" style="239" customWidth="1"/>
    <col min="12" max="255" width="8.88671875" style="239"/>
    <col min="256" max="258" width="14.88671875" style="239" bestFit="1" customWidth="1"/>
    <col min="259" max="259" width="27.88671875" style="239" bestFit="1" customWidth="1"/>
    <col min="260" max="262" width="13.6640625" style="239" customWidth="1"/>
    <col min="263" max="263" width="8.6640625" style="239" customWidth="1"/>
    <col min="264" max="264" width="23" style="239" customWidth="1"/>
    <col min="265" max="265" width="3.88671875" style="239" customWidth="1"/>
    <col min="266" max="266" width="0" style="239" hidden="1" customWidth="1"/>
    <col min="267" max="511" width="8.88671875" style="239"/>
    <col min="512" max="514" width="14.88671875" style="239" bestFit="1" customWidth="1"/>
    <col min="515" max="515" width="27.88671875" style="239" bestFit="1" customWidth="1"/>
    <col min="516" max="518" width="13.6640625" style="239" customWidth="1"/>
    <col min="519" max="519" width="8.6640625" style="239" customWidth="1"/>
    <col min="520" max="520" width="23" style="239" customWidth="1"/>
    <col min="521" max="521" width="3.88671875" style="239" customWidth="1"/>
    <col min="522" max="522" width="0" style="239" hidden="1" customWidth="1"/>
    <col min="523" max="767" width="8.88671875" style="239"/>
    <col min="768" max="770" width="14.88671875" style="239" bestFit="1" customWidth="1"/>
    <col min="771" max="771" width="27.88671875" style="239" bestFit="1" customWidth="1"/>
    <col min="772" max="774" width="13.6640625" style="239" customWidth="1"/>
    <col min="775" max="775" width="8.6640625" style="239" customWidth="1"/>
    <col min="776" max="776" width="23" style="239" customWidth="1"/>
    <col min="777" max="777" width="3.88671875" style="239" customWidth="1"/>
    <col min="778" max="778" width="0" style="239" hidden="1" customWidth="1"/>
    <col min="779" max="1023" width="8.88671875" style="239"/>
    <col min="1024" max="1026" width="14.88671875" style="239" bestFit="1" customWidth="1"/>
    <col min="1027" max="1027" width="27.88671875" style="239" bestFit="1" customWidth="1"/>
    <col min="1028" max="1030" width="13.6640625" style="239" customWidth="1"/>
    <col min="1031" max="1031" width="8.6640625" style="239" customWidth="1"/>
    <col min="1032" max="1032" width="23" style="239" customWidth="1"/>
    <col min="1033" max="1033" width="3.88671875" style="239" customWidth="1"/>
    <col min="1034" max="1034" width="0" style="239" hidden="1" customWidth="1"/>
    <col min="1035" max="1279" width="8.88671875" style="239"/>
    <col min="1280" max="1282" width="14.88671875" style="239" bestFit="1" customWidth="1"/>
    <col min="1283" max="1283" width="27.88671875" style="239" bestFit="1" customWidth="1"/>
    <col min="1284" max="1286" width="13.6640625" style="239" customWidth="1"/>
    <col min="1287" max="1287" width="8.6640625" style="239" customWidth="1"/>
    <col min="1288" max="1288" width="23" style="239" customWidth="1"/>
    <col min="1289" max="1289" width="3.88671875" style="239" customWidth="1"/>
    <col min="1290" max="1290" width="0" style="239" hidden="1" customWidth="1"/>
    <col min="1291" max="1535" width="8.88671875" style="239"/>
    <col min="1536" max="1538" width="14.88671875" style="239" bestFit="1" customWidth="1"/>
    <col min="1539" max="1539" width="27.88671875" style="239" bestFit="1" customWidth="1"/>
    <col min="1540" max="1542" width="13.6640625" style="239" customWidth="1"/>
    <col min="1543" max="1543" width="8.6640625" style="239" customWidth="1"/>
    <col min="1544" max="1544" width="23" style="239" customWidth="1"/>
    <col min="1545" max="1545" width="3.88671875" style="239" customWidth="1"/>
    <col min="1546" max="1546" width="0" style="239" hidden="1" customWidth="1"/>
    <col min="1547" max="1791" width="8.88671875" style="239"/>
    <col min="1792" max="1794" width="14.88671875" style="239" bestFit="1" customWidth="1"/>
    <col min="1795" max="1795" width="27.88671875" style="239" bestFit="1" customWidth="1"/>
    <col min="1796" max="1798" width="13.6640625" style="239" customWidth="1"/>
    <col min="1799" max="1799" width="8.6640625" style="239" customWidth="1"/>
    <col min="1800" max="1800" width="23" style="239" customWidth="1"/>
    <col min="1801" max="1801" width="3.88671875" style="239" customWidth="1"/>
    <col min="1802" max="1802" width="0" style="239" hidden="1" customWidth="1"/>
    <col min="1803" max="2047" width="8.88671875" style="239"/>
    <col min="2048" max="2050" width="14.88671875" style="239" bestFit="1" customWidth="1"/>
    <col min="2051" max="2051" width="27.88671875" style="239" bestFit="1" customWidth="1"/>
    <col min="2052" max="2054" width="13.6640625" style="239" customWidth="1"/>
    <col min="2055" max="2055" width="8.6640625" style="239" customWidth="1"/>
    <col min="2056" max="2056" width="23" style="239" customWidth="1"/>
    <col min="2057" max="2057" width="3.88671875" style="239" customWidth="1"/>
    <col min="2058" max="2058" width="0" style="239" hidden="1" customWidth="1"/>
    <col min="2059" max="2303" width="8.88671875" style="239"/>
    <col min="2304" max="2306" width="14.88671875" style="239" bestFit="1" customWidth="1"/>
    <col min="2307" max="2307" width="27.88671875" style="239" bestFit="1" customWidth="1"/>
    <col min="2308" max="2310" width="13.6640625" style="239" customWidth="1"/>
    <col min="2311" max="2311" width="8.6640625" style="239" customWidth="1"/>
    <col min="2312" max="2312" width="23" style="239" customWidth="1"/>
    <col min="2313" max="2313" width="3.88671875" style="239" customWidth="1"/>
    <col min="2314" max="2314" width="0" style="239" hidden="1" customWidth="1"/>
    <col min="2315" max="2559" width="8.88671875" style="239"/>
    <col min="2560" max="2562" width="14.88671875" style="239" bestFit="1" customWidth="1"/>
    <col min="2563" max="2563" width="27.88671875" style="239" bestFit="1" customWidth="1"/>
    <col min="2564" max="2566" width="13.6640625" style="239" customWidth="1"/>
    <col min="2567" max="2567" width="8.6640625" style="239" customWidth="1"/>
    <col min="2568" max="2568" width="23" style="239" customWidth="1"/>
    <col min="2569" max="2569" width="3.88671875" style="239" customWidth="1"/>
    <col min="2570" max="2570" width="0" style="239" hidden="1" customWidth="1"/>
    <col min="2571" max="2815" width="8.88671875" style="239"/>
    <col min="2816" max="2818" width="14.88671875" style="239" bestFit="1" customWidth="1"/>
    <col min="2819" max="2819" width="27.88671875" style="239" bestFit="1" customWidth="1"/>
    <col min="2820" max="2822" width="13.6640625" style="239" customWidth="1"/>
    <col min="2823" max="2823" width="8.6640625" style="239" customWidth="1"/>
    <col min="2824" max="2824" width="23" style="239" customWidth="1"/>
    <col min="2825" max="2825" width="3.88671875" style="239" customWidth="1"/>
    <col min="2826" max="2826" width="0" style="239" hidden="1" customWidth="1"/>
    <col min="2827" max="3071" width="8.88671875" style="239"/>
    <col min="3072" max="3074" width="14.88671875" style="239" bestFit="1" customWidth="1"/>
    <col min="3075" max="3075" width="27.88671875" style="239" bestFit="1" customWidth="1"/>
    <col min="3076" max="3078" width="13.6640625" style="239" customWidth="1"/>
    <col min="3079" max="3079" width="8.6640625" style="239" customWidth="1"/>
    <col min="3080" max="3080" width="23" style="239" customWidth="1"/>
    <col min="3081" max="3081" width="3.88671875" style="239" customWidth="1"/>
    <col min="3082" max="3082" width="0" style="239" hidden="1" customWidth="1"/>
    <col min="3083" max="3327" width="8.88671875" style="239"/>
    <col min="3328" max="3330" width="14.88671875" style="239" bestFit="1" customWidth="1"/>
    <col min="3331" max="3331" width="27.88671875" style="239" bestFit="1" customWidth="1"/>
    <col min="3332" max="3334" width="13.6640625" style="239" customWidth="1"/>
    <col min="3335" max="3335" width="8.6640625" style="239" customWidth="1"/>
    <col min="3336" max="3336" width="23" style="239" customWidth="1"/>
    <col min="3337" max="3337" width="3.88671875" style="239" customWidth="1"/>
    <col min="3338" max="3338" width="0" style="239" hidden="1" customWidth="1"/>
    <col min="3339" max="3583" width="8.88671875" style="239"/>
    <col min="3584" max="3586" width="14.88671875" style="239" bestFit="1" customWidth="1"/>
    <col min="3587" max="3587" width="27.88671875" style="239" bestFit="1" customWidth="1"/>
    <col min="3588" max="3590" width="13.6640625" style="239" customWidth="1"/>
    <col min="3591" max="3591" width="8.6640625" style="239" customWidth="1"/>
    <col min="3592" max="3592" width="23" style="239" customWidth="1"/>
    <col min="3593" max="3593" width="3.88671875" style="239" customWidth="1"/>
    <col min="3594" max="3594" width="0" style="239" hidden="1" customWidth="1"/>
    <col min="3595" max="3839" width="8.88671875" style="239"/>
    <col min="3840" max="3842" width="14.88671875" style="239" bestFit="1" customWidth="1"/>
    <col min="3843" max="3843" width="27.88671875" style="239" bestFit="1" customWidth="1"/>
    <col min="3844" max="3846" width="13.6640625" style="239" customWidth="1"/>
    <col min="3847" max="3847" width="8.6640625" style="239" customWidth="1"/>
    <col min="3848" max="3848" width="23" style="239" customWidth="1"/>
    <col min="3849" max="3849" width="3.88671875" style="239" customWidth="1"/>
    <col min="3850" max="3850" width="0" style="239" hidden="1" customWidth="1"/>
    <col min="3851" max="4095" width="8.88671875" style="239"/>
    <col min="4096" max="4098" width="14.88671875" style="239" bestFit="1" customWidth="1"/>
    <col min="4099" max="4099" width="27.88671875" style="239" bestFit="1" customWidth="1"/>
    <col min="4100" max="4102" width="13.6640625" style="239" customWidth="1"/>
    <col min="4103" max="4103" width="8.6640625" style="239" customWidth="1"/>
    <col min="4104" max="4104" width="23" style="239" customWidth="1"/>
    <col min="4105" max="4105" width="3.88671875" style="239" customWidth="1"/>
    <col min="4106" max="4106" width="0" style="239" hidden="1" customWidth="1"/>
    <col min="4107" max="4351" width="8.88671875" style="239"/>
    <col min="4352" max="4354" width="14.88671875" style="239" bestFit="1" customWidth="1"/>
    <col min="4355" max="4355" width="27.88671875" style="239" bestFit="1" customWidth="1"/>
    <col min="4356" max="4358" width="13.6640625" style="239" customWidth="1"/>
    <col min="4359" max="4359" width="8.6640625" style="239" customWidth="1"/>
    <col min="4360" max="4360" width="23" style="239" customWidth="1"/>
    <col min="4361" max="4361" width="3.88671875" style="239" customWidth="1"/>
    <col min="4362" max="4362" width="0" style="239" hidden="1" customWidth="1"/>
    <col min="4363" max="4607" width="8.88671875" style="239"/>
    <col min="4608" max="4610" width="14.88671875" style="239" bestFit="1" customWidth="1"/>
    <col min="4611" max="4611" width="27.88671875" style="239" bestFit="1" customWidth="1"/>
    <col min="4612" max="4614" width="13.6640625" style="239" customWidth="1"/>
    <col min="4615" max="4615" width="8.6640625" style="239" customWidth="1"/>
    <col min="4616" max="4616" width="23" style="239" customWidth="1"/>
    <col min="4617" max="4617" width="3.88671875" style="239" customWidth="1"/>
    <col min="4618" max="4618" width="0" style="239" hidden="1" customWidth="1"/>
    <col min="4619" max="4863" width="8.88671875" style="239"/>
    <col min="4864" max="4866" width="14.88671875" style="239" bestFit="1" customWidth="1"/>
    <col min="4867" max="4867" width="27.88671875" style="239" bestFit="1" customWidth="1"/>
    <col min="4868" max="4870" width="13.6640625" style="239" customWidth="1"/>
    <col min="4871" max="4871" width="8.6640625" style="239" customWidth="1"/>
    <col min="4872" max="4872" width="23" style="239" customWidth="1"/>
    <col min="4873" max="4873" width="3.88671875" style="239" customWidth="1"/>
    <col min="4874" max="4874" width="0" style="239" hidden="1" customWidth="1"/>
    <col min="4875" max="5119" width="8.88671875" style="239"/>
    <col min="5120" max="5122" width="14.88671875" style="239" bestFit="1" customWidth="1"/>
    <col min="5123" max="5123" width="27.88671875" style="239" bestFit="1" customWidth="1"/>
    <col min="5124" max="5126" width="13.6640625" style="239" customWidth="1"/>
    <col min="5127" max="5127" width="8.6640625" style="239" customWidth="1"/>
    <col min="5128" max="5128" width="23" style="239" customWidth="1"/>
    <col min="5129" max="5129" width="3.88671875" style="239" customWidth="1"/>
    <col min="5130" max="5130" width="0" style="239" hidden="1" customWidth="1"/>
    <col min="5131" max="5375" width="8.88671875" style="239"/>
    <col min="5376" max="5378" width="14.88671875" style="239" bestFit="1" customWidth="1"/>
    <col min="5379" max="5379" width="27.88671875" style="239" bestFit="1" customWidth="1"/>
    <col min="5380" max="5382" width="13.6640625" style="239" customWidth="1"/>
    <col min="5383" max="5383" width="8.6640625" style="239" customWidth="1"/>
    <col min="5384" max="5384" width="23" style="239" customWidth="1"/>
    <col min="5385" max="5385" width="3.88671875" style="239" customWidth="1"/>
    <col min="5386" max="5386" width="0" style="239" hidden="1" customWidth="1"/>
    <col min="5387" max="5631" width="8.88671875" style="239"/>
    <col min="5632" max="5634" width="14.88671875" style="239" bestFit="1" customWidth="1"/>
    <col min="5635" max="5635" width="27.88671875" style="239" bestFit="1" customWidth="1"/>
    <col min="5636" max="5638" width="13.6640625" style="239" customWidth="1"/>
    <col min="5639" max="5639" width="8.6640625" style="239" customWidth="1"/>
    <col min="5640" max="5640" width="23" style="239" customWidth="1"/>
    <col min="5641" max="5641" width="3.88671875" style="239" customWidth="1"/>
    <col min="5642" max="5642" width="0" style="239" hidden="1" customWidth="1"/>
    <col min="5643" max="5887" width="8.88671875" style="239"/>
    <col min="5888" max="5890" width="14.88671875" style="239" bestFit="1" customWidth="1"/>
    <col min="5891" max="5891" width="27.88671875" style="239" bestFit="1" customWidth="1"/>
    <col min="5892" max="5894" width="13.6640625" style="239" customWidth="1"/>
    <col min="5895" max="5895" width="8.6640625" style="239" customWidth="1"/>
    <col min="5896" max="5896" width="23" style="239" customWidth="1"/>
    <col min="5897" max="5897" width="3.88671875" style="239" customWidth="1"/>
    <col min="5898" max="5898" width="0" style="239" hidden="1" customWidth="1"/>
    <col min="5899" max="6143" width="8.88671875" style="239"/>
    <col min="6144" max="6146" width="14.88671875" style="239" bestFit="1" customWidth="1"/>
    <col min="6147" max="6147" width="27.88671875" style="239" bestFit="1" customWidth="1"/>
    <col min="6148" max="6150" width="13.6640625" style="239" customWidth="1"/>
    <col min="6151" max="6151" width="8.6640625" style="239" customWidth="1"/>
    <col min="6152" max="6152" width="23" style="239" customWidth="1"/>
    <col min="6153" max="6153" width="3.88671875" style="239" customWidth="1"/>
    <col min="6154" max="6154" width="0" style="239" hidden="1" customWidth="1"/>
    <col min="6155" max="6399" width="8.88671875" style="239"/>
    <col min="6400" max="6402" width="14.88671875" style="239" bestFit="1" customWidth="1"/>
    <col min="6403" max="6403" width="27.88671875" style="239" bestFit="1" customWidth="1"/>
    <col min="6404" max="6406" width="13.6640625" style="239" customWidth="1"/>
    <col min="6407" max="6407" width="8.6640625" style="239" customWidth="1"/>
    <col min="6408" max="6408" width="23" style="239" customWidth="1"/>
    <col min="6409" max="6409" width="3.88671875" style="239" customWidth="1"/>
    <col min="6410" max="6410" width="0" style="239" hidden="1" customWidth="1"/>
    <col min="6411" max="6655" width="8.88671875" style="239"/>
    <col min="6656" max="6658" width="14.88671875" style="239" bestFit="1" customWidth="1"/>
    <col min="6659" max="6659" width="27.88671875" style="239" bestFit="1" customWidth="1"/>
    <col min="6660" max="6662" width="13.6640625" style="239" customWidth="1"/>
    <col min="6663" max="6663" width="8.6640625" style="239" customWidth="1"/>
    <col min="6664" max="6664" width="23" style="239" customWidth="1"/>
    <col min="6665" max="6665" width="3.88671875" style="239" customWidth="1"/>
    <col min="6666" max="6666" width="0" style="239" hidden="1" customWidth="1"/>
    <col min="6667" max="6911" width="8.88671875" style="239"/>
    <col min="6912" max="6914" width="14.88671875" style="239" bestFit="1" customWidth="1"/>
    <col min="6915" max="6915" width="27.88671875" style="239" bestFit="1" customWidth="1"/>
    <col min="6916" max="6918" width="13.6640625" style="239" customWidth="1"/>
    <col min="6919" max="6919" width="8.6640625" style="239" customWidth="1"/>
    <col min="6920" max="6920" width="23" style="239" customWidth="1"/>
    <col min="6921" max="6921" width="3.88671875" style="239" customWidth="1"/>
    <col min="6922" max="6922" width="0" style="239" hidden="1" customWidth="1"/>
    <col min="6923" max="7167" width="8.88671875" style="239"/>
    <col min="7168" max="7170" width="14.88671875" style="239" bestFit="1" customWidth="1"/>
    <col min="7171" max="7171" width="27.88671875" style="239" bestFit="1" customWidth="1"/>
    <col min="7172" max="7174" width="13.6640625" style="239" customWidth="1"/>
    <col min="7175" max="7175" width="8.6640625" style="239" customWidth="1"/>
    <col min="7176" max="7176" width="23" style="239" customWidth="1"/>
    <col min="7177" max="7177" width="3.88671875" style="239" customWidth="1"/>
    <col min="7178" max="7178" width="0" style="239" hidden="1" customWidth="1"/>
    <col min="7179" max="7423" width="8.88671875" style="239"/>
    <col min="7424" max="7426" width="14.88671875" style="239" bestFit="1" customWidth="1"/>
    <col min="7427" max="7427" width="27.88671875" style="239" bestFit="1" customWidth="1"/>
    <col min="7428" max="7430" width="13.6640625" style="239" customWidth="1"/>
    <col min="7431" max="7431" width="8.6640625" style="239" customWidth="1"/>
    <col min="7432" max="7432" width="23" style="239" customWidth="1"/>
    <col min="7433" max="7433" width="3.88671875" style="239" customWidth="1"/>
    <col min="7434" max="7434" width="0" style="239" hidden="1" customWidth="1"/>
    <col min="7435" max="7679" width="8.88671875" style="239"/>
    <col min="7680" max="7682" width="14.88671875" style="239" bestFit="1" customWidth="1"/>
    <col min="7683" max="7683" width="27.88671875" style="239" bestFit="1" customWidth="1"/>
    <col min="7684" max="7686" width="13.6640625" style="239" customWidth="1"/>
    <col min="7687" max="7687" width="8.6640625" style="239" customWidth="1"/>
    <col min="7688" max="7688" width="23" style="239" customWidth="1"/>
    <col min="7689" max="7689" width="3.88671875" style="239" customWidth="1"/>
    <col min="7690" max="7690" width="0" style="239" hidden="1" customWidth="1"/>
    <col min="7691" max="7935" width="8.88671875" style="239"/>
    <col min="7936" max="7938" width="14.88671875" style="239" bestFit="1" customWidth="1"/>
    <col min="7939" max="7939" width="27.88671875" style="239" bestFit="1" customWidth="1"/>
    <col min="7940" max="7942" width="13.6640625" style="239" customWidth="1"/>
    <col min="7943" max="7943" width="8.6640625" style="239" customWidth="1"/>
    <col min="7944" max="7944" width="23" style="239" customWidth="1"/>
    <col min="7945" max="7945" width="3.88671875" style="239" customWidth="1"/>
    <col min="7946" max="7946" width="0" style="239" hidden="1" customWidth="1"/>
    <col min="7947" max="8191" width="8.88671875" style="239"/>
    <col min="8192" max="8194" width="14.88671875" style="239" bestFit="1" customWidth="1"/>
    <col min="8195" max="8195" width="27.88671875" style="239" bestFit="1" customWidth="1"/>
    <col min="8196" max="8198" width="13.6640625" style="239" customWidth="1"/>
    <col min="8199" max="8199" width="8.6640625" style="239" customWidth="1"/>
    <col min="8200" max="8200" width="23" style="239" customWidth="1"/>
    <col min="8201" max="8201" width="3.88671875" style="239" customWidth="1"/>
    <col min="8202" max="8202" width="0" style="239" hidden="1" customWidth="1"/>
    <col min="8203" max="8447" width="8.88671875" style="239"/>
    <col min="8448" max="8450" width="14.88671875" style="239" bestFit="1" customWidth="1"/>
    <col min="8451" max="8451" width="27.88671875" style="239" bestFit="1" customWidth="1"/>
    <col min="8452" max="8454" width="13.6640625" style="239" customWidth="1"/>
    <col min="8455" max="8455" width="8.6640625" style="239" customWidth="1"/>
    <col min="8456" max="8456" width="23" style="239" customWidth="1"/>
    <col min="8457" max="8457" width="3.88671875" style="239" customWidth="1"/>
    <col min="8458" max="8458" width="0" style="239" hidden="1" customWidth="1"/>
    <col min="8459" max="8703" width="8.88671875" style="239"/>
    <col min="8704" max="8706" width="14.88671875" style="239" bestFit="1" customWidth="1"/>
    <col min="8707" max="8707" width="27.88671875" style="239" bestFit="1" customWidth="1"/>
    <col min="8708" max="8710" width="13.6640625" style="239" customWidth="1"/>
    <col min="8711" max="8711" width="8.6640625" style="239" customWidth="1"/>
    <col min="8712" max="8712" width="23" style="239" customWidth="1"/>
    <col min="8713" max="8713" width="3.88671875" style="239" customWidth="1"/>
    <col min="8714" max="8714" width="0" style="239" hidden="1" customWidth="1"/>
    <col min="8715" max="8959" width="8.88671875" style="239"/>
    <col min="8960" max="8962" width="14.88671875" style="239" bestFit="1" customWidth="1"/>
    <col min="8963" max="8963" width="27.88671875" style="239" bestFit="1" customWidth="1"/>
    <col min="8964" max="8966" width="13.6640625" style="239" customWidth="1"/>
    <col min="8967" max="8967" width="8.6640625" style="239" customWidth="1"/>
    <col min="8968" max="8968" width="23" style="239" customWidth="1"/>
    <col min="8969" max="8969" width="3.88671875" style="239" customWidth="1"/>
    <col min="8970" max="8970" width="0" style="239" hidden="1" customWidth="1"/>
    <col min="8971" max="9215" width="8.88671875" style="239"/>
    <col min="9216" max="9218" width="14.88671875" style="239" bestFit="1" customWidth="1"/>
    <col min="9219" max="9219" width="27.88671875" style="239" bestFit="1" customWidth="1"/>
    <col min="9220" max="9222" width="13.6640625" style="239" customWidth="1"/>
    <col min="9223" max="9223" width="8.6640625" style="239" customWidth="1"/>
    <col min="9224" max="9224" width="23" style="239" customWidth="1"/>
    <col min="9225" max="9225" width="3.88671875" style="239" customWidth="1"/>
    <col min="9226" max="9226" width="0" style="239" hidden="1" customWidth="1"/>
    <col min="9227" max="9471" width="8.88671875" style="239"/>
    <col min="9472" max="9474" width="14.88671875" style="239" bestFit="1" customWidth="1"/>
    <col min="9475" max="9475" width="27.88671875" style="239" bestFit="1" customWidth="1"/>
    <col min="9476" max="9478" width="13.6640625" style="239" customWidth="1"/>
    <col min="9479" max="9479" width="8.6640625" style="239" customWidth="1"/>
    <col min="9480" max="9480" width="23" style="239" customWidth="1"/>
    <col min="9481" max="9481" width="3.88671875" style="239" customWidth="1"/>
    <col min="9482" max="9482" width="0" style="239" hidden="1" customWidth="1"/>
    <col min="9483" max="9727" width="8.88671875" style="239"/>
    <col min="9728" max="9730" width="14.88671875" style="239" bestFit="1" customWidth="1"/>
    <col min="9731" max="9731" width="27.88671875" style="239" bestFit="1" customWidth="1"/>
    <col min="9732" max="9734" width="13.6640625" style="239" customWidth="1"/>
    <col min="9735" max="9735" width="8.6640625" style="239" customWidth="1"/>
    <col min="9736" max="9736" width="23" style="239" customWidth="1"/>
    <col min="9737" max="9737" width="3.88671875" style="239" customWidth="1"/>
    <col min="9738" max="9738" width="0" style="239" hidden="1" customWidth="1"/>
    <col min="9739" max="9983" width="8.88671875" style="239"/>
    <col min="9984" max="9986" width="14.88671875" style="239" bestFit="1" customWidth="1"/>
    <col min="9987" max="9987" width="27.88671875" style="239" bestFit="1" customWidth="1"/>
    <col min="9988" max="9990" width="13.6640625" style="239" customWidth="1"/>
    <col min="9991" max="9991" width="8.6640625" style="239" customWidth="1"/>
    <col min="9992" max="9992" width="23" style="239" customWidth="1"/>
    <col min="9993" max="9993" width="3.88671875" style="239" customWidth="1"/>
    <col min="9994" max="9994" width="0" style="239" hidden="1" customWidth="1"/>
    <col min="9995" max="10239" width="8.88671875" style="239"/>
    <col min="10240" max="10242" width="14.88671875" style="239" bestFit="1" customWidth="1"/>
    <col min="10243" max="10243" width="27.88671875" style="239" bestFit="1" customWidth="1"/>
    <col min="10244" max="10246" width="13.6640625" style="239" customWidth="1"/>
    <col min="10247" max="10247" width="8.6640625" style="239" customWidth="1"/>
    <col min="10248" max="10248" width="23" style="239" customWidth="1"/>
    <col min="10249" max="10249" width="3.88671875" style="239" customWidth="1"/>
    <col min="10250" max="10250" width="0" style="239" hidden="1" customWidth="1"/>
    <col min="10251" max="10495" width="8.88671875" style="239"/>
    <col min="10496" max="10498" width="14.88671875" style="239" bestFit="1" customWidth="1"/>
    <col min="10499" max="10499" width="27.88671875" style="239" bestFit="1" customWidth="1"/>
    <col min="10500" max="10502" width="13.6640625" style="239" customWidth="1"/>
    <col min="10503" max="10503" width="8.6640625" style="239" customWidth="1"/>
    <col min="10504" max="10504" width="23" style="239" customWidth="1"/>
    <col min="10505" max="10505" width="3.88671875" style="239" customWidth="1"/>
    <col min="10506" max="10506" width="0" style="239" hidden="1" customWidth="1"/>
    <col min="10507" max="10751" width="8.88671875" style="239"/>
    <col min="10752" max="10754" width="14.88671875" style="239" bestFit="1" customWidth="1"/>
    <col min="10755" max="10755" width="27.88671875" style="239" bestFit="1" customWidth="1"/>
    <col min="10756" max="10758" width="13.6640625" style="239" customWidth="1"/>
    <col min="10759" max="10759" width="8.6640625" style="239" customWidth="1"/>
    <col min="10760" max="10760" width="23" style="239" customWidth="1"/>
    <col min="10761" max="10761" width="3.88671875" style="239" customWidth="1"/>
    <col min="10762" max="10762" width="0" style="239" hidden="1" customWidth="1"/>
    <col min="10763" max="11007" width="8.88671875" style="239"/>
    <col min="11008" max="11010" width="14.88671875" style="239" bestFit="1" customWidth="1"/>
    <col min="11011" max="11011" width="27.88671875" style="239" bestFit="1" customWidth="1"/>
    <col min="11012" max="11014" width="13.6640625" style="239" customWidth="1"/>
    <col min="11015" max="11015" width="8.6640625" style="239" customWidth="1"/>
    <col min="11016" max="11016" width="23" style="239" customWidth="1"/>
    <col min="11017" max="11017" width="3.88671875" style="239" customWidth="1"/>
    <col min="11018" max="11018" width="0" style="239" hidden="1" customWidth="1"/>
    <col min="11019" max="11263" width="8.88671875" style="239"/>
    <col min="11264" max="11266" width="14.88671875" style="239" bestFit="1" customWidth="1"/>
    <col min="11267" max="11267" width="27.88671875" style="239" bestFit="1" customWidth="1"/>
    <col min="11268" max="11270" width="13.6640625" style="239" customWidth="1"/>
    <col min="11271" max="11271" width="8.6640625" style="239" customWidth="1"/>
    <col min="11272" max="11272" width="23" style="239" customWidth="1"/>
    <col min="11273" max="11273" width="3.88671875" style="239" customWidth="1"/>
    <col min="11274" max="11274" width="0" style="239" hidden="1" customWidth="1"/>
    <col min="11275" max="11519" width="8.88671875" style="239"/>
    <col min="11520" max="11522" width="14.88671875" style="239" bestFit="1" customWidth="1"/>
    <col min="11523" max="11523" width="27.88671875" style="239" bestFit="1" customWidth="1"/>
    <col min="11524" max="11526" width="13.6640625" style="239" customWidth="1"/>
    <col min="11527" max="11527" width="8.6640625" style="239" customWidth="1"/>
    <col min="11528" max="11528" width="23" style="239" customWidth="1"/>
    <col min="11529" max="11529" width="3.88671875" style="239" customWidth="1"/>
    <col min="11530" max="11530" width="0" style="239" hidden="1" customWidth="1"/>
    <col min="11531" max="11775" width="8.88671875" style="239"/>
    <col min="11776" max="11778" width="14.88671875" style="239" bestFit="1" customWidth="1"/>
    <col min="11779" max="11779" width="27.88671875" style="239" bestFit="1" customWidth="1"/>
    <col min="11780" max="11782" width="13.6640625" style="239" customWidth="1"/>
    <col min="11783" max="11783" width="8.6640625" style="239" customWidth="1"/>
    <col min="11784" max="11784" width="23" style="239" customWidth="1"/>
    <col min="11785" max="11785" width="3.88671875" style="239" customWidth="1"/>
    <col min="11786" max="11786" width="0" style="239" hidden="1" customWidth="1"/>
    <col min="11787" max="12031" width="8.88671875" style="239"/>
    <col min="12032" max="12034" width="14.88671875" style="239" bestFit="1" customWidth="1"/>
    <col min="12035" max="12035" width="27.88671875" style="239" bestFit="1" customWidth="1"/>
    <col min="12036" max="12038" width="13.6640625" style="239" customWidth="1"/>
    <col min="12039" max="12039" width="8.6640625" style="239" customWidth="1"/>
    <col min="12040" max="12040" width="23" style="239" customWidth="1"/>
    <col min="12041" max="12041" width="3.88671875" style="239" customWidth="1"/>
    <col min="12042" max="12042" width="0" style="239" hidden="1" customWidth="1"/>
    <col min="12043" max="12287" width="8.88671875" style="239"/>
    <col min="12288" max="12290" width="14.88671875" style="239" bestFit="1" customWidth="1"/>
    <col min="12291" max="12291" width="27.88671875" style="239" bestFit="1" customWidth="1"/>
    <col min="12292" max="12294" width="13.6640625" style="239" customWidth="1"/>
    <col min="12295" max="12295" width="8.6640625" style="239" customWidth="1"/>
    <col min="12296" max="12296" width="23" style="239" customWidth="1"/>
    <col min="12297" max="12297" width="3.88671875" style="239" customWidth="1"/>
    <col min="12298" max="12298" width="0" style="239" hidden="1" customWidth="1"/>
    <col min="12299" max="12543" width="8.88671875" style="239"/>
    <col min="12544" max="12546" width="14.88671875" style="239" bestFit="1" customWidth="1"/>
    <col min="12547" max="12547" width="27.88671875" style="239" bestFit="1" customWidth="1"/>
    <col min="12548" max="12550" width="13.6640625" style="239" customWidth="1"/>
    <col min="12551" max="12551" width="8.6640625" style="239" customWidth="1"/>
    <col min="12552" max="12552" width="23" style="239" customWidth="1"/>
    <col min="12553" max="12553" width="3.88671875" style="239" customWidth="1"/>
    <col min="12554" max="12554" width="0" style="239" hidden="1" customWidth="1"/>
    <col min="12555" max="12799" width="8.88671875" style="239"/>
    <col min="12800" max="12802" width="14.88671875" style="239" bestFit="1" customWidth="1"/>
    <col min="12803" max="12803" width="27.88671875" style="239" bestFit="1" customWidth="1"/>
    <col min="12804" max="12806" width="13.6640625" style="239" customWidth="1"/>
    <col min="12807" max="12807" width="8.6640625" style="239" customWidth="1"/>
    <col min="12808" max="12808" width="23" style="239" customWidth="1"/>
    <col min="12809" max="12809" width="3.88671875" style="239" customWidth="1"/>
    <col min="12810" max="12810" width="0" style="239" hidden="1" customWidth="1"/>
    <col min="12811" max="13055" width="8.88671875" style="239"/>
    <col min="13056" max="13058" width="14.88671875" style="239" bestFit="1" customWidth="1"/>
    <col min="13059" max="13059" width="27.88671875" style="239" bestFit="1" customWidth="1"/>
    <col min="13060" max="13062" width="13.6640625" style="239" customWidth="1"/>
    <col min="13063" max="13063" width="8.6640625" style="239" customWidth="1"/>
    <col min="13064" max="13064" width="23" style="239" customWidth="1"/>
    <col min="13065" max="13065" width="3.88671875" style="239" customWidth="1"/>
    <col min="13066" max="13066" width="0" style="239" hidden="1" customWidth="1"/>
    <col min="13067" max="13311" width="8.88671875" style="239"/>
    <col min="13312" max="13314" width="14.88671875" style="239" bestFit="1" customWidth="1"/>
    <col min="13315" max="13315" width="27.88671875" style="239" bestFit="1" customWidth="1"/>
    <col min="13316" max="13318" width="13.6640625" style="239" customWidth="1"/>
    <col min="13319" max="13319" width="8.6640625" style="239" customWidth="1"/>
    <col min="13320" max="13320" width="23" style="239" customWidth="1"/>
    <col min="13321" max="13321" width="3.88671875" style="239" customWidth="1"/>
    <col min="13322" max="13322" width="0" style="239" hidden="1" customWidth="1"/>
    <col min="13323" max="13567" width="8.88671875" style="239"/>
    <col min="13568" max="13570" width="14.88671875" style="239" bestFit="1" customWidth="1"/>
    <col min="13571" max="13571" width="27.88671875" style="239" bestFit="1" customWidth="1"/>
    <col min="13572" max="13574" width="13.6640625" style="239" customWidth="1"/>
    <col min="13575" max="13575" width="8.6640625" style="239" customWidth="1"/>
    <col min="13576" max="13576" width="23" style="239" customWidth="1"/>
    <col min="13577" max="13577" width="3.88671875" style="239" customWidth="1"/>
    <col min="13578" max="13578" width="0" style="239" hidden="1" customWidth="1"/>
    <col min="13579" max="13823" width="8.88671875" style="239"/>
    <col min="13824" max="13826" width="14.88671875" style="239" bestFit="1" customWidth="1"/>
    <col min="13827" max="13827" width="27.88671875" style="239" bestFit="1" customWidth="1"/>
    <col min="13828" max="13830" width="13.6640625" style="239" customWidth="1"/>
    <col min="13831" max="13831" width="8.6640625" style="239" customWidth="1"/>
    <col min="13832" max="13832" width="23" style="239" customWidth="1"/>
    <col min="13833" max="13833" width="3.88671875" style="239" customWidth="1"/>
    <col min="13834" max="13834" width="0" style="239" hidden="1" customWidth="1"/>
    <col min="13835" max="14079" width="8.88671875" style="239"/>
    <col min="14080" max="14082" width="14.88671875" style="239" bestFit="1" customWidth="1"/>
    <col min="14083" max="14083" width="27.88671875" style="239" bestFit="1" customWidth="1"/>
    <col min="14084" max="14086" width="13.6640625" style="239" customWidth="1"/>
    <col min="14087" max="14087" width="8.6640625" style="239" customWidth="1"/>
    <col min="14088" max="14088" width="23" style="239" customWidth="1"/>
    <col min="14089" max="14089" width="3.88671875" style="239" customWidth="1"/>
    <col min="14090" max="14090" width="0" style="239" hidden="1" customWidth="1"/>
    <col min="14091" max="14335" width="8.88671875" style="239"/>
    <col min="14336" max="14338" width="14.88671875" style="239" bestFit="1" customWidth="1"/>
    <col min="14339" max="14339" width="27.88671875" style="239" bestFit="1" customWidth="1"/>
    <col min="14340" max="14342" width="13.6640625" style="239" customWidth="1"/>
    <col min="14343" max="14343" width="8.6640625" style="239" customWidth="1"/>
    <col min="14344" max="14344" width="23" style="239" customWidth="1"/>
    <col min="14345" max="14345" width="3.88671875" style="239" customWidth="1"/>
    <col min="14346" max="14346" width="0" style="239" hidden="1" customWidth="1"/>
    <col min="14347" max="14591" width="8.88671875" style="239"/>
    <col min="14592" max="14594" width="14.88671875" style="239" bestFit="1" customWidth="1"/>
    <col min="14595" max="14595" width="27.88671875" style="239" bestFit="1" customWidth="1"/>
    <col min="14596" max="14598" width="13.6640625" style="239" customWidth="1"/>
    <col min="14599" max="14599" width="8.6640625" style="239" customWidth="1"/>
    <col min="14600" max="14600" width="23" style="239" customWidth="1"/>
    <col min="14601" max="14601" width="3.88671875" style="239" customWidth="1"/>
    <col min="14602" max="14602" width="0" style="239" hidden="1" customWidth="1"/>
    <col min="14603" max="14847" width="8.88671875" style="239"/>
    <col min="14848" max="14850" width="14.88671875" style="239" bestFit="1" customWidth="1"/>
    <col min="14851" max="14851" width="27.88671875" style="239" bestFit="1" customWidth="1"/>
    <col min="14852" max="14854" width="13.6640625" style="239" customWidth="1"/>
    <col min="14855" max="14855" width="8.6640625" style="239" customWidth="1"/>
    <col min="14856" max="14856" width="23" style="239" customWidth="1"/>
    <col min="14857" max="14857" width="3.88671875" style="239" customWidth="1"/>
    <col min="14858" max="14858" width="0" style="239" hidden="1" customWidth="1"/>
    <col min="14859" max="15103" width="8.88671875" style="239"/>
    <col min="15104" max="15106" width="14.88671875" style="239" bestFit="1" customWidth="1"/>
    <col min="15107" max="15107" width="27.88671875" style="239" bestFit="1" customWidth="1"/>
    <col min="15108" max="15110" width="13.6640625" style="239" customWidth="1"/>
    <col min="15111" max="15111" width="8.6640625" style="239" customWidth="1"/>
    <col min="15112" max="15112" width="23" style="239" customWidth="1"/>
    <col min="15113" max="15113" width="3.88671875" style="239" customWidth="1"/>
    <col min="15114" max="15114" width="0" style="239" hidden="1" customWidth="1"/>
    <col min="15115" max="15359" width="8.88671875" style="239"/>
    <col min="15360" max="15362" width="14.88671875" style="239" bestFit="1" customWidth="1"/>
    <col min="15363" max="15363" width="27.88671875" style="239" bestFit="1" customWidth="1"/>
    <col min="15364" max="15366" width="13.6640625" style="239" customWidth="1"/>
    <col min="15367" max="15367" width="8.6640625" style="239" customWidth="1"/>
    <col min="15368" max="15368" width="23" style="239" customWidth="1"/>
    <col min="15369" max="15369" width="3.88671875" style="239" customWidth="1"/>
    <col min="15370" max="15370" width="0" style="239" hidden="1" customWidth="1"/>
    <col min="15371" max="15615" width="8.88671875" style="239"/>
    <col min="15616" max="15618" width="14.88671875" style="239" bestFit="1" customWidth="1"/>
    <col min="15619" max="15619" width="27.88671875" style="239" bestFit="1" customWidth="1"/>
    <col min="15620" max="15622" width="13.6640625" style="239" customWidth="1"/>
    <col min="15623" max="15623" width="8.6640625" style="239" customWidth="1"/>
    <col min="15624" max="15624" width="23" style="239" customWidth="1"/>
    <col min="15625" max="15625" width="3.88671875" style="239" customWidth="1"/>
    <col min="15626" max="15626" width="0" style="239" hidden="1" customWidth="1"/>
    <col min="15627" max="15871" width="8.88671875" style="239"/>
    <col min="15872" max="15874" width="14.88671875" style="239" bestFit="1" customWidth="1"/>
    <col min="15875" max="15875" width="27.88671875" style="239" bestFit="1" customWidth="1"/>
    <col min="15876" max="15878" width="13.6640625" style="239" customWidth="1"/>
    <col min="15879" max="15879" width="8.6640625" style="239" customWidth="1"/>
    <col min="15880" max="15880" width="23" style="239" customWidth="1"/>
    <col min="15881" max="15881" width="3.88671875" style="239" customWidth="1"/>
    <col min="15882" max="15882" width="0" style="239" hidden="1" customWidth="1"/>
    <col min="15883" max="16127" width="8.88671875" style="239"/>
    <col min="16128" max="16130" width="14.88671875" style="239" bestFit="1" customWidth="1"/>
    <col min="16131" max="16131" width="27.88671875" style="239" bestFit="1" customWidth="1"/>
    <col min="16132" max="16134" width="13.6640625" style="239" customWidth="1"/>
    <col min="16135" max="16135" width="8.6640625" style="239" customWidth="1"/>
    <col min="16136" max="16136" width="23" style="239" customWidth="1"/>
    <col min="16137" max="16137" width="3.88671875" style="239" customWidth="1"/>
    <col min="16138" max="16138" width="0" style="239" hidden="1" customWidth="1"/>
    <col min="16139" max="16384" width="8.88671875" style="239"/>
  </cols>
  <sheetData>
    <row r="1" spans="1:23" ht="11.25" customHeight="1">
      <c r="H1" s="239"/>
      <c r="I1" s="239"/>
      <c r="K1" s="240"/>
      <c r="L1" s="240"/>
      <c r="M1" s="240"/>
      <c r="N1" s="240"/>
      <c r="O1" s="240"/>
      <c r="P1" s="240"/>
      <c r="Q1" s="240"/>
      <c r="R1" s="241"/>
      <c r="S1" s="240"/>
      <c r="T1" s="240"/>
      <c r="U1" s="240"/>
      <c r="V1" s="240"/>
      <c r="W1" s="240"/>
    </row>
    <row r="2" spans="1:23">
      <c r="H2" s="239"/>
      <c r="I2" s="239"/>
      <c r="J2" s="242" t="s">
        <v>327</v>
      </c>
      <c r="K2" s="240"/>
      <c r="L2" s="240"/>
      <c r="M2" s="240"/>
      <c r="N2" s="240"/>
      <c r="O2" s="240"/>
      <c r="P2" s="240"/>
      <c r="Q2" s="240"/>
      <c r="R2" s="241"/>
      <c r="S2" s="240"/>
      <c r="T2" s="240"/>
      <c r="U2" s="240"/>
      <c r="V2" s="240"/>
      <c r="W2" s="240"/>
    </row>
    <row r="3" spans="1:23" ht="33.75" customHeight="1">
      <c r="A3" s="278" t="s">
        <v>594</v>
      </c>
      <c r="B3" s="243"/>
      <c r="C3" s="243"/>
      <c r="D3" s="244"/>
      <c r="E3" s="244"/>
      <c r="F3" s="244"/>
      <c r="G3" s="244"/>
      <c r="H3" s="244"/>
      <c r="I3" s="244"/>
      <c r="J3" s="245" t="s">
        <v>328</v>
      </c>
      <c r="K3" s="240"/>
      <c r="L3" s="240"/>
      <c r="M3" s="240"/>
      <c r="N3" s="240"/>
      <c r="O3" s="240"/>
      <c r="P3" s="240"/>
      <c r="Q3" s="240"/>
      <c r="R3" s="241"/>
      <c r="S3" s="240"/>
      <c r="T3" s="240"/>
      <c r="U3" s="240"/>
      <c r="V3" s="240"/>
      <c r="W3" s="240"/>
    </row>
    <row r="4" spans="1:23" ht="33.75" customHeight="1">
      <c r="A4" s="171" t="s">
        <v>329</v>
      </c>
      <c r="B4" s="246"/>
      <c r="C4" s="246"/>
      <c r="D4" s="246"/>
      <c r="E4" s="246"/>
      <c r="F4" s="246"/>
      <c r="G4" s="246"/>
      <c r="H4" s="247"/>
      <c r="I4" s="247"/>
      <c r="J4" s="247"/>
      <c r="K4" s="240"/>
      <c r="L4" s="240"/>
      <c r="M4" s="240"/>
      <c r="N4" s="240"/>
      <c r="O4" s="240"/>
      <c r="P4" s="240"/>
      <c r="Q4" s="240"/>
      <c r="R4" s="241"/>
      <c r="S4" s="240"/>
      <c r="T4" s="240"/>
      <c r="U4" s="240"/>
      <c r="V4" s="240"/>
      <c r="W4" s="240"/>
    </row>
    <row r="5" spans="1:23" ht="25.5" customHeight="1">
      <c r="A5" s="230" t="s">
        <v>330</v>
      </c>
      <c r="B5" s="248"/>
      <c r="C5" s="248"/>
      <c r="D5" s="246"/>
      <c r="E5" s="246"/>
      <c r="F5" s="246"/>
      <c r="G5" s="246"/>
      <c r="H5" s="247"/>
      <c r="I5" s="247"/>
      <c r="J5" s="247"/>
      <c r="K5" s="240"/>
      <c r="L5" s="240"/>
      <c r="M5" s="240"/>
      <c r="N5" s="240"/>
      <c r="O5" s="240"/>
      <c r="P5" s="240"/>
      <c r="Q5" s="240"/>
      <c r="R5" s="241"/>
      <c r="S5" s="240"/>
      <c r="T5" s="240"/>
      <c r="U5" s="240"/>
      <c r="V5" s="240"/>
      <c r="W5" s="240"/>
    </row>
    <row r="6" spans="1:23" ht="9.75" customHeight="1" thickBot="1">
      <c r="A6" s="246"/>
      <c r="B6" s="246"/>
      <c r="C6" s="246"/>
      <c r="D6" s="246"/>
      <c r="E6" s="246"/>
      <c r="F6" s="246"/>
      <c r="G6" s="246"/>
      <c r="H6" s="249"/>
      <c r="I6" s="249"/>
      <c r="J6" s="244"/>
    </row>
    <row r="7" spans="1:23" ht="22.5" customHeight="1">
      <c r="A7" s="233" t="s">
        <v>601</v>
      </c>
      <c r="B7" s="233" t="s">
        <v>564</v>
      </c>
      <c r="C7" s="233" t="s">
        <v>281</v>
      </c>
      <c r="D7" s="233" t="s">
        <v>609</v>
      </c>
      <c r="E7" s="1177" t="s">
        <v>608</v>
      </c>
      <c r="F7" s="1178"/>
      <c r="G7" s="279" t="s">
        <v>597</v>
      </c>
      <c r="H7" s="1167" t="s">
        <v>4325</v>
      </c>
      <c r="I7" s="1179" t="s">
        <v>3687</v>
      </c>
      <c r="J7" s="1179" t="s">
        <v>4326</v>
      </c>
    </row>
    <row r="8" spans="1:23" ht="22.5" customHeight="1" thickBot="1">
      <c r="A8" s="280" t="s">
        <v>282</v>
      </c>
      <c r="B8" s="280" t="s">
        <v>282</v>
      </c>
      <c r="C8" s="280" t="s">
        <v>282</v>
      </c>
      <c r="D8" s="281" t="s">
        <v>331</v>
      </c>
      <c r="E8" s="280" t="s">
        <v>332</v>
      </c>
      <c r="F8" s="280" t="s">
        <v>207</v>
      </c>
      <c r="G8" s="280" t="s">
        <v>207</v>
      </c>
      <c r="H8" s="1169"/>
      <c r="I8" s="1180"/>
      <c r="J8" s="1180"/>
    </row>
    <row r="9" spans="1:23" ht="20.25" customHeight="1">
      <c r="A9" s="250"/>
      <c r="B9" s="250"/>
      <c r="C9" s="250"/>
      <c r="D9" s="250"/>
      <c r="E9" s="250"/>
      <c r="F9" s="250"/>
      <c r="G9" s="250"/>
      <c r="H9" s="746"/>
      <c r="I9" s="746"/>
      <c r="J9" s="747"/>
    </row>
    <row r="10" spans="1:23" ht="20.25" customHeight="1">
      <c r="A10" s="250"/>
      <c r="B10" s="250"/>
      <c r="C10" s="250"/>
      <c r="D10" s="250"/>
      <c r="E10" s="250"/>
      <c r="F10" s="250"/>
      <c r="G10" s="250"/>
      <c r="H10" s="748"/>
      <c r="I10" s="748"/>
      <c r="J10" s="749"/>
    </row>
    <row r="11" spans="1:23" ht="20.25" customHeight="1">
      <c r="A11" s="250"/>
      <c r="B11" s="250"/>
      <c r="C11" s="250"/>
      <c r="D11" s="250"/>
      <c r="E11" s="250"/>
      <c r="F11" s="250"/>
      <c r="G11" s="250"/>
      <c r="H11" s="748"/>
      <c r="I11" s="748"/>
      <c r="J11" s="749"/>
    </row>
    <row r="12" spans="1:23" ht="20.25" customHeight="1">
      <c r="A12" s="250"/>
      <c r="B12" s="250"/>
      <c r="C12" s="250"/>
      <c r="D12" s="250"/>
      <c r="E12" s="250"/>
      <c r="F12" s="250"/>
      <c r="G12" s="250"/>
      <c r="H12" s="748"/>
      <c r="I12" s="748"/>
      <c r="J12" s="749"/>
    </row>
    <row r="13" spans="1:23" ht="20.25" customHeight="1">
      <c r="A13" s="250"/>
      <c r="B13" s="250"/>
      <c r="C13" s="250"/>
      <c r="D13" s="250"/>
      <c r="E13" s="250"/>
      <c r="F13" s="250"/>
      <c r="G13" s="250"/>
      <c r="H13" s="748"/>
      <c r="I13" s="748"/>
      <c r="J13" s="749"/>
    </row>
    <row r="14" spans="1:23" ht="20.25" customHeight="1">
      <c r="A14" s="250"/>
      <c r="B14" s="250"/>
      <c r="C14" s="250"/>
      <c r="D14" s="250"/>
      <c r="E14" s="250"/>
      <c r="F14" s="250"/>
      <c r="G14" s="250"/>
      <c r="H14" s="748"/>
      <c r="I14" s="748"/>
      <c r="J14" s="749"/>
    </row>
    <row r="15" spans="1:23" ht="20.25" customHeight="1">
      <c r="A15" s="250"/>
      <c r="B15" s="250"/>
      <c r="C15" s="250"/>
      <c r="D15" s="250"/>
      <c r="E15" s="250"/>
      <c r="F15" s="250"/>
      <c r="G15" s="250"/>
      <c r="H15" s="748"/>
      <c r="I15" s="748"/>
      <c r="J15" s="749"/>
    </row>
    <row r="16" spans="1:23" ht="20.25" customHeight="1">
      <c r="A16" s="250"/>
      <c r="B16" s="250"/>
      <c r="C16" s="250"/>
      <c r="D16" s="250"/>
      <c r="E16" s="250"/>
      <c r="F16" s="250"/>
      <c r="G16" s="250"/>
      <c r="H16" s="748"/>
      <c r="I16" s="748"/>
      <c r="J16" s="749"/>
    </row>
    <row r="17" spans="1:10" ht="20.25" customHeight="1">
      <c r="A17" s="250"/>
      <c r="B17" s="250"/>
      <c r="C17" s="250"/>
      <c r="D17" s="250"/>
      <c r="E17" s="250"/>
      <c r="F17" s="250"/>
      <c r="G17" s="250"/>
      <c r="H17" s="748"/>
      <c r="I17" s="748"/>
      <c r="J17" s="749"/>
    </row>
    <row r="18" spans="1:10" ht="20.25" customHeight="1">
      <c r="A18" s="250"/>
      <c r="B18" s="250"/>
      <c r="C18" s="250"/>
      <c r="D18" s="250"/>
      <c r="E18" s="250"/>
      <c r="F18" s="250"/>
      <c r="G18" s="250"/>
      <c r="H18" s="748"/>
      <c r="I18" s="748"/>
      <c r="J18" s="749"/>
    </row>
    <row r="19" spans="1:10" ht="20.25" customHeight="1">
      <c r="A19" s="250"/>
      <c r="B19" s="250"/>
      <c r="C19" s="250"/>
      <c r="D19" s="250"/>
      <c r="E19" s="250"/>
      <c r="F19" s="250"/>
      <c r="G19" s="250"/>
      <c r="H19" s="748"/>
      <c r="I19" s="748"/>
      <c r="J19" s="749"/>
    </row>
    <row r="20" spans="1:10" ht="20.25" customHeight="1">
      <c r="A20" s="250"/>
      <c r="B20" s="250"/>
      <c r="C20" s="250"/>
      <c r="D20" s="250"/>
      <c r="E20" s="250"/>
      <c r="F20" s="250"/>
      <c r="G20" s="250"/>
      <c r="H20" s="748"/>
      <c r="I20" s="748"/>
      <c r="J20" s="749"/>
    </row>
    <row r="21" spans="1:10" ht="20.25" customHeight="1">
      <c r="A21" s="250"/>
      <c r="B21" s="250"/>
      <c r="C21" s="250"/>
      <c r="D21" s="250"/>
      <c r="E21" s="250"/>
      <c r="F21" s="250"/>
      <c r="G21" s="250"/>
      <c r="H21" s="748"/>
      <c r="I21" s="748"/>
      <c r="J21" s="749"/>
    </row>
    <row r="22" spans="1:10" ht="20.25" customHeight="1">
      <c r="A22" s="250"/>
      <c r="B22" s="250"/>
      <c r="C22" s="250"/>
      <c r="D22" s="250"/>
      <c r="E22" s="250"/>
      <c r="F22" s="250"/>
      <c r="G22" s="250"/>
      <c r="H22" s="748"/>
      <c r="I22" s="748"/>
      <c r="J22" s="749"/>
    </row>
    <row r="23" spans="1:10" ht="20.25" customHeight="1">
      <c r="A23" s="250"/>
      <c r="B23" s="250"/>
      <c r="C23" s="250"/>
      <c r="D23" s="250"/>
      <c r="E23" s="250"/>
      <c r="F23" s="250"/>
      <c r="G23" s="250"/>
      <c r="H23" s="748"/>
      <c r="I23" s="748"/>
      <c r="J23" s="749"/>
    </row>
    <row r="24" spans="1:10" s="226" customFormat="1" ht="20.25" customHeight="1">
      <c r="A24" s="237"/>
      <c r="B24" s="237"/>
      <c r="C24" s="237"/>
      <c r="D24" s="237"/>
      <c r="E24" s="237"/>
      <c r="F24" s="237"/>
      <c r="G24" s="237"/>
      <c r="H24" s="748"/>
      <c r="I24" s="748"/>
      <c r="J24" s="749"/>
    </row>
    <row r="25" spans="1:10" s="226" customFormat="1" ht="21">
      <c r="H25" s="224"/>
      <c r="I25" s="224"/>
      <c r="J25" s="224"/>
    </row>
    <row r="26" spans="1:10" s="226" customFormat="1" ht="21">
      <c r="H26" s="224"/>
      <c r="I26" s="224"/>
      <c r="J26" s="238" t="s">
        <v>3984</v>
      </c>
    </row>
    <row r="27" spans="1:10" ht="21">
      <c r="A27" s="226"/>
      <c r="B27" s="226"/>
      <c r="C27" s="226"/>
      <c r="D27" s="226"/>
      <c r="E27" s="226"/>
      <c r="F27" s="226"/>
      <c r="G27" s="226"/>
      <c r="H27" s="224"/>
      <c r="I27" s="224"/>
      <c r="J27" s="226"/>
    </row>
    <row r="28" spans="1:10" ht="21">
      <c r="A28" s="226"/>
      <c r="B28" s="226"/>
      <c r="C28" s="226"/>
      <c r="D28" s="226"/>
      <c r="E28" s="226"/>
      <c r="F28" s="226"/>
      <c r="G28" s="226"/>
      <c r="H28" s="224"/>
      <c r="I28" s="224"/>
      <c r="J28" s="226"/>
    </row>
    <row r="29" spans="1:10" ht="21">
      <c r="A29" s="226"/>
      <c r="B29" s="226"/>
      <c r="C29" s="226"/>
      <c r="D29" s="226"/>
      <c r="E29" s="226"/>
      <c r="F29" s="226"/>
      <c r="G29" s="226"/>
      <c r="H29" s="224"/>
      <c r="I29" s="224"/>
      <c r="J29" s="226"/>
    </row>
    <row r="30" spans="1:10" ht="21">
      <c r="A30" s="226"/>
      <c r="B30" s="226"/>
      <c r="C30" s="226"/>
      <c r="D30" s="226"/>
      <c r="E30" s="226"/>
      <c r="F30" s="226"/>
      <c r="G30" s="226"/>
      <c r="H30" s="224"/>
      <c r="I30" s="224"/>
      <c r="J30" s="226"/>
    </row>
    <row r="31" spans="1:10" ht="21">
      <c r="A31" s="226"/>
      <c r="B31" s="226"/>
      <c r="C31" s="226"/>
      <c r="D31" s="226"/>
      <c r="E31" s="226"/>
      <c r="F31" s="226"/>
      <c r="G31" s="226"/>
      <c r="H31" s="224"/>
      <c r="I31" s="224"/>
      <c r="J31" s="226"/>
    </row>
    <row r="32" spans="1:10" ht="21">
      <c r="A32" s="226"/>
      <c r="B32" s="226"/>
      <c r="C32" s="226"/>
      <c r="D32" s="226"/>
      <c r="E32" s="226"/>
      <c r="F32" s="226"/>
      <c r="G32" s="226"/>
      <c r="H32" s="224"/>
      <c r="I32" s="224"/>
      <c r="J32" s="226"/>
    </row>
    <row r="33" spans="1:10" ht="21">
      <c r="A33" s="226"/>
      <c r="B33" s="226"/>
      <c r="C33" s="226"/>
      <c r="D33" s="226"/>
      <c r="E33" s="226"/>
      <c r="F33" s="226"/>
      <c r="G33" s="226"/>
      <c r="H33" s="224"/>
      <c r="I33" s="224"/>
      <c r="J33" s="226"/>
    </row>
    <row r="34" spans="1:10" ht="21">
      <c r="A34" s="226"/>
      <c r="B34" s="226"/>
      <c r="C34" s="226"/>
      <c r="D34" s="226"/>
      <c r="E34" s="226"/>
      <c r="F34" s="226"/>
      <c r="G34" s="226"/>
      <c r="H34" s="224"/>
      <c r="I34" s="224"/>
      <c r="J34" s="226"/>
    </row>
    <row r="35" spans="1:10" ht="21">
      <c r="A35" s="226"/>
      <c r="B35" s="226"/>
      <c r="C35" s="226"/>
      <c r="D35" s="226"/>
      <c r="E35" s="226"/>
      <c r="F35" s="226"/>
      <c r="G35" s="226"/>
      <c r="H35" s="224"/>
      <c r="I35" s="224"/>
      <c r="J35" s="226"/>
    </row>
    <row r="36" spans="1:10" ht="21">
      <c r="A36" s="226"/>
      <c r="B36" s="226"/>
      <c r="C36" s="226"/>
      <c r="D36" s="226"/>
      <c r="E36" s="226"/>
      <c r="F36" s="226"/>
      <c r="G36" s="226"/>
      <c r="H36" s="224"/>
      <c r="I36" s="224"/>
      <c r="J36" s="226"/>
    </row>
    <row r="37" spans="1:10" ht="21">
      <c r="A37" s="226"/>
      <c r="B37" s="226"/>
      <c r="C37" s="226"/>
      <c r="D37" s="226"/>
      <c r="E37" s="226"/>
      <c r="F37" s="226"/>
      <c r="G37" s="226"/>
      <c r="H37" s="224"/>
      <c r="I37" s="224"/>
      <c r="J37" s="226"/>
    </row>
    <row r="38" spans="1:10" ht="21">
      <c r="A38" s="226"/>
      <c r="B38" s="226"/>
      <c r="C38" s="226"/>
      <c r="D38" s="226"/>
      <c r="E38" s="226"/>
      <c r="F38" s="226"/>
      <c r="G38" s="226"/>
      <c r="H38" s="224"/>
      <c r="I38" s="224"/>
      <c r="J38" s="226"/>
    </row>
    <row r="39" spans="1:10" ht="21">
      <c r="A39" s="226"/>
      <c r="B39" s="226"/>
      <c r="C39" s="226"/>
      <c r="D39" s="226"/>
      <c r="E39" s="226"/>
      <c r="F39" s="226"/>
      <c r="G39" s="226"/>
      <c r="H39" s="224"/>
      <c r="I39" s="224"/>
      <c r="J39" s="226"/>
    </row>
    <row r="40" spans="1:10" ht="21">
      <c r="A40" s="226"/>
      <c r="B40" s="226"/>
      <c r="C40" s="226"/>
      <c r="D40" s="226"/>
      <c r="E40" s="226"/>
      <c r="F40" s="226"/>
      <c r="G40" s="226"/>
      <c r="H40" s="224"/>
      <c r="I40" s="224"/>
      <c r="J40" s="226"/>
    </row>
    <row r="41" spans="1:10" ht="21">
      <c r="A41" s="226"/>
      <c r="B41" s="226"/>
      <c r="C41" s="226"/>
      <c r="D41" s="226"/>
      <c r="E41" s="226"/>
      <c r="F41" s="226"/>
      <c r="G41" s="226"/>
      <c r="H41" s="224"/>
      <c r="I41" s="224"/>
      <c r="J41" s="226"/>
    </row>
    <row r="42" spans="1:10" ht="21">
      <c r="A42" s="226"/>
      <c r="B42" s="226"/>
      <c r="C42" s="226"/>
      <c r="D42" s="226"/>
      <c r="E42" s="226"/>
      <c r="F42" s="226"/>
      <c r="G42" s="226"/>
      <c r="H42" s="224"/>
      <c r="I42" s="224"/>
      <c r="J42" s="226"/>
    </row>
    <row r="43" spans="1:10" ht="21">
      <c r="A43" s="226"/>
      <c r="B43" s="226"/>
      <c r="C43" s="226"/>
      <c r="D43" s="226"/>
      <c r="E43" s="226"/>
      <c r="F43" s="226"/>
      <c r="G43" s="226"/>
      <c r="H43" s="224"/>
      <c r="I43" s="224"/>
      <c r="J43" s="226"/>
    </row>
    <row r="44" spans="1:10" ht="21">
      <c r="A44" s="226"/>
      <c r="B44" s="226"/>
      <c r="C44" s="226"/>
      <c r="D44" s="226"/>
      <c r="E44" s="226"/>
      <c r="F44" s="226"/>
      <c r="G44" s="226"/>
      <c r="H44" s="224"/>
      <c r="I44" s="224"/>
      <c r="J44" s="226"/>
    </row>
    <row r="45" spans="1:10" ht="21">
      <c r="A45" s="226"/>
      <c r="B45" s="226"/>
      <c r="C45" s="226"/>
      <c r="D45" s="226"/>
      <c r="E45" s="226"/>
      <c r="F45" s="226"/>
      <c r="G45" s="226"/>
      <c r="H45" s="224"/>
      <c r="I45" s="224"/>
      <c r="J45" s="226"/>
    </row>
    <row r="46" spans="1:10" ht="21">
      <c r="A46" s="226"/>
      <c r="B46" s="226"/>
      <c r="C46" s="226"/>
      <c r="D46" s="226"/>
      <c r="E46" s="226"/>
      <c r="F46" s="226"/>
      <c r="G46" s="226"/>
      <c r="H46" s="224"/>
      <c r="I46" s="224"/>
      <c r="J46" s="226"/>
    </row>
    <row r="47" spans="1:10" ht="21">
      <c r="A47" s="226"/>
      <c r="B47" s="226"/>
      <c r="C47" s="226"/>
      <c r="D47" s="226"/>
      <c r="E47" s="226"/>
      <c r="F47" s="226"/>
      <c r="G47" s="226"/>
      <c r="H47" s="224"/>
      <c r="I47" s="224"/>
      <c r="J47" s="226"/>
    </row>
    <row r="48" spans="1:10" ht="21">
      <c r="A48" s="226"/>
      <c r="B48" s="226"/>
      <c r="C48" s="226"/>
      <c r="D48" s="226"/>
      <c r="E48" s="226"/>
      <c r="F48" s="226"/>
      <c r="G48" s="226"/>
      <c r="H48" s="224"/>
      <c r="I48" s="224"/>
      <c r="J48" s="226"/>
    </row>
    <row r="49" spans="1:10" ht="21">
      <c r="A49" s="226"/>
      <c r="B49" s="226"/>
      <c r="C49" s="226"/>
      <c r="D49" s="226"/>
      <c r="E49" s="226"/>
      <c r="F49" s="226"/>
      <c r="G49" s="226"/>
      <c r="H49" s="224"/>
      <c r="I49" s="224"/>
      <c r="J49" s="226"/>
    </row>
    <row r="50" spans="1:10" ht="21">
      <c r="A50" s="226"/>
      <c r="B50" s="226"/>
      <c r="C50" s="226"/>
      <c r="D50" s="226"/>
      <c r="E50" s="226"/>
      <c r="F50" s="226"/>
      <c r="G50" s="226"/>
      <c r="H50" s="224"/>
      <c r="I50" s="224"/>
      <c r="J50" s="226"/>
    </row>
    <row r="51" spans="1:10" ht="21">
      <c r="A51" s="226"/>
      <c r="B51" s="226"/>
      <c r="C51" s="226"/>
      <c r="D51" s="226"/>
      <c r="E51" s="226"/>
      <c r="F51" s="226"/>
      <c r="G51" s="226"/>
      <c r="H51" s="224"/>
      <c r="I51" s="224"/>
      <c r="J51" s="226"/>
    </row>
    <row r="52" spans="1:10" ht="21">
      <c r="A52" s="226"/>
      <c r="B52" s="226"/>
      <c r="C52" s="226"/>
      <c r="D52" s="226"/>
      <c r="E52" s="226"/>
      <c r="F52" s="226"/>
      <c r="G52" s="226"/>
      <c r="H52" s="224"/>
      <c r="I52" s="224"/>
      <c r="J52" s="226"/>
    </row>
    <row r="53" spans="1:10" ht="21">
      <c r="A53" s="226"/>
      <c r="B53" s="226"/>
      <c r="C53" s="226"/>
      <c r="D53" s="226"/>
      <c r="E53" s="226"/>
      <c r="F53" s="226"/>
      <c r="G53" s="226"/>
      <c r="H53" s="224"/>
      <c r="I53" s="224"/>
      <c r="J53" s="226"/>
    </row>
    <row r="54" spans="1:10" ht="21">
      <c r="A54" s="226"/>
      <c r="B54" s="226"/>
      <c r="C54" s="226"/>
      <c r="D54" s="226"/>
      <c r="E54" s="226"/>
      <c r="F54" s="226"/>
      <c r="G54" s="226"/>
      <c r="H54" s="224"/>
      <c r="I54" s="224"/>
      <c r="J54" s="226"/>
    </row>
    <row r="55" spans="1:10" ht="21">
      <c r="A55" s="226"/>
      <c r="B55" s="226"/>
      <c r="C55" s="226"/>
      <c r="D55" s="226"/>
      <c r="E55" s="226"/>
      <c r="F55" s="226"/>
      <c r="G55" s="226"/>
      <c r="H55" s="224"/>
      <c r="I55" s="224"/>
      <c r="J55" s="226"/>
    </row>
    <row r="56" spans="1:10" ht="21">
      <c r="A56" s="226"/>
      <c r="B56" s="226"/>
      <c r="C56" s="226"/>
      <c r="D56" s="226"/>
      <c r="E56" s="226"/>
      <c r="F56" s="226"/>
      <c r="G56" s="226"/>
      <c r="H56" s="224"/>
      <c r="I56" s="224"/>
      <c r="J56" s="226"/>
    </row>
    <row r="57" spans="1:10" ht="21">
      <c r="A57" s="226"/>
      <c r="B57" s="226"/>
      <c r="C57" s="226"/>
      <c r="D57" s="226"/>
      <c r="E57" s="226"/>
      <c r="F57" s="226"/>
      <c r="G57" s="226"/>
      <c r="H57" s="224"/>
      <c r="I57" s="224"/>
      <c r="J57" s="226"/>
    </row>
    <row r="58" spans="1:10" ht="21">
      <c r="A58" s="226"/>
      <c r="B58" s="226"/>
      <c r="C58" s="226"/>
      <c r="D58" s="226"/>
      <c r="E58" s="226"/>
      <c r="F58" s="226"/>
      <c r="G58" s="226"/>
      <c r="H58" s="224"/>
      <c r="I58" s="224"/>
      <c r="J58" s="226"/>
    </row>
    <row r="59" spans="1:10" ht="21">
      <c r="A59" s="226"/>
      <c r="B59" s="226"/>
      <c r="C59" s="226"/>
      <c r="D59" s="226"/>
      <c r="E59" s="226"/>
      <c r="F59" s="226"/>
      <c r="G59" s="226"/>
      <c r="H59" s="224"/>
      <c r="I59" s="224"/>
      <c r="J59" s="226"/>
    </row>
    <row r="60" spans="1:10" ht="21">
      <c r="A60" s="226"/>
      <c r="B60" s="226"/>
      <c r="C60" s="226"/>
      <c r="D60" s="226"/>
      <c r="E60" s="226"/>
      <c r="F60" s="226"/>
      <c r="G60" s="226"/>
      <c r="H60" s="224"/>
      <c r="I60" s="224"/>
      <c r="J60" s="226"/>
    </row>
    <row r="61" spans="1:10" ht="21">
      <c r="A61" s="226"/>
      <c r="B61" s="226"/>
      <c r="C61" s="226"/>
      <c r="D61" s="226"/>
      <c r="E61" s="226"/>
      <c r="F61" s="226"/>
      <c r="G61" s="226"/>
      <c r="H61" s="224"/>
      <c r="I61" s="224"/>
      <c r="J61" s="226"/>
    </row>
    <row r="62" spans="1:10" ht="21">
      <c r="A62" s="226"/>
      <c r="B62" s="226"/>
      <c r="C62" s="226"/>
      <c r="D62" s="226"/>
      <c r="E62" s="226"/>
      <c r="F62" s="226"/>
      <c r="G62" s="226"/>
      <c r="H62" s="224"/>
      <c r="I62" s="224"/>
      <c r="J62" s="226"/>
    </row>
    <row r="63" spans="1:10" ht="21">
      <c r="A63" s="226"/>
      <c r="B63" s="226"/>
      <c r="C63" s="226"/>
      <c r="D63" s="226"/>
      <c r="E63" s="226"/>
      <c r="F63" s="226"/>
      <c r="G63" s="226"/>
      <c r="H63" s="224"/>
      <c r="I63" s="224"/>
      <c r="J63" s="226"/>
    </row>
    <row r="64" spans="1:10" ht="21">
      <c r="A64" s="226"/>
      <c r="B64" s="226"/>
      <c r="C64" s="226"/>
      <c r="D64" s="226"/>
      <c r="E64" s="226"/>
      <c r="F64" s="226"/>
      <c r="G64" s="226"/>
      <c r="H64" s="224"/>
      <c r="I64" s="224"/>
      <c r="J64" s="226"/>
    </row>
    <row r="65" spans="1:10" ht="21">
      <c r="A65" s="226"/>
      <c r="B65" s="226"/>
      <c r="C65" s="226"/>
      <c r="D65" s="226"/>
      <c r="E65" s="226"/>
      <c r="F65" s="226"/>
      <c r="G65" s="226"/>
      <c r="H65" s="224"/>
      <c r="I65" s="224"/>
      <c r="J65" s="226"/>
    </row>
    <row r="66" spans="1:10" ht="21">
      <c r="A66" s="226"/>
      <c r="B66" s="226"/>
      <c r="C66" s="226"/>
      <c r="D66" s="226"/>
      <c r="E66" s="226"/>
      <c r="F66" s="226"/>
      <c r="G66" s="226"/>
      <c r="H66" s="224"/>
      <c r="I66" s="224"/>
      <c r="J66" s="226"/>
    </row>
    <row r="67" spans="1:10" ht="21">
      <c r="A67" s="226"/>
      <c r="B67" s="226"/>
      <c r="C67" s="226"/>
      <c r="D67" s="226"/>
      <c r="E67" s="226"/>
      <c r="F67" s="226"/>
      <c r="G67" s="226"/>
      <c r="H67" s="224"/>
      <c r="I67" s="224"/>
      <c r="J67" s="226"/>
    </row>
    <row r="68" spans="1:10" ht="21">
      <c r="A68" s="226"/>
      <c r="B68" s="226"/>
      <c r="C68" s="226"/>
      <c r="D68" s="226"/>
      <c r="E68" s="226"/>
      <c r="F68" s="226"/>
      <c r="G68" s="226"/>
      <c r="H68" s="224"/>
      <c r="I68" s="224"/>
      <c r="J68" s="226"/>
    </row>
    <row r="69" spans="1:10" ht="21">
      <c r="A69" s="226"/>
      <c r="B69" s="226"/>
      <c r="C69" s="226"/>
      <c r="D69" s="226"/>
      <c r="E69" s="226"/>
      <c r="F69" s="226"/>
      <c r="G69" s="226"/>
      <c r="H69" s="224"/>
      <c r="I69" s="224"/>
      <c r="J69" s="226"/>
    </row>
    <row r="70" spans="1:10" ht="21">
      <c r="A70" s="226"/>
      <c r="B70" s="226"/>
      <c r="C70" s="226"/>
      <c r="D70" s="226"/>
      <c r="E70" s="226"/>
      <c r="F70" s="226"/>
      <c r="G70" s="226"/>
      <c r="H70" s="224"/>
      <c r="I70" s="224"/>
      <c r="J70" s="226"/>
    </row>
    <row r="71" spans="1:10" ht="21">
      <c r="A71" s="226"/>
      <c r="B71" s="226"/>
      <c r="C71" s="226"/>
      <c r="D71" s="226"/>
      <c r="E71" s="226"/>
      <c r="F71" s="226"/>
      <c r="G71" s="226"/>
      <c r="H71" s="224"/>
      <c r="I71" s="224"/>
      <c r="J71" s="226"/>
    </row>
    <row r="72" spans="1:10" ht="21">
      <c r="A72" s="226"/>
      <c r="B72" s="226"/>
      <c r="C72" s="226"/>
      <c r="D72" s="226"/>
      <c r="E72" s="226"/>
      <c r="F72" s="226"/>
      <c r="G72" s="226"/>
      <c r="H72" s="224"/>
      <c r="I72" s="224"/>
      <c r="J72" s="226"/>
    </row>
    <row r="73" spans="1:10" ht="21">
      <c r="A73" s="226"/>
      <c r="B73" s="226"/>
      <c r="C73" s="226"/>
      <c r="D73" s="226"/>
      <c r="E73" s="226"/>
      <c r="F73" s="226"/>
      <c r="G73" s="226"/>
      <c r="H73" s="224"/>
      <c r="I73" s="224"/>
      <c r="J73" s="226"/>
    </row>
    <row r="74" spans="1:10" ht="21">
      <c r="A74" s="226"/>
      <c r="B74" s="226"/>
      <c r="C74" s="226"/>
      <c r="D74" s="226"/>
      <c r="E74" s="226"/>
      <c r="F74" s="226"/>
      <c r="G74" s="226"/>
      <c r="H74" s="224"/>
      <c r="I74" s="224"/>
      <c r="J74" s="226"/>
    </row>
    <row r="75" spans="1:10" ht="21">
      <c r="A75" s="226"/>
      <c r="B75" s="226"/>
      <c r="C75" s="226"/>
      <c r="D75" s="226"/>
      <c r="E75" s="226"/>
      <c r="F75" s="226"/>
      <c r="G75" s="226"/>
      <c r="H75" s="224"/>
      <c r="I75" s="224"/>
      <c r="J75" s="226"/>
    </row>
    <row r="76" spans="1:10" ht="21">
      <c r="A76" s="226"/>
      <c r="B76" s="226"/>
      <c r="C76" s="226"/>
      <c r="D76" s="226"/>
      <c r="E76" s="226"/>
      <c r="F76" s="226"/>
      <c r="G76" s="226"/>
      <c r="H76" s="224"/>
      <c r="I76" s="224"/>
      <c r="J76" s="226"/>
    </row>
    <row r="77" spans="1:10" ht="21">
      <c r="A77" s="226"/>
      <c r="B77" s="226"/>
      <c r="C77" s="226"/>
      <c r="D77" s="226"/>
      <c r="E77" s="226"/>
      <c r="F77" s="226"/>
      <c r="G77" s="226"/>
      <c r="H77" s="224"/>
      <c r="I77" s="224"/>
      <c r="J77" s="226"/>
    </row>
    <row r="78" spans="1:10" ht="21">
      <c r="A78" s="226"/>
      <c r="B78" s="226"/>
      <c r="C78" s="226"/>
      <c r="D78" s="226"/>
      <c r="E78" s="226"/>
      <c r="F78" s="226"/>
      <c r="G78" s="226"/>
      <c r="H78" s="224"/>
      <c r="I78" s="224"/>
      <c r="J78" s="226"/>
    </row>
    <row r="79" spans="1:10" ht="21">
      <c r="A79" s="226"/>
      <c r="B79" s="226"/>
      <c r="C79" s="226"/>
      <c r="D79" s="226"/>
      <c r="E79" s="226"/>
      <c r="F79" s="226"/>
      <c r="G79" s="226"/>
      <c r="H79" s="224"/>
      <c r="I79" s="224"/>
      <c r="J79" s="226"/>
    </row>
    <row r="80" spans="1:10" ht="21">
      <c r="A80" s="226"/>
      <c r="B80" s="226"/>
      <c r="C80" s="226"/>
      <c r="D80" s="226"/>
      <c r="E80" s="226"/>
      <c r="F80" s="226"/>
      <c r="G80" s="226"/>
      <c r="H80" s="224"/>
      <c r="I80" s="224"/>
      <c r="J80" s="226"/>
    </row>
    <row r="81" spans="1:10" ht="21">
      <c r="A81" s="226"/>
      <c r="B81" s="226"/>
      <c r="C81" s="226"/>
      <c r="D81" s="226"/>
      <c r="E81" s="226"/>
      <c r="F81" s="226"/>
      <c r="G81" s="226"/>
      <c r="H81" s="224"/>
      <c r="I81" s="224"/>
      <c r="J81" s="226"/>
    </row>
    <row r="82" spans="1:10" ht="21">
      <c r="A82" s="226"/>
      <c r="B82" s="226"/>
      <c r="C82" s="226"/>
      <c r="D82" s="226"/>
      <c r="E82" s="226"/>
      <c r="F82" s="226"/>
      <c r="G82" s="226"/>
      <c r="H82" s="224"/>
      <c r="I82" s="224"/>
      <c r="J82" s="226"/>
    </row>
    <row r="83" spans="1:10" ht="21">
      <c r="A83" s="226"/>
      <c r="B83" s="226"/>
      <c r="C83" s="226"/>
      <c r="D83" s="226"/>
      <c r="E83" s="226"/>
      <c r="F83" s="226"/>
      <c r="G83" s="226"/>
      <c r="H83" s="224"/>
      <c r="I83" s="224"/>
      <c r="J83" s="226"/>
    </row>
    <row r="84" spans="1:10" ht="21">
      <c r="A84" s="226"/>
      <c r="B84" s="226"/>
      <c r="C84" s="226"/>
      <c r="D84" s="226"/>
      <c r="E84" s="226"/>
      <c r="F84" s="226"/>
      <c r="G84" s="226"/>
      <c r="H84" s="224"/>
      <c r="I84" s="224"/>
      <c r="J84" s="226"/>
    </row>
    <row r="85" spans="1:10" ht="21">
      <c r="A85" s="226"/>
      <c r="B85" s="226"/>
      <c r="C85" s="226"/>
      <c r="D85" s="226"/>
      <c r="E85" s="226"/>
      <c r="F85" s="226"/>
      <c r="G85" s="226"/>
      <c r="H85" s="224"/>
      <c r="I85" s="224"/>
      <c r="J85" s="226"/>
    </row>
    <row r="86" spans="1:10" ht="21">
      <c r="A86" s="226"/>
      <c r="B86" s="226"/>
      <c r="C86" s="226"/>
      <c r="D86" s="226"/>
      <c r="E86" s="226"/>
      <c r="F86" s="226"/>
      <c r="G86" s="226"/>
      <c r="H86" s="224"/>
      <c r="I86" s="224"/>
      <c r="J86" s="226"/>
    </row>
    <row r="87" spans="1:10" ht="21">
      <c r="A87" s="226"/>
      <c r="B87" s="226"/>
      <c r="C87" s="226"/>
      <c r="D87" s="226"/>
      <c r="E87" s="226"/>
      <c r="F87" s="226"/>
      <c r="G87" s="226"/>
      <c r="H87" s="224"/>
      <c r="I87" s="224"/>
      <c r="J87" s="226"/>
    </row>
    <row r="88" spans="1:10" ht="21">
      <c r="A88" s="226"/>
      <c r="B88" s="226"/>
      <c r="C88" s="226"/>
      <c r="D88" s="226"/>
      <c r="E88" s="226"/>
      <c r="F88" s="226"/>
      <c r="G88" s="226"/>
      <c r="H88" s="224"/>
      <c r="I88" s="224"/>
      <c r="J88" s="226"/>
    </row>
    <row r="89" spans="1:10" ht="21">
      <c r="A89" s="226"/>
      <c r="B89" s="226"/>
      <c r="C89" s="226"/>
      <c r="D89" s="226"/>
      <c r="E89" s="226"/>
      <c r="F89" s="226"/>
      <c r="G89" s="226"/>
      <c r="H89" s="224"/>
      <c r="I89" s="224"/>
      <c r="J89" s="226"/>
    </row>
    <row r="90" spans="1:10" ht="21">
      <c r="A90" s="226"/>
      <c r="B90" s="226"/>
      <c r="C90" s="226"/>
      <c r="D90" s="226"/>
      <c r="E90" s="226"/>
      <c r="F90" s="226"/>
      <c r="G90" s="226"/>
      <c r="H90" s="224"/>
      <c r="I90" s="224"/>
      <c r="J90" s="226"/>
    </row>
    <row r="91" spans="1:10" ht="21">
      <c r="A91" s="226"/>
      <c r="B91" s="226"/>
      <c r="C91" s="226"/>
      <c r="D91" s="226"/>
      <c r="E91" s="226"/>
      <c r="F91" s="226"/>
      <c r="G91" s="226"/>
      <c r="H91" s="224"/>
      <c r="I91" s="224"/>
      <c r="J91" s="226"/>
    </row>
    <row r="92" spans="1:10" ht="21">
      <c r="A92" s="226"/>
      <c r="B92" s="226"/>
      <c r="C92" s="226"/>
      <c r="D92" s="226"/>
      <c r="E92" s="226"/>
      <c r="F92" s="226"/>
      <c r="G92" s="226"/>
      <c r="H92" s="224"/>
      <c r="I92" s="224"/>
      <c r="J92" s="226"/>
    </row>
    <row r="93" spans="1:10" ht="21">
      <c r="A93" s="226"/>
      <c r="B93" s="226"/>
      <c r="C93" s="226"/>
      <c r="D93" s="226"/>
      <c r="E93" s="226"/>
      <c r="F93" s="226"/>
      <c r="G93" s="226"/>
      <c r="H93" s="224"/>
      <c r="I93" s="224"/>
      <c r="J93" s="226"/>
    </row>
    <row r="94" spans="1:10" ht="21">
      <c r="A94" s="226"/>
      <c r="B94" s="226"/>
      <c r="C94" s="226"/>
      <c r="D94" s="226"/>
      <c r="E94" s="226"/>
      <c r="F94" s="226"/>
      <c r="G94" s="226"/>
      <c r="H94" s="224"/>
      <c r="I94" s="224"/>
      <c r="J94" s="226"/>
    </row>
    <row r="95" spans="1:10" ht="21">
      <c r="A95" s="226"/>
      <c r="B95" s="226"/>
      <c r="C95" s="226"/>
      <c r="D95" s="226"/>
      <c r="E95" s="226"/>
      <c r="F95" s="226"/>
      <c r="G95" s="226"/>
      <c r="H95" s="224"/>
      <c r="I95" s="224"/>
      <c r="J95" s="226"/>
    </row>
    <row r="96" spans="1:10" ht="21">
      <c r="A96" s="226"/>
      <c r="B96" s="226"/>
      <c r="C96" s="226"/>
      <c r="D96" s="226"/>
      <c r="E96" s="226"/>
      <c r="F96" s="226"/>
      <c r="G96" s="226"/>
      <c r="H96" s="224"/>
      <c r="I96" s="224"/>
      <c r="J96" s="226"/>
    </row>
    <row r="97" spans="1:10" ht="21">
      <c r="A97" s="226"/>
      <c r="B97" s="226"/>
      <c r="C97" s="226"/>
      <c r="D97" s="226"/>
      <c r="E97" s="226"/>
      <c r="F97" s="226"/>
      <c r="G97" s="226"/>
      <c r="H97" s="224"/>
      <c r="I97" s="224"/>
      <c r="J97" s="226"/>
    </row>
    <row r="98" spans="1:10" ht="21">
      <c r="A98" s="226"/>
      <c r="B98" s="226"/>
      <c r="C98" s="226"/>
      <c r="D98" s="226"/>
      <c r="E98" s="226"/>
      <c r="F98" s="226"/>
      <c r="G98" s="226"/>
      <c r="H98" s="224"/>
      <c r="I98" s="224"/>
      <c r="J98" s="226"/>
    </row>
    <row r="99" spans="1:10" ht="21">
      <c r="A99" s="226"/>
      <c r="B99" s="226"/>
      <c r="C99" s="226"/>
      <c r="D99" s="226"/>
      <c r="E99" s="226"/>
      <c r="F99" s="226"/>
      <c r="G99" s="226"/>
      <c r="H99" s="224"/>
      <c r="I99" s="224"/>
      <c r="J99" s="226"/>
    </row>
    <row r="100" spans="1:10" ht="21">
      <c r="A100" s="226"/>
      <c r="B100" s="226"/>
      <c r="C100" s="226"/>
      <c r="D100" s="226"/>
      <c r="E100" s="226"/>
      <c r="F100" s="226"/>
      <c r="G100" s="226"/>
      <c r="H100" s="224"/>
      <c r="I100" s="224"/>
      <c r="J100" s="226"/>
    </row>
    <row r="101" spans="1:10" ht="21">
      <c r="A101" s="226"/>
      <c r="B101" s="226"/>
      <c r="C101" s="226"/>
      <c r="D101" s="226"/>
      <c r="E101" s="226"/>
      <c r="F101" s="226"/>
      <c r="G101" s="226"/>
      <c r="H101" s="224"/>
      <c r="I101" s="224"/>
      <c r="J101" s="226"/>
    </row>
    <row r="102" spans="1:10" ht="21">
      <c r="A102" s="226"/>
      <c r="B102" s="226"/>
      <c r="C102" s="226"/>
      <c r="D102" s="226"/>
      <c r="E102" s="226"/>
      <c r="F102" s="226"/>
      <c r="G102" s="226"/>
      <c r="H102" s="224"/>
      <c r="I102" s="224"/>
      <c r="J102" s="226"/>
    </row>
    <row r="103" spans="1:10" ht="21">
      <c r="A103" s="226"/>
      <c r="B103" s="226"/>
      <c r="C103" s="226"/>
      <c r="D103" s="226"/>
      <c r="E103" s="226"/>
      <c r="F103" s="226"/>
      <c r="G103" s="226"/>
      <c r="H103" s="224"/>
      <c r="I103" s="224"/>
      <c r="J103" s="226"/>
    </row>
    <row r="104" spans="1:10" ht="21">
      <c r="A104" s="226"/>
      <c r="B104" s="226"/>
      <c r="C104" s="226"/>
      <c r="D104" s="226"/>
      <c r="E104" s="226"/>
      <c r="F104" s="226"/>
      <c r="G104" s="226"/>
      <c r="H104" s="224"/>
      <c r="I104" s="224"/>
      <c r="J104" s="226"/>
    </row>
    <row r="105" spans="1:10" ht="21">
      <c r="A105" s="226"/>
      <c r="B105" s="226"/>
      <c r="C105" s="226"/>
      <c r="D105" s="226"/>
      <c r="E105" s="226"/>
      <c r="F105" s="226"/>
      <c r="G105" s="226"/>
      <c r="H105" s="224"/>
      <c r="I105" s="224"/>
      <c r="J105" s="226"/>
    </row>
    <row r="106" spans="1:10" ht="21">
      <c r="A106" s="226"/>
      <c r="B106" s="226"/>
      <c r="C106" s="226"/>
      <c r="D106" s="226"/>
      <c r="E106" s="226"/>
      <c r="F106" s="226"/>
      <c r="G106" s="226"/>
      <c r="H106" s="224"/>
      <c r="I106" s="224"/>
      <c r="J106" s="226"/>
    </row>
    <row r="107" spans="1:10" ht="21">
      <c r="A107" s="226"/>
      <c r="B107" s="226"/>
      <c r="C107" s="226"/>
      <c r="D107" s="226"/>
      <c r="E107" s="226"/>
      <c r="F107" s="226"/>
      <c r="G107" s="226"/>
      <c r="H107" s="224"/>
      <c r="I107" s="224"/>
      <c r="J107" s="226"/>
    </row>
    <row r="108" spans="1:10" ht="21">
      <c r="A108" s="226"/>
      <c r="B108" s="226"/>
      <c r="C108" s="226"/>
      <c r="D108" s="226"/>
      <c r="E108" s="226"/>
      <c r="F108" s="226"/>
      <c r="G108" s="226"/>
      <c r="H108" s="224"/>
      <c r="I108" s="224"/>
      <c r="J108" s="226"/>
    </row>
    <row r="109" spans="1:10" ht="21">
      <c r="A109" s="226"/>
      <c r="B109" s="226"/>
      <c r="C109" s="226"/>
      <c r="D109" s="226"/>
      <c r="E109" s="226"/>
      <c r="F109" s="226"/>
      <c r="G109" s="226"/>
      <c r="H109" s="224"/>
      <c r="I109" s="224"/>
      <c r="J109" s="226"/>
    </row>
    <row r="110" spans="1:10" ht="21">
      <c r="A110" s="226"/>
      <c r="B110" s="226"/>
      <c r="C110" s="226"/>
      <c r="D110" s="226"/>
      <c r="E110" s="226"/>
      <c r="F110" s="226"/>
      <c r="G110" s="226"/>
      <c r="H110" s="224"/>
      <c r="I110" s="224"/>
      <c r="J110" s="226"/>
    </row>
    <row r="111" spans="1:10" ht="21">
      <c r="A111" s="226"/>
      <c r="B111" s="226"/>
      <c r="C111" s="226"/>
      <c r="D111" s="226"/>
      <c r="E111" s="226"/>
      <c r="F111" s="226"/>
      <c r="G111" s="226"/>
      <c r="H111" s="224"/>
      <c r="I111" s="224"/>
      <c r="J111" s="226"/>
    </row>
    <row r="112" spans="1:10" ht="21">
      <c r="A112" s="226"/>
      <c r="B112" s="226"/>
      <c r="C112" s="226"/>
      <c r="D112" s="226"/>
      <c r="E112" s="226"/>
      <c r="F112" s="226"/>
      <c r="G112" s="226"/>
      <c r="H112" s="224"/>
      <c r="I112" s="224"/>
      <c r="J112" s="226"/>
    </row>
    <row r="113" spans="1:10" ht="21">
      <c r="A113" s="226"/>
      <c r="B113" s="226"/>
      <c r="C113" s="226"/>
      <c r="D113" s="226"/>
      <c r="E113" s="226"/>
      <c r="F113" s="226"/>
      <c r="G113" s="226"/>
      <c r="H113" s="224"/>
      <c r="I113" s="224"/>
      <c r="J113" s="226"/>
    </row>
    <row r="114" spans="1:10" ht="21">
      <c r="A114" s="226"/>
      <c r="B114" s="226"/>
      <c r="C114" s="226"/>
      <c r="D114" s="226"/>
      <c r="E114" s="226"/>
      <c r="F114" s="226"/>
      <c r="G114" s="226"/>
      <c r="H114" s="224"/>
      <c r="I114" s="224"/>
      <c r="J114" s="226"/>
    </row>
    <row r="115" spans="1:10" ht="21">
      <c r="A115" s="226"/>
      <c r="B115" s="226"/>
      <c r="C115" s="226"/>
      <c r="D115" s="226"/>
      <c r="E115" s="226"/>
      <c r="F115" s="226"/>
      <c r="G115" s="226"/>
      <c r="H115" s="224"/>
      <c r="I115" s="224"/>
      <c r="J115" s="226"/>
    </row>
    <row r="116" spans="1:10" ht="21">
      <c r="A116" s="226"/>
      <c r="B116" s="226"/>
      <c r="C116" s="226"/>
      <c r="D116" s="226"/>
      <c r="E116" s="226"/>
      <c r="F116" s="226"/>
      <c r="G116" s="226"/>
      <c r="H116" s="224"/>
      <c r="I116" s="224"/>
      <c r="J116" s="226"/>
    </row>
    <row r="117" spans="1:10" ht="21">
      <c r="A117" s="226"/>
      <c r="B117" s="226"/>
      <c r="C117" s="226"/>
      <c r="D117" s="226"/>
      <c r="E117" s="226"/>
      <c r="F117" s="226"/>
      <c r="G117" s="226"/>
      <c r="H117" s="224"/>
      <c r="I117" s="224"/>
      <c r="J117" s="226"/>
    </row>
    <row r="118" spans="1:10" ht="21">
      <c r="A118" s="226"/>
      <c r="B118" s="226"/>
      <c r="C118" s="226"/>
      <c r="D118" s="226"/>
      <c r="E118" s="226"/>
      <c r="F118" s="226"/>
      <c r="G118" s="226"/>
      <c r="H118" s="224"/>
      <c r="I118" s="224"/>
      <c r="J118" s="226"/>
    </row>
    <row r="119" spans="1:10" ht="21">
      <c r="A119" s="226"/>
      <c r="B119" s="226"/>
      <c r="C119" s="226"/>
      <c r="D119" s="226"/>
      <c r="E119" s="226"/>
      <c r="F119" s="226"/>
      <c r="G119" s="226"/>
      <c r="H119" s="224"/>
      <c r="I119" s="224"/>
      <c r="J119" s="226"/>
    </row>
    <row r="120" spans="1:10" ht="21">
      <c r="A120" s="226"/>
      <c r="B120" s="226"/>
      <c r="C120" s="226"/>
      <c r="D120" s="226"/>
      <c r="E120" s="226"/>
      <c r="F120" s="226"/>
      <c r="G120" s="226"/>
      <c r="H120" s="224"/>
      <c r="I120" s="224"/>
      <c r="J120" s="226"/>
    </row>
    <row r="121" spans="1:10" ht="21">
      <c r="A121" s="226"/>
      <c r="B121" s="226"/>
      <c r="C121" s="226"/>
      <c r="D121" s="226"/>
      <c r="E121" s="226"/>
      <c r="F121" s="226"/>
      <c r="G121" s="226"/>
      <c r="H121" s="224"/>
      <c r="I121" s="224"/>
      <c r="J121" s="226"/>
    </row>
    <row r="122" spans="1:10" ht="21">
      <c r="A122" s="226"/>
      <c r="B122" s="226"/>
      <c r="C122" s="226"/>
      <c r="D122" s="226"/>
      <c r="E122" s="226"/>
      <c r="F122" s="226"/>
      <c r="G122" s="226"/>
      <c r="H122" s="224"/>
      <c r="I122" s="224"/>
      <c r="J122" s="226"/>
    </row>
    <row r="123" spans="1:10" ht="21">
      <c r="A123" s="226"/>
      <c r="B123" s="226"/>
      <c r="C123" s="226"/>
      <c r="D123" s="226"/>
      <c r="E123" s="226"/>
      <c r="F123" s="226"/>
      <c r="G123" s="226"/>
      <c r="H123" s="224"/>
      <c r="I123" s="224"/>
      <c r="J123" s="226"/>
    </row>
    <row r="124" spans="1:10" ht="21">
      <c r="A124" s="226"/>
      <c r="B124" s="226"/>
      <c r="C124" s="226"/>
      <c r="D124" s="226"/>
      <c r="E124" s="226"/>
      <c r="F124" s="226"/>
      <c r="G124" s="226"/>
      <c r="H124" s="224"/>
      <c r="I124" s="224"/>
      <c r="J124" s="226"/>
    </row>
    <row r="125" spans="1:10" ht="21">
      <c r="A125" s="226"/>
      <c r="B125" s="226"/>
      <c r="C125" s="226"/>
      <c r="D125" s="226"/>
      <c r="E125" s="226"/>
      <c r="F125" s="226"/>
      <c r="G125" s="226"/>
      <c r="H125" s="224"/>
      <c r="I125" s="224"/>
      <c r="J125" s="226"/>
    </row>
    <row r="126" spans="1:10" ht="21">
      <c r="A126" s="226"/>
      <c r="B126" s="226"/>
      <c r="C126" s="226"/>
      <c r="D126" s="226"/>
      <c r="E126" s="226"/>
      <c r="F126" s="226"/>
      <c r="G126" s="226"/>
      <c r="H126" s="224"/>
      <c r="I126" s="224"/>
      <c r="J126" s="226"/>
    </row>
    <row r="127" spans="1:10" ht="21">
      <c r="A127" s="226"/>
      <c r="B127" s="226"/>
      <c r="C127" s="226"/>
      <c r="D127" s="226"/>
      <c r="E127" s="226"/>
      <c r="F127" s="226"/>
      <c r="G127" s="226"/>
      <c r="H127" s="224"/>
      <c r="I127" s="224"/>
      <c r="J127" s="226"/>
    </row>
    <row r="128" spans="1:10" ht="21">
      <c r="A128" s="226"/>
      <c r="B128" s="226"/>
      <c r="C128" s="226"/>
      <c r="D128" s="226"/>
      <c r="E128" s="226"/>
      <c r="F128" s="226"/>
      <c r="G128" s="226"/>
      <c r="H128" s="224"/>
      <c r="I128" s="224"/>
      <c r="J128" s="226"/>
    </row>
    <row r="129" spans="1:10" ht="21">
      <c r="A129" s="226"/>
      <c r="B129" s="226"/>
      <c r="C129" s="226"/>
      <c r="D129" s="226"/>
      <c r="E129" s="226"/>
      <c r="F129" s="226"/>
      <c r="G129" s="226"/>
      <c r="H129" s="224"/>
      <c r="I129" s="224"/>
      <c r="J129" s="226"/>
    </row>
    <row r="130" spans="1:10" ht="21">
      <c r="A130" s="226"/>
      <c r="B130" s="226"/>
      <c r="C130" s="226"/>
      <c r="D130" s="226"/>
      <c r="E130" s="226"/>
      <c r="F130" s="226"/>
      <c r="G130" s="226"/>
      <c r="H130" s="224"/>
      <c r="I130" s="224"/>
      <c r="J130" s="226"/>
    </row>
    <row r="131" spans="1:10" ht="21">
      <c r="A131" s="226"/>
      <c r="B131" s="226"/>
      <c r="C131" s="226"/>
      <c r="D131" s="226"/>
      <c r="E131" s="226"/>
      <c r="F131" s="226"/>
      <c r="G131" s="226"/>
      <c r="H131" s="224"/>
      <c r="I131" s="224"/>
      <c r="J131" s="226"/>
    </row>
    <row r="132" spans="1:10" ht="21">
      <c r="A132" s="226"/>
      <c r="B132" s="226"/>
      <c r="C132" s="226"/>
      <c r="D132" s="226"/>
      <c r="E132" s="226"/>
      <c r="F132" s="226"/>
      <c r="G132" s="226"/>
      <c r="H132" s="224"/>
      <c r="I132" s="224"/>
      <c r="J132" s="226"/>
    </row>
    <row r="133" spans="1:10" ht="21">
      <c r="A133" s="226"/>
      <c r="B133" s="226"/>
      <c r="C133" s="226"/>
      <c r="D133" s="226"/>
      <c r="E133" s="226"/>
      <c r="F133" s="226"/>
      <c r="G133" s="226"/>
      <c r="H133" s="224"/>
      <c r="I133" s="224"/>
      <c r="J133" s="226"/>
    </row>
    <row r="134" spans="1:10" ht="21">
      <c r="A134" s="226"/>
      <c r="B134" s="226"/>
      <c r="C134" s="226"/>
      <c r="D134" s="226"/>
      <c r="E134" s="226"/>
      <c r="F134" s="226"/>
      <c r="G134" s="226"/>
      <c r="H134" s="224"/>
      <c r="I134" s="224"/>
      <c r="J134" s="226"/>
    </row>
    <row r="135" spans="1:10" ht="21">
      <c r="A135" s="226"/>
      <c r="B135" s="226"/>
      <c r="C135" s="226"/>
      <c r="D135" s="226"/>
      <c r="E135" s="226"/>
      <c r="F135" s="226"/>
      <c r="G135" s="226"/>
      <c r="H135" s="224"/>
      <c r="I135" s="224"/>
      <c r="J135" s="226"/>
    </row>
    <row r="136" spans="1:10" ht="21">
      <c r="A136" s="226"/>
      <c r="B136" s="226"/>
      <c r="C136" s="226"/>
      <c r="D136" s="226"/>
      <c r="E136" s="226"/>
      <c r="F136" s="226"/>
      <c r="G136" s="226"/>
      <c r="H136" s="224"/>
      <c r="I136" s="224"/>
      <c r="J136" s="226"/>
    </row>
    <row r="137" spans="1:10" ht="21">
      <c r="A137" s="226"/>
      <c r="B137" s="226"/>
      <c r="C137" s="226"/>
      <c r="D137" s="226"/>
      <c r="E137" s="226"/>
      <c r="F137" s="226"/>
      <c r="G137" s="226"/>
      <c r="H137" s="224"/>
      <c r="I137" s="224"/>
      <c r="J137" s="226"/>
    </row>
    <row r="138" spans="1:10" ht="21">
      <c r="A138" s="226"/>
      <c r="B138" s="226"/>
      <c r="C138" s="226"/>
      <c r="D138" s="226"/>
      <c r="E138" s="226"/>
      <c r="F138" s="226"/>
      <c r="G138" s="226"/>
      <c r="H138" s="224"/>
      <c r="I138" s="224"/>
      <c r="J138" s="226"/>
    </row>
    <row r="139" spans="1:10" ht="21">
      <c r="A139" s="226"/>
      <c r="B139" s="226"/>
      <c r="C139" s="226"/>
      <c r="D139" s="226"/>
      <c r="E139" s="226"/>
      <c r="F139" s="226"/>
      <c r="G139" s="226"/>
      <c r="H139" s="224"/>
      <c r="I139" s="224"/>
      <c r="J139" s="226"/>
    </row>
    <row r="140" spans="1:10" ht="21">
      <c r="A140" s="226"/>
      <c r="B140" s="226"/>
      <c r="C140" s="226"/>
      <c r="D140" s="226"/>
      <c r="E140" s="226"/>
      <c r="F140" s="226"/>
      <c r="G140" s="226"/>
      <c r="H140" s="224"/>
      <c r="I140" s="224"/>
      <c r="J140" s="226"/>
    </row>
    <row r="141" spans="1:10" ht="21">
      <c r="A141" s="226"/>
      <c r="B141" s="226"/>
      <c r="C141" s="226"/>
      <c r="D141" s="226"/>
      <c r="E141" s="226"/>
      <c r="F141" s="226"/>
      <c r="G141" s="226"/>
      <c r="H141" s="224"/>
      <c r="I141" s="224"/>
      <c r="J141" s="226"/>
    </row>
    <row r="142" spans="1:10" ht="21">
      <c r="A142" s="226"/>
      <c r="B142" s="226"/>
      <c r="C142" s="226"/>
      <c r="D142" s="226"/>
      <c r="E142" s="226"/>
      <c r="F142" s="226"/>
      <c r="G142" s="226"/>
      <c r="H142" s="224"/>
      <c r="I142" s="224"/>
      <c r="J142" s="226"/>
    </row>
    <row r="143" spans="1:10" ht="21">
      <c r="A143" s="226"/>
      <c r="B143" s="226"/>
      <c r="C143" s="226"/>
      <c r="D143" s="226"/>
      <c r="E143" s="226"/>
      <c r="F143" s="226"/>
      <c r="G143" s="226"/>
      <c r="H143" s="224"/>
      <c r="I143" s="224"/>
      <c r="J143" s="226"/>
    </row>
    <row r="144" spans="1:10" ht="21">
      <c r="A144" s="226"/>
      <c r="B144" s="226"/>
      <c r="C144" s="226"/>
      <c r="D144" s="226"/>
      <c r="E144" s="226"/>
      <c r="F144" s="226"/>
      <c r="G144" s="226"/>
      <c r="H144" s="224"/>
      <c r="I144" s="224"/>
      <c r="J144" s="226"/>
    </row>
    <row r="145" spans="1:10" ht="21">
      <c r="A145" s="226"/>
      <c r="B145" s="226"/>
      <c r="C145" s="226"/>
      <c r="D145" s="226"/>
      <c r="E145" s="226"/>
      <c r="F145" s="226"/>
      <c r="G145" s="226"/>
      <c r="H145" s="224"/>
      <c r="I145" s="224"/>
      <c r="J145" s="226"/>
    </row>
    <row r="146" spans="1:10" ht="21">
      <c r="A146" s="226"/>
      <c r="B146" s="226"/>
      <c r="C146" s="226"/>
      <c r="D146" s="226"/>
      <c r="E146" s="226"/>
      <c r="F146" s="226"/>
      <c r="G146" s="226"/>
      <c r="H146" s="224"/>
      <c r="I146" s="224"/>
      <c r="J146" s="226"/>
    </row>
    <row r="147" spans="1:10" ht="21">
      <c r="A147" s="226"/>
      <c r="B147" s="226"/>
      <c r="C147" s="226"/>
      <c r="D147" s="226"/>
      <c r="E147" s="226"/>
      <c r="F147" s="226"/>
      <c r="G147" s="226"/>
      <c r="H147" s="224"/>
      <c r="I147" s="224"/>
      <c r="J147" s="226"/>
    </row>
    <row r="148" spans="1:10" ht="21">
      <c r="A148" s="226"/>
      <c r="B148" s="226"/>
      <c r="C148" s="226"/>
      <c r="D148" s="226"/>
      <c r="E148" s="226"/>
      <c r="F148" s="226"/>
      <c r="G148" s="226"/>
      <c r="H148" s="224"/>
      <c r="I148" s="224"/>
      <c r="J148" s="226"/>
    </row>
    <row r="149" spans="1:10" ht="21">
      <c r="A149" s="226"/>
      <c r="B149" s="226"/>
      <c r="C149" s="226"/>
      <c r="D149" s="226"/>
      <c r="E149" s="226"/>
      <c r="F149" s="226"/>
      <c r="G149" s="226"/>
      <c r="H149" s="224"/>
      <c r="I149" s="224"/>
      <c r="J149" s="226"/>
    </row>
    <row r="150" spans="1:10" ht="21">
      <c r="A150" s="226"/>
      <c r="B150" s="226"/>
      <c r="C150" s="226"/>
      <c r="D150" s="226"/>
      <c r="E150" s="226"/>
      <c r="F150" s="226"/>
      <c r="G150" s="226"/>
      <c r="H150" s="224"/>
      <c r="I150" s="224"/>
      <c r="J150" s="226"/>
    </row>
    <row r="151" spans="1:10" ht="21">
      <c r="A151" s="226"/>
      <c r="B151" s="226"/>
      <c r="C151" s="226"/>
      <c r="D151" s="226"/>
      <c r="E151" s="226"/>
      <c r="F151" s="226"/>
      <c r="G151" s="226"/>
      <c r="H151" s="224"/>
      <c r="I151" s="224"/>
      <c r="J151" s="226"/>
    </row>
    <row r="152" spans="1:10" ht="21">
      <c r="A152" s="226"/>
      <c r="B152" s="226"/>
      <c r="C152" s="226"/>
      <c r="D152" s="226"/>
      <c r="E152" s="226"/>
      <c r="F152" s="226"/>
      <c r="G152" s="226"/>
      <c r="H152" s="224"/>
      <c r="I152" s="224"/>
      <c r="J152" s="226"/>
    </row>
    <row r="153" spans="1:10" ht="21">
      <c r="A153" s="226"/>
      <c r="B153" s="226"/>
      <c r="C153" s="226"/>
      <c r="D153" s="226"/>
      <c r="E153" s="226"/>
      <c r="F153" s="226"/>
      <c r="G153" s="226"/>
      <c r="H153" s="224"/>
      <c r="I153" s="224"/>
      <c r="J153" s="226"/>
    </row>
    <row r="154" spans="1:10" ht="21">
      <c r="A154" s="226"/>
      <c r="B154" s="226"/>
      <c r="C154" s="226"/>
      <c r="D154" s="226"/>
      <c r="E154" s="226"/>
      <c r="F154" s="226"/>
      <c r="G154" s="226"/>
      <c r="H154" s="224"/>
      <c r="I154" s="224"/>
      <c r="J154" s="226"/>
    </row>
    <row r="155" spans="1:10" ht="21">
      <c r="A155" s="226"/>
      <c r="B155" s="226"/>
      <c r="C155" s="226"/>
      <c r="D155" s="226"/>
      <c r="E155" s="226"/>
      <c r="F155" s="226"/>
      <c r="G155" s="226"/>
      <c r="H155" s="224"/>
      <c r="I155" s="224"/>
      <c r="J155" s="226"/>
    </row>
    <row r="156" spans="1:10" ht="21">
      <c r="A156" s="226"/>
      <c r="B156" s="226"/>
      <c r="C156" s="226"/>
      <c r="D156" s="226"/>
      <c r="E156" s="226"/>
      <c r="F156" s="226"/>
      <c r="G156" s="226"/>
      <c r="H156" s="224"/>
      <c r="I156" s="224"/>
      <c r="J156" s="226"/>
    </row>
    <row r="157" spans="1:10" ht="21">
      <c r="A157" s="226"/>
      <c r="B157" s="226"/>
      <c r="C157" s="226"/>
      <c r="D157" s="226"/>
      <c r="E157" s="226"/>
      <c r="F157" s="226"/>
      <c r="G157" s="226"/>
      <c r="H157" s="224"/>
      <c r="I157" s="224"/>
      <c r="J157" s="226"/>
    </row>
    <row r="158" spans="1:10" ht="21">
      <c r="A158" s="226"/>
      <c r="B158" s="226"/>
      <c r="C158" s="226"/>
      <c r="D158" s="226"/>
      <c r="E158" s="226"/>
      <c r="F158" s="226"/>
      <c r="G158" s="226"/>
      <c r="H158" s="224"/>
      <c r="I158" s="224"/>
      <c r="J158" s="226"/>
    </row>
    <row r="159" spans="1:10" ht="21">
      <c r="A159" s="226"/>
      <c r="B159" s="226"/>
      <c r="C159" s="226"/>
      <c r="D159" s="226"/>
      <c r="E159" s="226"/>
      <c r="F159" s="226"/>
      <c r="G159" s="226"/>
      <c r="H159" s="224"/>
      <c r="I159" s="224"/>
      <c r="J159" s="226"/>
    </row>
    <row r="160" spans="1:10" ht="21">
      <c r="A160" s="226"/>
      <c r="B160" s="226"/>
      <c r="C160" s="226"/>
      <c r="D160" s="226"/>
      <c r="E160" s="226"/>
      <c r="F160" s="226"/>
      <c r="G160" s="226"/>
      <c r="H160" s="224"/>
      <c r="I160" s="224"/>
      <c r="J160" s="226"/>
    </row>
    <row r="161" spans="1:10" ht="21">
      <c r="A161" s="226"/>
      <c r="B161" s="226"/>
      <c r="C161" s="226"/>
      <c r="D161" s="226"/>
      <c r="E161" s="226"/>
      <c r="F161" s="226"/>
      <c r="G161" s="226"/>
      <c r="H161" s="224"/>
      <c r="I161" s="224"/>
      <c r="J161" s="226"/>
    </row>
    <row r="162" spans="1:10" ht="21">
      <c r="A162" s="226"/>
      <c r="B162" s="226"/>
      <c r="C162" s="226"/>
      <c r="D162" s="226"/>
      <c r="E162" s="226"/>
      <c r="F162" s="226"/>
      <c r="G162" s="226"/>
      <c r="H162" s="224"/>
      <c r="I162" s="224"/>
      <c r="J162" s="226"/>
    </row>
    <row r="163" spans="1:10" ht="21">
      <c r="A163" s="226"/>
      <c r="B163" s="226"/>
      <c r="C163" s="226"/>
      <c r="D163" s="226"/>
      <c r="E163" s="226"/>
      <c r="F163" s="226"/>
      <c r="G163" s="226"/>
      <c r="H163" s="224"/>
      <c r="I163" s="224"/>
      <c r="J163" s="226"/>
    </row>
    <row r="164" spans="1:10" ht="21">
      <c r="A164" s="226"/>
      <c r="B164" s="226"/>
      <c r="C164" s="226"/>
      <c r="D164" s="226"/>
      <c r="E164" s="226"/>
      <c r="F164" s="226"/>
      <c r="G164" s="226"/>
      <c r="H164" s="224"/>
      <c r="I164" s="224"/>
      <c r="J164" s="226"/>
    </row>
    <row r="165" spans="1:10" ht="21">
      <c r="A165" s="226"/>
      <c r="B165" s="226"/>
      <c r="C165" s="226"/>
      <c r="D165" s="226"/>
      <c r="E165" s="226"/>
      <c r="F165" s="226"/>
      <c r="G165" s="226"/>
      <c r="H165" s="224"/>
      <c r="I165" s="224"/>
      <c r="J165" s="226"/>
    </row>
    <row r="166" spans="1:10" ht="21">
      <c r="A166" s="226"/>
      <c r="B166" s="226"/>
      <c r="C166" s="226"/>
      <c r="D166" s="226"/>
      <c r="E166" s="226"/>
      <c r="F166" s="226"/>
      <c r="G166" s="226"/>
      <c r="H166" s="224"/>
      <c r="I166" s="224"/>
      <c r="J166" s="226"/>
    </row>
    <row r="167" spans="1:10" ht="21">
      <c r="A167" s="226"/>
      <c r="B167" s="226"/>
      <c r="C167" s="226"/>
      <c r="D167" s="226"/>
      <c r="E167" s="226"/>
      <c r="F167" s="226"/>
      <c r="G167" s="226"/>
      <c r="H167" s="224"/>
      <c r="I167" s="224"/>
      <c r="J167" s="226"/>
    </row>
    <row r="168" spans="1:10" ht="21">
      <c r="A168" s="226"/>
      <c r="B168" s="226"/>
      <c r="C168" s="226"/>
      <c r="D168" s="226"/>
      <c r="E168" s="226"/>
      <c r="F168" s="226"/>
      <c r="G168" s="226"/>
      <c r="H168" s="224"/>
      <c r="I168" s="224"/>
      <c r="J168" s="226"/>
    </row>
    <row r="169" spans="1:10" ht="21">
      <c r="A169" s="226"/>
      <c r="B169" s="226"/>
      <c r="C169" s="226"/>
      <c r="D169" s="226"/>
      <c r="E169" s="226"/>
      <c r="F169" s="226"/>
      <c r="G169" s="226"/>
      <c r="H169" s="224"/>
      <c r="I169" s="224"/>
      <c r="J169" s="226"/>
    </row>
    <row r="170" spans="1:10" ht="21">
      <c r="A170" s="226"/>
      <c r="B170" s="226"/>
      <c r="C170" s="226"/>
      <c r="D170" s="226"/>
      <c r="E170" s="226"/>
      <c r="F170" s="226"/>
      <c r="G170" s="226"/>
      <c r="H170" s="224"/>
      <c r="I170" s="224"/>
      <c r="J170" s="226"/>
    </row>
    <row r="171" spans="1:10" ht="21">
      <c r="A171" s="226"/>
      <c r="B171" s="226"/>
      <c r="C171" s="226"/>
      <c r="D171" s="226"/>
      <c r="E171" s="226"/>
      <c r="F171" s="226"/>
      <c r="G171" s="226"/>
      <c r="H171" s="224"/>
      <c r="I171" s="224"/>
      <c r="J171" s="226"/>
    </row>
    <row r="172" spans="1:10" ht="21">
      <c r="A172" s="226"/>
      <c r="B172" s="226"/>
      <c r="C172" s="226"/>
      <c r="D172" s="226"/>
      <c r="E172" s="226"/>
      <c r="F172" s="226"/>
      <c r="G172" s="226"/>
      <c r="H172" s="224"/>
      <c r="I172" s="224"/>
      <c r="J172" s="226"/>
    </row>
    <row r="173" spans="1:10" ht="21">
      <c r="A173" s="226"/>
      <c r="B173" s="226"/>
      <c r="C173" s="226"/>
      <c r="D173" s="226"/>
      <c r="E173" s="226"/>
      <c r="F173" s="226"/>
      <c r="G173" s="226"/>
      <c r="H173" s="224"/>
      <c r="I173" s="224"/>
      <c r="J173" s="226"/>
    </row>
    <row r="174" spans="1:10" ht="21">
      <c r="A174" s="226"/>
      <c r="B174" s="226"/>
      <c r="C174" s="226"/>
      <c r="D174" s="226"/>
      <c r="E174" s="226"/>
      <c r="F174" s="226"/>
      <c r="G174" s="226"/>
      <c r="H174" s="224"/>
      <c r="I174" s="224"/>
      <c r="J174" s="226"/>
    </row>
    <row r="175" spans="1:10" ht="21">
      <c r="A175" s="226"/>
      <c r="B175" s="226"/>
      <c r="C175" s="226"/>
      <c r="D175" s="226"/>
      <c r="E175" s="226"/>
      <c r="F175" s="226"/>
      <c r="G175" s="226"/>
      <c r="H175" s="224"/>
      <c r="I175" s="224"/>
      <c r="J175" s="226"/>
    </row>
    <row r="176" spans="1:10" ht="21">
      <c r="A176" s="226"/>
      <c r="B176" s="226"/>
      <c r="C176" s="226"/>
      <c r="D176" s="226"/>
      <c r="E176" s="226"/>
      <c r="F176" s="226"/>
      <c r="G176" s="226"/>
      <c r="H176" s="224"/>
      <c r="I176" s="224"/>
      <c r="J176" s="226"/>
    </row>
    <row r="177" spans="1:10" ht="21">
      <c r="A177" s="226"/>
      <c r="B177" s="226"/>
      <c r="C177" s="226"/>
      <c r="D177" s="226"/>
      <c r="E177" s="226"/>
      <c r="F177" s="226"/>
      <c r="G177" s="226"/>
      <c r="H177" s="224"/>
      <c r="I177" s="224"/>
      <c r="J177" s="226"/>
    </row>
    <row r="178" spans="1:10" ht="21">
      <c r="A178" s="226"/>
      <c r="B178" s="226"/>
      <c r="C178" s="226"/>
      <c r="D178" s="226"/>
      <c r="E178" s="226"/>
      <c r="F178" s="226"/>
      <c r="G178" s="226"/>
      <c r="H178" s="224"/>
      <c r="I178" s="224"/>
      <c r="J178" s="226"/>
    </row>
    <row r="179" spans="1:10" ht="21">
      <c r="A179" s="226"/>
      <c r="B179" s="226"/>
      <c r="C179" s="226"/>
      <c r="D179" s="226"/>
      <c r="E179" s="226"/>
      <c r="F179" s="226"/>
      <c r="G179" s="226"/>
      <c r="H179" s="224"/>
      <c r="I179" s="224"/>
      <c r="J179" s="226"/>
    </row>
    <row r="180" spans="1:10" ht="21">
      <c r="A180" s="226"/>
      <c r="B180" s="226"/>
      <c r="C180" s="226"/>
      <c r="D180" s="226"/>
      <c r="E180" s="226"/>
      <c r="F180" s="226"/>
      <c r="G180" s="226"/>
      <c r="H180" s="224"/>
      <c r="I180" s="224"/>
      <c r="J180" s="226"/>
    </row>
    <row r="181" spans="1:10" ht="21">
      <c r="A181" s="226"/>
      <c r="B181" s="226"/>
      <c r="C181" s="226"/>
      <c r="D181" s="226"/>
      <c r="E181" s="226"/>
      <c r="F181" s="226"/>
      <c r="G181" s="226"/>
      <c r="H181" s="224"/>
      <c r="I181" s="224"/>
      <c r="J181" s="226"/>
    </row>
    <row r="182" spans="1:10" ht="21">
      <c r="A182" s="226"/>
      <c r="B182" s="226"/>
      <c r="C182" s="226"/>
      <c r="D182" s="226"/>
      <c r="E182" s="226"/>
      <c r="F182" s="226"/>
      <c r="G182" s="226"/>
      <c r="H182" s="224"/>
      <c r="I182" s="224"/>
      <c r="J182" s="226"/>
    </row>
    <row r="183" spans="1:10" ht="21">
      <c r="A183" s="226"/>
      <c r="B183" s="226"/>
      <c r="C183" s="226"/>
      <c r="D183" s="226"/>
      <c r="E183" s="226"/>
      <c r="F183" s="226"/>
      <c r="G183" s="226"/>
      <c r="H183" s="224"/>
      <c r="I183" s="224"/>
      <c r="J183" s="226"/>
    </row>
    <row r="184" spans="1:10" ht="21">
      <c r="A184" s="226"/>
      <c r="B184" s="226"/>
      <c r="C184" s="226"/>
      <c r="D184" s="226"/>
      <c r="E184" s="226"/>
      <c r="F184" s="226"/>
      <c r="G184" s="226"/>
      <c r="H184" s="224"/>
      <c r="I184" s="224"/>
      <c r="J184" s="226"/>
    </row>
    <row r="185" spans="1:10" ht="21">
      <c r="A185" s="226"/>
      <c r="B185" s="226"/>
      <c r="C185" s="226"/>
      <c r="D185" s="226"/>
      <c r="E185" s="226"/>
      <c r="F185" s="226"/>
      <c r="G185" s="226"/>
      <c r="H185" s="224"/>
      <c r="I185" s="224"/>
      <c r="J185" s="226"/>
    </row>
    <row r="186" spans="1:10" ht="21">
      <c r="A186" s="226"/>
      <c r="B186" s="226"/>
      <c r="C186" s="226"/>
      <c r="D186" s="226"/>
      <c r="E186" s="226"/>
      <c r="F186" s="226"/>
      <c r="G186" s="226"/>
      <c r="H186" s="224"/>
      <c r="I186" s="224"/>
      <c r="J186" s="226"/>
    </row>
    <row r="187" spans="1:10" ht="21">
      <c r="A187" s="226"/>
      <c r="B187" s="226"/>
      <c r="C187" s="226"/>
      <c r="D187" s="226"/>
      <c r="E187" s="226"/>
      <c r="F187" s="226"/>
      <c r="G187" s="226"/>
      <c r="H187" s="224"/>
      <c r="I187" s="224"/>
      <c r="J187" s="226"/>
    </row>
    <row r="188" spans="1:10" ht="21">
      <c r="A188" s="226"/>
      <c r="B188" s="226"/>
      <c r="C188" s="226"/>
      <c r="D188" s="226"/>
      <c r="E188" s="226"/>
      <c r="F188" s="226"/>
      <c r="G188" s="226"/>
      <c r="H188" s="224"/>
      <c r="I188" s="224"/>
      <c r="J188" s="226"/>
    </row>
    <row r="189" spans="1:10" ht="21">
      <c r="A189" s="226"/>
      <c r="B189" s="226"/>
      <c r="C189" s="226"/>
      <c r="D189" s="226"/>
      <c r="E189" s="226"/>
      <c r="F189" s="226"/>
      <c r="G189" s="226"/>
      <c r="H189" s="224"/>
      <c r="I189" s="224"/>
      <c r="J189" s="226"/>
    </row>
    <row r="190" spans="1:10" ht="21">
      <c r="A190" s="226"/>
      <c r="B190" s="226"/>
      <c r="C190" s="226"/>
      <c r="D190" s="226"/>
      <c r="E190" s="226"/>
      <c r="F190" s="226"/>
      <c r="G190" s="226"/>
      <c r="H190" s="224"/>
      <c r="I190" s="224"/>
      <c r="J190" s="226"/>
    </row>
    <row r="191" spans="1:10" ht="21">
      <c r="A191" s="226"/>
      <c r="B191" s="226"/>
      <c r="C191" s="226"/>
      <c r="D191" s="226"/>
      <c r="E191" s="226"/>
      <c r="F191" s="226"/>
      <c r="G191" s="226"/>
      <c r="H191" s="224"/>
      <c r="I191" s="224"/>
      <c r="J191" s="226"/>
    </row>
    <row r="192" spans="1:10" ht="21">
      <c r="A192" s="226"/>
      <c r="B192" s="226"/>
      <c r="C192" s="226"/>
      <c r="D192" s="226"/>
      <c r="E192" s="226"/>
      <c r="F192" s="226"/>
      <c r="G192" s="226"/>
      <c r="H192" s="224"/>
      <c r="I192" s="224"/>
      <c r="J192" s="226"/>
    </row>
    <row r="193" spans="1:10" ht="21">
      <c r="A193" s="226"/>
      <c r="B193" s="226"/>
      <c r="C193" s="226"/>
      <c r="D193" s="226"/>
      <c r="E193" s="226"/>
      <c r="F193" s="226"/>
      <c r="G193" s="226"/>
      <c r="H193" s="224"/>
      <c r="I193" s="224"/>
      <c r="J193" s="226"/>
    </row>
    <row r="194" spans="1:10" ht="21">
      <c r="A194" s="226"/>
      <c r="B194" s="226"/>
      <c r="C194" s="226"/>
      <c r="D194" s="226"/>
      <c r="E194" s="226"/>
      <c r="F194" s="226"/>
      <c r="G194" s="226"/>
      <c r="H194" s="224"/>
      <c r="I194" s="224"/>
      <c r="J194" s="226"/>
    </row>
    <row r="195" spans="1:10" ht="21">
      <c r="A195" s="226"/>
      <c r="B195" s="226"/>
      <c r="C195" s="226"/>
      <c r="D195" s="226"/>
      <c r="E195" s="226"/>
      <c r="F195" s="226"/>
      <c r="G195" s="226"/>
      <c r="H195" s="224"/>
      <c r="I195" s="224"/>
      <c r="J195" s="226"/>
    </row>
    <row r="196" spans="1:10" ht="21">
      <c r="A196" s="226"/>
      <c r="B196" s="226"/>
      <c r="C196" s="226"/>
      <c r="D196" s="226"/>
      <c r="E196" s="226"/>
      <c r="F196" s="226"/>
      <c r="G196" s="226"/>
      <c r="H196" s="224"/>
      <c r="I196" s="224"/>
      <c r="J196" s="226"/>
    </row>
    <row r="197" spans="1:10" ht="21">
      <c r="A197" s="226"/>
      <c r="B197" s="226"/>
      <c r="C197" s="226"/>
      <c r="D197" s="226"/>
      <c r="E197" s="226"/>
      <c r="F197" s="226"/>
      <c r="G197" s="226"/>
      <c r="H197" s="224"/>
      <c r="I197" s="224"/>
      <c r="J197" s="226"/>
    </row>
    <row r="198" spans="1:10" ht="21">
      <c r="A198" s="226"/>
      <c r="B198" s="226"/>
      <c r="C198" s="226"/>
      <c r="D198" s="226"/>
      <c r="E198" s="226"/>
      <c r="F198" s="226"/>
      <c r="G198" s="226"/>
      <c r="H198" s="224"/>
      <c r="I198" s="224"/>
      <c r="J198" s="226"/>
    </row>
    <row r="199" spans="1:10" ht="21">
      <c r="A199" s="226"/>
      <c r="B199" s="226"/>
      <c r="C199" s="226"/>
      <c r="D199" s="226"/>
      <c r="E199" s="226"/>
      <c r="F199" s="226"/>
      <c r="G199" s="226"/>
      <c r="H199" s="224"/>
      <c r="I199" s="224"/>
      <c r="J199" s="226"/>
    </row>
    <row r="200" spans="1:10" ht="21">
      <c r="A200" s="226"/>
      <c r="B200" s="226"/>
      <c r="C200" s="226"/>
      <c r="D200" s="226"/>
      <c r="E200" s="226"/>
      <c r="F200" s="226"/>
      <c r="G200" s="226"/>
      <c r="H200" s="224"/>
      <c r="I200" s="224"/>
      <c r="J200" s="226"/>
    </row>
    <row r="201" spans="1:10" ht="21">
      <c r="A201" s="226"/>
      <c r="B201" s="226"/>
      <c r="C201" s="226"/>
      <c r="D201" s="226"/>
      <c r="E201" s="226"/>
      <c r="F201" s="226"/>
      <c r="G201" s="226"/>
      <c r="H201" s="224"/>
      <c r="I201" s="224"/>
      <c r="J201" s="226"/>
    </row>
    <row r="202" spans="1:10" ht="21">
      <c r="A202" s="226"/>
      <c r="B202" s="226"/>
      <c r="C202" s="226"/>
      <c r="D202" s="226"/>
      <c r="E202" s="226"/>
      <c r="F202" s="226"/>
      <c r="G202" s="226"/>
      <c r="H202" s="224"/>
      <c r="I202" s="224"/>
      <c r="J202" s="226"/>
    </row>
    <row r="203" spans="1:10" ht="21">
      <c r="A203" s="226"/>
      <c r="B203" s="226"/>
      <c r="C203" s="226"/>
      <c r="D203" s="226"/>
      <c r="E203" s="226"/>
      <c r="F203" s="226"/>
      <c r="G203" s="226"/>
      <c r="H203" s="224"/>
      <c r="I203" s="224"/>
      <c r="J203" s="226"/>
    </row>
    <row r="204" spans="1:10" ht="21">
      <c r="A204" s="226"/>
      <c r="B204" s="226"/>
      <c r="C204" s="226"/>
      <c r="D204" s="226"/>
      <c r="E204" s="226"/>
      <c r="F204" s="226"/>
      <c r="G204" s="226"/>
      <c r="H204" s="224"/>
      <c r="I204" s="224"/>
      <c r="J204" s="226"/>
    </row>
    <row r="205" spans="1:10" ht="21">
      <c r="A205" s="226"/>
      <c r="B205" s="226"/>
      <c r="C205" s="226"/>
      <c r="D205" s="226"/>
      <c r="E205" s="226"/>
      <c r="F205" s="226"/>
      <c r="G205" s="226"/>
      <c r="H205" s="224"/>
      <c r="I205" s="224"/>
      <c r="J205" s="226"/>
    </row>
    <row r="206" spans="1:10" ht="21">
      <c r="A206" s="226"/>
      <c r="B206" s="226"/>
      <c r="C206" s="226"/>
      <c r="D206" s="226"/>
      <c r="E206" s="226"/>
      <c r="F206" s="226"/>
      <c r="G206" s="226"/>
      <c r="H206" s="224"/>
      <c r="I206" s="224"/>
      <c r="J206" s="226"/>
    </row>
    <row r="207" spans="1:10" ht="21">
      <c r="A207" s="226"/>
      <c r="B207" s="226"/>
      <c r="C207" s="226"/>
      <c r="D207" s="226"/>
      <c r="E207" s="226"/>
      <c r="F207" s="226"/>
      <c r="G207" s="226"/>
      <c r="H207" s="224"/>
      <c r="I207" s="224"/>
      <c r="J207" s="226"/>
    </row>
    <row r="208" spans="1:10" ht="21">
      <c r="A208" s="226"/>
      <c r="B208" s="226"/>
      <c r="C208" s="226"/>
      <c r="D208" s="226"/>
      <c r="E208" s="226"/>
      <c r="F208" s="226"/>
      <c r="G208" s="226"/>
      <c r="H208" s="224"/>
      <c r="I208" s="224"/>
      <c r="J208" s="226"/>
    </row>
    <row r="209" spans="1:10" ht="21">
      <c r="A209" s="226"/>
      <c r="B209" s="226"/>
      <c r="C209" s="226"/>
      <c r="D209" s="226"/>
      <c r="E209" s="226"/>
      <c r="F209" s="226"/>
      <c r="G209" s="226"/>
      <c r="H209" s="224"/>
      <c r="I209" s="224"/>
      <c r="J209" s="226"/>
    </row>
  </sheetData>
  <mergeCells count="4">
    <mergeCell ref="E7:F7"/>
    <mergeCell ref="H7:H8"/>
    <mergeCell ref="I7:I8"/>
    <mergeCell ref="J7:J8"/>
  </mergeCells>
  <printOptions horizontalCentered="1" gridLinesSet="0"/>
  <pageMargins left="0.25" right="0.25" top="0.5" bottom="0.5" header="0" footer="0.25"/>
  <pageSetup paperSize="9" scale="92"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sheetPr>
    <tabColor rgb="FFFF0000"/>
    <pageSetUpPr fitToPage="1"/>
  </sheetPr>
  <dimension ref="A1:J22"/>
  <sheetViews>
    <sheetView showGridLines="0" workbookViewId="0">
      <selection activeCell="H10" sqref="H10:H13"/>
    </sheetView>
  </sheetViews>
  <sheetFormatPr defaultRowHeight="21"/>
  <cols>
    <col min="1" max="7" width="14" style="146" customWidth="1"/>
    <col min="8" max="8" width="43" style="146" customWidth="1"/>
    <col min="9" max="9" width="9.33203125" style="146" customWidth="1"/>
    <col min="10" max="10" width="8" style="146" customWidth="1"/>
    <col min="11" max="256" width="8.88671875" style="146"/>
    <col min="257" max="263" width="14" style="146" customWidth="1"/>
    <col min="264" max="264" width="43" style="146" customWidth="1"/>
    <col min="265" max="265" width="9.33203125" style="146" customWidth="1"/>
    <col min="266" max="266" width="8" style="146" customWidth="1"/>
    <col min="267" max="512" width="8.88671875" style="146"/>
    <col min="513" max="519" width="14" style="146" customWidth="1"/>
    <col min="520" max="520" width="43" style="146" customWidth="1"/>
    <col min="521" max="521" width="9.33203125" style="146" customWidth="1"/>
    <col min="522" max="522" width="8" style="146" customWidth="1"/>
    <col min="523" max="768" width="8.88671875" style="146"/>
    <col min="769" max="775" width="14" style="146" customWidth="1"/>
    <col min="776" max="776" width="43" style="146" customWidth="1"/>
    <col min="777" max="777" width="9.33203125" style="146" customWidth="1"/>
    <col min="778" max="778" width="8" style="146" customWidth="1"/>
    <col min="779" max="1024" width="8.88671875" style="146"/>
    <col min="1025" max="1031" width="14" style="146" customWidth="1"/>
    <col min="1032" max="1032" width="43" style="146" customWidth="1"/>
    <col min="1033" max="1033" width="9.33203125" style="146" customWidth="1"/>
    <col min="1034" max="1034" width="8" style="146" customWidth="1"/>
    <col min="1035" max="1280" width="8.88671875" style="146"/>
    <col min="1281" max="1287" width="14" style="146" customWidth="1"/>
    <col min="1288" max="1288" width="43" style="146" customWidth="1"/>
    <col min="1289" max="1289" width="9.33203125" style="146" customWidth="1"/>
    <col min="1290" max="1290" width="8" style="146" customWidth="1"/>
    <col min="1291" max="1536" width="8.88671875" style="146"/>
    <col min="1537" max="1543" width="14" style="146" customWidth="1"/>
    <col min="1544" max="1544" width="43" style="146" customWidth="1"/>
    <col min="1545" max="1545" width="9.33203125" style="146" customWidth="1"/>
    <col min="1546" max="1546" width="8" style="146" customWidth="1"/>
    <col min="1547" max="1792" width="8.88671875" style="146"/>
    <col min="1793" max="1799" width="14" style="146" customWidth="1"/>
    <col min="1800" max="1800" width="43" style="146" customWidth="1"/>
    <col min="1801" max="1801" width="9.33203125" style="146" customWidth="1"/>
    <col min="1802" max="1802" width="8" style="146" customWidth="1"/>
    <col min="1803" max="2048" width="8.88671875" style="146"/>
    <col min="2049" max="2055" width="14" style="146" customWidth="1"/>
    <col min="2056" max="2056" width="43" style="146" customWidth="1"/>
    <col min="2057" max="2057" width="9.33203125" style="146" customWidth="1"/>
    <col min="2058" max="2058" width="8" style="146" customWidth="1"/>
    <col min="2059" max="2304" width="8.88671875" style="146"/>
    <col min="2305" max="2311" width="14" style="146" customWidth="1"/>
    <col min="2312" max="2312" width="43" style="146" customWidth="1"/>
    <col min="2313" max="2313" width="9.33203125" style="146" customWidth="1"/>
    <col min="2314" max="2314" width="8" style="146" customWidth="1"/>
    <col min="2315" max="2560" width="8.88671875" style="146"/>
    <col min="2561" max="2567" width="14" style="146" customWidth="1"/>
    <col min="2568" max="2568" width="43" style="146" customWidth="1"/>
    <col min="2569" max="2569" width="9.33203125" style="146" customWidth="1"/>
    <col min="2570" max="2570" width="8" style="146" customWidth="1"/>
    <col min="2571" max="2816" width="8.88671875" style="146"/>
    <col min="2817" max="2823" width="14" style="146" customWidth="1"/>
    <col min="2824" max="2824" width="43" style="146" customWidth="1"/>
    <col min="2825" max="2825" width="9.33203125" style="146" customWidth="1"/>
    <col min="2826" max="2826" width="8" style="146" customWidth="1"/>
    <col min="2827" max="3072" width="8.88671875" style="146"/>
    <col min="3073" max="3079" width="14" style="146" customWidth="1"/>
    <col min="3080" max="3080" width="43" style="146" customWidth="1"/>
    <col min="3081" max="3081" width="9.33203125" style="146" customWidth="1"/>
    <col min="3082" max="3082" width="8" style="146" customWidth="1"/>
    <col min="3083" max="3328" width="8.88671875" style="146"/>
    <col min="3329" max="3335" width="14" style="146" customWidth="1"/>
    <col min="3336" max="3336" width="43" style="146" customWidth="1"/>
    <col min="3337" max="3337" width="9.33203125" style="146" customWidth="1"/>
    <col min="3338" max="3338" width="8" style="146" customWidth="1"/>
    <col min="3339" max="3584" width="8.88671875" style="146"/>
    <col min="3585" max="3591" width="14" style="146" customWidth="1"/>
    <col min="3592" max="3592" width="43" style="146" customWidth="1"/>
    <col min="3593" max="3593" width="9.33203125" style="146" customWidth="1"/>
    <col min="3594" max="3594" width="8" style="146" customWidth="1"/>
    <col min="3595" max="3840" width="8.88671875" style="146"/>
    <col min="3841" max="3847" width="14" style="146" customWidth="1"/>
    <col min="3848" max="3848" width="43" style="146" customWidth="1"/>
    <col min="3849" max="3849" width="9.33203125" style="146" customWidth="1"/>
    <col min="3850" max="3850" width="8" style="146" customWidth="1"/>
    <col min="3851" max="4096" width="8.88671875" style="146"/>
    <col min="4097" max="4103" width="14" style="146" customWidth="1"/>
    <col min="4104" max="4104" width="43" style="146" customWidth="1"/>
    <col min="4105" max="4105" width="9.33203125" style="146" customWidth="1"/>
    <col min="4106" max="4106" width="8" style="146" customWidth="1"/>
    <col min="4107" max="4352" width="8.88671875" style="146"/>
    <col min="4353" max="4359" width="14" style="146" customWidth="1"/>
    <col min="4360" max="4360" width="43" style="146" customWidth="1"/>
    <col min="4361" max="4361" width="9.33203125" style="146" customWidth="1"/>
    <col min="4362" max="4362" width="8" style="146" customWidth="1"/>
    <col min="4363" max="4608" width="8.88671875" style="146"/>
    <col min="4609" max="4615" width="14" style="146" customWidth="1"/>
    <col min="4616" max="4616" width="43" style="146" customWidth="1"/>
    <col min="4617" max="4617" width="9.33203125" style="146" customWidth="1"/>
    <col min="4618" max="4618" width="8" style="146" customWidth="1"/>
    <col min="4619" max="4864" width="8.88671875" style="146"/>
    <col min="4865" max="4871" width="14" style="146" customWidth="1"/>
    <col min="4872" max="4872" width="43" style="146" customWidth="1"/>
    <col min="4873" max="4873" width="9.33203125" style="146" customWidth="1"/>
    <col min="4874" max="4874" width="8" style="146" customWidth="1"/>
    <col min="4875" max="5120" width="8.88671875" style="146"/>
    <col min="5121" max="5127" width="14" style="146" customWidth="1"/>
    <col min="5128" max="5128" width="43" style="146" customWidth="1"/>
    <col min="5129" max="5129" width="9.33203125" style="146" customWidth="1"/>
    <col min="5130" max="5130" width="8" style="146" customWidth="1"/>
    <col min="5131" max="5376" width="8.88671875" style="146"/>
    <col min="5377" max="5383" width="14" style="146" customWidth="1"/>
    <col min="5384" max="5384" width="43" style="146" customWidth="1"/>
    <col min="5385" max="5385" width="9.33203125" style="146" customWidth="1"/>
    <col min="5386" max="5386" width="8" style="146" customWidth="1"/>
    <col min="5387" max="5632" width="8.88671875" style="146"/>
    <col min="5633" max="5639" width="14" style="146" customWidth="1"/>
    <col min="5640" max="5640" width="43" style="146" customWidth="1"/>
    <col min="5641" max="5641" width="9.33203125" style="146" customWidth="1"/>
    <col min="5642" max="5642" width="8" style="146" customWidth="1"/>
    <col min="5643" max="5888" width="8.88671875" style="146"/>
    <col min="5889" max="5895" width="14" style="146" customWidth="1"/>
    <col min="5896" max="5896" width="43" style="146" customWidth="1"/>
    <col min="5897" max="5897" width="9.33203125" style="146" customWidth="1"/>
    <col min="5898" max="5898" width="8" style="146" customWidth="1"/>
    <col min="5899" max="6144" width="8.88671875" style="146"/>
    <col min="6145" max="6151" width="14" style="146" customWidth="1"/>
    <col min="6152" max="6152" width="43" style="146" customWidth="1"/>
    <col min="6153" max="6153" width="9.33203125" style="146" customWidth="1"/>
    <col min="6154" max="6154" width="8" style="146" customWidth="1"/>
    <col min="6155" max="6400" width="8.88671875" style="146"/>
    <col min="6401" max="6407" width="14" style="146" customWidth="1"/>
    <col min="6408" max="6408" width="43" style="146" customWidth="1"/>
    <col min="6409" max="6409" width="9.33203125" style="146" customWidth="1"/>
    <col min="6410" max="6410" width="8" style="146" customWidth="1"/>
    <col min="6411" max="6656" width="8.88671875" style="146"/>
    <col min="6657" max="6663" width="14" style="146" customWidth="1"/>
    <col min="6664" max="6664" width="43" style="146" customWidth="1"/>
    <col min="6665" max="6665" width="9.33203125" style="146" customWidth="1"/>
    <col min="6666" max="6666" width="8" style="146" customWidth="1"/>
    <col min="6667" max="6912" width="8.88671875" style="146"/>
    <col min="6913" max="6919" width="14" style="146" customWidth="1"/>
    <col min="6920" max="6920" width="43" style="146" customWidth="1"/>
    <col min="6921" max="6921" width="9.33203125" style="146" customWidth="1"/>
    <col min="6922" max="6922" width="8" style="146" customWidth="1"/>
    <col min="6923" max="7168" width="8.88671875" style="146"/>
    <col min="7169" max="7175" width="14" style="146" customWidth="1"/>
    <col min="7176" max="7176" width="43" style="146" customWidth="1"/>
    <col min="7177" max="7177" width="9.33203125" style="146" customWidth="1"/>
    <col min="7178" max="7178" width="8" style="146" customWidth="1"/>
    <col min="7179" max="7424" width="8.88671875" style="146"/>
    <col min="7425" max="7431" width="14" style="146" customWidth="1"/>
    <col min="7432" max="7432" width="43" style="146" customWidth="1"/>
    <col min="7433" max="7433" width="9.33203125" style="146" customWidth="1"/>
    <col min="7434" max="7434" width="8" style="146" customWidth="1"/>
    <col min="7435" max="7680" width="8.88671875" style="146"/>
    <col min="7681" max="7687" width="14" style="146" customWidth="1"/>
    <col min="7688" max="7688" width="43" style="146" customWidth="1"/>
    <col min="7689" max="7689" width="9.33203125" style="146" customWidth="1"/>
    <col min="7690" max="7690" width="8" style="146" customWidth="1"/>
    <col min="7691" max="7936" width="8.88671875" style="146"/>
    <col min="7937" max="7943" width="14" style="146" customWidth="1"/>
    <col min="7944" max="7944" width="43" style="146" customWidth="1"/>
    <col min="7945" max="7945" width="9.33203125" style="146" customWidth="1"/>
    <col min="7946" max="7946" width="8" style="146" customWidth="1"/>
    <col min="7947" max="8192" width="8.88671875" style="146"/>
    <col min="8193" max="8199" width="14" style="146" customWidth="1"/>
    <col min="8200" max="8200" width="43" style="146" customWidth="1"/>
    <col min="8201" max="8201" width="9.33203125" style="146" customWidth="1"/>
    <col min="8202" max="8202" width="8" style="146" customWidth="1"/>
    <col min="8203" max="8448" width="8.88671875" style="146"/>
    <col min="8449" max="8455" width="14" style="146" customWidth="1"/>
    <col min="8456" max="8456" width="43" style="146" customWidth="1"/>
    <col min="8457" max="8457" width="9.33203125" style="146" customWidth="1"/>
    <col min="8458" max="8458" width="8" style="146" customWidth="1"/>
    <col min="8459" max="8704" width="8.88671875" style="146"/>
    <col min="8705" max="8711" width="14" style="146" customWidth="1"/>
    <col min="8712" max="8712" width="43" style="146" customWidth="1"/>
    <col min="8713" max="8713" width="9.33203125" style="146" customWidth="1"/>
    <col min="8714" max="8714" width="8" style="146" customWidth="1"/>
    <col min="8715" max="8960" width="8.88671875" style="146"/>
    <col min="8961" max="8967" width="14" style="146" customWidth="1"/>
    <col min="8968" max="8968" width="43" style="146" customWidth="1"/>
    <col min="8969" max="8969" width="9.33203125" style="146" customWidth="1"/>
    <col min="8970" max="8970" width="8" style="146" customWidth="1"/>
    <col min="8971" max="9216" width="8.88671875" style="146"/>
    <col min="9217" max="9223" width="14" style="146" customWidth="1"/>
    <col min="9224" max="9224" width="43" style="146" customWidth="1"/>
    <col min="9225" max="9225" width="9.33203125" style="146" customWidth="1"/>
    <col min="9226" max="9226" width="8" style="146" customWidth="1"/>
    <col min="9227" max="9472" width="8.88671875" style="146"/>
    <col min="9473" max="9479" width="14" style="146" customWidth="1"/>
    <col min="9480" max="9480" width="43" style="146" customWidth="1"/>
    <col min="9481" max="9481" width="9.33203125" style="146" customWidth="1"/>
    <col min="9482" max="9482" width="8" style="146" customWidth="1"/>
    <col min="9483" max="9728" width="8.88671875" style="146"/>
    <col min="9729" max="9735" width="14" style="146" customWidth="1"/>
    <col min="9736" max="9736" width="43" style="146" customWidth="1"/>
    <col min="9737" max="9737" width="9.33203125" style="146" customWidth="1"/>
    <col min="9738" max="9738" width="8" style="146" customWidth="1"/>
    <col min="9739" max="9984" width="8.88671875" style="146"/>
    <col min="9985" max="9991" width="14" style="146" customWidth="1"/>
    <col min="9992" max="9992" width="43" style="146" customWidth="1"/>
    <col min="9993" max="9993" width="9.33203125" style="146" customWidth="1"/>
    <col min="9994" max="9994" width="8" style="146" customWidth="1"/>
    <col min="9995" max="10240" width="8.88671875" style="146"/>
    <col min="10241" max="10247" width="14" style="146" customWidth="1"/>
    <col min="10248" max="10248" width="43" style="146" customWidth="1"/>
    <col min="10249" max="10249" width="9.33203125" style="146" customWidth="1"/>
    <col min="10250" max="10250" width="8" style="146" customWidth="1"/>
    <col min="10251" max="10496" width="8.88671875" style="146"/>
    <col min="10497" max="10503" width="14" style="146" customWidth="1"/>
    <col min="10504" max="10504" width="43" style="146" customWidth="1"/>
    <col min="10505" max="10505" width="9.33203125" style="146" customWidth="1"/>
    <col min="10506" max="10506" width="8" style="146" customWidth="1"/>
    <col min="10507" max="10752" width="8.88671875" style="146"/>
    <col min="10753" max="10759" width="14" style="146" customWidth="1"/>
    <col min="10760" max="10760" width="43" style="146" customWidth="1"/>
    <col min="10761" max="10761" width="9.33203125" style="146" customWidth="1"/>
    <col min="10762" max="10762" width="8" style="146" customWidth="1"/>
    <col min="10763" max="11008" width="8.88671875" style="146"/>
    <col min="11009" max="11015" width="14" style="146" customWidth="1"/>
    <col min="11016" max="11016" width="43" style="146" customWidth="1"/>
    <col min="11017" max="11017" width="9.33203125" style="146" customWidth="1"/>
    <col min="11018" max="11018" width="8" style="146" customWidth="1"/>
    <col min="11019" max="11264" width="8.88671875" style="146"/>
    <col min="11265" max="11271" width="14" style="146" customWidth="1"/>
    <col min="11272" max="11272" width="43" style="146" customWidth="1"/>
    <col min="11273" max="11273" width="9.33203125" style="146" customWidth="1"/>
    <col min="11274" max="11274" width="8" style="146" customWidth="1"/>
    <col min="11275" max="11520" width="8.88671875" style="146"/>
    <col min="11521" max="11527" width="14" style="146" customWidth="1"/>
    <col min="11528" max="11528" width="43" style="146" customWidth="1"/>
    <col min="11529" max="11529" width="9.33203125" style="146" customWidth="1"/>
    <col min="11530" max="11530" width="8" style="146" customWidth="1"/>
    <col min="11531" max="11776" width="8.88671875" style="146"/>
    <col min="11777" max="11783" width="14" style="146" customWidth="1"/>
    <col min="11784" max="11784" width="43" style="146" customWidth="1"/>
    <col min="11785" max="11785" width="9.33203125" style="146" customWidth="1"/>
    <col min="11786" max="11786" width="8" style="146" customWidth="1"/>
    <col min="11787" max="12032" width="8.88671875" style="146"/>
    <col min="12033" max="12039" width="14" style="146" customWidth="1"/>
    <col min="12040" max="12040" width="43" style="146" customWidth="1"/>
    <col min="12041" max="12041" width="9.33203125" style="146" customWidth="1"/>
    <col min="12042" max="12042" width="8" style="146" customWidth="1"/>
    <col min="12043" max="12288" width="8.88671875" style="146"/>
    <col min="12289" max="12295" width="14" style="146" customWidth="1"/>
    <col min="12296" max="12296" width="43" style="146" customWidth="1"/>
    <col min="12297" max="12297" width="9.33203125" style="146" customWidth="1"/>
    <col min="12298" max="12298" width="8" style="146" customWidth="1"/>
    <col min="12299" max="12544" width="8.88671875" style="146"/>
    <col min="12545" max="12551" width="14" style="146" customWidth="1"/>
    <col min="12552" max="12552" width="43" style="146" customWidth="1"/>
    <col min="12553" max="12553" width="9.33203125" style="146" customWidth="1"/>
    <col min="12554" max="12554" width="8" style="146" customWidth="1"/>
    <col min="12555" max="12800" width="8.88671875" style="146"/>
    <col min="12801" max="12807" width="14" style="146" customWidth="1"/>
    <col min="12808" max="12808" width="43" style="146" customWidth="1"/>
    <col min="12809" max="12809" width="9.33203125" style="146" customWidth="1"/>
    <col min="12810" max="12810" width="8" style="146" customWidth="1"/>
    <col min="12811" max="13056" width="8.88671875" style="146"/>
    <col min="13057" max="13063" width="14" style="146" customWidth="1"/>
    <col min="13064" max="13064" width="43" style="146" customWidth="1"/>
    <col min="13065" max="13065" width="9.33203125" style="146" customWidth="1"/>
    <col min="13066" max="13066" width="8" style="146" customWidth="1"/>
    <col min="13067" max="13312" width="8.88671875" style="146"/>
    <col min="13313" max="13319" width="14" style="146" customWidth="1"/>
    <col min="13320" max="13320" width="43" style="146" customWidth="1"/>
    <col min="13321" max="13321" width="9.33203125" style="146" customWidth="1"/>
    <col min="13322" max="13322" width="8" style="146" customWidth="1"/>
    <col min="13323" max="13568" width="8.88671875" style="146"/>
    <col min="13569" max="13575" width="14" style="146" customWidth="1"/>
    <col min="13576" max="13576" width="43" style="146" customWidth="1"/>
    <col min="13577" max="13577" width="9.33203125" style="146" customWidth="1"/>
    <col min="13578" max="13578" width="8" style="146" customWidth="1"/>
    <col min="13579" max="13824" width="8.88671875" style="146"/>
    <col min="13825" max="13831" width="14" style="146" customWidth="1"/>
    <col min="13832" max="13832" width="43" style="146" customWidth="1"/>
    <col min="13833" max="13833" width="9.33203125" style="146" customWidth="1"/>
    <col min="13834" max="13834" width="8" style="146" customWidth="1"/>
    <col min="13835" max="14080" width="8.88671875" style="146"/>
    <col min="14081" max="14087" width="14" style="146" customWidth="1"/>
    <col min="14088" max="14088" width="43" style="146" customWidth="1"/>
    <col min="14089" max="14089" width="9.33203125" style="146" customWidth="1"/>
    <col min="14090" max="14090" width="8" style="146" customWidth="1"/>
    <col min="14091" max="14336" width="8.88671875" style="146"/>
    <col min="14337" max="14343" width="14" style="146" customWidth="1"/>
    <col min="14344" max="14344" width="43" style="146" customWidth="1"/>
    <col min="14345" max="14345" width="9.33203125" style="146" customWidth="1"/>
    <col min="14346" max="14346" width="8" style="146" customWidth="1"/>
    <col min="14347" max="14592" width="8.88671875" style="146"/>
    <col min="14593" max="14599" width="14" style="146" customWidth="1"/>
    <col min="14600" max="14600" width="43" style="146" customWidth="1"/>
    <col min="14601" max="14601" width="9.33203125" style="146" customWidth="1"/>
    <col min="14602" max="14602" width="8" style="146" customWidth="1"/>
    <col min="14603" max="14848" width="8.88671875" style="146"/>
    <col min="14849" max="14855" width="14" style="146" customWidth="1"/>
    <col min="14856" max="14856" width="43" style="146" customWidth="1"/>
    <col min="14857" max="14857" width="9.33203125" style="146" customWidth="1"/>
    <col min="14858" max="14858" width="8" style="146" customWidth="1"/>
    <col min="14859" max="15104" width="8.88671875" style="146"/>
    <col min="15105" max="15111" width="14" style="146" customWidth="1"/>
    <col min="15112" max="15112" width="43" style="146" customWidth="1"/>
    <col min="15113" max="15113" width="9.33203125" style="146" customWidth="1"/>
    <col min="15114" max="15114" width="8" style="146" customWidth="1"/>
    <col min="15115" max="15360" width="8.88671875" style="146"/>
    <col min="15361" max="15367" width="14" style="146" customWidth="1"/>
    <col min="15368" max="15368" width="43" style="146" customWidth="1"/>
    <col min="15369" max="15369" width="9.33203125" style="146" customWidth="1"/>
    <col min="15370" max="15370" width="8" style="146" customWidth="1"/>
    <col min="15371" max="15616" width="8.88671875" style="146"/>
    <col min="15617" max="15623" width="14" style="146" customWidth="1"/>
    <col min="15624" max="15624" width="43" style="146" customWidth="1"/>
    <col min="15625" max="15625" width="9.33203125" style="146" customWidth="1"/>
    <col min="15626" max="15626" width="8" style="146" customWidth="1"/>
    <col min="15627" max="15872" width="8.88671875" style="146"/>
    <col min="15873" max="15879" width="14" style="146" customWidth="1"/>
    <col min="15880" max="15880" width="43" style="146" customWidth="1"/>
    <col min="15881" max="15881" width="9.33203125" style="146" customWidth="1"/>
    <col min="15882" max="15882" width="8" style="146" customWidth="1"/>
    <col min="15883" max="16128" width="8.88671875" style="146"/>
    <col min="16129" max="16135" width="14" style="146" customWidth="1"/>
    <col min="16136" max="16136" width="43" style="146" customWidth="1"/>
    <col min="16137" max="16137" width="9.33203125" style="146" customWidth="1"/>
    <col min="16138" max="16138" width="8" style="146" customWidth="1"/>
    <col min="16139" max="16384" width="8.88671875" style="146"/>
  </cols>
  <sheetData>
    <row r="1" spans="1:10" ht="9.75" customHeight="1"/>
    <row r="2" spans="1:10" ht="22.5" customHeight="1">
      <c r="A2" s="162"/>
      <c r="B2" s="162"/>
      <c r="C2" s="162"/>
    </row>
    <row r="3" spans="1:10">
      <c r="A3" s="278" t="s">
        <v>594</v>
      </c>
      <c r="B3" s="152"/>
      <c r="C3" s="168"/>
      <c r="D3" s="252"/>
      <c r="E3" s="252"/>
      <c r="F3" s="252"/>
      <c r="G3" s="252"/>
      <c r="H3" s="252"/>
      <c r="I3" s="252"/>
      <c r="J3" s="168"/>
    </row>
    <row r="4" spans="1:10" ht="33.75" customHeight="1">
      <c r="A4" s="253" t="s">
        <v>531</v>
      </c>
      <c r="B4" s="168"/>
      <c r="C4" s="168"/>
      <c r="D4" s="253"/>
      <c r="E4" s="253"/>
      <c r="F4" s="253"/>
      <c r="G4" s="253"/>
      <c r="H4" s="253"/>
      <c r="I4" s="253"/>
      <c r="J4" s="253"/>
    </row>
    <row r="5" spans="1:10" ht="33.75" customHeight="1">
      <c r="A5" s="254"/>
      <c r="B5" s="254"/>
      <c r="C5" s="254"/>
      <c r="D5" s="254"/>
      <c r="E5" s="254"/>
      <c r="F5" s="254"/>
      <c r="G5" s="254"/>
      <c r="H5" s="254"/>
      <c r="I5" s="254"/>
    </row>
    <row r="6" spans="1:10">
      <c r="A6" s="321" t="s">
        <v>607</v>
      </c>
      <c r="B6" s="321" t="s">
        <v>568</v>
      </c>
      <c r="C6" s="321" t="s">
        <v>333</v>
      </c>
      <c r="D6" s="1181" t="s">
        <v>602</v>
      </c>
      <c r="E6" s="1182"/>
      <c r="F6" s="1183"/>
      <c r="G6" s="321"/>
      <c r="H6" s="255"/>
      <c r="I6" s="256"/>
      <c r="J6" s="321"/>
    </row>
    <row r="7" spans="1:10">
      <c r="A7" s="161" t="s">
        <v>287</v>
      </c>
      <c r="B7" s="161" t="s">
        <v>287</v>
      </c>
      <c r="C7" s="161" t="s">
        <v>287</v>
      </c>
      <c r="D7" s="169" t="s">
        <v>334</v>
      </c>
      <c r="E7" s="257" t="s">
        <v>203</v>
      </c>
      <c r="F7" s="321" t="s">
        <v>318</v>
      </c>
      <c r="G7" s="181" t="s">
        <v>603</v>
      </c>
      <c r="H7" s="161" t="s">
        <v>242</v>
      </c>
      <c r="I7" s="225" t="s">
        <v>335</v>
      </c>
      <c r="J7" s="161" t="s">
        <v>284</v>
      </c>
    </row>
    <row r="8" spans="1:10" ht="21" customHeight="1">
      <c r="A8" s="348" t="s">
        <v>236</v>
      </c>
      <c r="B8" s="348" t="s">
        <v>236</v>
      </c>
      <c r="C8" s="348" t="s">
        <v>236</v>
      </c>
      <c r="D8" s="348" t="s">
        <v>336</v>
      </c>
      <c r="E8" s="348" t="s">
        <v>236</v>
      </c>
      <c r="F8" s="348" t="s">
        <v>236</v>
      </c>
      <c r="G8" s="258" t="s">
        <v>337</v>
      </c>
      <c r="H8" s="348"/>
      <c r="I8" s="166"/>
      <c r="J8" s="348" t="s">
        <v>258</v>
      </c>
    </row>
    <row r="9" spans="1:10" ht="23.25" customHeight="1">
      <c r="A9" s="173">
        <v>30000</v>
      </c>
      <c r="B9" s="173">
        <v>30000</v>
      </c>
      <c r="C9" s="173">
        <v>30000</v>
      </c>
      <c r="D9" s="173">
        <v>30000</v>
      </c>
      <c r="E9" s="173">
        <v>28645</v>
      </c>
      <c r="F9" s="173">
        <v>30000</v>
      </c>
      <c r="G9" s="173">
        <v>25615</v>
      </c>
      <c r="H9" s="163" t="s">
        <v>338</v>
      </c>
      <c r="I9" s="259" t="s">
        <v>376</v>
      </c>
      <c r="J9" s="174">
        <v>1</v>
      </c>
    </row>
    <row r="10" spans="1:10" ht="23.25" customHeight="1">
      <c r="A10" s="170">
        <v>35000</v>
      </c>
      <c r="B10" s="170">
        <v>35000</v>
      </c>
      <c r="C10" s="170">
        <v>35000</v>
      </c>
      <c r="D10" s="170">
        <v>35000</v>
      </c>
      <c r="E10" s="170">
        <v>25000</v>
      </c>
      <c r="F10" s="170">
        <v>35000</v>
      </c>
      <c r="G10" s="170">
        <v>23155</v>
      </c>
      <c r="H10" s="164" t="s">
        <v>339</v>
      </c>
      <c r="I10" s="260" t="s">
        <v>395</v>
      </c>
      <c r="J10" s="172">
        <v>2</v>
      </c>
    </row>
    <row r="11" spans="1:10" ht="23.25" customHeight="1">
      <c r="A11" s="170">
        <v>85000</v>
      </c>
      <c r="B11" s="170">
        <v>85000</v>
      </c>
      <c r="C11" s="170">
        <v>85000</v>
      </c>
      <c r="D11" s="170">
        <v>82340</v>
      </c>
      <c r="E11" s="170">
        <v>53142</v>
      </c>
      <c r="F11" s="170">
        <v>75000</v>
      </c>
      <c r="G11" s="170">
        <v>73242</v>
      </c>
      <c r="H11" s="164" t="s">
        <v>340</v>
      </c>
      <c r="I11" s="260" t="s">
        <v>422</v>
      </c>
      <c r="J11" s="172">
        <v>3</v>
      </c>
    </row>
    <row r="12" spans="1:10" ht="23.25" customHeight="1">
      <c r="A12" s="170">
        <v>55000</v>
      </c>
      <c r="B12" s="170">
        <v>55000</v>
      </c>
      <c r="C12" s="170">
        <v>55000</v>
      </c>
      <c r="D12" s="170">
        <v>50000</v>
      </c>
      <c r="E12" s="170">
        <v>35000</v>
      </c>
      <c r="F12" s="170">
        <v>50000</v>
      </c>
      <c r="G12" s="170">
        <v>45000</v>
      </c>
      <c r="H12" s="164" t="s">
        <v>341</v>
      </c>
      <c r="I12" s="260" t="s">
        <v>455</v>
      </c>
      <c r="J12" s="172">
        <v>4</v>
      </c>
    </row>
    <row r="13" spans="1:10" ht="23.25" customHeight="1">
      <c r="A13" s="170">
        <v>5000000</v>
      </c>
      <c r="B13" s="170">
        <v>5000000</v>
      </c>
      <c r="C13" s="170">
        <v>5000000</v>
      </c>
      <c r="D13" s="170">
        <v>2000000</v>
      </c>
      <c r="E13" s="170">
        <v>3000000</v>
      </c>
      <c r="F13" s="170">
        <v>5000000</v>
      </c>
      <c r="G13" s="170">
        <v>0</v>
      </c>
      <c r="H13" s="164" t="s">
        <v>342</v>
      </c>
      <c r="I13" s="260" t="s">
        <v>469</v>
      </c>
      <c r="J13" s="172">
        <v>5</v>
      </c>
    </row>
    <row r="14" spans="1:10" ht="23.25" customHeight="1">
      <c r="A14" s="170">
        <v>10000000</v>
      </c>
      <c r="B14" s="170">
        <v>10000000</v>
      </c>
      <c r="C14" s="170">
        <v>10000000</v>
      </c>
      <c r="D14" s="170">
        <v>7000000</v>
      </c>
      <c r="E14" s="170">
        <v>6354000</v>
      </c>
      <c r="F14" s="170">
        <v>7000000</v>
      </c>
      <c r="G14" s="170">
        <v>5236481</v>
      </c>
      <c r="H14" s="164" t="s">
        <v>343</v>
      </c>
      <c r="I14" s="260" t="s">
        <v>505</v>
      </c>
      <c r="J14" s="172">
        <v>6</v>
      </c>
    </row>
    <row r="15" spans="1:10" ht="23.25" customHeight="1">
      <c r="A15" s="170"/>
      <c r="B15" s="170"/>
      <c r="C15" s="170"/>
      <c r="D15" s="170"/>
      <c r="E15" s="170"/>
      <c r="F15" s="170"/>
      <c r="G15" s="170"/>
      <c r="H15" s="164"/>
      <c r="I15" s="260"/>
      <c r="J15" s="172"/>
    </row>
    <row r="16" spans="1:10" ht="23.25" customHeight="1">
      <c r="A16" s="261"/>
      <c r="B16" s="261"/>
      <c r="C16" s="261"/>
      <c r="D16" s="261"/>
      <c r="E16" s="261"/>
      <c r="F16" s="261"/>
      <c r="G16" s="261"/>
      <c r="H16" s="165"/>
      <c r="I16" s="262"/>
      <c r="J16" s="263"/>
    </row>
    <row r="17" spans="1:10" ht="23.25" customHeight="1" thickBot="1">
      <c r="A17" s="264">
        <f t="shared" ref="A17:G17" si="0">SUM(A9:A16)</f>
        <v>15205000</v>
      </c>
      <c r="B17" s="264">
        <f t="shared" si="0"/>
        <v>15205000</v>
      </c>
      <c r="C17" s="264">
        <f t="shared" si="0"/>
        <v>15205000</v>
      </c>
      <c r="D17" s="264">
        <f t="shared" si="0"/>
        <v>9197340</v>
      </c>
      <c r="E17" s="264">
        <f t="shared" si="0"/>
        <v>9495787</v>
      </c>
      <c r="F17" s="264">
        <f t="shared" si="0"/>
        <v>12190000</v>
      </c>
      <c r="G17" s="264">
        <f t="shared" si="0"/>
        <v>5403493</v>
      </c>
      <c r="H17" s="265"/>
      <c r="I17" s="167"/>
    </row>
    <row r="18" spans="1:10" ht="21.6" thickTop="1">
      <c r="I18" s="162"/>
      <c r="J18" s="146" t="s">
        <v>283</v>
      </c>
    </row>
    <row r="19" spans="1:10">
      <c r="I19" s="162" t="s">
        <v>344</v>
      </c>
    </row>
    <row r="20" spans="1:10">
      <c r="I20" s="162" t="s">
        <v>345</v>
      </c>
    </row>
    <row r="21" spans="1:10">
      <c r="I21" s="162" t="s">
        <v>346</v>
      </c>
    </row>
    <row r="22" spans="1:10">
      <c r="I22" s="146" t="s">
        <v>529</v>
      </c>
    </row>
  </sheetData>
  <mergeCells count="1">
    <mergeCell ref="D6:F6"/>
  </mergeCells>
  <printOptions horizontalCentered="1"/>
  <pageMargins left="0.39370078740157483" right="0.31496062992125984" top="0.43307086614173229" bottom="0.41" header="0.35433070866141736" footer="0.27"/>
  <pageSetup paperSize="9" scale="88"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dimension ref="B2:D54"/>
  <sheetViews>
    <sheetView workbookViewId="0">
      <selection activeCell="B11" sqref="B11"/>
    </sheetView>
  </sheetViews>
  <sheetFormatPr defaultRowHeight="22.2" customHeight="1"/>
  <cols>
    <col min="1" max="1" width="2.109375" customWidth="1"/>
    <col min="2" max="2" width="60.6640625" style="379" customWidth="1"/>
    <col min="3" max="3" width="10.5546875" style="382" customWidth="1"/>
    <col min="4" max="4" width="3" style="381" customWidth="1"/>
  </cols>
  <sheetData>
    <row r="2" spans="2:4" ht="45" customHeight="1">
      <c r="B2" s="945" t="s">
        <v>3918</v>
      </c>
      <c r="C2" s="945"/>
      <c r="D2" s="945"/>
    </row>
    <row r="3" spans="2:4" ht="22.2" customHeight="1">
      <c r="B3" s="705" t="s">
        <v>4286</v>
      </c>
      <c r="C3" s="706" t="s">
        <v>4287</v>
      </c>
      <c r="D3" s="707"/>
    </row>
    <row r="4" spans="2:4" ht="22.2" customHeight="1">
      <c r="B4" s="376"/>
      <c r="C4" s="720" t="s">
        <v>3980</v>
      </c>
      <c r="D4" s="378">
        <v>6</v>
      </c>
    </row>
    <row r="5" spans="2:4" ht="22.2" customHeight="1">
      <c r="B5" s="374" t="s">
        <v>3935</v>
      </c>
      <c r="C5" s="375">
        <v>6.01</v>
      </c>
      <c r="D5" s="358"/>
    </row>
    <row r="6" spans="2:4" ht="22.2" customHeight="1">
      <c r="B6" s="940" t="s">
        <v>3936</v>
      </c>
      <c r="C6" s="941">
        <v>6.02</v>
      </c>
      <c r="D6" s="359"/>
    </row>
    <row r="7" spans="2:4" ht="22.2" customHeight="1">
      <c r="B7" s="376"/>
      <c r="C7" s="377" t="s">
        <v>4545</v>
      </c>
      <c r="D7" s="378">
        <v>9</v>
      </c>
    </row>
    <row r="8" spans="2:4" ht="22.2" customHeight="1">
      <c r="B8" s="374" t="s">
        <v>4546</v>
      </c>
      <c r="C8" s="375">
        <v>9.01</v>
      </c>
      <c r="D8" s="358"/>
    </row>
    <row r="9" spans="2:4" ht="22.2" customHeight="1">
      <c r="B9" s="940" t="s">
        <v>4547</v>
      </c>
      <c r="C9" s="941">
        <v>9.02</v>
      </c>
      <c r="D9" s="359"/>
    </row>
    <row r="10" spans="2:4" ht="22.2" customHeight="1">
      <c r="C10" s="380"/>
    </row>
    <row r="11" spans="2:4" ht="22.2" customHeight="1">
      <c r="C11" s="380"/>
    </row>
    <row r="12" spans="2:4" ht="22.2" customHeight="1">
      <c r="C12" s="380"/>
    </row>
    <row r="13" spans="2:4" ht="22.2" customHeight="1">
      <c r="C13" s="380"/>
    </row>
    <row r="14" spans="2:4" ht="22.2" customHeight="1">
      <c r="C14" s="380"/>
    </row>
    <row r="15" spans="2:4" ht="22.2" customHeight="1">
      <c r="C15" s="380"/>
    </row>
    <row r="16" spans="2:4" ht="22.2" customHeight="1">
      <c r="C16" s="380"/>
    </row>
    <row r="17" spans="3:3" ht="22.2" customHeight="1">
      <c r="C17" s="380"/>
    </row>
    <row r="18" spans="3:3" ht="22.2" customHeight="1">
      <c r="C18" s="380"/>
    </row>
    <row r="19" spans="3:3" ht="22.2" customHeight="1">
      <c r="C19" s="380"/>
    </row>
    <row r="20" spans="3:3" ht="22.2" customHeight="1">
      <c r="C20" s="380"/>
    </row>
    <row r="21" spans="3:3" ht="22.2" customHeight="1">
      <c r="C21" s="380"/>
    </row>
    <row r="22" spans="3:3" ht="22.2" customHeight="1">
      <c r="C22" s="380"/>
    </row>
    <row r="23" spans="3:3" ht="22.2" customHeight="1">
      <c r="C23" s="380"/>
    </row>
    <row r="24" spans="3:3" ht="22.2" customHeight="1">
      <c r="C24" s="380"/>
    </row>
    <row r="25" spans="3:3" ht="22.2" customHeight="1">
      <c r="C25" s="380"/>
    </row>
    <row r="26" spans="3:3" ht="22.2" customHeight="1">
      <c r="C26" s="380"/>
    </row>
    <row r="27" spans="3:3" ht="22.2" customHeight="1">
      <c r="C27" s="380"/>
    </row>
    <row r="28" spans="3:3" ht="22.2" customHeight="1">
      <c r="C28" s="380"/>
    </row>
    <row r="29" spans="3:3" ht="22.2" customHeight="1">
      <c r="C29" s="380"/>
    </row>
    <row r="30" spans="3:3" ht="22.2" customHeight="1">
      <c r="C30" s="380"/>
    </row>
    <row r="31" spans="3:3" ht="22.2" customHeight="1">
      <c r="C31" s="380"/>
    </row>
    <row r="32" spans="3:3" ht="22.2" customHeight="1">
      <c r="C32" s="380"/>
    </row>
    <row r="33" spans="3:3" ht="22.2" customHeight="1">
      <c r="C33" s="380"/>
    </row>
    <row r="34" spans="3:3" ht="22.2" customHeight="1">
      <c r="C34" s="380"/>
    </row>
    <row r="35" spans="3:3" ht="22.2" customHeight="1">
      <c r="C35" s="380"/>
    </row>
    <row r="36" spans="3:3" ht="22.2" customHeight="1">
      <c r="C36" s="380"/>
    </row>
    <row r="37" spans="3:3" ht="22.2" customHeight="1">
      <c r="C37" s="380"/>
    </row>
    <row r="38" spans="3:3" ht="22.2" customHeight="1">
      <c r="C38" s="380"/>
    </row>
    <row r="39" spans="3:3" ht="22.2" customHeight="1">
      <c r="C39" s="380"/>
    </row>
    <row r="40" spans="3:3" ht="22.2" customHeight="1">
      <c r="C40" s="380"/>
    </row>
    <row r="41" spans="3:3" ht="22.2" customHeight="1">
      <c r="C41" s="380"/>
    </row>
    <row r="42" spans="3:3" ht="22.2" customHeight="1">
      <c r="C42" s="380"/>
    </row>
    <row r="43" spans="3:3" ht="22.2" customHeight="1">
      <c r="C43" s="380"/>
    </row>
    <row r="44" spans="3:3" ht="22.2" customHeight="1">
      <c r="C44" s="380"/>
    </row>
    <row r="45" spans="3:3" ht="22.2" customHeight="1">
      <c r="C45" s="380"/>
    </row>
    <row r="46" spans="3:3" ht="22.2" customHeight="1">
      <c r="C46" s="380"/>
    </row>
    <row r="47" spans="3:3" ht="22.2" customHeight="1">
      <c r="C47" s="380"/>
    </row>
    <row r="48" spans="3:3" ht="22.2" customHeight="1">
      <c r="C48" s="380"/>
    </row>
    <row r="49" spans="3:3" ht="22.2" customHeight="1">
      <c r="C49" s="380"/>
    </row>
    <row r="50" spans="3:3" ht="22.2" customHeight="1">
      <c r="C50" s="380"/>
    </row>
    <row r="51" spans="3:3" ht="22.2" customHeight="1">
      <c r="C51" s="380"/>
    </row>
    <row r="52" spans="3:3" ht="22.2" customHeight="1">
      <c r="C52" s="380"/>
    </row>
    <row r="53" spans="3:3" ht="22.2" customHeight="1">
      <c r="C53" s="380"/>
    </row>
    <row r="54" spans="3:3" ht="22.2" customHeight="1">
      <c r="C54" s="380"/>
    </row>
  </sheetData>
  <mergeCells count="1">
    <mergeCell ref="B2:D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B191"/>
  <sheetViews>
    <sheetView workbookViewId="0">
      <selection activeCell="A2" sqref="A2:B2"/>
    </sheetView>
  </sheetViews>
  <sheetFormatPr defaultRowHeight="14.4"/>
  <cols>
    <col min="1" max="1" width="54.5546875" customWidth="1"/>
    <col min="2" max="2" width="8.88671875" style="345"/>
  </cols>
  <sheetData>
    <row r="1" spans="1:2" ht="39">
      <c r="A1" s="753"/>
      <c r="B1" s="753" t="s">
        <v>4299</v>
      </c>
    </row>
    <row r="2" spans="1:2">
      <c r="A2" s="754" t="s">
        <v>4300</v>
      </c>
      <c r="B2" s="726" t="s">
        <v>588</v>
      </c>
    </row>
    <row r="3" spans="1:2" ht="18.600000000000001">
      <c r="A3" s="725" t="s">
        <v>6</v>
      </c>
      <c r="B3" s="724" t="s">
        <v>348</v>
      </c>
    </row>
    <row r="4" spans="1:2" ht="18.600000000000001">
      <c r="A4" s="63" t="s">
        <v>7</v>
      </c>
      <c r="B4" s="343" t="s">
        <v>349</v>
      </c>
    </row>
    <row r="5" spans="1:2" ht="18.600000000000001">
      <c r="A5" s="63" t="s">
        <v>8</v>
      </c>
      <c r="B5" s="343" t="s">
        <v>350</v>
      </c>
    </row>
    <row r="6" spans="1:2" ht="18.600000000000001">
      <c r="A6" s="63" t="s">
        <v>9</v>
      </c>
      <c r="B6" s="343" t="s">
        <v>351</v>
      </c>
    </row>
    <row r="7" spans="1:2" ht="18.600000000000001">
      <c r="A7" s="63" t="s">
        <v>10</v>
      </c>
      <c r="B7" s="343" t="s">
        <v>352</v>
      </c>
    </row>
    <row r="8" spans="1:2" ht="18.600000000000001">
      <c r="A8" s="63" t="s">
        <v>11</v>
      </c>
      <c r="B8" s="343" t="s">
        <v>353</v>
      </c>
    </row>
    <row r="9" spans="1:2" ht="18.600000000000001">
      <c r="A9" s="63" t="s">
        <v>552</v>
      </c>
      <c r="B9" s="343" t="s">
        <v>354</v>
      </c>
    </row>
    <row r="10" spans="1:2" ht="18.600000000000001">
      <c r="A10" s="63" t="s">
        <v>12</v>
      </c>
      <c r="B10" s="343" t="s">
        <v>355</v>
      </c>
    </row>
    <row r="11" spans="1:2" ht="18.600000000000001">
      <c r="A11" s="63" t="s">
        <v>13</v>
      </c>
      <c r="B11" s="343" t="s">
        <v>356</v>
      </c>
    </row>
    <row r="12" spans="1:2" ht="18.600000000000001">
      <c r="A12" s="63" t="s">
        <v>14</v>
      </c>
      <c r="B12" s="343" t="s">
        <v>357</v>
      </c>
    </row>
    <row r="13" spans="1:2" ht="18.600000000000001">
      <c r="A13" s="63" t="s">
        <v>15</v>
      </c>
      <c r="B13" s="343" t="s">
        <v>358</v>
      </c>
    </row>
    <row r="14" spans="1:2" ht="18.600000000000001">
      <c r="A14" s="63" t="s">
        <v>16</v>
      </c>
      <c r="B14" s="343" t="s">
        <v>359</v>
      </c>
    </row>
    <row r="15" spans="1:2" ht="18.600000000000001">
      <c r="A15" s="63" t="s">
        <v>17</v>
      </c>
      <c r="B15" s="343" t="s">
        <v>360</v>
      </c>
    </row>
    <row r="16" spans="1:2" ht="18.600000000000001">
      <c r="A16" s="63" t="s">
        <v>18</v>
      </c>
      <c r="B16" s="343" t="s">
        <v>361</v>
      </c>
    </row>
    <row r="17" spans="1:2" ht="18.600000000000001">
      <c r="A17" s="63" t="s">
        <v>19</v>
      </c>
      <c r="B17" s="343" t="s">
        <v>362</v>
      </c>
    </row>
    <row r="18" spans="1:2" ht="18.600000000000001">
      <c r="A18" s="63" t="s">
        <v>20</v>
      </c>
      <c r="B18" s="343" t="s">
        <v>363</v>
      </c>
    </row>
    <row r="19" spans="1:2" ht="18.600000000000001">
      <c r="A19" s="63" t="s">
        <v>21</v>
      </c>
      <c r="B19" s="343" t="s">
        <v>364</v>
      </c>
    </row>
    <row r="20" spans="1:2" ht="18.600000000000001">
      <c r="A20" s="63" t="s">
        <v>22</v>
      </c>
      <c r="B20" s="343" t="s">
        <v>365</v>
      </c>
    </row>
    <row r="21" spans="1:2" ht="18.600000000000001">
      <c r="A21" s="63" t="s">
        <v>23</v>
      </c>
      <c r="B21" s="343" t="s">
        <v>366</v>
      </c>
    </row>
    <row r="22" spans="1:2" ht="18.600000000000001">
      <c r="A22" s="63" t="s">
        <v>532</v>
      </c>
      <c r="B22" s="343" t="s">
        <v>540</v>
      </c>
    </row>
    <row r="23" spans="1:2" ht="18.600000000000001">
      <c r="A23" s="63" t="s">
        <v>533</v>
      </c>
      <c r="B23" s="343" t="s">
        <v>541</v>
      </c>
    </row>
    <row r="24" spans="1:2" ht="18.600000000000001">
      <c r="A24" s="63" t="s">
        <v>534</v>
      </c>
      <c r="B24" s="343" t="s">
        <v>542</v>
      </c>
    </row>
    <row r="25" spans="1:2" ht="18.600000000000001">
      <c r="A25" s="63" t="s">
        <v>535</v>
      </c>
      <c r="B25" s="343" t="s">
        <v>543</v>
      </c>
    </row>
    <row r="26" spans="1:2" ht="18.600000000000001">
      <c r="A26" s="63" t="s">
        <v>536</v>
      </c>
      <c r="B26" s="343" t="s">
        <v>544</v>
      </c>
    </row>
    <row r="27" spans="1:2" ht="18.600000000000001">
      <c r="A27" s="63" t="s">
        <v>537</v>
      </c>
      <c r="B27" s="343" t="s">
        <v>545</v>
      </c>
    </row>
    <row r="28" spans="1:2" ht="18.600000000000001">
      <c r="A28" s="63" t="s">
        <v>528</v>
      </c>
      <c r="B28" s="343" t="s">
        <v>546</v>
      </c>
    </row>
    <row r="29" spans="1:2" ht="18.600000000000001">
      <c r="A29" s="63" t="s">
        <v>538</v>
      </c>
      <c r="B29" s="343" t="s">
        <v>547</v>
      </c>
    </row>
    <row r="30" spans="1:2" ht="18.600000000000001">
      <c r="A30" s="63" t="s">
        <v>539</v>
      </c>
      <c r="B30" s="343" t="s">
        <v>548</v>
      </c>
    </row>
    <row r="31" spans="1:2" ht="18.600000000000001">
      <c r="A31" s="63" t="s">
        <v>527</v>
      </c>
      <c r="B31" s="343" t="s">
        <v>549</v>
      </c>
    </row>
    <row r="32" spans="1:2" ht="18.600000000000001">
      <c r="A32" s="63" t="s">
        <v>551</v>
      </c>
      <c r="B32" s="343" t="s">
        <v>550</v>
      </c>
    </row>
    <row r="33" spans="1:2" ht="18.600000000000001">
      <c r="A33" s="63" t="s">
        <v>24</v>
      </c>
      <c r="B33" s="343" t="s">
        <v>367</v>
      </c>
    </row>
    <row r="34" spans="1:2" ht="18.600000000000001">
      <c r="A34" s="63" t="s">
        <v>25</v>
      </c>
      <c r="B34" s="343" t="s">
        <v>368</v>
      </c>
    </row>
    <row r="35" spans="1:2" ht="18.600000000000001">
      <c r="A35" s="63" t="s">
        <v>26</v>
      </c>
      <c r="B35" s="343" t="s">
        <v>369</v>
      </c>
    </row>
    <row r="36" spans="1:2" ht="18.600000000000001">
      <c r="A36" s="63" t="s">
        <v>27</v>
      </c>
      <c r="B36" s="343" t="s">
        <v>370</v>
      </c>
    </row>
    <row r="37" spans="1:2" ht="18.600000000000001">
      <c r="A37" s="63" t="s">
        <v>28</v>
      </c>
      <c r="B37" s="343" t="s">
        <v>371</v>
      </c>
    </row>
    <row r="38" spans="1:2" ht="18.600000000000001">
      <c r="A38" s="63" t="s">
        <v>29</v>
      </c>
      <c r="B38" s="343" t="s">
        <v>372</v>
      </c>
    </row>
    <row r="39" spans="1:2" ht="18.600000000000001">
      <c r="A39" s="63" t="s">
        <v>30</v>
      </c>
      <c r="B39" s="343" t="s">
        <v>373</v>
      </c>
    </row>
    <row r="40" spans="1:2" ht="18.600000000000001">
      <c r="A40" s="63" t="s">
        <v>31</v>
      </c>
      <c r="B40" s="343" t="s">
        <v>374</v>
      </c>
    </row>
    <row r="41" spans="1:2" ht="18.600000000000001">
      <c r="A41" s="63" t="s">
        <v>32</v>
      </c>
      <c r="B41" s="343" t="s">
        <v>375</v>
      </c>
    </row>
    <row r="42" spans="1:2" ht="18.600000000000001">
      <c r="A42" s="63" t="s">
        <v>33</v>
      </c>
      <c r="B42" s="343" t="s">
        <v>376</v>
      </c>
    </row>
    <row r="43" spans="1:2" ht="18.600000000000001">
      <c r="A43" s="63" t="s">
        <v>34</v>
      </c>
      <c r="B43" s="343" t="s">
        <v>377</v>
      </c>
    </row>
    <row r="44" spans="1:2" ht="18.600000000000001">
      <c r="A44" s="63" t="s">
        <v>35</v>
      </c>
      <c r="B44" s="343" t="s">
        <v>378</v>
      </c>
    </row>
    <row r="45" spans="1:2" ht="18.600000000000001">
      <c r="A45" s="63" t="s">
        <v>36</v>
      </c>
      <c r="B45" s="343" t="s">
        <v>379</v>
      </c>
    </row>
    <row r="46" spans="1:2" ht="18.600000000000001">
      <c r="A46" s="63" t="s">
        <v>37</v>
      </c>
      <c r="B46" s="343" t="s">
        <v>380</v>
      </c>
    </row>
    <row r="47" spans="1:2" ht="18.600000000000001">
      <c r="A47" s="63" t="s">
        <v>38</v>
      </c>
      <c r="B47" s="343" t="s">
        <v>381</v>
      </c>
    </row>
    <row r="48" spans="1:2" ht="18.600000000000001">
      <c r="A48" s="63" t="s">
        <v>39</v>
      </c>
      <c r="B48" s="343" t="s">
        <v>382</v>
      </c>
    </row>
    <row r="49" spans="1:2" ht="18.600000000000001">
      <c r="A49" s="63" t="s">
        <v>40</v>
      </c>
      <c r="B49" s="343" t="s">
        <v>383</v>
      </c>
    </row>
    <row r="50" spans="1:2" ht="18.600000000000001">
      <c r="A50" s="63" t="s">
        <v>41</v>
      </c>
      <c r="B50" s="343" t="s">
        <v>384</v>
      </c>
    </row>
    <row r="51" spans="1:2" ht="18.600000000000001">
      <c r="A51" s="63" t="s">
        <v>42</v>
      </c>
      <c r="B51" s="343" t="s">
        <v>385</v>
      </c>
    </row>
    <row r="52" spans="1:2" ht="18.600000000000001">
      <c r="A52" s="63" t="s">
        <v>43</v>
      </c>
      <c r="B52" s="343" t="s">
        <v>386</v>
      </c>
    </row>
    <row r="53" spans="1:2" ht="18.600000000000001">
      <c r="A53" s="63" t="s">
        <v>44</v>
      </c>
      <c r="B53" s="343" t="s">
        <v>387</v>
      </c>
    </row>
    <row r="54" spans="1:2" ht="18.600000000000001">
      <c r="A54" s="63" t="s">
        <v>45</v>
      </c>
      <c r="B54" s="343" t="s">
        <v>388</v>
      </c>
    </row>
    <row r="55" spans="1:2" ht="18.600000000000001">
      <c r="A55" s="63" t="s">
        <v>46</v>
      </c>
      <c r="B55" s="343" t="s">
        <v>389</v>
      </c>
    </row>
    <row r="56" spans="1:2" ht="18.600000000000001">
      <c r="A56" s="63" t="s">
        <v>47</v>
      </c>
      <c r="B56" s="343" t="s">
        <v>390</v>
      </c>
    </row>
    <row r="57" spans="1:2" ht="18.600000000000001">
      <c r="A57" s="63" t="s">
        <v>48</v>
      </c>
      <c r="B57" s="343" t="s">
        <v>391</v>
      </c>
    </row>
    <row r="58" spans="1:2" ht="18.600000000000001">
      <c r="A58" s="63" t="s">
        <v>49</v>
      </c>
      <c r="B58" s="343" t="s">
        <v>392</v>
      </c>
    </row>
    <row r="59" spans="1:2" ht="18.600000000000001">
      <c r="A59" s="63" t="s">
        <v>50</v>
      </c>
      <c r="B59" s="343" t="s">
        <v>393</v>
      </c>
    </row>
    <row r="60" spans="1:2" ht="18.600000000000001">
      <c r="A60" s="63" t="s">
        <v>51</v>
      </c>
      <c r="B60" s="343" t="s">
        <v>394</v>
      </c>
    </row>
    <row r="61" spans="1:2" ht="18.600000000000001">
      <c r="A61" s="63" t="s">
        <v>52</v>
      </c>
      <c r="B61" s="343" t="s">
        <v>395</v>
      </c>
    </row>
    <row r="62" spans="1:2" ht="18.600000000000001">
      <c r="A62" s="63" t="s">
        <v>53</v>
      </c>
      <c r="B62" s="343" t="s">
        <v>396</v>
      </c>
    </row>
    <row r="63" spans="1:2" ht="18.600000000000001">
      <c r="A63" s="63" t="s">
        <v>54</v>
      </c>
      <c r="B63" s="343" t="s">
        <v>397</v>
      </c>
    </row>
    <row r="64" spans="1:2" ht="18.600000000000001">
      <c r="A64" s="63" t="s">
        <v>55</v>
      </c>
      <c r="B64" s="343" t="s">
        <v>398</v>
      </c>
    </row>
    <row r="65" spans="1:2" ht="18.600000000000001">
      <c r="A65" s="63" t="s">
        <v>56</v>
      </c>
      <c r="B65" s="343" t="s">
        <v>399</v>
      </c>
    </row>
    <row r="66" spans="1:2" ht="18.600000000000001">
      <c r="A66" s="63" t="s">
        <v>57</v>
      </c>
      <c r="B66" s="343" t="s">
        <v>400</v>
      </c>
    </row>
    <row r="67" spans="1:2" ht="18.600000000000001">
      <c r="A67" s="63" t="s">
        <v>58</v>
      </c>
      <c r="B67" s="343" t="s">
        <v>401</v>
      </c>
    </row>
    <row r="68" spans="1:2" ht="18.600000000000001">
      <c r="A68" s="63" t="s">
        <v>59</v>
      </c>
      <c r="B68" s="343" t="s">
        <v>402</v>
      </c>
    </row>
    <row r="69" spans="1:2" ht="18.600000000000001">
      <c r="A69" s="63" t="s">
        <v>60</v>
      </c>
      <c r="B69" s="343" t="s">
        <v>403</v>
      </c>
    </row>
    <row r="70" spans="1:2" ht="18.600000000000001">
      <c r="A70" s="63" t="s">
        <v>61</v>
      </c>
      <c r="B70" s="343" t="s">
        <v>404</v>
      </c>
    </row>
    <row r="71" spans="1:2" ht="18.600000000000001">
      <c r="A71" s="63" t="s">
        <v>62</v>
      </c>
      <c r="B71" s="343" t="s">
        <v>405</v>
      </c>
    </row>
    <row r="72" spans="1:2" ht="18.600000000000001">
      <c r="A72" s="63" t="s">
        <v>63</v>
      </c>
      <c r="B72" s="343" t="s">
        <v>406</v>
      </c>
    </row>
    <row r="73" spans="1:2" ht="18.600000000000001">
      <c r="A73" s="63" t="s">
        <v>64</v>
      </c>
      <c r="B73" s="343" t="s">
        <v>407</v>
      </c>
    </row>
    <row r="74" spans="1:2" ht="18.600000000000001">
      <c r="A74" s="63" t="s">
        <v>65</v>
      </c>
      <c r="B74" s="343" t="s">
        <v>408</v>
      </c>
    </row>
    <row r="75" spans="1:2" ht="18.600000000000001">
      <c r="A75" s="63" t="s">
        <v>66</v>
      </c>
      <c r="B75" s="343" t="s">
        <v>409</v>
      </c>
    </row>
    <row r="76" spans="1:2" ht="18.600000000000001">
      <c r="A76" s="63" t="s">
        <v>67</v>
      </c>
      <c r="B76" s="343" t="s">
        <v>410</v>
      </c>
    </row>
    <row r="77" spans="1:2" ht="18.600000000000001">
      <c r="A77" s="63" t="s">
        <v>68</v>
      </c>
      <c r="B77" s="343" t="s">
        <v>411</v>
      </c>
    </row>
    <row r="78" spans="1:2" ht="18.600000000000001">
      <c r="A78" s="63" t="s">
        <v>69</v>
      </c>
      <c r="B78" s="343" t="s">
        <v>412</v>
      </c>
    </row>
    <row r="79" spans="1:2" ht="18.600000000000001">
      <c r="A79" s="63" t="s">
        <v>70</v>
      </c>
      <c r="B79" s="343" t="s">
        <v>413</v>
      </c>
    </row>
    <row r="80" spans="1:2" ht="18.600000000000001">
      <c r="A80" s="63" t="s">
        <v>71</v>
      </c>
      <c r="B80" s="343" t="s">
        <v>414</v>
      </c>
    </row>
    <row r="81" spans="1:2" ht="18.600000000000001">
      <c r="A81" s="63" t="s">
        <v>72</v>
      </c>
      <c r="B81" s="343" t="s">
        <v>415</v>
      </c>
    </row>
    <row r="82" spans="1:2" ht="18.600000000000001">
      <c r="A82" s="63" t="s">
        <v>73</v>
      </c>
      <c r="B82" s="343" t="s">
        <v>416</v>
      </c>
    </row>
    <row r="83" spans="1:2" ht="18.600000000000001">
      <c r="A83" s="63" t="s">
        <v>74</v>
      </c>
      <c r="B83" s="343" t="s">
        <v>417</v>
      </c>
    </row>
    <row r="84" spans="1:2" ht="18.600000000000001">
      <c r="A84" s="63" t="s">
        <v>75</v>
      </c>
      <c r="B84" s="343" t="s">
        <v>418</v>
      </c>
    </row>
    <row r="85" spans="1:2" ht="18.600000000000001">
      <c r="A85" s="63" t="s">
        <v>76</v>
      </c>
      <c r="B85" s="343" t="s">
        <v>419</v>
      </c>
    </row>
    <row r="86" spans="1:2" ht="18.600000000000001">
      <c r="A86" s="63" t="s">
        <v>77</v>
      </c>
      <c r="B86" s="343" t="s">
        <v>420</v>
      </c>
    </row>
    <row r="87" spans="1:2" ht="18.600000000000001">
      <c r="A87" s="63" t="s">
        <v>78</v>
      </c>
      <c r="B87" s="343" t="s">
        <v>421</v>
      </c>
    </row>
    <row r="88" spans="1:2" ht="18.600000000000001">
      <c r="A88" s="63" t="s">
        <v>79</v>
      </c>
      <c r="B88" s="344" t="s">
        <v>422</v>
      </c>
    </row>
    <row r="89" spans="1:2" ht="18.600000000000001">
      <c r="A89" s="63" t="s">
        <v>80</v>
      </c>
      <c r="B89" s="344" t="s">
        <v>423</v>
      </c>
    </row>
    <row r="90" spans="1:2" ht="18.600000000000001">
      <c r="A90" s="63" t="s">
        <v>81</v>
      </c>
      <c r="B90" s="344" t="s">
        <v>424</v>
      </c>
    </row>
    <row r="91" spans="1:2" ht="18.600000000000001">
      <c r="A91" s="63" t="s">
        <v>82</v>
      </c>
      <c r="B91" s="343" t="s">
        <v>425</v>
      </c>
    </row>
    <row r="92" spans="1:2" ht="18.600000000000001">
      <c r="A92" s="63" t="s">
        <v>83</v>
      </c>
      <c r="B92" s="343" t="s">
        <v>426</v>
      </c>
    </row>
    <row r="93" spans="1:2" ht="18.600000000000001">
      <c r="A93" s="63" t="s">
        <v>84</v>
      </c>
      <c r="B93" s="343" t="s">
        <v>427</v>
      </c>
    </row>
    <row r="94" spans="1:2" ht="18.600000000000001">
      <c r="A94" s="63" t="s">
        <v>85</v>
      </c>
      <c r="B94" s="343" t="s">
        <v>428</v>
      </c>
    </row>
    <row r="95" spans="1:2" ht="18.600000000000001">
      <c r="A95" s="63" t="s">
        <v>86</v>
      </c>
      <c r="B95" s="343" t="s">
        <v>429</v>
      </c>
    </row>
    <row r="96" spans="1:2" ht="18.600000000000001">
      <c r="A96" s="63" t="s">
        <v>87</v>
      </c>
      <c r="B96" s="343" t="s">
        <v>430</v>
      </c>
    </row>
    <row r="97" spans="1:2" ht="18.600000000000001">
      <c r="A97" s="63" t="s">
        <v>88</v>
      </c>
      <c r="B97" s="343" t="s">
        <v>431</v>
      </c>
    </row>
    <row r="98" spans="1:2" ht="18.600000000000001">
      <c r="A98" s="63" t="s">
        <v>89</v>
      </c>
      <c r="B98" s="343" t="s">
        <v>432</v>
      </c>
    </row>
    <row r="99" spans="1:2" ht="18.600000000000001">
      <c r="A99" s="63" t="s">
        <v>90</v>
      </c>
      <c r="B99" s="343" t="s">
        <v>433</v>
      </c>
    </row>
    <row r="100" spans="1:2" ht="18.600000000000001">
      <c r="A100" s="63" t="s">
        <v>91</v>
      </c>
      <c r="B100" s="343" t="s">
        <v>434</v>
      </c>
    </row>
    <row r="101" spans="1:2" ht="18.600000000000001">
      <c r="A101" s="63" t="s">
        <v>92</v>
      </c>
      <c r="B101" s="343" t="s">
        <v>435</v>
      </c>
    </row>
    <row r="102" spans="1:2" ht="18.600000000000001">
      <c r="A102" s="63" t="s">
        <v>93</v>
      </c>
      <c r="B102" s="343" t="s">
        <v>436</v>
      </c>
    </row>
    <row r="103" spans="1:2" ht="18.600000000000001">
      <c r="A103" s="63" t="s">
        <v>94</v>
      </c>
      <c r="B103" s="343" t="s">
        <v>437</v>
      </c>
    </row>
    <row r="104" spans="1:2" ht="18.600000000000001">
      <c r="A104" s="63" t="s">
        <v>95</v>
      </c>
      <c r="B104" s="343" t="s">
        <v>438</v>
      </c>
    </row>
    <row r="105" spans="1:2" ht="18.600000000000001">
      <c r="A105" s="63" t="s">
        <v>96</v>
      </c>
      <c r="B105" s="343" t="s">
        <v>439</v>
      </c>
    </row>
    <row r="106" spans="1:2" ht="18.600000000000001">
      <c r="A106" s="63" t="s">
        <v>97</v>
      </c>
      <c r="B106" s="343" t="s">
        <v>440</v>
      </c>
    </row>
    <row r="107" spans="1:2" ht="18.600000000000001">
      <c r="A107" s="63" t="s">
        <v>98</v>
      </c>
      <c r="B107" s="343" t="s">
        <v>441</v>
      </c>
    </row>
    <row r="108" spans="1:2" ht="18.600000000000001">
      <c r="A108" s="63" t="s">
        <v>99</v>
      </c>
      <c r="B108" s="343" t="s">
        <v>442</v>
      </c>
    </row>
    <row r="109" spans="1:2" ht="18.600000000000001">
      <c r="A109" s="63" t="s">
        <v>100</v>
      </c>
      <c r="B109" s="343" t="s">
        <v>443</v>
      </c>
    </row>
    <row r="110" spans="1:2" ht="18.600000000000001">
      <c r="A110" s="63" t="s">
        <v>101</v>
      </c>
      <c r="B110" s="343" t="s">
        <v>444</v>
      </c>
    </row>
    <row r="111" spans="1:2" ht="18.600000000000001">
      <c r="A111" s="63" t="s">
        <v>102</v>
      </c>
      <c r="B111" s="343" t="s">
        <v>445</v>
      </c>
    </row>
    <row r="112" spans="1:2" ht="18.600000000000001">
      <c r="A112" s="63" t="s">
        <v>103</v>
      </c>
      <c r="B112" s="343" t="s">
        <v>446</v>
      </c>
    </row>
    <row r="113" spans="1:2" ht="18.600000000000001">
      <c r="A113" s="63" t="s">
        <v>104</v>
      </c>
      <c r="B113" s="343" t="s">
        <v>447</v>
      </c>
    </row>
    <row r="114" spans="1:2" ht="18.600000000000001">
      <c r="A114" s="63" t="s">
        <v>105</v>
      </c>
      <c r="B114" s="343" t="s">
        <v>448</v>
      </c>
    </row>
    <row r="115" spans="1:2" ht="18.600000000000001">
      <c r="A115" s="63" t="s">
        <v>106</v>
      </c>
      <c r="B115" s="343" t="s">
        <v>449</v>
      </c>
    </row>
    <row r="116" spans="1:2" ht="18.600000000000001">
      <c r="A116" s="63" t="s">
        <v>107</v>
      </c>
      <c r="B116" s="343" t="s">
        <v>450</v>
      </c>
    </row>
    <row r="117" spans="1:2" ht="18.600000000000001">
      <c r="A117" s="63" t="s">
        <v>108</v>
      </c>
      <c r="B117" s="343" t="s">
        <v>451</v>
      </c>
    </row>
    <row r="118" spans="1:2" ht="18.600000000000001">
      <c r="A118" s="63" t="s">
        <v>109</v>
      </c>
      <c r="B118" s="343" t="s">
        <v>452</v>
      </c>
    </row>
    <row r="119" spans="1:2" ht="18.600000000000001">
      <c r="A119" s="63" t="s">
        <v>110</v>
      </c>
      <c r="B119" s="343" t="s">
        <v>453</v>
      </c>
    </row>
    <row r="120" spans="1:2" ht="18.600000000000001">
      <c r="A120" s="63" t="s">
        <v>111</v>
      </c>
      <c r="B120" s="343" t="s">
        <v>454</v>
      </c>
    </row>
    <row r="121" spans="1:2" ht="18.600000000000001">
      <c r="A121" s="63" t="s">
        <v>112</v>
      </c>
      <c r="B121" s="343" t="s">
        <v>455</v>
      </c>
    </row>
    <row r="122" spans="1:2" ht="18.600000000000001">
      <c r="A122" s="63" t="s">
        <v>113</v>
      </c>
      <c r="B122" s="343" t="s">
        <v>456</v>
      </c>
    </row>
    <row r="123" spans="1:2" ht="18.600000000000001">
      <c r="A123" s="63" t="s">
        <v>114</v>
      </c>
      <c r="B123" s="343" t="s">
        <v>457</v>
      </c>
    </row>
    <row r="124" spans="1:2" ht="18.600000000000001">
      <c r="A124" s="63" t="s">
        <v>115</v>
      </c>
      <c r="B124" s="343" t="s">
        <v>458</v>
      </c>
    </row>
    <row r="125" spans="1:2" ht="18.600000000000001">
      <c r="A125" s="63" t="s">
        <v>116</v>
      </c>
      <c r="B125" s="343" t="s">
        <v>459</v>
      </c>
    </row>
    <row r="126" spans="1:2" ht="18.600000000000001">
      <c r="A126" s="63" t="s">
        <v>117</v>
      </c>
      <c r="B126" s="343" t="s">
        <v>460</v>
      </c>
    </row>
    <row r="127" spans="1:2" ht="18.600000000000001">
      <c r="A127" s="63" t="s">
        <v>559</v>
      </c>
      <c r="B127" s="343" t="s">
        <v>461</v>
      </c>
    </row>
    <row r="128" spans="1:2" ht="18.600000000000001">
      <c r="A128" s="63" t="s">
        <v>118</v>
      </c>
      <c r="B128" s="343" t="s">
        <v>462</v>
      </c>
    </row>
    <row r="129" spans="1:2" ht="18.600000000000001">
      <c r="A129" s="63" t="s">
        <v>119</v>
      </c>
      <c r="B129" s="343" t="s">
        <v>463</v>
      </c>
    </row>
    <row r="130" spans="1:2" ht="18.600000000000001">
      <c r="A130" s="63" t="s">
        <v>120</v>
      </c>
      <c r="B130" s="343" t="s">
        <v>464</v>
      </c>
    </row>
    <row r="131" spans="1:2" ht="18.600000000000001">
      <c r="A131" s="63" t="s">
        <v>121</v>
      </c>
      <c r="B131" s="343" t="s">
        <v>465</v>
      </c>
    </row>
    <row r="132" spans="1:2" ht="18.600000000000001">
      <c r="A132" s="63" t="s">
        <v>122</v>
      </c>
      <c r="B132" s="343" t="s">
        <v>466</v>
      </c>
    </row>
    <row r="133" spans="1:2" ht="18.600000000000001">
      <c r="A133" s="63" t="s">
        <v>123</v>
      </c>
      <c r="B133" s="343" t="s">
        <v>467</v>
      </c>
    </row>
    <row r="134" spans="1:2" ht="18.600000000000001">
      <c r="A134" s="63" t="s">
        <v>124</v>
      </c>
      <c r="B134" s="343" t="s">
        <v>468</v>
      </c>
    </row>
    <row r="135" spans="1:2" ht="18.600000000000001">
      <c r="A135" s="63" t="s">
        <v>179</v>
      </c>
      <c r="B135" s="343" t="s">
        <v>469</v>
      </c>
    </row>
    <row r="136" spans="1:2" ht="18.600000000000001">
      <c r="A136" s="63" t="s">
        <v>180</v>
      </c>
      <c r="B136" s="343" t="s">
        <v>470</v>
      </c>
    </row>
    <row r="137" spans="1:2" ht="18.600000000000001">
      <c r="A137" s="63" t="s">
        <v>195</v>
      </c>
      <c r="B137" s="343" t="s">
        <v>471</v>
      </c>
    </row>
    <row r="138" spans="1:2" ht="18.600000000000001">
      <c r="A138" s="63" t="s">
        <v>125</v>
      </c>
      <c r="B138" s="343" t="s">
        <v>472</v>
      </c>
    </row>
    <row r="139" spans="1:2" ht="18.600000000000001">
      <c r="A139" s="63" t="s">
        <v>126</v>
      </c>
      <c r="B139" s="343" t="s">
        <v>473</v>
      </c>
    </row>
    <row r="140" spans="1:2" ht="18.600000000000001">
      <c r="A140" s="63" t="s">
        <v>127</v>
      </c>
      <c r="B140" s="343" t="s">
        <v>474</v>
      </c>
    </row>
    <row r="141" spans="1:2" ht="18.600000000000001">
      <c r="A141" s="63" t="s">
        <v>128</v>
      </c>
      <c r="B141" s="343" t="s">
        <v>475</v>
      </c>
    </row>
    <row r="142" spans="1:2" ht="18.600000000000001">
      <c r="A142" s="63" t="s">
        <v>129</v>
      </c>
      <c r="B142" s="343" t="s">
        <v>476</v>
      </c>
    </row>
    <row r="143" spans="1:2" ht="18.600000000000001">
      <c r="A143" s="63" t="s">
        <v>130</v>
      </c>
      <c r="B143" s="343" t="s">
        <v>477</v>
      </c>
    </row>
    <row r="144" spans="1:2" ht="18.600000000000001">
      <c r="A144" s="63" t="s">
        <v>131</v>
      </c>
      <c r="B144" s="343" t="s">
        <v>478</v>
      </c>
    </row>
    <row r="145" spans="1:2" ht="18.600000000000001">
      <c r="A145" s="63" t="s">
        <v>132</v>
      </c>
      <c r="B145" s="343" t="s">
        <v>479</v>
      </c>
    </row>
    <row r="146" spans="1:2" ht="18.600000000000001">
      <c r="A146" s="63" t="s">
        <v>133</v>
      </c>
      <c r="B146" s="343" t="s">
        <v>480</v>
      </c>
    </row>
    <row r="147" spans="1:2" ht="18.600000000000001">
      <c r="A147" s="63" t="s">
        <v>134</v>
      </c>
      <c r="B147" s="343" t="s">
        <v>481</v>
      </c>
    </row>
    <row r="148" spans="1:2" ht="18.600000000000001">
      <c r="A148" s="63" t="s">
        <v>135</v>
      </c>
      <c r="B148" s="343" t="s">
        <v>482</v>
      </c>
    </row>
    <row r="149" spans="1:2" ht="18.600000000000001">
      <c r="A149" s="63" t="s">
        <v>136</v>
      </c>
      <c r="B149" s="343" t="s">
        <v>483</v>
      </c>
    </row>
    <row r="150" spans="1:2" ht="18.600000000000001">
      <c r="A150" s="63" t="s">
        <v>137</v>
      </c>
      <c r="B150" s="343" t="s">
        <v>484</v>
      </c>
    </row>
    <row r="151" spans="1:2" ht="18.600000000000001">
      <c r="A151" s="63" t="s">
        <v>138</v>
      </c>
      <c r="B151" s="343" t="s">
        <v>485</v>
      </c>
    </row>
    <row r="152" spans="1:2" ht="18.600000000000001">
      <c r="A152" s="63" t="s">
        <v>139</v>
      </c>
      <c r="B152" s="343" t="s">
        <v>486</v>
      </c>
    </row>
    <row r="153" spans="1:2" ht="18.600000000000001">
      <c r="A153" s="63" t="s">
        <v>140</v>
      </c>
      <c r="B153" s="343" t="s">
        <v>487</v>
      </c>
    </row>
    <row r="154" spans="1:2" ht="18.600000000000001">
      <c r="A154" s="63" t="s">
        <v>141</v>
      </c>
      <c r="B154" s="343" t="s">
        <v>488</v>
      </c>
    </row>
    <row r="155" spans="1:2" ht="18.600000000000001">
      <c r="A155" s="63" t="s">
        <v>142</v>
      </c>
      <c r="B155" s="343" t="s">
        <v>489</v>
      </c>
    </row>
    <row r="156" spans="1:2" ht="18.600000000000001">
      <c r="A156" s="63" t="s">
        <v>143</v>
      </c>
      <c r="B156" s="343" t="s">
        <v>490</v>
      </c>
    </row>
    <row r="157" spans="1:2" ht="18.600000000000001">
      <c r="A157" s="63" t="s">
        <v>144</v>
      </c>
      <c r="B157" s="343" t="s">
        <v>491</v>
      </c>
    </row>
    <row r="158" spans="1:2" ht="18.600000000000001">
      <c r="A158" s="63" t="s">
        <v>145</v>
      </c>
      <c r="B158" s="343" t="s">
        <v>492</v>
      </c>
    </row>
    <row r="159" spans="1:2" ht="18.600000000000001">
      <c r="A159" s="63" t="s">
        <v>146</v>
      </c>
      <c r="B159" s="343" t="s">
        <v>493</v>
      </c>
    </row>
    <row r="160" spans="1:2" ht="18.600000000000001">
      <c r="A160" s="63" t="s">
        <v>147</v>
      </c>
      <c r="B160" s="343" t="s">
        <v>494</v>
      </c>
    </row>
    <row r="161" spans="1:2" ht="18.600000000000001">
      <c r="A161" s="63" t="s">
        <v>148</v>
      </c>
      <c r="B161" s="343" t="s">
        <v>495</v>
      </c>
    </row>
    <row r="162" spans="1:2" ht="18.600000000000001">
      <c r="A162" s="63" t="s">
        <v>149</v>
      </c>
      <c r="B162" s="343" t="s">
        <v>496</v>
      </c>
    </row>
    <row r="163" spans="1:2" ht="18.600000000000001">
      <c r="A163" s="63" t="s">
        <v>150</v>
      </c>
      <c r="B163" s="343" t="s">
        <v>497</v>
      </c>
    </row>
    <row r="164" spans="1:2" ht="18.600000000000001">
      <c r="A164" s="63" t="s">
        <v>151</v>
      </c>
      <c r="B164" s="343" t="s">
        <v>498</v>
      </c>
    </row>
    <row r="165" spans="1:2" ht="18.600000000000001">
      <c r="A165" s="63" t="s">
        <v>152</v>
      </c>
      <c r="B165" s="343" t="s">
        <v>499</v>
      </c>
    </row>
    <row r="166" spans="1:2" ht="18.600000000000001">
      <c r="A166" s="63" t="s">
        <v>153</v>
      </c>
      <c r="B166" s="343" t="s">
        <v>500</v>
      </c>
    </row>
    <row r="167" spans="1:2" ht="18.600000000000001">
      <c r="A167" s="63" t="s">
        <v>154</v>
      </c>
      <c r="B167" s="343" t="s">
        <v>501</v>
      </c>
    </row>
    <row r="168" spans="1:2" ht="18.600000000000001">
      <c r="A168" s="63" t="s">
        <v>155</v>
      </c>
      <c r="B168" s="343" t="s">
        <v>502</v>
      </c>
    </row>
    <row r="169" spans="1:2" ht="18.600000000000001">
      <c r="A169" s="63" t="s">
        <v>156</v>
      </c>
      <c r="B169" s="343" t="s">
        <v>503</v>
      </c>
    </row>
    <row r="170" spans="1:2" ht="18.600000000000001">
      <c r="A170" s="63" t="s">
        <v>157</v>
      </c>
      <c r="B170" s="343" t="s">
        <v>504</v>
      </c>
    </row>
    <row r="171" spans="1:2" ht="18.600000000000001">
      <c r="A171" s="63" t="s">
        <v>158</v>
      </c>
      <c r="B171" s="343" t="s">
        <v>505</v>
      </c>
    </row>
    <row r="172" spans="1:2" ht="18.600000000000001">
      <c r="A172" s="63" t="s">
        <v>159</v>
      </c>
      <c r="B172" s="343" t="s">
        <v>506</v>
      </c>
    </row>
    <row r="173" spans="1:2" ht="18.600000000000001">
      <c r="A173" s="63" t="s">
        <v>160</v>
      </c>
      <c r="B173" s="343" t="s">
        <v>507</v>
      </c>
    </row>
    <row r="174" spans="1:2" ht="18.600000000000001">
      <c r="A174" s="63" t="s">
        <v>161</v>
      </c>
      <c r="B174" s="343" t="s">
        <v>508</v>
      </c>
    </row>
    <row r="175" spans="1:2" ht="18.600000000000001">
      <c r="A175" s="63" t="s">
        <v>162</v>
      </c>
      <c r="B175" s="343" t="s">
        <v>509</v>
      </c>
    </row>
    <row r="176" spans="1:2" ht="18.600000000000001">
      <c r="A176" s="63" t="s">
        <v>163</v>
      </c>
      <c r="B176" s="343" t="s">
        <v>510</v>
      </c>
    </row>
    <row r="177" spans="1:2" ht="18.600000000000001">
      <c r="A177" s="63" t="s">
        <v>164</v>
      </c>
      <c r="B177" s="343" t="s">
        <v>511</v>
      </c>
    </row>
    <row r="178" spans="1:2" ht="18.600000000000001">
      <c r="A178" s="63" t="s">
        <v>165</v>
      </c>
      <c r="B178" s="343" t="s">
        <v>512</v>
      </c>
    </row>
    <row r="179" spans="1:2" ht="18.600000000000001">
      <c r="A179" s="63" t="s">
        <v>166</v>
      </c>
      <c r="B179" s="343" t="s">
        <v>513</v>
      </c>
    </row>
    <row r="180" spans="1:2" ht="18.600000000000001">
      <c r="A180" s="63" t="s">
        <v>167</v>
      </c>
      <c r="B180" s="343" t="s">
        <v>514</v>
      </c>
    </row>
    <row r="181" spans="1:2" ht="18.600000000000001">
      <c r="A181" s="63" t="s">
        <v>168</v>
      </c>
      <c r="B181" s="343" t="s">
        <v>515</v>
      </c>
    </row>
    <row r="182" spans="1:2" ht="18.600000000000001">
      <c r="A182" s="63" t="s">
        <v>169</v>
      </c>
      <c r="B182" s="343" t="s">
        <v>516</v>
      </c>
    </row>
    <row r="183" spans="1:2" ht="18.600000000000001">
      <c r="A183" s="63" t="s">
        <v>170</v>
      </c>
      <c r="B183" s="343" t="s">
        <v>517</v>
      </c>
    </row>
    <row r="184" spans="1:2" ht="18.600000000000001">
      <c r="A184" s="63" t="s">
        <v>171</v>
      </c>
      <c r="B184" s="343" t="s">
        <v>518</v>
      </c>
    </row>
    <row r="185" spans="1:2" ht="18.600000000000001">
      <c r="A185" s="63" t="s">
        <v>172</v>
      </c>
      <c r="B185" s="343" t="s">
        <v>519</v>
      </c>
    </row>
    <row r="186" spans="1:2" ht="18.600000000000001">
      <c r="A186" s="63" t="s">
        <v>173</v>
      </c>
      <c r="B186" s="343" t="s">
        <v>520</v>
      </c>
    </row>
    <row r="187" spans="1:2" ht="18.600000000000001">
      <c r="A187" s="63" t="s">
        <v>174</v>
      </c>
      <c r="B187" s="343" t="s">
        <v>521</v>
      </c>
    </row>
    <row r="188" spans="1:2" ht="18.600000000000001">
      <c r="A188" s="63" t="s">
        <v>175</v>
      </c>
      <c r="B188" s="343" t="s">
        <v>522</v>
      </c>
    </row>
    <row r="189" spans="1:2" ht="18.600000000000001">
      <c r="A189" s="63" t="s">
        <v>176</v>
      </c>
      <c r="B189" s="343" t="s">
        <v>523</v>
      </c>
    </row>
    <row r="190" spans="1:2" ht="18.600000000000001">
      <c r="A190" s="63" t="s">
        <v>177</v>
      </c>
      <c r="B190" s="343" t="s">
        <v>524</v>
      </c>
    </row>
    <row r="191" spans="1:2" ht="18.600000000000001">
      <c r="A191" s="63" t="s">
        <v>178</v>
      </c>
      <c r="B191" s="343" t="s">
        <v>525</v>
      </c>
    </row>
  </sheetData>
  <printOptions horizontalCentered="1"/>
  <pageMargins left="0.70866141732283472" right="0.70866141732283472" top="0.74803149606299213" bottom="0.74803149606299213" header="0.31496062992125984" footer="0.31496062992125984"/>
  <pageSetup orientation="portrait" horizontalDpi="0" verticalDpi="0" r:id="rId1"/>
  <headerFooter>
    <oddFooter>Page &amp;P of &amp;N</oddFooter>
  </headerFooter>
</worksheet>
</file>

<file path=xl/worksheets/sheet4.xml><?xml version="1.0" encoding="utf-8"?>
<worksheet xmlns="http://schemas.openxmlformats.org/spreadsheetml/2006/main" xmlns:r="http://schemas.openxmlformats.org/officeDocument/2006/relationships">
  <dimension ref="A1:B288"/>
  <sheetViews>
    <sheetView workbookViewId="0">
      <selection activeCell="B12" sqref="A12:B12"/>
    </sheetView>
  </sheetViews>
  <sheetFormatPr defaultColWidth="8.88671875" defaultRowHeight="21" customHeight="1"/>
  <cols>
    <col min="1" max="1" width="55.88671875" style="436" customWidth="1"/>
    <col min="2" max="2" width="8.5546875" style="436" customWidth="1"/>
    <col min="3" max="16384" width="8.88671875" style="436"/>
  </cols>
  <sheetData>
    <row r="1" spans="1:2" ht="21" customHeight="1">
      <c r="A1" s="946" t="s">
        <v>4268</v>
      </c>
      <c r="B1" s="946"/>
    </row>
    <row r="3" spans="1:2" ht="21" customHeight="1">
      <c r="A3" s="694"/>
      <c r="B3" s="694" t="s">
        <v>347</v>
      </c>
    </row>
    <row r="4" spans="1:2" ht="21" customHeight="1">
      <c r="A4" s="694"/>
      <c r="B4" s="695" t="s">
        <v>3987</v>
      </c>
    </row>
    <row r="5" spans="1:2" ht="21" customHeight="1">
      <c r="A5" s="947" t="s">
        <v>3988</v>
      </c>
      <c r="B5" s="947"/>
    </row>
    <row r="6" spans="1:2" ht="21" customHeight="1">
      <c r="A6" s="948">
        <v>-2012</v>
      </c>
      <c r="B6" s="948"/>
    </row>
    <row r="9" spans="1:2" ht="21" customHeight="1">
      <c r="A9" s="754" t="s">
        <v>4300</v>
      </c>
      <c r="B9" s="726" t="s">
        <v>588</v>
      </c>
    </row>
    <row r="10" spans="1:2" ht="21" customHeight="1">
      <c r="A10" s="923" t="s">
        <v>3989</v>
      </c>
      <c r="B10" s="924">
        <v>100000</v>
      </c>
    </row>
    <row r="11" spans="1:2" ht="21" customHeight="1">
      <c r="A11" s="925" t="s">
        <v>3990</v>
      </c>
      <c r="B11" s="926">
        <v>110000</v>
      </c>
    </row>
    <row r="12" spans="1:2" ht="21" customHeight="1">
      <c r="A12" s="925" t="s">
        <v>3991</v>
      </c>
      <c r="B12" s="926">
        <v>111000</v>
      </c>
    </row>
    <row r="13" spans="1:2" ht="21" customHeight="1">
      <c r="A13" s="927" t="s">
        <v>3992</v>
      </c>
      <c r="B13" s="926">
        <v>111001</v>
      </c>
    </row>
    <row r="14" spans="1:2" ht="21" customHeight="1">
      <c r="A14" s="927" t="s">
        <v>3993</v>
      </c>
      <c r="B14" s="926">
        <v>111002</v>
      </c>
    </row>
    <row r="15" spans="1:2" ht="21" customHeight="1">
      <c r="A15" s="927" t="s">
        <v>3994</v>
      </c>
      <c r="B15" s="928">
        <v>111995</v>
      </c>
    </row>
    <row r="16" spans="1:2" ht="21" customHeight="1">
      <c r="A16" s="927" t="s">
        <v>3995</v>
      </c>
      <c r="B16" s="926">
        <v>112000</v>
      </c>
    </row>
    <row r="17" spans="1:2" ht="21" customHeight="1">
      <c r="A17" s="927" t="s">
        <v>3996</v>
      </c>
      <c r="B17" s="926">
        <v>112001</v>
      </c>
    </row>
    <row r="18" spans="1:2" ht="21" customHeight="1">
      <c r="A18" s="927" t="s">
        <v>3997</v>
      </c>
      <c r="B18" s="926">
        <v>112002</v>
      </c>
    </row>
    <row r="19" spans="1:2" ht="21" customHeight="1">
      <c r="A19" s="927" t="s">
        <v>3998</v>
      </c>
      <c r="B19" s="928">
        <v>112995</v>
      </c>
    </row>
    <row r="20" spans="1:2" ht="21" customHeight="1">
      <c r="A20" s="927" t="s">
        <v>3999</v>
      </c>
      <c r="B20" s="926">
        <v>113000</v>
      </c>
    </row>
    <row r="21" spans="1:2" ht="21" customHeight="1">
      <c r="A21" s="927" t="s">
        <v>4000</v>
      </c>
      <c r="B21" s="926">
        <v>113001</v>
      </c>
    </row>
    <row r="22" spans="1:2" ht="21" customHeight="1">
      <c r="A22" s="927" t="s">
        <v>4001</v>
      </c>
      <c r="B22" s="926">
        <v>113002</v>
      </c>
    </row>
    <row r="23" spans="1:2" ht="21" customHeight="1">
      <c r="A23" s="927" t="s">
        <v>4002</v>
      </c>
      <c r="B23" s="926">
        <v>113003</v>
      </c>
    </row>
    <row r="24" spans="1:2" ht="21" customHeight="1">
      <c r="A24" s="927" t="s">
        <v>4003</v>
      </c>
      <c r="B24" s="926">
        <v>113004</v>
      </c>
    </row>
    <row r="25" spans="1:2" ht="21" customHeight="1">
      <c r="A25" s="927" t="s">
        <v>4004</v>
      </c>
      <c r="B25" s="926">
        <v>113005</v>
      </c>
    </row>
    <row r="26" spans="1:2" ht="21" customHeight="1">
      <c r="A26" s="927" t="s">
        <v>4005</v>
      </c>
      <c r="B26" s="928">
        <v>113995</v>
      </c>
    </row>
    <row r="27" spans="1:2" ht="21" customHeight="1">
      <c r="A27" s="927" t="s">
        <v>4006</v>
      </c>
      <c r="B27" s="928">
        <v>114001</v>
      </c>
    </row>
    <row r="28" spans="1:2" ht="21" customHeight="1">
      <c r="A28" s="927" t="s">
        <v>4007</v>
      </c>
      <c r="B28" s="928">
        <v>114002</v>
      </c>
    </row>
    <row r="29" spans="1:2" ht="21" customHeight="1">
      <c r="A29" s="927" t="s">
        <v>4008</v>
      </c>
      <c r="B29" s="926">
        <v>118000</v>
      </c>
    </row>
    <row r="30" spans="1:2" ht="21" customHeight="1">
      <c r="A30" s="927" t="s">
        <v>4009</v>
      </c>
      <c r="B30" s="926">
        <v>118001</v>
      </c>
    </row>
    <row r="31" spans="1:2" ht="21" customHeight="1">
      <c r="A31" s="927" t="s">
        <v>4010</v>
      </c>
      <c r="B31" s="926">
        <v>118002</v>
      </c>
    </row>
    <row r="32" spans="1:2" ht="21" customHeight="1">
      <c r="A32" s="927" t="s">
        <v>4011</v>
      </c>
      <c r="B32" s="926">
        <v>118003</v>
      </c>
    </row>
    <row r="33" spans="1:2" ht="21" customHeight="1">
      <c r="A33" s="927" t="s">
        <v>4012</v>
      </c>
      <c r="B33" s="926">
        <v>118004</v>
      </c>
    </row>
    <row r="34" spans="1:2" ht="21" customHeight="1">
      <c r="A34" s="927" t="s">
        <v>4013</v>
      </c>
      <c r="B34" s="926">
        <v>118005</v>
      </c>
    </row>
    <row r="35" spans="1:2" ht="21" customHeight="1">
      <c r="A35" s="927" t="s">
        <v>4014</v>
      </c>
      <c r="B35" s="926">
        <v>118006</v>
      </c>
    </row>
    <row r="36" spans="1:2" ht="21" customHeight="1">
      <c r="A36" s="927" t="s">
        <v>4015</v>
      </c>
      <c r="B36" s="926">
        <v>118007</v>
      </c>
    </row>
    <row r="37" spans="1:2" ht="21" customHeight="1">
      <c r="A37" s="927" t="s">
        <v>4016</v>
      </c>
      <c r="B37" s="926">
        <v>118008</v>
      </c>
    </row>
    <row r="38" spans="1:2" ht="21" customHeight="1">
      <c r="A38" s="927" t="s">
        <v>4017</v>
      </c>
      <c r="B38" s="926">
        <v>118009</v>
      </c>
    </row>
    <row r="39" spans="1:2" ht="21" customHeight="1">
      <c r="A39" s="927" t="s">
        <v>4018</v>
      </c>
      <c r="B39" s="926">
        <v>118010</v>
      </c>
    </row>
    <row r="40" spans="1:2" ht="21" customHeight="1">
      <c r="A40" s="927" t="s">
        <v>4019</v>
      </c>
      <c r="B40" s="928">
        <v>118995</v>
      </c>
    </row>
    <row r="41" spans="1:2" ht="21" customHeight="1">
      <c r="A41" s="927" t="s">
        <v>4020</v>
      </c>
      <c r="B41" s="926">
        <v>119000</v>
      </c>
    </row>
    <row r="42" spans="1:2" ht="21" customHeight="1">
      <c r="A42" s="927" t="s">
        <v>4021</v>
      </c>
      <c r="B42" s="926">
        <v>119001</v>
      </c>
    </row>
    <row r="43" spans="1:2" ht="21" customHeight="1">
      <c r="A43" s="927" t="s">
        <v>4022</v>
      </c>
      <c r="B43" s="928">
        <v>119002</v>
      </c>
    </row>
    <row r="44" spans="1:2" ht="21" customHeight="1">
      <c r="A44" s="927" t="s">
        <v>4023</v>
      </c>
      <c r="B44" s="928">
        <v>119003</v>
      </c>
    </row>
    <row r="45" spans="1:2" ht="21" customHeight="1">
      <c r="A45" s="927" t="s">
        <v>4024</v>
      </c>
      <c r="B45" s="928">
        <v>119004</v>
      </c>
    </row>
    <row r="46" spans="1:2" ht="21" customHeight="1">
      <c r="A46" s="927" t="s">
        <v>4025</v>
      </c>
      <c r="B46" s="928">
        <v>119995</v>
      </c>
    </row>
    <row r="47" spans="1:2" ht="21" customHeight="1">
      <c r="A47" s="927" t="s">
        <v>4026</v>
      </c>
      <c r="B47" s="926">
        <v>119999</v>
      </c>
    </row>
    <row r="48" spans="1:2" ht="21" customHeight="1">
      <c r="A48" s="927" t="s">
        <v>4027</v>
      </c>
      <c r="B48" s="926">
        <v>120000</v>
      </c>
    </row>
    <row r="49" spans="1:2" ht="21" customHeight="1">
      <c r="A49" s="927" t="s">
        <v>4028</v>
      </c>
      <c r="B49" s="926">
        <v>121000</v>
      </c>
    </row>
    <row r="50" spans="1:2" ht="21" customHeight="1">
      <c r="A50" s="927" t="s">
        <v>4029</v>
      </c>
      <c r="B50" s="926">
        <v>121001</v>
      </c>
    </row>
    <row r="51" spans="1:2" ht="21" customHeight="1">
      <c r="A51" s="927" t="s">
        <v>4030</v>
      </c>
      <c r="B51" s="926">
        <v>121002</v>
      </c>
    </row>
    <row r="52" spans="1:2" ht="21" customHeight="1">
      <c r="A52" s="927" t="s">
        <v>4031</v>
      </c>
      <c r="B52" s="926">
        <v>121003</v>
      </c>
    </row>
    <row r="53" spans="1:2" ht="21" customHeight="1">
      <c r="A53" s="927" t="s">
        <v>4032</v>
      </c>
      <c r="B53" s="926">
        <v>121004</v>
      </c>
    </row>
    <row r="54" spans="1:2" ht="21" customHeight="1">
      <c r="A54" s="927" t="s">
        <v>4033</v>
      </c>
      <c r="B54" s="926">
        <v>121005</v>
      </c>
    </row>
    <row r="55" spans="1:2" ht="21" customHeight="1">
      <c r="A55" s="927" t="s">
        <v>4034</v>
      </c>
      <c r="B55" s="926">
        <v>121006</v>
      </c>
    </row>
    <row r="56" spans="1:2" ht="21" customHeight="1">
      <c r="A56" s="927" t="s">
        <v>4035</v>
      </c>
      <c r="B56" s="926">
        <v>121007</v>
      </c>
    </row>
    <row r="57" spans="1:2" ht="21" customHeight="1">
      <c r="A57" s="927" t="s">
        <v>4036</v>
      </c>
      <c r="B57" s="926">
        <v>121008</v>
      </c>
    </row>
    <row r="58" spans="1:2" ht="21" customHeight="1">
      <c r="A58" s="927" t="s">
        <v>4037</v>
      </c>
      <c r="B58" s="926">
        <v>121009</v>
      </c>
    </row>
    <row r="59" spans="1:2" ht="21" customHeight="1">
      <c r="A59" s="927" t="s">
        <v>4038</v>
      </c>
      <c r="B59" s="926">
        <v>121010</v>
      </c>
    </row>
    <row r="60" spans="1:2" ht="21" customHeight="1">
      <c r="A60" s="927" t="s">
        <v>4039</v>
      </c>
      <c r="B60" s="926">
        <v>121011</v>
      </c>
    </row>
    <row r="61" spans="1:2" ht="21" customHeight="1">
      <c r="A61" s="927" t="s">
        <v>4040</v>
      </c>
      <c r="B61" s="926">
        <v>121012</v>
      </c>
    </row>
    <row r="62" spans="1:2" ht="21" customHeight="1">
      <c r="A62" s="927" t="s">
        <v>4041</v>
      </c>
      <c r="B62" s="926">
        <v>121013</v>
      </c>
    </row>
    <row r="63" spans="1:2" ht="21" customHeight="1">
      <c r="A63" s="927" t="s">
        <v>4042</v>
      </c>
      <c r="B63" s="926">
        <v>121014</v>
      </c>
    </row>
    <row r="64" spans="1:2" ht="21" customHeight="1">
      <c r="A64" s="927" t="s">
        <v>4043</v>
      </c>
      <c r="B64" s="926">
        <v>121015</v>
      </c>
    </row>
    <row r="65" spans="1:2" ht="21" customHeight="1">
      <c r="A65" s="927" t="s">
        <v>4044</v>
      </c>
      <c r="B65" s="926">
        <v>121016</v>
      </c>
    </row>
    <row r="66" spans="1:2" ht="21" customHeight="1">
      <c r="A66" s="927" t="s">
        <v>4045</v>
      </c>
      <c r="B66" s="926">
        <v>121017</v>
      </c>
    </row>
    <row r="67" spans="1:2" ht="21" customHeight="1">
      <c r="A67" s="927" t="s">
        <v>4046</v>
      </c>
      <c r="B67" s="926">
        <v>121018</v>
      </c>
    </row>
    <row r="68" spans="1:2" ht="21" customHeight="1">
      <c r="A68" s="927" t="s">
        <v>4047</v>
      </c>
      <c r="B68" s="926">
        <v>121019</v>
      </c>
    </row>
    <row r="69" spans="1:2" ht="21" customHeight="1">
      <c r="A69" s="927" t="s">
        <v>4048</v>
      </c>
      <c r="B69" s="926">
        <v>121020</v>
      </c>
    </row>
    <row r="70" spans="1:2" ht="21" customHeight="1">
      <c r="A70" s="927" t="s">
        <v>4049</v>
      </c>
      <c r="B70" s="926">
        <v>121021</v>
      </c>
    </row>
    <row r="71" spans="1:2" ht="21" customHeight="1">
      <c r="A71" s="927" t="s">
        <v>4050</v>
      </c>
      <c r="B71" s="926">
        <v>121022</v>
      </c>
    </row>
    <row r="72" spans="1:2" ht="21" customHeight="1">
      <c r="A72" s="927" t="s">
        <v>4051</v>
      </c>
      <c r="B72" s="926">
        <v>121023</v>
      </c>
    </row>
    <row r="73" spans="1:2" ht="21" customHeight="1">
      <c r="A73" s="927" t="s">
        <v>4052</v>
      </c>
      <c r="B73" s="926">
        <v>121024</v>
      </c>
    </row>
    <row r="74" spans="1:2" ht="21" customHeight="1">
      <c r="A74" s="927" t="s">
        <v>4053</v>
      </c>
      <c r="B74" s="926">
        <v>121025</v>
      </c>
    </row>
    <row r="75" spans="1:2" ht="21" customHeight="1">
      <c r="A75" s="927" t="s">
        <v>4054</v>
      </c>
      <c r="B75" s="926">
        <v>121026</v>
      </c>
    </row>
    <row r="76" spans="1:2" ht="21" customHeight="1">
      <c r="A76" s="927" t="s">
        <v>4055</v>
      </c>
      <c r="B76" s="926">
        <v>121027</v>
      </c>
    </row>
    <row r="77" spans="1:2" ht="21" customHeight="1">
      <c r="A77" s="927" t="s">
        <v>4056</v>
      </c>
      <c r="B77" s="926">
        <v>121028</v>
      </c>
    </row>
    <row r="78" spans="1:2" ht="21" customHeight="1">
      <c r="A78" s="927" t="s">
        <v>4057</v>
      </c>
      <c r="B78" s="926">
        <v>121029</v>
      </c>
    </row>
    <row r="79" spans="1:2" ht="21" customHeight="1">
      <c r="A79" s="927" t="s">
        <v>4058</v>
      </c>
      <c r="B79" s="926">
        <v>121030</v>
      </c>
    </row>
    <row r="80" spans="1:2" ht="21" customHeight="1">
      <c r="A80" s="927" t="s">
        <v>4059</v>
      </c>
      <c r="B80" s="926">
        <v>121031</v>
      </c>
    </row>
    <row r="81" spans="1:2" ht="21" customHeight="1">
      <c r="A81" s="927" t="s">
        <v>4060</v>
      </c>
      <c r="B81" s="926">
        <v>121032</v>
      </c>
    </row>
    <row r="82" spans="1:2" ht="21" customHeight="1">
      <c r="A82" s="927" t="s">
        <v>4061</v>
      </c>
      <c r="B82" s="926">
        <v>121033</v>
      </c>
    </row>
    <row r="83" spans="1:2" ht="21" customHeight="1">
      <c r="A83" s="927" t="s">
        <v>4062</v>
      </c>
      <c r="B83" s="926">
        <v>121034</v>
      </c>
    </row>
    <row r="84" spans="1:2" ht="21" customHeight="1">
      <c r="A84" s="927" t="s">
        <v>4063</v>
      </c>
      <c r="B84" s="926">
        <v>121035</v>
      </c>
    </row>
    <row r="85" spans="1:2" ht="21" customHeight="1">
      <c r="A85" s="927" t="s">
        <v>4064</v>
      </c>
      <c r="B85" s="926">
        <v>121036</v>
      </c>
    </row>
    <row r="86" spans="1:2" ht="21" customHeight="1">
      <c r="A86" s="927" t="s">
        <v>4065</v>
      </c>
      <c r="B86" s="926">
        <v>121037</v>
      </c>
    </row>
    <row r="87" spans="1:2" ht="21" customHeight="1">
      <c r="A87" s="927" t="s">
        <v>4066</v>
      </c>
      <c r="B87" s="926">
        <v>121038</v>
      </c>
    </row>
    <row r="88" spans="1:2" ht="21" customHeight="1">
      <c r="A88" s="927" t="s">
        <v>4067</v>
      </c>
      <c r="B88" s="926">
        <v>121039</v>
      </c>
    </row>
    <row r="89" spans="1:2" ht="21" customHeight="1">
      <c r="A89" s="927" t="s">
        <v>4068</v>
      </c>
      <c r="B89" s="926">
        <v>121040</v>
      </c>
    </row>
    <row r="90" spans="1:2" ht="21" customHeight="1">
      <c r="A90" s="927" t="s">
        <v>4069</v>
      </c>
      <c r="B90" s="926">
        <v>121041</v>
      </c>
    </row>
    <row r="91" spans="1:2" ht="21" customHeight="1">
      <c r="A91" s="927" t="s">
        <v>4070</v>
      </c>
      <c r="B91" s="926">
        <v>121042</v>
      </c>
    </row>
    <row r="92" spans="1:2" ht="21" customHeight="1">
      <c r="A92" s="927" t="s">
        <v>4071</v>
      </c>
      <c r="B92" s="926">
        <v>121043</v>
      </c>
    </row>
    <row r="93" spans="1:2" ht="21" customHeight="1">
      <c r="A93" s="927" t="s">
        <v>4072</v>
      </c>
      <c r="B93" s="926">
        <v>121044</v>
      </c>
    </row>
    <row r="94" spans="1:2" ht="21" customHeight="1">
      <c r="A94" s="927" t="s">
        <v>4073</v>
      </c>
      <c r="B94" s="926">
        <v>121045</v>
      </c>
    </row>
    <row r="95" spans="1:2" ht="21" customHeight="1">
      <c r="A95" s="927" t="s">
        <v>4074</v>
      </c>
      <c r="B95" s="926">
        <v>121046</v>
      </c>
    </row>
    <row r="96" spans="1:2" ht="21" customHeight="1">
      <c r="A96" s="927" t="s">
        <v>4075</v>
      </c>
      <c r="B96" s="926">
        <v>121047</v>
      </c>
    </row>
    <row r="97" spans="1:2" ht="21" customHeight="1">
      <c r="A97" s="927" t="s">
        <v>4076</v>
      </c>
      <c r="B97" s="926">
        <v>121048</v>
      </c>
    </row>
    <row r="98" spans="1:2" ht="21" customHeight="1">
      <c r="A98" s="927" t="s">
        <v>4077</v>
      </c>
      <c r="B98" s="926">
        <v>121049</v>
      </c>
    </row>
    <row r="99" spans="1:2" ht="21" customHeight="1">
      <c r="A99" s="927" t="s">
        <v>4078</v>
      </c>
      <c r="B99" s="926">
        <v>121050</v>
      </c>
    </row>
    <row r="100" spans="1:2" ht="21" customHeight="1">
      <c r="A100" s="927" t="s">
        <v>4079</v>
      </c>
      <c r="B100" s="926">
        <v>121051</v>
      </c>
    </row>
    <row r="101" spans="1:2" ht="21" customHeight="1">
      <c r="A101" s="927" t="s">
        <v>4080</v>
      </c>
      <c r="B101" s="926">
        <v>121052</v>
      </c>
    </row>
    <row r="102" spans="1:2" ht="21" customHeight="1">
      <c r="A102" s="927" t="s">
        <v>4081</v>
      </c>
      <c r="B102" s="926">
        <v>121053</v>
      </c>
    </row>
    <row r="103" spans="1:2" ht="21" customHeight="1">
      <c r="A103" s="927" t="s">
        <v>4082</v>
      </c>
      <c r="B103" s="926">
        <v>121054</v>
      </c>
    </row>
    <row r="104" spans="1:2" ht="21" customHeight="1">
      <c r="A104" s="927" t="s">
        <v>4083</v>
      </c>
      <c r="B104" s="926">
        <v>121055</v>
      </c>
    </row>
    <row r="105" spans="1:2" ht="21" customHeight="1">
      <c r="A105" s="927" t="s">
        <v>4084</v>
      </c>
      <c r="B105" s="926">
        <v>121056</v>
      </c>
    </row>
    <row r="106" spans="1:2" ht="21" customHeight="1">
      <c r="A106" s="927" t="s">
        <v>4085</v>
      </c>
      <c r="B106" s="926">
        <v>121057</v>
      </c>
    </row>
    <row r="107" spans="1:2" ht="21" customHeight="1">
      <c r="A107" s="927" t="s">
        <v>4086</v>
      </c>
      <c r="B107" s="926">
        <v>121058</v>
      </c>
    </row>
    <row r="108" spans="1:2" ht="21" customHeight="1">
      <c r="A108" s="927" t="s">
        <v>4087</v>
      </c>
      <c r="B108" s="926">
        <v>121059</v>
      </c>
    </row>
    <row r="109" spans="1:2" ht="21" customHeight="1">
      <c r="A109" s="927" t="s">
        <v>4088</v>
      </c>
      <c r="B109" s="926">
        <v>121060</v>
      </c>
    </row>
    <row r="110" spans="1:2" ht="21" customHeight="1">
      <c r="A110" s="927" t="s">
        <v>4089</v>
      </c>
      <c r="B110" s="926">
        <v>121061</v>
      </c>
    </row>
    <row r="111" spans="1:2" ht="21" customHeight="1">
      <c r="A111" s="927" t="s">
        <v>4090</v>
      </c>
      <c r="B111" s="926">
        <v>121062</v>
      </c>
    </row>
    <row r="112" spans="1:2" ht="21" customHeight="1">
      <c r="A112" s="927" t="s">
        <v>4091</v>
      </c>
      <c r="B112" s="926">
        <v>121063</v>
      </c>
    </row>
    <row r="113" spans="1:2" ht="21" customHeight="1">
      <c r="A113" s="927" t="s">
        <v>4092</v>
      </c>
      <c r="B113" s="926">
        <v>121064</v>
      </c>
    </row>
    <row r="114" spans="1:2" ht="21" customHeight="1">
      <c r="A114" s="927" t="s">
        <v>4093</v>
      </c>
      <c r="B114" s="926">
        <v>121065</v>
      </c>
    </row>
    <row r="115" spans="1:2" ht="21" customHeight="1">
      <c r="A115" s="927" t="s">
        <v>4094</v>
      </c>
      <c r="B115" s="926">
        <v>121066</v>
      </c>
    </row>
    <row r="116" spans="1:2" ht="21" customHeight="1">
      <c r="A116" s="927" t="s">
        <v>4095</v>
      </c>
      <c r="B116" s="926">
        <v>121067</v>
      </c>
    </row>
    <row r="117" spans="1:2" ht="21" customHeight="1">
      <c r="A117" s="927" t="s">
        <v>4096</v>
      </c>
      <c r="B117" s="926">
        <v>121068</v>
      </c>
    </row>
    <row r="118" spans="1:2" ht="21" customHeight="1">
      <c r="A118" s="927" t="s">
        <v>4097</v>
      </c>
      <c r="B118" s="926">
        <v>121069</v>
      </c>
    </row>
    <row r="119" spans="1:2" ht="21" customHeight="1">
      <c r="A119" s="927" t="s">
        <v>4098</v>
      </c>
      <c r="B119" s="926">
        <v>121070</v>
      </c>
    </row>
    <row r="120" spans="1:2" ht="21" customHeight="1">
      <c r="A120" s="927" t="s">
        <v>4099</v>
      </c>
      <c r="B120" s="926">
        <v>121071</v>
      </c>
    </row>
    <row r="121" spans="1:2" ht="21" customHeight="1">
      <c r="A121" s="927" t="s">
        <v>4100</v>
      </c>
      <c r="B121" s="926">
        <v>121072</v>
      </c>
    </row>
    <row r="122" spans="1:2" ht="21" customHeight="1">
      <c r="A122" s="927" t="s">
        <v>4101</v>
      </c>
      <c r="B122" s="926">
        <v>121073</v>
      </c>
    </row>
    <row r="123" spans="1:2" ht="21" customHeight="1">
      <c r="A123" s="927" t="s">
        <v>4102</v>
      </c>
      <c r="B123" s="926">
        <v>121074</v>
      </c>
    </row>
    <row r="124" spans="1:2" ht="21" customHeight="1">
      <c r="A124" s="927" t="s">
        <v>4103</v>
      </c>
      <c r="B124" s="926">
        <v>121075</v>
      </c>
    </row>
    <row r="125" spans="1:2" ht="21" customHeight="1">
      <c r="A125" s="927" t="s">
        <v>4104</v>
      </c>
      <c r="B125" s="926">
        <v>121076</v>
      </c>
    </row>
    <row r="126" spans="1:2" ht="21" customHeight="1">
      <c r="A126" s="927" t="s">
        <v>4105</v>
      </c>
      <c r="B126" s="926">
        <v>121077</v>
      </c>
    </row>
    <row r="127" spans="1:2" ht="21" customHeight="1">
      <c r="A127" s="927" t="s">
        <v>4106</v>
      </c>
      <c r="B127" s="928">
        <v>121078</v>
      </c>
    </row>
    <row r="128" spans="1:2" ht="21" customHeight="1">
      <c r="A128" s="927" t="s">
        <v>4107</v>
      </c>
      <c r="B128" s="928">
        <v>121079</v>
      </c>
    </row>
    <row r="129" spans="1:2" ht="21" customHeight="1">
      <c r="A129" s="927" t="s">
        <v>4108</v>
      </c>
      <c r="B129" s="928">
        <v>121080</v>
      </c>
    </row>
    <row r="130" spans="1:2" ht="21" customHeight="1">
      <c r="A130" s="927" t="s">
        <v>4109</v>
      </c>
      <c r="B130" s="928">
        <v>121081</v>
      </c>
    </row>
    <row r="131" spans="1:2" ht="21" customHeight="1">
      <c r="A131" s="927" t="s">
        <v>4110</v>
      </c>
      <c r="B131" s="928">
        <v>121082</v>
      </c>
    </row>
    <row r="132" spans="1:2" ht="21" customHeight="1">
      <c r="A132" s="927" t="s">
        <v>4111</v>
      </c>
      <c r="B132" s="928">
        <v>121083</v>
      </c>
    </row>
    <row r="133" spans="1:2" ht="21" customHeight="1">
      <c r="A133" s="927" t="s">
        <v>4112</v>
      </c>
      <c r="B133" s="928">
        <v>121084</v>
      </c>
    </row>
    <row r="134" spans="1:2" ht="21" customHeight="1">
      <c r="A134" s="927" t="s">
        <v>4113</v>
      </c>
      <c r="B134" s="928">
        <v>121085</v>
      </c>
    </row>
    <row r="135" spans="1:2" ht="21" customHeight="1">
      <c r="A135" s="927" t="s">
        <v>4114</v>
      </c>
      <c r="B135" s="928">
        <v>121086</v>
      </c>
    </row>
    <row r="136" spans="1:2" ht="21" customHeight="1">
      <c r="A136" s="927" t="s">
        <v>4115</v>
      </c>
      <c r="B136" s="928">
        <v>121087</v>
      </c>
    </row>
    <row r="137" spans="1:2" ht="21" customHeight="1">
      <c r="A137" s="927" t="s">
        <v>4116</v>
      </c>
      <c r="B137" s="928">
        <v>121088</v>
      </c>
    </row>
    <row r="138" spans="1:2" ht="21" customHeight="1">
      <c r="A138" s="927" t="s">
        <v>4117</v>
      </c>
      <c r="B138" s="928">
        <v>121089</v>
      </c>
    </row>
    <row r="139" spans="1:2" ht="21" customHeight="1">
      <c r="A139" s="927" t="s">
        <v>4118</v>
      </c>
      <c r="B139" s="928">
        <v>121995</v>
      </c>
    </row>
    <row r="140" spans="1:2" ht="21" customHeight="1">
      <c r="A140" s="927" t="s">
        <v>4119</v>
      </c>
      <c r="B140" s="926">
        <v>121999</v>
      </c>
    </row>
    <row r="141" spans="1:2" ht="21" customHeight="1">
      <c r="A141" s="927" t="s">
        <v>4120</v>
      </c>
      <c r="B141" s="926">
        <v>123000</v>
      </c>
    </row>
    <row r="142" spans="1:2" ht="21" customHeight="1">
      <c r="A142" s="927" t="s">
        <v>4121</v>
      </c>
      <c r="B142" s="926">
        <v>123001</v>
      </c>
    </row>
    <row r="143" spans="1:2" ht="21" customHeight="1">
      <c r="A143" s="927" t="s">
        <v>4122</v>
      </c>
      <c r="B143" s="926">
        <v>123002</v>
      </c>
    </row>
    <row r="144" spans="1:2" ht="21" customHeight="1">
      <c r="A144" s="927" t="s">
        <v>4123</v>
      </c>
      <c r="B144" s="926">
        <v>123003</v>
      </c>
    </row>
    <row r="145" spans="1:2" ht="21" customHeight="1">
      <c r="A145" s="927" t="s">
        <v>4124</v>
      </c>
      <c r="B145" s="926">
        <v>123004</v>
      </c>
    </row>
    <row r="146" spans="1:2" ht="21" customHeight="1">
      <c r="A146" s="927" t="s">
        <v>4125</v>
      </c>
      <c r="B146" s="926">
        <v>123005</v>
      </c>
    </row>
    <row r="147" spans="1:2" ht="21" customHeight="1">
      <c r="A147" s="927" t="s">
        <v>4126</v>
      </c>
      <c r="B147" s="926">
        <v>123006</v>
      </c>
    </row>
    <row r="148" spans="1:2" ht="21" customHeight="1">
      <c r="A148" s="927" t="s">
        <v>4127</v>
      </c>
      <c r="B148" s="926">
        <v>123007</v>
      </c>
    </row>
    <row r="149" spans="1:2" ht="21" customHeight="1">
      <c r="A149" s="927" t="s">
        <v>4128</v>
      </c>
      <c r="B149" s="926">
        <v>123008</v>
      </c>
    </row>
    <row r="150" spans="1:2" ht="21" customHeight="1">
      <c r="A150" s="927" t="s">
        <v>4129</v>
      </c>
      <c r="B150" s="926">
        <v>123009</v>
      </c>
    </row>
    <row r="151" spans="1:2" ht="21" customHeight="1">
      <c r="A151" s="927" t="s">
        <v>4130</v>
      </c>
      <c r="B151" s="926">
        <v>123010</v>
      </c>
    </row>
    <row r="152" spans="1:2" ht="21" customHeight="1">
      <c r="A152" s="927" t="s">
        <v>4131</v>
      </c>
      <c r="B152" s="926">
        <v>123011</v>
      </c>
    </row>
    <row r="153" spans="1:2" ht="21" customHeight="1">
      <c r="A153" s="927" t="s">
        <v>4132</v>
      </c>
      <c r="B153" s="926">
        <v>123012</v>
      </c>
    </row>
    <row r="154" spans="1:2" ht="21" customHeight="1">
      <c r="A154" s="927" t="s">
        <v>4133</v>
      </c>
      <c r="B154" s="926">
        <v>123013</v>
      </c>
    </row>
    <row r="155" spans="1:2" ht="21" customHeight="1">
      <c r="A155" s="927" t="s">
        <v>4134</v>
      </c>
      <c r="B155" s="926">
        <v>123014</v>
      </c>
    </row>
    <row r="156" spans="1:2" ht="21" customHeight="1">
      <c r="A156" s="927" t="s">
        <v>4135</v>
      </c>
      <c r="B156" s="926">
        <v>123015</v>
      </c>
    </row>
    <row r="157" spans="1:2" ht="21" customHeight="1">
      <c r="A157" s="927" t="s">
        <v>4136</v>
      </c>
      <c r="B157" s="926">
        <v>123016</v>
      </c>
    </row>
    <row r="158" spans="1:2" ht="21" customHeight="1">
      <c r="A158" s="927" t="s">
        <v>4137</v>
      </c>
      <c r="B158" s="926">
        <v>123017</v>
      </c>
    </row>
    <row r="159" spans="1:2" ht="21" customHeight="1">
      <c r="A159" s="927" t="s">
        <v>4138</v>
      </c>
      <c r="B159" s="926">
        <v>123018</v>
      </c>
    </row>
    <row r="160" spans="1:2" ht="21" customHeight="1">
      <c r="A160" s="927" t="s">
        <v>4139</v>
      </c>
      <c r="B160" s="926">
        <v>123019</v>
      </c>
    </row>
    <row r="161" spans="1:2" ht="21" customHeight="1">
      <c r="A161" s="927" t="s">
        <v>4140</v>
      </c>
      <c r="B161" s="926">
        <v>123020</v>
      </c>
    </row>
    <row r="162" spans="1:2" ht="21" customHeight="1">
      <c r="A162" s="927" t="s">
        <v>4141</v>
      </c>
      <c r="B162" s="926">
        <v>123021</v>
      </c>
    </row>
    <row r="163" spans="1:2" ht="21" customHeight="1">
      <c r="A163" s="927" t="s">
        <v>4142</v>
      </c>
      <c r="B163" s="926">
        <v>123022</v>
      </c>
    </row>
    <row r="164" spans="1:2" ht="21" customHeight="1">
      <c r="A164" s="927" t="s">
        <v>4143</v>
      </c>
      <c r="B164" s="926">
        <v>123023</v>
      </c>
    </row>
    <row r="165" spans="1:2" ht="21" customHeight="1">
      <c r="A165" s="927" t="s">
        <v>4144</v>
      </c>
      <c r="B165" s="926">
        <v>123024</v>
      </c>
    </row>
    <row r="166" spans="1:2" ht="21" customHeight="1">
      <c r="A166" s="927" t="s">
        <v>4145</v>
      </c>
      <c r="B166" s="926">
        <v>123025</v>
      </c>
    </row>
    <row r="167" spans="1:2" ht="21" customHeight="1">
      <c r="A167" s="927" t="s">
        <v>4146</v>
      </c>
      <c r="B167" s="926">
        <v>123026</v>
      </c>
    </row>
    <row r="168" spans="1:2" ht="21" customHeight="1">
      <c r="A168" s="927" t="s">
        <v>4147</v>
      </c>
      <c r="B168" s="926">
        <v>123027</v>
      </c>
    </row>
    <row r="169" spans="1:2" ht="21" customHeight="1">
      <c r="A169" s="927" t="s">
        <v>4148</v>
      </c>
      <c r="B169" s="926">
        <v>123028</v>
      </c>
    </row>
    <row r="170" spans="1:2" ht="21" customHeight="1">
      <c r="A170" s="927" t="s">
        <v>4149</v>
      </c>
      <c r="B170" s="926">
        <v>123029</v>
      </c>
    </row>
    <row r="171" spans="1:2" ht="21" customHeight="1">
      <c r="A171" s="927" t="s">
        <v>4150</v>
      </c>
      <c r="B171" s="928">
        <v>123995</v>
      </c>
    </row>
    <row r="172" spans="1:2" ht="21" customHeight="1">
      <c r="A172" s="927" t="s">
        <v>4151</v>
      </c>
      <c r="B172" s="926">
        <v>123999</v>
      </c>
    </row>
    <row r="173" spans="1:2" ht="21" customHeight="1">
      <c r="A173" s="927" t="s">
        <v>4152</v>
      </c>
      <c r="B173" s="926">
        <v>124000</v>
      </c>
    </row>
    <row r="174" spans="1:2" ht="21" customHeight="1">
      <c r="A174" s="927" t="s">
        <v>4153</v>
      </c>
      <c r="B174" s="926">
        <v>124001</v>
      </c>
    </row>
    <row r="175" spans="1:2" ht="21" customHeight="1">
      <c r="A175" s="927" t="s">
        <v>4154</v>
      </c>
      <c r="B175" s="926">
        <v>124002</v>
      </c>
    </row>
    <row r="176" spans="1:2" ht="21" customHeight="1">
      <c r="A176" s="927" t="s">
        <v>4155</v>
      </c>
      <c r="B176" s="926">
        <v>124003</v>
      </c>
    </row>
    <row r="177" spans="1:2" ht="21" customHeight="1">
      <c r="A177" s="927" t="s">
        <v>4156</v>
      </c>
      <c r="B177" s="926">
        <v>124004</v>
      </c>
    </row>
    <row r="178" spans="1:2" ht="21" customHeight="1">
      <c r="A178" s="927" t="s">
        <v>4157</v>
      </c>
      <c r="B178" s="926">
        <v>124005</v>
      </c>
    </row>
    <row r="179" spans="1:2" ht="21" customHeight="1">
      <c r="A179" s="927" t="s">
        <v>4158</v>
      </c>
      <c r="B179" s="926">
        <v>124006</v>
      </c>
    </row>
    <row r="180" spans="1:2" ht="21" customHeight="1">
      <c r="A180" s="927" t="s">
        <v>4159</v>
      </c>
      <c r="B180" s="926">
        <v>124007</v>
      </c>
    </row>
    <row r="181" spans="1:2" ht="21" customHeight="1">
      <c r="A181" s="927" t="s">
        <v>4160</v>
      </c>
      <c r="B181" s="926">
        <v>124008</v>
      </c>
    </row>
    <row r="182" spans="1:2" ht="21" customHeight="1">
      <c r="A182" s="927" t="s">
        <v>4161</v>
      </c>
      <c r="B182" s="926">
        <v>124009</v>
      </c>
    </row>
    <row r="183" spans="1:2" ht="21" customHeight="1">
      <c r="A183" s="927" t="s">
        <v>4162</v>
      </c>
      <c r="B183" s="926">
        <v>124010</v>
      </c>
    </row>
    <row r="184" spans="1:2" ht="21" customHeight="1">
      <c r="A184" s="927" t="s">
        <v>4163</v>
      </c>
      <c r="B184" s="928">
        <v>124995</v>
      </c>
    </row>
    <row r="185" spans="1:2" ht="21" customHeight="1">
      <c r="A185" s="927" t="s">
        <v>4164</v>
      </c>
      <c r="B185" s="926">
        <v>124999</v>
      </c>
    </row>
    <row r="186" spans="1:2" ht="21" customHeight="1">
      <c r="A186" s="927" t="s">
        <v>4165</v>
      </c>
      <c r="B186" s="926">
        <v>125000</v>
      </c>
    </row>
    <row r="187" spans="1:2" ht="21" customHeight="1">
      <c r="A187" s="927" t="s">
        <v>4166</v>
      </c>
      <c r="B187" s="926">
        <v>125001</v>
      </c>
    </row>
    <row r="188" spans="1:2" ht="21" customHeight="1">
      <c r="A188" s="927" t="s">
        <v>4167</v>
      </c>
      <c r="B188" s="926">
        <v>125002</v>
      </c>
    </row>
    <row r="189" spans="1:2" ht="21" customHeight="1">
      <c r="A189" s="927" t="s">
        <v>4168</v>
      </c>
      <c r="B189" s="926">
        <v>125003</v>
      </c>
    </row>
    <row r="190" spans="1:2" ht="21" customHeight="1">
      <c r="A190" s="927" t="s">
        <v>4169</v>
      </c>
      <c r="B190" s="926">
        <v>125004</v>
      </c>
    </row>
    <row r="191" spans="1:2" ht="21" customHeight="1">
      <c r="A191" s="927" t="s">
        <v>4170</v>
      </c>
      <c r="B191" s="926">
        <v>125005</v>
      </c>
    </row>
    <row r="192" spans="1:2" ht="21" customHeight="1">
      <c r="A192" s="927" t="s">
        <v>4171</v>
      </c>
      <c r="B192" s="926">
        <v>125006</v>
      </c>
    </row>
    <row r="193" spans="1:2" ht="21" customHeight="1">
      <c r="A193" s="927" t="s">
        <v>4172</v>
      </c>
      <c r="B193" s="926">
        <v>125007</v>
      </c>
    </row>
    <row r="194" spans="1:2" ht="21" customHeight="1">
      <c r="A194" s="927" t="s">
        <v>4173</v>
      </c>
      <c r="B194" s="926">
        <v>125008</v>
      </c>
    </row>
    <row r="195" spans="1:2" ht="21" customHeight="1">
      <c r="A195" s="927" t="s">
        <v>4174</v>
      </c>
      <c r="B195" s="926">
        <v>125009</v>
      </c>
    </row>
    <row r="196" spans="1:2" ht="21" customHeight="1">
      <c r="A196" s="927" t="s">
        <v>4175</v>
      </c>
      <c r="B196" s="928">
        <v>125010</v>
      </c>
    </row>
    <row r="197" spans="1:2" ht="21" customHeight="1">
      <c r="A197" s="927" t="s">
        <v>4176</v>
      </c>
      <c r="B197" s="928">
        <v>125011</v>
      </c>
    </row>
    <row r="198" spans="1:2" ht="21" customHeight="1">
      <c r="A198" s="927" t="s">
        <v>4177</v>
      </c>
      <c r="B198" s="928">
        <v>125995</v>
      </c>
    </row>
    <row r="199" spans="1:2" ht="21" customHeight="1">
      <c r="A199" s="927" t="s">
        <v>4178</v>
      </c>
      <c r="B199" s="928">
        <v>125996</v>
      </c>
    </row>
    <row r="200" spans="1:2" ht="21" customHeight="1">
      <c r="A200" s="927" t="s">
        <v>4179</v>
      </c>
      <c r="B200" s="926">
        <v>125999</v>
      </c>
    </row>
    <row r="201" spans="1:2" ht="21" customHeight="1">
      <c r="A201" s="927" t="s">
        <v>4180</v>
      </c>
      <c r="B201" s="926">
        <v>126000</v>
      </c>
    </row>
    <row r="202" spans="1:2" ht="21" customHeight="1">
      <c r="A202" s="927" t="s">
        <v>4181</v>
      </c>
      <c r="B202" s="926">
        <v>126001</v>
      </c>
    </row>
    <row r="203" spans="1:2" ht="21" customHeight="1">
      <c r="A203" s="927" t="s">
        <v>4182</v>
      </c>
      <c r="B203" s="926">
        <v>126002</v>
      </c>
    </row>
    <row r="204" spans="1:2" ht="21" customHeight="1">
      <c r="A204" s="927" t="s">
        <v>4183</v>
      </c>
      <c r="B204" s="926">
        <v>126003</v>
      </c>
    </row>
    <row r="205" spans="1:2" ht="21" customHeight="1">
      <c r="A205" s="927" t="s">
        <v>4184</v>
      </c>
      <c r="B205" s="926">
        <v>126004</v>
      </c>
    </row>
    <row r="206" spans="1:2" ht="21" customHeight="1">
      <c r="A206" s="927" t="s">
        <v>4185</v>
      </c>
      <c r="B206" s="928">
        <v>126005</v>
      </c>
    </row>
    <row r="207" spans="1:2" ht="21" customHeight="1">
      <c r="A207" s="927" t="s">
        <v>4186</v>
      </c>
      <c r="B207" s="928">
        <v>126006</v>
      </c>
    </row>
    <row r="208" spans="1:2" ht="21" customHeight="1">
      <c r="A208" s="927" t="s">
        <v>4187</v>
      </c>
      <c r="B208" s="928">
        <v>126007</v>
      </c>
    </row>
    <row r="209" spans="1:2" ht="21" customHeight="1">
      <c r="A209" s="927" t="s">
        <v>4188</v>
      </c>
      <c r="B209" s="928">
        <v>126995</v>
      </c>
    </row>
    <row r="210" spans="1:2" ht="21" customHeight="1">
      <c r="A210" s="927" t="s">
        <v>4189</v>
      </c>
      <c r="B210" s="926">
        <v>126999</v>
      </c>
    </row>
    <row r="211" spans="1:2" ht="21" customHeight="1">
      <c r="A211" s="927" t="s">
        <v>4190</v>
      </c>
      <c r="B211" s="926">
        <v>127000</v>
      </c>
    </row>
    <row r="212" spans="1:2" ht="21" customHeight="1">
      <c r="A212" s="927" t="s">
        <v>4191</v>
      </c>
      <c r="B212" s="926">
        <v>127001</v>
      </c>
    </row>
    <row r="213" spans="1:2" ht="21" customHeight="1">
      <c r="A213" s="927" t="s">
        <v>4192</v>
      </c>
      <c r="B213" s="926">
        <v>127002</v>
      </c>
    </row>
    <row r="214" spans="1:2" ht="21" customHeight="1">
      <c r="A214" s="927" t="s">
        <v>4193</v>
      </c>
      <c r="B214" s="926">
        <v>127003</v>
      </c>
    </row>
    <row r="215" spans="1:2" ht="21" customHeight="1">
      <c r="A215" s="927" t="s">
        <v>4194</v>
      </c>
      <c r="B215" s="926">
        <v>127004</v>
      </c>
    </row>
    <row r="216" spans="1:2" ht="21" customHeight="1">
      <c r="A216" s="927" t="s">
        <v>4195</v>
      </c>
      <c r="B216" s="926">
        <v>127005</v>
      </c>
    </row>
    <row r="217" spans="1:2" ht="21" customHeight="1">
      <c r="A217" s="927" t="s">
        <v>4196</v>
      </c>
      <c r="B217" s="926">
        <v>127006</v>
      </c>
    </row>
    <row r="218" spans="1:2" ht="21" customHeight="1">
      <c r="A218" s="927" t="s">
        <v>4197</v>
      </c>
      <c r="B218" s="926">
        <v>127007</v>
      </c>
    </row>
    <row r="219" spans="1:2" ht="21" customHeight="1">
      <c r="A219" s="927" t="s">
        <v>4198</v>
      </c>
      <c r="B219" s="926">
        <v>127008</v>
      </c>
    </row>
    <row r="220" spans="1:2" ht="21" customHeight="1">
      <c r="A220" s="927" t="s">
        <v>4199</v>
      </c>
      <c r="B220" s="926">
        <v>127009</v>
      </c>
    </row>
    <row r="221" spans="1:2" ht="21" customHeight="1">
      <c r="A221" s="927" t="s">
        <v>4200</v>
      </c>
      <c r="B221" s="926">
        <v>127010</v>
      </c>
    </row>
    <row r="222" spans="1:2" ht="21" customHeight="1">
      <c r="A222" s="927" t="s">
        <v>4201</v>
      </c>
      <c r="B222" s="926">
        <v>127011</v>
      </c>
    </row>
    <row r="223" spans="1:2" ht="21" customHeight="1">
      <c r="A223" s="927" t="s">
        <v>4202</v>
      </c>
      <c r="B223" s="926">
        <v>127012</v>
      </c>
    </row>
    <row r="224" spans="1:2" ht="21" customHeight="1">
      <c r="A224" s="927" t="s">
        <v>4203</v>
      </c>
      <c r="B224" s="926">
        <v>127013</v>
      </c>
    </row>
    <row r="225" spans="1:2" ht="21" customHeight="1">
      <c r="A225" s="927" t="s">
        <v>4204</v>
      </c>
      <c r="B225" s="926">
        <v>127014</v>
      </c>
    </row>
    <row r="226" spans="1:2" ht="21" customHeight="1">
      <c r="A226" s="927" t="s">
        <v>4205</v>
      </c>
      <c r="B226" s="926">
        <v>127015</v>
      </c>
    </row>
    <row r="227" spans="1:2" ht="21" customHeight="1">
      <c r="A227" s="927" t="s">
        <v>4206</v>
      </c>
      <c r="B227" s="926">
        <v>127016</v>
      </c>
    </row>
    <row r="228" spans="1:2" ht="21" customHeight="1">
      <c r="A228" s="927" t="s">
        <v>4207</v>
      </c>
      <c r="B228" s="926">
        <v>127017</v>
      </c>
    </row>
    <row r="229" spans="1:2" ht="21" customHeight="1">
      <c r="A229" s="927" t="s">
        <v>4208</v>
      </c>
      <c r="B229" s="926">
        <v>127018</v>
      </c>
    </row>
    <row r="230" spans="1:2" ht="21" customHeight="1">
      <c r="A230" s="927" t="s">
        <v>4209</v>
      </c>
      <c r="B230" s="926">
        <v>127019</v>
      </c>
    </row>
    <row r="231" spans="1:2" ht="21" customHeight="1">
      <c r="A231" s="927" t="s">
        <v>4210</v>
      </c>
      <c r="B231" s="926">
        <v>127020</v>
      </c>
    </row>
    <row r="232" spans="1:2" ht="21" customHeight="1">
      <c r="A232" s="927" t="s">
        <v>4211</v>
      </c>
      <c r="B232" s="926">
        <v>127021</v>
      </c>
    </row>
    <row r="233" spans="1:2" ht="21" customHeight="1">
      <c r="A233" s="927" t="s">
        <v>4212</v>
      </c>
      <c r="B233" s="926">
        <v>127022</v>
      </c>
    </row>
    <row r="234" spans="1:2" ht="21" customHeight="1">
      <c r="A234" s="927" t="s">
        <v>4213</v>
      </c>
      <c r="B234" s="926">
        <v>127023</v>
      </c>
    </row>
    <row r="235" spans="1:2" ht="21" customHeight="1">
      <c r="A235" s="927" t="s">
        <v>4214</v>
      </c>
      <c r="B235" s="926">
        <v>127024</v>
      </c>
    </row>
    <row r="236" spans="1:2" ht="21" customHeight="1">
      <c r="A236" s="927" t="s">
        <v>4215</v>
      </c>
      <c r="B236" s="926">
        <v>127025</v>
      </c>
    </row>
    <row r="237" spans="1:2" ht="21" customHeight="1">
      <c r="A237" s="927" t="s">
        <v>4216</v>
      </c>
      <c r="B237" s="926">
        <v>127026</v>
      </c>
    </row>
    <row r="238" spans="1:2" ht="21" customHeight="1">
      <c r="A238" s="927" t="s">
        <v>4217</v>
      </c>
      <c r="B238" s="926">
        <v>127027</v>
      </c>
    </row>
    <row r="239" spans="1:2" ht="21" customHeight="1">
      <c r="A239" s="927" t="s">
        <v>4218</v>
      </c>
      <c r="B239" s="928">
        <v>127028</v>
      </c>
    </row>
    <row r="240" spans="1:2" ht="21" customHeight="1">
      <c r="A240" s="927" t="s">
        <v>4219</v>
      </c>
      <c r="B240" s="926">
        <v>127999</v>
      </c>
    </row>
    <row r="241" spans="1:2" ht="21" customHeight="1">
      <c r="A241" s="927" t="s">
        <v>4220</v>
      </c>
      <c r="B241" s="926">
        <v>129000</v>
      </c>
    </row>
    <row r="242" spans="1:2" ht="21" customHeight="1">
      <c r="A242" s="927" t="s">
        <v>4221</v>
      </c>
      <c r="B242" s="926">
        <v>129001</v>
      </c>
    </row>
    <row r="243" spans="1:2" ht="21" customHeight="1">
      <c r="A243" s="927" t="s">
        <v>4222</v>
      </c>
      <c r="B243" s="926">
        <v>129002</v>
      </c>
    </row>
    <row r="244" spans="1:2" ht="21" customHeight="1">
      <c r="A244" s="927" t="s">
        <v>4223</v>
      </c>
      <c r="B244" s="926">
        <v>129003</v>
      </c>
    </row>
    <row r="245" spans="1:2" ht="21" customHeight="1">
      <c r="A245" s="927" t="s">
        <v>4224</v>
      </c>
      <c r="B245" s="926">
        <v>129004</v>
      </c>
    </row>
    <row r="246" spans="1:2" ht="21" customHeight="1">
      <c r="A246" s="927" t="s">
        <v>4225</v>
      </c>
      <c r="B246" s="926">
        <v>129005</v>
      </c>
    </row>
    <row r="247" spans="1:2" ht="21" customHeight="1">
      <c r="A247" s="927" t="s">
        <v>4226</v>
      </c>
      <c r="B247" s="926">
        <v>129006</v>
      </c>
    </row>
    <row r="248" spans="1:2" ht="21" customHeight="1">
      <c r="A248" s="927" t="s">
        <v>4227</v>
      </c>
      <c r="B248" s="928">
        <v>129007</v>
      </c>
    </row>
    <row r="249" spans="1:2" ht="21" customHeight="1">
      <c r="A249" s="927" t="s">
        <v>4228</v>
      </c>
      <c r="B249" s="928">
        <v>129008</v>
      </c>
    </row>
    <row r="250" spans="1:2" ht="21" customHeight="1">
      <c r="A250" s="927" t="s">
        <v>4229</v>
      </c>
      <c r="B250" s="928">
        <v>129009</v>
      </c>
    </row>
    <row r="251" spans="1:2" ht="21" customHeight="1">
      <c r="A251" s="927" t="s">
        <v>4230</v>
      </c>
      <c r="B251" s="928">
        <v>129995</v>
      </c>
    </row>
    <row r="252" spans="1:2" ht="21" customHeight="1">
      <c r="A252" s="927" t="s">
        <v>4231</v>
      </c>
      <c r="B252" s="928">
        <v>129998</v>
      </c>
    </row>
    <row r="253" spans="1:2" ht="21" customHeight="1">
      <c r="A253" s="927" t="s">
        <v>4232</v>
      </c>
      <c r="B253" s="926">
        <v>130000</v>
      </c>
    </row>
    <row r="254" spans="1:2" ht="21" customHeight="1">
      <c r="A254" s="927" t="s">
        <v>4233</v>
      </c>
      <c r="B254" s="926">
        <v>131000</v>
      </c>
    </row>
    <row r="255" spans="1:2" ht="21" customHeight="1">
      <c r="A255" s="927" t="s">
        <v>4234</v>
      </c>
      <c r="B255" s="926">
        <v>131001</v>
      </c>
    </row>
    <row r="256" spans="1:2" ht="21" customHeight="1">
      <c r="A256" s="927" t="s">
        <v>4235</v>
      </c>
      <c r="B256" s="926">
        <v>131002</v>
      </c>
    </row>
    <row r="257" spans="1:2" ht="21" customHeight="1">
      <c r="A257" s="927" t="s">
        <v>4236</v>
      </c>
      <c r="B257" s="926">
        <v>131003</v>
      </c>
    </row>
    <row r="258" spans="1:2" ht="21" customHeight="1">
      <c r="A258" s="927" t="s">
        <v>4237</v>
      </c>
      <c r="B258" s="926">
        <v>131004</v>
      </c>
    </row>
    <row r="259" spans="1:2" ht="21" customHeight="1">
      <c r="A259" s="927" t="s">
        <v>4238</v>
      </c>
      <c r="B259" s="928">
        <v>131995</v>
      </c>
    </row>
    <row r="260" spans="1:2" ht="21" customHeight="1">
      <c r="A260" s="927" t="s">
        <v>4239</v>
      </c>
      <c r="B260" s="928">
        <v>131998</v>
      </c>
    </row>
    <row r="261" spans="1:2" ht="21" customHeight="1">
      <c r="A261" s="927" t="s">
        <v>4240</v>
      </c>
      <c r="B261" s="926">
        <v>131999</v>
      </c>
    </row>
    <row r="262" spans="1:2" ht="21" customHeight="1">
      <c r="A262" s="927" t="s">
        <v>4241</v>
      </c>
      <c r="B262" s="926">
        <v>140000</v>
      </c>
    </row>
    <row r="263" spans="1:2" ht="21" customHeight="1">
      <c r="A263" s="927" t="s">
        <v>4242</v>
      </c>
      <c r="B263" s="926">
        <v>141000</v>
      </c>
    </row>
    <row r="264" spans="1:2" ht="21" customHeight="1">
      <c r="A264" s="927" t="s">
        <v>4243</v>
      </c>
      <c r="B264" s="926">
        <v>141001</v>
      </c>
    </row>
    <row r="265" spans="1:2" ht="21" customHeight="1">
      <c r="A265" s="927" t="s">
        <v>4244</v>
      </c>
      <c r="B265" s="926">
        <v>141002</v>
      </c>
    </row>
    <row r="266" spans="1:2" ht="21" customHeight="1">
      <c r="A266" s="927" t="s">
        <v>4245</v>
      </c>
      <c r="B266" s="926">
        <v>141003</v>
      </c>
    </row>
    <row r="267" spans="1:2" ht="21" customHeight="1">
      <c r="A267" s="927" t="s">
        <v>4246</v>
      </c>
      <c r="B267" s="926">
        <v>142000</v>
      </c>
    </row>
    <row r="268" spans="1:2" ht="21" customHeight="1">
      <c r="A268" s="927" t="s">
        <v>4247</v>
      </c>
      <c r="B268" s="926">
        <v>142001</v>
      </c>
    </row>
    <row r="269" spans="1:2" ht="21" customHeight="1">
      <c r="A269" s="927" t="s">
        <v>4248</v>
      </c>
      <c r="B269" s="926">
        <v>142002</v>
      </c>
    </row>
    <row r="270" spans="1:2" ht="21" customHeight="1">
      <c r="A270" s="927" t="s">
        <v>4249</v>
      </c>
      <c r="B270" s="926">
        <v>142003</v>
      </c>
    </row>
    <row r="271" spans="1:2" ht="21" customHeight="1">
      <c r="A271" s="927" t="s">
        <v>4250</v>
      </c>
      <c r="B271" s="926">
        <v>143000</v>
      </c>
    </row>
    <row r="272" spans="1:2" ht="21" customHeight="1">
      <c r="A272" s="927" t="s">
        <v>4251</v>
      </c>
      <c r="B272" s="926">
        <v>143001</v>
      </c>
    </row>
    <row r="273" spans="1:2" ht="21" customHeight="1">
      <c r="A273" s="927" t="s">
        <v>4252</v>
      </c>
      <c r="B273" s="926">
        <v>143002</v>
      </c>
    </row>
    <row r="274" spans="1:2" ht="21" customHeight="1">
      <c r="A274" s="927" t="s">
        <v>4253</v>
      </c>
      <c r="B274" s="926">
        <v>143003</v>
      </c>
    </row>
    <row r="275" spans="1:2" ht="21" customHeight="1">
      <c r="A275" s="927" t="s">
        <v>4254</v>
      </c>
      <c r="B275" s="926">
        <v>144000</v>
      </c>
    </row>
    <row r="276" spans="1:2" ht="21" customHeight="1">
      <c r="A276" s="927" t="s">
        <v>4255</v>
      </c>
      <c r="B276" s="926">
        <v>144001</v>
      </c>
    </row>
    <row r="277" spans="1:2" ht="21" customHeight="1">
      <c r="A277" s="927" t="s">
        <v>4256</v>
      </c>
      <c r="B277" s="926">
        <v>144002</v>
      </c>
    </row>
    <row r="278" spans="1:2" ht="21" customHeight="1">
      <c r="A278" s="927" t="s">
        <v>4257</v>
      </c>
      <c r="B278" s="926">
        <v>144003</v>
      </c>
    </row>
    <row r="279" spans="1:2" ht="21" customHeight="1">
      <c r="A279" s="927" t="s">
        <v>4258</v>
      </c>
      <c r="B279" s="926">
        <v>180000</v>
      </c>
    </row>
    <row r="280" spans="1:2" ht="21" customHeight="1">
      <c r="A280" s="927" t="s">
        <v>4259</v>
      </c>
      <c r="B280" s="926">
        <v>181000</v>
      </c>
    </row>
    <row r="281" spans="1:2" ht="21" customHeight="1">
      <c r="A281" s="927" t="s">
        <v>4260</v>
      </c>
      <c r="B281" s="926">
        <v>181003</v>
      </c>
    </row>
    <row r="282" spans="1:2" ht="21" customHeight="1">
      <c r="A282" s="927" t="s">
        <v>4261</v>
      </c>
      <c r="B282" s="926">
        <v>181004</v>
      </c>
    </row>
    <row r="283" spans="1:2" ht="21" customHeight="1">
      <c r="A283" s="927" t="s">
        <v>4262</v>
      </c>
      <c r="B283" s="926">
        <v>181005</v>
      </c>
    </row>
    <row r="284" spans="1:2" ht="21" customHeight="1">
      <c r="A284" s="927" t="s">
        <v>4263</v>
      </c>
      <c r="B284" s="926">
        <v>181006</v>
      </c>
    </row>
    <row r="285" spans="1:2" ht="21" customHeight="1">
      <c r="A285" s="927" t="s">
        <v>4264</v>
      </c>
      <c r="B285" s="926">
        <v>181007</v>
      </c>
    </row>
    <row r="286" spans="1:2" ht="21" customHeight="1">
      <c r="A286" s="927" t="s">
        <v>4265</v>
      </c>
      <c r="B286" s="926">
        <v>181008</v>
      </c>
    </row>
    <row r="287" spans="1:2" ht="21" customHeight="1">
      <c r="A287" s="927" t="s">
        <v>4266</v>
      </c>
      <c r="B287" s="928">
        <v>181009</v>
      </c>
    </row>
    <row r="288" spans="1:2" ht="21" customHeight="1">
      <c r="A288" s="929" t="s">
        <v>4267</v>
      </c>
      <c r="B288" s="930">
        <v>181999</v>
      </c>
    </row>
  </sheetData>
  <mergeCells count="3">
    <mergeCell ref="A1:B1"/>
    <mergeCell ref="A5:B5"/>
    <mergeCell ref="A6:B6"/>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C463"/>
  <sheetViews>
    <sheetView workbookViewId="0">
      <selection activeCell="C6" sqref="C6"/>
    </sheetView>
  </sheetViews>
  <sheetFormatPr defaultRowHeight="19.2"/>
  <cols>
    <col min="1" max="1" width="13.109375" style="931" customWidth="1"/>
    <col min="2" max="2" width="51" style="324" customWidth="1"/>
  </cols>
  <sheetData>
    <row r="1" spans="1:2" ht="28.8">
      <c r="A1" s="949" t="s">
        <v>4519</v>
      </c>
      <c r="B1" s="949"/>
    </row>
    <row r="2" spans="1:2" ht="16.2" customHeight="1"/>
    <row r="3" spans="1:2">
      <c r="A3" s="932" t="s">
        <v>662</v>
      </c>
      <c r="B3" s="933" t="s">
        <v>4520</v>
      </c>
    </row>
    <row r="4" spans="1:2">
      <c r="A4" s="937">
        <v>1001</v>
      </c>
      <c r="B4" s="934" t="s">
        <v>3168</v>
      </c>
    </row>
    <row r="5" spans="1:2">
      <c r="A5" s="938">
        <v>1003</v>
      </c>
      <c r="B5" s="935" t="s">
        <v>3169</v>
      </c>
    </row>
    <row r="6" spans="1:2">
      <c r="A6" s="938">
        <v>1005</v>
      </c>
      <c r="B6" s="935" t="s">
        <v>3170</v>
      </c>
    </row>
    <row r="7" spans="1:2">
      <c r="A7" s="938">
        <v>1242</v>
      </c>
      <c r="B7" s="935" t="s">
        <v>3171</v>
      </c>
    </row>
    <row r="8" spans="1:2">
      <c r="A8" s="938">
        <v>1247</v>
      </c>
      <c r="B8" s="935" t="s">
        <v>3172</v>
      </c>
    </row>
    <row r="9" spans="1:2">
      <c r="A9" s="938">
        <v>1264</v>
      </c>
      <c r="B9" s="935" t="s">
        <v>3173</v>
      </c>
    </row>
    <row r="10" spans="1:2">
      <c r="A10" s="938">
        <v>1248</v>
      </c>
      <c r="B10" s="935" t="s">
        <v>3174</v>
      </c>
    </row>
    <row r="11" spans="1:2">
      <c r="A11" s="938">
        <v>1249</v>
      </c>
      <c r="B11" s="935" t="s">
        <v>3175</v>
      </c>
    </row>
    <row r="12" spans="1:2">
      <c r="A12" s="938">
        <v>1251</v>
      </c>
      <c r="B12" s="935" t="s">
        <v>3176</v>
      </c>
    </row>
    <row r="13" spans="1:2">
      <c r="A13" s="938">
        <v>1252</v>
      </c>
      <c r="B13" s="935" t="s">
        <v>3177</v>
      </c>
    </row>
    <row r="14" spans="1:2">
      <c r="A14" s="938">
        <v>1253</v>
      </c>
      <c r="B14" s="935" t="s">
        <v>3178</v>
      </c>
    </row>
    <row r="15" spans="1:2">
      <c r="A15" s="938">
        <v>1254</v>
      </c>
      <c r="B15" s="935" t="s">
        <v>3179</v>
      </c>
    </row>
    <row r="16" spans="1:2">
      <c r="A16" s="938">
        <v>1255</v>
      </c>
      <c r="B16" s="935" t="s">
        <v>3180</v>
      </c>
    </row>
    <row r="17" spans="1:2">
      <c r="A17" s="938">
        <v>1244</v>
      </c>
      <c r="B17" s="935" t="s">
        <v>3181</v>
      </c>
    </row>
    <row r="18" spans="1:2">
      <c r="A18" s="938">
        <v>1256</v>
      </c>
      <c r="B18" s="935" t="s">
        <v>3182</v>
      </c>
    </row>
    <row r="19" spans="1:2">
      <c r="A19" s="938">
        <v>1246</v>
      </c>
      <c r="B19" s="935" t="s">
        <v>3183</v>
      </c>
    </row>
    <row r="20" spans="1:2">
      <c r="A20" s="938">
        <v>1245</v>
      </c>
      <c r="B20" s="935" t="s">
        <v>3184</v>
      </c>
    </row>
    <row r="21" spans="1:2">
      <c r="A21" s="938">
        <v>1243</v>
      </c>
      <c r="B21" s="935" t="s">
        <v>3185</v>
      </c>
    </row>
    <row r="22" spans="1:2">
      <c r="A22" s="938">
        <v>1257</v>
      </c>
      <c r="B22" s="935" t="s">
        <v>3186</v>
      </c>
    </row>
    <row r="23" spans="1:2">
      <c r="A23" s="938">
        <v>1258</v>
      </c>
      <c r="B23" s="935" t="s">
        <v>3187</v>
      </c>
    </row>
    <row r="24" spans="1:2">
      <c r="A24" s="938">
        <v>1009</v>
      </c>
      <c r="B24" s="935" t="s">
        <v>3188</v>
      </c>
    </row>
    <row r="25" spans="1:2">
      <c r="A25" s="938">
        <v>1262</v>
      </c>
      <c r="B25" s="935" t="s">
        <v>3189</v>
      </c>
    </row>
    <row r="26" spans="1:2">
      <c r="A26" s="938">
        <v>1222</v>
      </c>
      <c r="B26" s="935" t="s">
        <v>3190</v>
      </c>
    </row>
    <row r="27" spans="1:2">
      <c r="A27" s="938">
        <v>1275</v>
      </c>
      <c r="B27" s="935" t="s">
        <v>3191</v>
      </c>
    </row>
    <row r="28" spans="1:2">
      <c r="A28" s="938">
        <v>1272</v>
      </c>
      <c r="B28" s="935" t="s">
        <v>347</v>
      </c>
    </row>
    <row r="29" spans="1:2">
      <c r="A29" s="938">
        <v>1478</v>
      </c>
      <c r="B29" s="935" t="s">
        <v>3192</v>
      </c>
    </row>
    <row r="30" spans="1:2">
      <c r="A30" s="938">
        <v>1270</v>
      </c>
      <c r="B30" s="935" t="s">
        <v>3193</v>
      </c>
    </row>
    <row r="31" spans="1:2">
      <c r="A31" s="938">
        <v>1006</v>
      </c>
      <c r="B31" s="935" t="s">
        <v>347</v>
      </c>
    </row>
    <row r="32" spans="1:2">
      <c r="A32" s="938">
        <v>1265</v>
      </c>
      <c r="B32" s="935" t="s">
        <v>3194</v>
      </c>
    </row>
    <row r="33" spans="1:2">
      <c r="A33" s="938">
        <v>1007</v>
      </c>
      <c r="B33" s="935" t="s">
        <v>3195</v>
      </c>
    </row>
    <row r="34" spans="1:2">
      <c r="A34" s="938">
        <v>1273</v>
      </c>
      <c r="B34" s="935" t="s">
        <v>3196</v>
      </c>
    </row>
    <row r="35" spans="1:2">
      <c r="A35" s="938">
        <v>1008</v>
      </c>
      <c r="B35" s="935" t="s">
        <v>3197</v>
      </c>
    </row>
    <row r="36" spans="1:2">
      <c r="A36" s="938">
        <v>1010</v>
      </c>
      <c r="B36" s="935" t="s">
        <v>3198</v>
      </c>
    </row>
    <row r="37" spans="1:2">
      <c r="A37" s="938">
        <v>1011</v>
      </c>
      <c r="B37" s="935" t="s">
        <v>3199</v>
      </c>
    </row>
    <row r="38" spans="1:2">
      <c r="A38" s="938">
        <v>1012</v>
      </c>
      <c r="B38" s="935" t="s">
        <v>3200</v>
      </c>
    </row>
    <row r="39" spans="1:2">
      <c r="A39" s="938">
        <v>1013</v>
      </c>
      <c r="B39" s="935" t="s">
        <v>3201</v>
      </c>
    </row>
    <row r="40" spans="1:2">
      <c r="A40" s="938">
        <v>1015</v>
      </c>
      <c r="B40" s="935" t="s">
        <v>3202</v>
      </c>
    </row>
    <row r="41" spans="1:2">
      <c r="A41" s="938">
        <v>1016</v>
      </c>
      <c r="B41" s="935" t="s">
        <v>3203</v>
      </c>
    </row>
    <row r="42" spans="1:2">
      <c r="A42" s="938">
        <v>1017</v>
      </c>
      <c r="B42" s="935" t="s">
        <v>3204</v>
      </c>
    </row>
    <row r="43" spans="1:2">
      <c r="A43" s="938">
        <v>1018</v>
      </c>
      <c r="B43" s="935" t="s">
        <v>3205</v>
      </c>
    </row>
    <row r="44" spans="1:2">
      <c r="A44" s="938">
        <v>1019</v>
      </c>
      <c r="B44" s="935" t="s">
        <v>3206</v>
      </c>
    </row>
    <row r="45" spans="1:2">
      <c r="A45" s="938">
        <v>1020</v>
      </c>
      <c r="B45" s="935" t="s">
        <v>3207</v>
      </c>
    </row>
    <row r="46" spans="1:2">
      <c r="A46" s="938">
        <v>1021</v>
      </c>
      <c r="B46" s="935" t="s">
        <v>3208</v>
      </c>
    </row>
    <row r="47" spans="1:2">
      <c r="A47" s="938">
        <v>1022</v>
      </c>
      <c r="B47" s="935" t="s">
        <v>3209</v>
      </c>
    </row>
    <row r="48" spans="1:2">
      <c r="A48" s="938">
        <v>1023</v>
      </c>
      <c r="B48" s="935" t="s">
        <v>3210</v>
      </c>
    </row>
    <row r="49" spans="1:2">
      <c r="A49" s="938">
        <v>1024</v>
      </c>
      <c r="B49" s="935" t="s">
        <v>3211</v>
      </c>
    </row>
    <row r="50" spans="1:2">
      <c r="A50" s="938">
        <v>1026</v>
      </c>
      <c r="B50" s="935" t="s">
        <v>3212</v>
      </c>
    </row>
    <row r="51" spans="1:2">
      <c r="A51" s="938">
        <v>1027</v>
      </c>
      <c r="B51" s="935" t="s">
        <v>3213</v>
      </c>
    </row>
    <row r="52" spans="1:2">
      <c r="A52" s="938">
        <v>1029</v>
      </c>
      <c r="B52" s="935" t="s">
        <v>3214</v>
      </c>
    </row>
    <row r="53" spans="1:2">
      <c r="A53" s="938">
        <v>1030</v>
      </c>
      <c r="B53" s="935" t="s">
        <v>3215</v>
      </c>
    </row>
    <row r="54" spans="1:2">
      <c r="A54" s="938">
        <v>1031</v>
      </c>
      <c r="B54" s="935" t="s">
        <v>3216</v>
      </c>
    </row>
    <row r="55" spans="1:2">
      <c r="A55" s="938">
        <v>1032</v>
      </c>
      <c r="B55" s="935" t="s">
        <v>3217</v>
      </c>
    </row>
    <row r="56" spans="1:2">
      <c r="A56" s="938">
        <v>1025</v>
      </c>
      <c r="B56" s="935" t="s">
        <v>3218</v>
      </c>
    </row>
    <row r="57" spans="1:2">
      <c r="A57" s="938">
        <v>1259</v>
      </c>
      <c r="B57" s="935" t="s">
        <v>3219</v>
      </c>
    </row>
    <row r="58" spans="1:2">
      <c r="A58" s="938">
        <v>1033</v>
      </c>
      <c r="B58" s="935" t="s">
        <v>3220</v>
      </c>
    </row>
    <row r="59" spans="1:2">
      <c r="A59" s="938">
        <v>1034</v>
      </c>
      <c r="B59" s="935" t="s">
        <v>3221</v>
      </c>
    </row>
    <row r="60" spans="1:2">
      <c r="A60" s="938">
        <v>1035</v>
      </c>
      <c r="B60" s="935" t="s">
        <v>3222</v>
      </c>
    </row>
    <row r="61" spans="1:2">
      <c r="A61" s="938">
        <v>1028</v>
      </c>
      <c r="B61" s="935" t="s">
        <v>3223</v>
      </c>
    </row>
    <row r="62" spans="1:2">
      <c r="A62" s="938">
        <v>1036</v>
      </c>
      <c r="B62" s="935" t="s">
        <v>3224</v>
      </c>
    </row>
    <row r="63" spans="1:2">
      <c r="A63" s="938">
        <v>1037</v>
      </c>
      <c r="B63" s="935" t="s">
        <v>3225</v>
      </c>
    </row>
    <row r="64" spans="1:2">
      <c r="A64" s="938">
        <v>1038</v>
      </c>
      <c r="B64" s="935" t="s">
        <v>3226</v>
      </c>
    </row>
    <row r="65" spans="1:2">
      <c r="A65" s="938">
        <v>1039</v>
      </c>
      <c r="B65" s="935" t="s">
        <v>3227</v>
      </c>
    </row>
    <row r="66" spans="1:2">
      <c r="A66" s="938">
        <v>1143</v>
      </c>
      <c r="B66" s="935" t="s">
        <v>3228</v>
      </c>
    </row>
    <row r="67" spans="1:2">
      <c r="A67" s="938">
        <v>1040</v>
      </c>
      <c r="B67" s="935" t="s">
        <v>3229</v>
      </c>
    </row>
    <row r="68" spans="1:2">
      <c r="A68" s="938">
        <v>1041</v>
      </c>
      <c r="B68" s="935" t="s">
        <v>3230</v>
      </c>
    </row>
    <row r="69" spans="1:2">
      <c r="A69" s="938">
        <v>1042</v>
      </c>
      <c r="B69" s="935" t="s">
        <v>3231</v>
      </c>
    </row>
    <row r="70" spans="1:2">
      <c r="A70" s="938">
        <v>1043</v>
      </c>
      <c r="B70" s="935" t="s">
        <v>3232</v>
      </c>
    </row>
    <row r="71" spans="1:2">
      <c r="A71" s="938">
        <v>1193</v>
      </c>
      <c r="B71" s="935" t="s">
        <v>3233</v>
      </c>
    </row>
    <row r="72" spans="1:2">
      <c r="A72" s="938">
        <v>1044</v>
      </c>
      <c r="B72" s="935" t="s">
        <v>3234</v>
      </c>
    </row>
    <row r="73" spans="1:2">
      <c r="A73" s="938">
        <v>1045</v>
      </c>
      <c r="B73" s="935" t="s">
        <v>3235</v>
      </c>
    </row>
    <row r="74" spans="1:2">
      <c r="A74" s="938">
        <v>1046</v>
      </c>
      <c r="B74" s="935" t="s">
        <v>3236</v>
      </c>
    </row>
    <row r="75" spans="1:2">
      <c r="A75" s="938">
        <v>1223</v>
      </c>
      <c r="B75" s="935" t="s">
        <v>3237</v>
      </c>
    </row>
    <row r="76" spans="1:2">
      <c r="A76" s="938">
        <v>1047</v>
      </c>
      <c r="B76" s="935" t="s">
        <v>3238</v>
      </c>
    </row>
    <row r="77" spans="1:2">
      <c r="A77" s="938">
        <v>1048</v>
      </c>
      <c r="B77" s="935" t="s">
        <v>3239</v>
      </c>
    </row>
    <row r="78" spans="1:2">
      <c r="A78" s="938">
        <v>1225</v>
      </c>
      <c r="B78" s="935" t="s">
        <v>3240</v>
      </c>
    </row>
    <row r="79" spans="1:2">
      <c r="A79" s="938">
        <v>1049</v>
      </c>
      <c r="B79" s="935" t="s">
        <v>3241</v>
      </c>
    </row>
    <row r="80" spans="1:2">
      <c r="A80" s="938">
        <v>1050</v>
      </c>
      <c r="B80" s="935" t="s">
        <v>3242</v>
      </c>
    </row>
    <row r="81" spans="1:2">
      <c r="A81" s="938">
        <v>1260</v>
      </c>
      <c r="B81" s="935" t="s">
        <v>3243</v>
      </c>
    </row>
    <row r="82" spans="1:2">
      <c r="A82" s="938">
        <v>1051</v>
      </c>
      <c r="B82" s="935" t="s">
        <v>3244</v>
      </c>
    </row>
    <row r="83" spans="1:2">
      <c r="A83" s="938">
        <v>1052</v>
      </c>
      <c r="B83" s="935" t="s">
        <v>3245</v>
      </c>
    </row>
    <row r="84" spans="1:2">
      <c r="A84" s="938">
        <v>1053</v>
      </c>
      <c r="B84" s="935" t="s">
        <v>3246</v>
      </c>
    </row>
    <row r="85" spans="1:2">
      <c r="A85" s="938">
        <v>1055</v>
      </c>
      <c r="B85" s="935" t="s">
        <v>3247</v>
      </c>
    </row>
    <row r="86" spans="1:2">
      <c r="A86" s="938">
        <v>1056</v>
      </c>
      <c r="B86" s="935" t="s">
        <v>3248</v>
      </c>
    </row>
    <row r="87" spans="1:2">
      <c r="A87" s="938">
        <v>1058</v>
      </c>
      <c r="B87" s="935" t="s">
        <v>3249</v>
      </c>
    </row>
    <row r="88" spans="1:2">
      <c r="A88" s="938">
        <v>1059</v>
      </c>
      <c r="B88" s="935" t="s">
        <v>3250</v>
      </c>
    </row>
    <row r="89" spans="1:2">
      <c r="A89" s="938">
        <v>1060</v>
      </c>
      <c r="B89" s="935" t="s">
        <v>3251</v>
      </c>
    </row>
    <row r="90" spans="1:2">
      <c r="A90" s="938">
        <v>1061</v>
      </c>
      <c r="B90" s="935" t="s">
        <v>3252</v>
      </c>
    </row>
    <row r="91" spans="1:2">
      <c r="A91" s="938">
        <v>1062</v>
      </c>
      <c r="B91" s="935" t="s">
        <v>3253</v>
      </c>
    </row>
    <row r="92" spans="1:2">
      <c r="A92" s="938">
        <v>1063</v>
      </c>
      <c r="B92" s="935" t="s">
        <v>3254</v>
      </c>
    </row>
    <row r="93" spans="1:2">
      <c r="A93" s="938">
        <v>1064</v>
      </c>
      <c r="B93" s="935" t="s">
        <v>3255</v>
      </c>
    </row>
    <row r="94" spans="1:2">
      <c r="A94" s="938">
        <v>1065</v>
      </c>
      <c r="B94" s="935" t="s">
        <v>3256</v>
      </c>
    </row>
    <row r="95" spans="1:2">
      <c r="A95" s="938">
        <v>1066</v>
      </c>
      <c r="B95" s="935" t="s">
        <v>3257</v>
      </c>
    </row>
    <row r="96" spans="1:2">
      <c r="A96" s="938">
        <v>1067</v>
      </c>
      <c r="B96" s="935" t="s">
        <v>3258</v>
      </c>
    </row>
    <row r="97" spans="1:2">
      <c r="A97" s="938">
        <v>1261</v>
      </c>
      <c r="B97" s="935" t="s">
        <v>3259</v>
      </c>
    </row>
    <row r="98" spans="1:2">
      <c r="A98" s="938">
        <v>1068</v>
      </c>
      <c r="B98" s="935" t="s">
        <v>3260</v>
      </c>
    </row>
    <row r="99" spans="1:2">
      <c r="A99" s="938">
        <v>1069</v>
      </c>
      <c r="B99" s="935" t="s">
        <v>3261</v>
      </c>
    </row>
    <row r="100" spans="1:2">
      <c r="A100" s="938">
        <v>1070</v>
      </c>
      <c r="B100" s="935" t="s">
        <v>3262</v>
      </c>
    </row>
    <row r="101" spans="1:2">
      <c r="A101" s="938">
        <v>1071</v>
      </c>
      <c r="B101" s="935" t="s">
        <v>3263</v>
      </c>
    </row>
    <row r="102" spans="1:2">
      <c r="A102" s="938">
        <v>1072</v>
      </c>
      <c r="B102" s="935" t="s">
        <v>3264</v>
      </c>
    </row>
    <row r="103" spans="1:2">
      <c r="A103" s="938">
        <v>1073</v>
      </c>
      <c r="B103" s="935" t="s">
        <v>3265</v>
      </c>
    </row>
    <row r="104" spans="1:2">
      <c r="A104" s="938">
        <v>1074</v>
      </c>
      <c r="B104" s="935" t="s">
        <v>3266</v>
      </c>
    </row>
    <row r="105" spans="1:2">
      <c r="A105" s="938">
        <v>1075</v>
      </c>
      <c r="B105" s="935" t="s">
        <v>3267</v>
      </c>
    </row>
    <row r="106" spans="1:2">
      <c r="A106" s="938">
        <v>1076</v>
      </c>
      <c r="B106" s="935" t="s">
        <v>3268</v>
      </c>
    </row>
    <row r="107" spans="1:2">
      <c r="A107" s="938">
        <v>1077</v>
      </c>
      <c r="B107" s="935" t="s">
        <v>3269</v>
      </c>
    </row>
    <row r="108" spans="1:2">
      <c r="A108" s="938">
        <v>1078</v>
      </c>
      <c r="B108" s="935" t="s">
        <v>3270</v>
      </c>
    </row>
    <row r="109" spans="1:2">
      <c r="A109" s="938">
        <v>1079</v>
      </c>
      <c r="B109" s="935" t="s">
        <v>3271</v>
      </c>
    </row>
    <row r="110" spans="1:2">
      <c r="A110" s="938">
        <v>1080</v>
      </c>
      <c r="B110" s="935" t="s">
        <v>3272</v>
      </c>
    </row>
    <row r="111" spans="1:2">
      <c r="A111" s="938">
        <v>1081</v>
      </c>
      <c r="B111" s="935" t="s">
        <v>3273</v>
      </c>
    </row>
    <row r="112" spans="1:2">
      <c r="A112" s="938">
        <v>1082</v>
      </c>
      <c r="B112" s="935" t="s">
        <v>3274</v>
      </c>
    </row>
    <row r="113" spans="1:2">
      <c r="A113" s="938">
        <v>1083</v>
      </c>
      <c r="B113" s="935" t="s">
        <v>3275</v>
      </c>
    </row>
    <row r="114" spans="1:2">
      <c r="A114" s="938">
        <v>1084</v>
      </c>
      <c r="B114" s="935" t="s">
        <v>3276</v>
      </c>
    </row>
    <row r="115" spans="1:2">
      <c r="A115" s="938">
        <v>1085</v>
      </c>
      <c r="B115" s="935" t="s">
        <v>3277</v>
      </c>
    </row>
    <row r="116" spans="1:2">
      <c r="A116" s="938">
        <v>1086</v>
      </c>
      <c r="B116" s="935" t="s">
        <v>3278</v>
      </c>
    </row>
    <row r="117" spans="1:2">
      <c r="A117" s="938">
        <v>1087</v>
      </c>
      <c r="B117" s="935" t="s">
        <v>3279</v>
      </c>
    </row>
    <row r="118" spans="1:2">
      <c r="A118" s="938">
        <v>1088</v>
      </c>
      <c r="B118" s="935" t="s">
        <v>3280</v>
      </c>
    </row>
    <row r="119" spans="1:2">
      <c r="A119" s="938">
        <v>1089</v>
      </c>
      <c r="B119" s="935" t="s">
        <v>3281</v>
      </c>
    </row>
    <row r="120" spans="1:2">
      <c r="A120" s="938">
        <v>1090</v>
      </c>
      <c r="B120" s="935" t="s">
        <v>3282</v>
      </c>
    </row>
    <row r="121" spans="1:2">
      <c r="A121" s="938">
        <v>1091</v>
      </c>
      <c r="B121" s="935" t="s">
        <v>3283</v>
      </c>
    </row>
    <row r="122" spans="1:2">
      <c r="A122" s="938">
        <v>1092</v>
      </c>
      <c r="B122" s="935" t="s">
        <v>3284</v>
      </c>
    </row>
    <row r="123" spans="1:2">
      <c r="A123" s="938">
        <v>1093</v>
      </c>
      <c r="B123" s="935" t="s">
        <v>3285</v>
      </c>
    </row>
    <row r="124" spans="1:2">
      <c r="A124" s="938">
        <v>1094</v>
      </c>
      <c r="B124" s="935" t="s">
        <v>3286</v>
      </c>
    </row>
    <row r="125" spans="1:2">
      <c r="A125" s="938">
        <v>1095</v>
      </c>
      <c r="B125" s="935" t="s">
        <v>3287</v>
      </c>
    </row>
    <row r="126" spans="1:2">
      <c r="A126" s="938">
        <v>1096</v>
      </c>
      <c r="B126" s="935" t="s">
        <v>3288</v>
      </c>
    </row>
    <row r="127" spans="1:2">
      <c r="A127" s="938">
        <v>1097</v>
      </c>
      <c r="B127" s="935" t="s">
        <v>3289</v>
      </c>
    </row>
    <row r="128" spans="1:2">
      <c r="A128" s="938">
        <v>1098</v>
      </c>
      <c r="B128" s="935" t="s">
        <v>3290</v>
      </c>
    </row>
    <row r="129" spans="1:2">
      <c r="A129" s="938">
        <v>1099</v>
      </c>
      <c r="B129" s="935" t="s">
        <v>3291</v>
      </c>
    </row>
    <row r="130" spans="1:2">
      <c r="A130" s="938">
        <v>1100</v>
      </c>
      <c r="B130" s="935" t="s">
        <v>3292</v>
      </c>
    </row>
    <row r="131" spans="1:2">
      <c r="A131" s="938">
        <v>1101</v>
      </c>
      <c r="B131" s="935" t="s">
        <v>3293</v>
      </c>
    </row>
    <row r="132" spans="1:2">
      <c r="A132" s="938">
        <v>1102</v>
      </c>
      <c r="B132" s="935" t="s">
        <v>3294</v>
      </c>
    </row>
    <row r="133" spans="1:2">
      <c r="A133" s="938">
        <v>1103</v>
      </c>
      <c r="B133" s="935" t="s">
        <v>3295</v>
      </c>
    </row>
    <row r="134" spans="1:2">
      <c r="A134" s="938">
        <v>1104</v>
      </c>
      <c r="B134" s="935" t="s">
        <v>3296</v>
      </c>
    </row>
    <row r="135" spans="1:2">
      <c r="A135" s="938">
        <v>1105</v>
      </c>
      <c r="B135" s="935" t="s">
        <v>3297</v>
      </c>
    </row>
    <row r="136" spans="1:2">
      <c r="A136" s="938">
        <v>1106</v>
      </c>
      <c r="B136" s="935" t="s">
        <v>3298</v>
      </c>
    </row>
    <row r="137" spans="1:2">
      <c r="A137" s="938">
        <v>1107</v>
      </c>
      <c r="B137" s="935" t="s">
        <v>3299</v>
      </c>
    </row>
    <row r="138" spans="1:2">
      <c r="A138" s="938">
        <v>1108</v>
      </c>
      <c r="B138" s="935" t="s">
        <v>3300</v>
      </c>
    </row>
    <row r="139" spans="1:2">
      <c r="A139" s="938">
        <v>1109</v>
      </c>
      <c r="B139" s="935" t="s">
        <v>3301</v>
      </c>
    </row>
    <row r="140" spans="1:2">
      <c r="A140" s="938">
        <v>1110</v>
      </c>
      <c r="B140" s="935" t="s">
        <v>3302</v>
      </c>
    </row>
    <row r="141" spans="1:2">
      <c r="A141" s="938">
        <v>1111</v>
      </c>
      <c r="B141" s="935" t="s">
        <v>3303</v>
      </c>
    </row>
    <row r="142" spans="1:2">
      <c r="A142" s="938">
        <v>1112</v>
      </c>
      <c r="B142" s="935" t="s">
        <v>3304</v>
      </c>
    </row>
    <row r="143" spans="1:2">
      <c r="A143" s="938">
        <v>1113</v>
      </c>
      <c r="B143" s="935" t="s">
        <v>3305</v>
      </c>
    </row>
    <row r="144" spans="1:2">
      <c r="A144" s="938">
        <v>1114</v>
      </c>
      <c r="B144" s="935" t="s">
        <v>3306</v>
      </c>
    </row>
    <row r="145" spans="1:2">
      <c r="A145" s="938">
        <v>1115</v>
      </c>
      <c r="B145" s="935" t="s">
        <v>3307</v>
      </c>
    </row>
    <row r="146" spans="1:2">
      <c r="A146" s="938">
        <v>1116</v>
      </c>
      <c r="B146" s="935" t="s">
        <v>3308</v>
      </c>
    </row>
    <row r="147" spans="1:2">
      <c r="A147" s="938">
        <v>1117</v>
      </c>
      <c r="B147" s="935" t="s">
        <v>3309</v>
      </c>
    </row>
    <row r="148" spans="1:2">
      <c r="A148" s="938">
        <v>1118</v>
      </c>
      <c r="B148" s="935" t="s">
        <v>3310</v>
      </c>
    </row>
    <row r="149" spans="1:2">
      <c r="A149" s="938">
        <v>1119</v>
      </c>
      <c r="B149" s="935" t="s">
        <v>3311</v>
      </c>
    </row>
    <row r="150" spans="1:2">
      <c r="A150" s="938">
        <v>1120</v>
      </c>
      <c r="B150" s="935" t="s">
        <v>3312</v>
      </c>
    </row>
    <row r="151" spans="1:2">
      <c r="A151" s="938">
        <v>1121</v>
      </c>
      <c r="B151" s="935" t="s">
        <v>3313</v>
      </c>
    </row>
    <row r="152" spans="1:2">
      <c r="A152" s="938">
        <v>1122</v>
      </c>
      <c r="B152" s="935" t="s">
        <v>3314</v>
      </c>
    </row>
    <row r="153" spans="1:2">
      <c r="A153" s="938">
        <v>1123</v>
      </c>
      <c r="B153" s="935" t="s">
        <v>3315</v>
      </c>
    </row>
    <row r="154" spans="1:2">
      <c r="A154" s="938">
        <v>1124</v>
      </c>
      <c r="B154" s="935" t="s">
        <v>3316</v>
      </c>
    </row>
    <row r="155" spans="1:2">
      <c r="A155" s="938">
        <v>1125</v>
      </c>
      <c r="B155" s="935" t="s">
        <v>3317</v>
      </c>
    </row>
    <row r="156" spans="1:2">
      <c r="A156" s="938">
        <v>1126</v>
      </c>
      <c r="B156" s="935" t="s">
        <v>3318</v>
      </c>
    </row>
    <row r="157" spans="1:2">
      <c r="A157" s="938">
        <v>1268</v>
      </c>
      <c r="B157" s="935" t="s">
        <v>3319</v>
      </c>
    </row>
    <row r="158" spans="1:2">
      <c r="A158" s="938">
        <v>1002</v>
      </c>
      <c r="B158" s="935" t="s">
        <v>3320</v>
      </c>
    </row>
    <row r="159" spans="1:2">
      <c r="A159" s="938">
        <v>1127</v>
      </c>
      <c r="B159" s="935" t="s">
        <v>3321</v>
      </c>
    </row>
    <row r="160" spans="1:2">
      <c r="A160" s="938">
        <v>1128</v>
      </c>
      <c r="B160" s="935" t="s">
        <v>3322</v>
      </c>
    </row>
    <row r="161" spans="1:2">
      <c r="A161" s="938">
        <v>1129</v>
      </c>
      <c r="B161" s="935" t="s">
        <v>3323</v>
      </c>
    </row>
    <row r="162" spans="1:2">
      <c r="A162" s="938">
        <v>1266</v>
      </c>
      <c r="B162" s="935" t="s">
        <v>3324</v>
      </c>
    </row>
    <row r="163" spans="1:2">
      <c r="A163" s="938">
        <v>1130</v>
      </c>
      <c r="B163" s="935" t="s">
        <v>3325</v>
      </c>
    </row>
    <row r="164" spans="1:2">
      <c r="A164" s="938">
        <v>1131</v>
      </c>
      <c r="B164" s="935" t="s">
        <v>3326</v>
      </c>
    </row>
    <row r="165" spans="1:2">
      <c r="A165" s="938">
        <v>1132</v>
      </c>
      <c r="B165" s="935" t="s">
        <v>3327</v>
      </c>
    </row>
    <row r="166" spans="1:2">
      <c r="A166" s="938">
        <v>1133</v>
      </c>
      <c r="B166" s="935" t="s">
        <v>3328</v>
      </c>
    </row>
    <row r="167" spans="1:2">
      <c r="A167" s="938">
        <v>1134</v>
      </c>
      <c r="B167" s="935" t="s">
        <v>3329</v>
      </c>
    </row>
    <row r="168" spans="1:2">
      <c r="A168" s="938">
        <v>1135</v>
      </c>
      <c r="B168" s="935" t="s">
        <v>3330</v>
      </c>
    </row>
    <row r="169" spans="1:2">
      <c r="A169" s="938">
        <v>1136</v>
      </c>
      <c r="B169" s="935" t="s">
        <v>3331</v>
      </c>
    </row>
    <row r="170" spans="1:2">
      <c r="A170" s="938">
        <v>1137</v>
      </c>
      <c r="B170" s="935" t="s">
        <v>3332</v>
      </c>
    </row>
    <row r="171" spans="1:2">
      <c r="A171" s="938">
        <v>1138</v>
      </c>
      <c r="B171" s="935" t="s">
        <v>3333</v>
      </c>
    </row>
    <row r="172" spans="1:2">
      <c r="A172" s="938">
        <v>1139</v>
      </c>
      <c r="B172" s="935" t="s">
        <v>3334</v>
      </c>
    </row>
    <row r="173" spans="1:2">
      <c r="A173" s="938">
        <v>1140</v>
      </c>
      <c r="B173" s="935" t="s">
        <v>3335</v>
      </c>
    </row>
    <row r="174" spans="1:2">
      <c r="A174" s="938">
        <v>1141</v>
      </c>
      <c r="B174" s="935" t="s">
        <v>3336</v>
      </c>
    </row>
    <row r="175" spans="1:2">
      <c r="A175" s="938">
        <v>1142</v>
      </c>
      <c r="B175" s="935" t="s">
        <v>3337</v>
      </c>
    </row>
    <row r="176" spans="1:2">
      <c r="A176" s="938">
        <v>1263</v>
      </c>
      <c r="B176" s="935" t="s">
        <v>3338</v>
      </c>
    </row>
    <row r="177" spans="1:2">
      <c r="A177" s="938">
        <v>1267</v>
      </c>
      <c r="B177" s="935" t="s">
        <v>3339</v>
      </c>
    </row>
    <row r="178" spans="1:2">
      <c r="A178" s="938">
        <v>1144</v>
      </c>
      <c r="B178" s="935" t="s">
        <v>3340</v>
      </c>
    </row>
    <row r="179" spans="1:2">
      <c r="A179" s="938">
        <v>1145</v>
      </c>
      <c r="B179" s="935" t="s">
        <v>3341</v>
      </c>
    </row>
    <row r="180" spans="1:2">
      <c r="A180" s="938">
        <v>1147</v>
      </c>
      <c r="B180" s="935" t="s">
        <v>3342</v>
      </c>
    </row>
    <row r="181" spans="1:2">
      <c r="A181" s="938">
        <v>1148</v>
      </c>
      <c r="B181" s="935" t="s">
        <v>3343</v>
      </c>
    </row>
    <row r="182" spans="1:2">
      <c r="A182" s="938">
        <v>1149</v>
      </c>
      <c r="B182" s="935" t="s">
        <v>3344</v>
      </c>
    </row>
    <row r="183" spans="1:2">
      <c r="A183" s="938">
        <v>1150</v>
      </c>
      <c r="B183" s="935" t="s">
        <v>3345</v>
      </c>
    </row>
    <row r="184" spans="1:2">
      <c r="A184" s="938">
        <v>1151</v>
      </c>
      <c r="B184" s="935" t="s">
        <v>3346</v>
      </c>
    </row>
    <row r="185" spans="1:2">
      <c r="A185" s="938">
        <v>1152</v>
      </c>
      <c r="B185" s="935" t="s">
        <v>3347</v>
      </c>
    </row>
    <row r="186" spans="1:2">
      <c r="A186" s="938">
        <v>1153</v>
      </c>
      <c r="B186" s="935" t="s">
        <v>3348</v>
      </c>
    </row>
    <row r="187" spans="1:2">
      <c r="A187" s="938">
        <v>1154</v>
      </c>
      <c r="B187" s="935" t="s">
        <v>3349</v>
      </c>
    </row>
    <row r="188" spans="1:2">
      <c r="A188" s="938">
        <v>1155</v>
      </c>
      <c r="B188" s="935" t="s">
        <v>3350</v>
      </c>
    </row>
    <row r="189" spans="1:2">
      <c r="A189" s="938">
        <v>1157</v>
      </c>
      <c r="B189" s="935" t="s">
        <v>3351</v>
      </c>
    </row>
    <row r="190" spans="1:2">
      <c r="A190" s="938">
        <v>1158</v>
      </c>
      <c r="B190" s="935" t="s">
        <v>3352</v>
      </c>
    </row>
    <row r="191" spans="1:2">
      <c r="A191" s="938">
        <v>1159</v>
      </c>
      <c r="B191" s="935" t="s">
        <v>3353</v>
      </c>
    </row>
    <row r="192" spans="1:2">
      <c r="A192" s="938">
        <v>1160</v>
      </c>
      <c r="B192" s="935" t="s">
        <v>3354</v>
      </c>
    </row>
    <row r="193" spans="1:2">
      <c r="A193" s="938">
        <v>1161</v>
      </c>
      <c r="B193" s="935" t="s">
        <v>3355</v>
      </c>
    </row>
    <row r="194" spans="1:2">
      <c r="A194" s="938">
        <v>1162</v>
      </c>
      <c r="B194" s="935" t="s">
        <v>3356</v>
      </c>
    </row>
    <row r="195" spans="1:2">
      <c r="A195" s="938">
        <v>1163</v>
      </c>
      <c r="B195" s="935" t="s">
        <v>3357</v>
      </c>
    </row>
    <row r="196" spans="1:2">
      <c r="A196" s="938">
        <v>1164</v>
      </c>
      <c r="B196" s="935" t="s">
        <v>3358</v>
      </c>
    </row>
    <row r="197" spans="1:2">
      <c r="A197" s="938">
        <v>1167</v>
      </c>
      <c r="B197" s="935" t="s">
        <v>3359</v>
      </c>
    </row>
    <row r="198" spans="1:2">
      <c r="A198" s="938">
        <v>1168</v>
      </c>
      <c r="B198" s="935" t="s">
        <v>3360</v>
      </c>
    </row>
    <row r="199" spans="1:2">
      <c r="A199" s="938">
        <v>1169</v>
      </c>
      <c r="B199" s="935" t="s">
        <v>3361</v>
      </c>
    </row>
    <row r="200" spans="1:2">
      <c r="A200" s="938">
        <v>1170</v>
      </c>
      <c r="B200" s="935" t="s">
        <v>3362</v>
      </c>
    </row>
    <row r="201" spans="1:2">
      <c r="A201" s="938">
        <v>1171</v>
      </c>
      <c r="B201" s="935" t="s">
        <v>3363</v>
      </c>
    </row>
    <row r="202" spans="1:2">
      <c r="A202" s="938">
        <v>1172</v>
      </c>
      <c r="B202" s="935" t="s">
        <v>3364</v>
      </c>
    </row>
    <row r="203" spans="1:2">
      <c r="A203" s="938">
        <v>1173</v>
      </c>
      <c r="B203" s="935" t="s">
        <v>3365</v>
      </c>
    </row>
    <row r="204" spans="1:2">
      <c r="A204" s="938">
        <v>1174</v>
      </c>
      <c r="B204" s="935" t="s">
        <v>3366</v>
      </c>
    </row>
    <row r="205" spans="1:2">
      <c r="A205" s="938">
        <v>1175</v>
      </c>
      <c r="B205" s="935" t="s">
        <v>3367</v>
      </c>
    </row>
    <row r="206" spans="1:2">
      <c r="A206" s="938">
        <v>1176</v>
      </c>
      <c r="B206" s="935" t="s">
        <v>3368</v>
      </c>
    </row>
    <row r="207" spans="1:2">
      <c r="A207" s="938">
        <v>1177</v>
      </c>
      <c r="B207" s="935" t="s">
        <v>3369</v>
      </c>
    </row>
    <row r="208" spans="1:2">
      <c r="A208" s="938">
        <v>1178</v>
      </c>
      <c r="B208" s="935" t="s">
        <v>3370</v>
      </c>
    </row>
    <row r="209" spans="1:2">
      <c r="A209" s="938">
        <v>1179</v>
      </c>
      <c r="B209" s="935" t="s">
        <v>3371</v>
      </c>
    </row>
    <row r="210" spans="1:2">
      <c r="A210" s="938">
        <v>1180</v>
      </c>
      <c r="B210" s="935" t="s">
        <v>3372</v>
      </c>
    </row>
    <row r="211" spans="1:2">
      <c r="A211" s="938">
        <v>1181</v>
      </c>
      <c r="B211" s="935" t="s">
        <v>3373</v>
      </c>
    </row>
    <row r="212" spans="1:2">
      <c r="A212" s="938">
        <v>1182</v>
      </c>
      <c r="B212" s="935" t="s">
        <v>3374</v>
      </c>
    </row>
    <row r="213" spans="1:2">
      <c r="A213" s="938">
        <v>1183</v>
      </c>
      <c r="B213" s="935" t="s">
        <v>3375</v>
      </c>
    </row>
    <row r="214" spans="1:2">
      <c r="A214" s="938">
        <v>1184</v>
      </c>
      <c r="B214" s="935" t="s">
        <v>3376</v>
      </c>
    </row>
    <row r="215" spans="1:2">
      <c r="A215" s="938">
        <v>1185</v>
      </c>
      <c r="B215" s="935" t="s">
        <v>3377</v>
      </c>
    </row>
    <row r="216" spans="1:2">
      <c r="A216" s="938">
        <v>1189</v>
      </c>
      <c r="B216" s="935" t="s">
        <v>3378</v>
      </c>
    </row>
    <row r="217" spans="1:2">
      <c r="A217" s="938">
        <v>1190</v>
      </c>
      <c r="B217" s="935" t="s">
        <v>3379</v>
      </c>
    </row>
    <row r="218" spans="1:2">
      <c r="A218" s="938">
        <v>1191</v>
      </c>
      <c r="B218" s="935" t="s">
        <v>3380</v>
      </c>
    </row>
    <row r="219" spans="1:2">
      <c r="A219" s="938">
        <v>1192</v>
      </c>
      <c r="B219" s="935" t="s">
        <v>3381</v>
      </c>
    </row>
    <row r="220" spans="1:2">
      <c r="A220" s="938">
        <v>1194</v>
      </c>
      <c r="B220" s="935" t="s">
        <v>3382</v>
      </c>
    </row>
    <row r="221" spans="1:2">
      <c r="A221" s="938">
        <v>1195</v>
      </c>
      <c r="B221" s="935" t="s">
        <v>3383</v>
      </c>
    </row>
    <row r="222" spans="1:2">
      <c r="A222" s="938">
        <v>1196</v>
      </c>
      <c r="B222" s="935" t="s">
        <v>3384</v>
      </c>
    </row>
    <row r="223" spans="1:2">
      <c r="A223" s="938">
        <v>1197</v>
      </c>
      <c r="B223" s="935" t="s">
        <v>3385</v>
      </c>
    </row>
    <row r="224" spans="1:2">
      <c r="A224" s="938">
        <v>1198</v>
      </c>
      <c r="B224" s="935" t="s">
        <v>3386</v>
      </c>
    </row>
    <row r="225" spans="1:2">
      <c r="A225" s="938">
        <v>1199</v>
      </c>
      <c r="B225" s="935" t="s">
        <v>3387</v>
      </c>
    </row>
    <row r="226" spans="1:2">
      <c r="A226" s="938">
        <v>1201</v>
      </c>
      <c r="B226" s="935" t="s">
        <v>3388</v>
      </c>
    </row>
    <row r="227" spans="1:2">
      <c r="A227" s="938">
        <v>1202</v>
      </c>
      <c r="B227" s="935" t="s">
        <v>3389</v>
      </c>
    </row>
    <row r="228" spans="1:2">
      <c r="A228" s="938">
        <v>1204</v>
      </c>
      <c r="B228" s="935" t="s">
        <v>3390</v>
      </c>
    </row>
    <row r="229" spans="1:2">
      <c r="A229" s="938">
        <v>1205</v>
      </c>
      <c r="B229" s="935" t="s">
        <v>3391</v>
      </c>
    </row>
    <row r="230" spans="1:2">
      <c r="A230" s="938">
        <v>1206</v>
      </c>
      <c r="B230" s="935" t="s">
        <v>3392</v>
      </c>
    </row>
    <row r="231" spans="1:2">
      <c r="A231" s="938">
        <v>1207</v>
      </c>
      <c r="B231" s="935" t="s">
        <v>3393</v>
      </c>
    </row>
    <row r="232" spans="1:2">
      <c r="A232" s="938">
        <v>1210</v>
      </c>
      <c r="B232" s="935" t="s">
        <v>3394</v>
      </c>
    </row>
    <row r="233" spans="1:2">
      <c r="A233" s="938">
        <v>1211</v>
      </c>
      <c r="B233" s="935" t="s">
        <v>3395</v>
      </c>
    </row>
    <row r="234" spans="1:2">
      <c r="A234" s="938">
        <v>1212</v>
      </c>
      <c r="B234" s="935" t="s">
        <v>3396</v>
      </c>
    </row>
    <row r="235" spans="1:2">
      <c r="A235" s="938">
        <v>1213</v>
      </c>
      <c r="B235" s="935" t="s">
        <v>3397</v>
      </c>
    </row>
    <row r="236" spans="1:2">
      <c r="A236" s="938">
        <v>1271</v>
      </c>
      <c r="B236" s="935" t="s">
        <v>3398</v>
      </c>
    </row>
    <row r="237" spans="1:2">
      <c r="A237" s="938">
        <v>1215</v>
      </c>
      <c r="B237" s="935" t="s">
        <v>3399</v>
      </c>
    </row>
    <row r="238" spans="1:2">
      <c r="A238" s="938">
        <v>1216</v>
      </c>
      <c r="B238" s="935" t="s">
        <v>3400</v>
      </c>
    </row>
    <row r="239" spans="1:2">
      <c r="A239" s="938">
        <v>1218</v>
      </c>
      <c r="B239" s="935" t="s">
        <v>3401</v>
      </c>
    </row>
    <row r="240" spans="1:2">
      <c r="A240" s="938">
        <v>1220</v>
      </c>
      <c r="B240" s="935" t="s">
        <v>3402</v>
      </c>
    </row>
    <row r="241" spans="1:2">
      <c r="A241" s="938">
        <v>1004</v>
      </c>
      <c r="B241" s="935" t="s">
        <v>3403</v>
      </c>
    </row>
    <row r="242" spans="1:2">
      <c r="A242" s="938">
        <v>1224</v>
      </c>
      <c r="B242" s="935" t="s">
        <v>3404</v>
      </c>
    </row>
    <row r="243" spans="1:2">
      <c r="A243" s="938">
        <v>1227</v>
      </c>
      <c r="B243" s="935" t="s">
        <v>3405</v>
      </c>
    </row>
    <row r="244" spans="1:2">
      <c r="A244" s="938">
        <v>1228</v>
      </c>
      <c r="B244" s="935" t="s">
        <v>3406</v>
      </c>
    </row>
    <row r="245" spans="1:2">
      <c r="A245" s="938">
        <v>1229</v>
      </c>
      <c r="B245" s="935" t="s">
        <v>3407</v>
      </c>
    </row>
    <row r="246" spans="1:2">
      <c r="A246" s="938">
        <v>1230</v>
      </c>
      <c r="B246" s="935" t="s">
        <v>3408</v>
      </c>
    </row>
    <row r="247" spans="1:2">
      <c r="A247" s="938">
        <v>1231</v>
      </c>
      <c r="B247" s="935" t="s">
        <v>3409</v>
      </c>
    </row>
    <row r="248" spans="1:2">
      <c r="A248" s="938">
        <v>1014</v>
      </c>
      <c r="B248" s="935" t="s">
        <v>3410</v>
      </c>
    </row>
    <row r="249" spans="1:2">
      <c r="A249" s="938">
        <v>1233</v>
      </c>
      <c r="B249" s="935" t="s">
        <v>3411</v>
      </c>
    </row>
    <row r="250" spans="1:2">
      <c r="A250" s="938">
        <v>1236</v>
      </c>
      <c r="B250" s="935" t="s">
        <v>3412</v>
      </c>
    </row>
    <row r="251" spans="1:2">
      <c r="A251" s="938">
        <v>1237</v>
      </c>
      <c r="B251" s="935" t="s">
        <v>3413</v>
      </c>
    </row>
    <row r="252" spans="1:2">
      <c r="A252" s="938">
        <v>1238</v>
      </c>
      <c r="B252" s="935" t="s">
        <v>3414</v>
      </c>
    </row>
    <row r="253" spans="1:2">
      <c r="A253" s="938">
        <v>1239</v>
      </c>
      <c r="B253" s="935" t="s">
        <v>3415</v>
      </c>
    </row>
    <row r="254" spans="1:2">
      <c r="A254" s="938">
        <v>1226</v>
      </c>
      <c r="B254" s="935" t="s">
        <v>3416</v>
      </c>
    </row>
    <row r="255" spans="1:2">
      <c r="A255" s="938">
        <v>1232</v>
      </c>
      <c r="B255" s="935" t="s">
        <v>3417</v>
      </c>
    </row>
    <row r="256" spans="1:2">
      <c r="A256" s="938">
        <v>1240</v>
      </c>
      <c r="B256" s="935" t="s">
        <v>3418</v>
      </c>
    </row>
    <row r="257" spans="1:2">
      <c r="A257" s="938">
        <v>1250</v>
      </c>
      <c r="B257" s="935" t="s">
        <v>3419</v>
      </c>
    </row>
    <row r="258" spans="1:2">
      <c r="A258" s="938">
        <v>1241</v>
      </c>
      <c r="B258" s="935" t="s">
        <v>3420</v>
      </c>
    </row>
    <row r="259" spans="1:2">
      <c r="A259" s="938">
        <v>1276</v>
      </c>
      <c r="B259" s="935" t="s">
        <v>3421</v>
      </c>
    </row>
    <row r="260" spans="1:2">
      <c r="A260" s="938">
        <v>1274</v>
      </c>
      <c r="B260" s="935" t="s">
        <v>3422</v>
      </c>
    </row>
    <row r="261" spans="1:2">
      <c r="A261" s="938">
        <v>1269</v>
      </c>
      <c r="B261" s="935" t="s">
        <v>3423</v>
      </c>
    </row>
    <row r="262" spans="1:2">
      <c r="A262" s="938">
        <v>1477</v>
      </c>
      <c r="B262" s="935" t="s">
        <v>3424</v>
      </c>
    </row>
    <row r="263" spans="1:2">
      <c r="A263" s="938">
        <v>1277</v>
      </c>
      <c r="B263" s="935" t="s">
        <v>3425</v>
      </c>
    </row>
    <row r="264" spans="1:2">
      <c r="A264" s="938">
        <v>1281</v>
      </c>
      <c r="B264" s="935" t="s">
        <v>3426</v>
      </c>
    </row>
    <row r="265" spans="1:2">
      <c r="A265" s="938">
        <v>1280</v>
      </c>
      <c r="B265" s="935" t="s">
        <v>3427</v>
      </c>
    </row>
    <row r="266" spans="1:2">
      <c r="A266" s="938">
        <v>1282</v>
      </c>
      <c r="B266" s="935" t="s">
        <v>3428</v>
      </c>
    </row>
    <row r="267" spans="1:2">
      <c r="A267" s="938">
        <v>1283</v>
      </c>
      <c r="B267" s="935" t="s">
        <v>3429</v>
      </c>
    </row>
    <row r="268" spans="1:2">
      <c r="A268" s="938">
        <v>1284</v>
      </c>
      <c r="B268" s="935" t="s">
        <v>3430</v>
      </c>
    </row>
    <row r="269" spans="1:2">
      <c r="A269" s="938">
        <v>1285</v>
      </c>
      <c r="B269" s="935" t="s">
        <v>3431</v>
      </c>
    </row>
    <row r="270" spans="1:2">
      <c r="A270" s="938">
        <v>1286</v>
      </c>
      <c r="B270" s="935" t="s">
        <v>3432</v>
      </c>
    </row>
    <row r="271" spans="1:2">
      <c r="A271" s="938">
        <v>1287</v>
      </c>
      <c r="B271" s="935" t="s">
        <v>3433</v>
      </c>
    </row>
    <row r="272" spans="1:2">
      <c r="A272" s="938">
        <v>1288</v>
      </c>
      <c r="B272" s="935" t="s">
        <v>3434</v>
      </c>
    </row>
    <row r="273" spans="1:2">
      <c r="A273" s="938">
        <v>1289</v>
      </c>
      <c r="B273" s="935" t="s">
        <v>3435</v>
      </c>
    </row>
    <row r="274" spans="1:2">
      <c r="A274" s="938">
        <v>1290</v>
      </c>
      <c r="B274" s="935" t="s">
        <v>3436</v>
      </c>
    </row>
    <row r="275" spans="1:2">
      <c r="A275" s="938">
        <v>1291</v>
      </c>
      <c r="B275" s="935" t="s">
        <v>3437</v>
      </c>
    </row>
    <row r="276" spans="1:2">
      <c r="A276" s="938">
        <v>1292</v>
      </c>
      <c r="B276" s="935" t="s">
        <v>3438</v>
      </c>
    </row>
    <row r="277" spans="1:2">
      <c r="A277" s="938">
        <v>1293</v>
      </c>
      <c r="B277" s="935" t="s">
        <v>3439</v>
      </c>
    </row>
    <row r="278" spans="1:2">
      <c r="A278" s="938">
        <v>1294</v>
      </c>
      <c r="B278" s="935" t="s">
        <v>3440</v>
      </c>
    </row>
    <row r="279" spans="1:2">
      <c r="A279" s="938">
        <v>1295</v>
      </c>
      <c r="B279" s="935" t="s">
        <v>3441</v>
      </c>
    </row>
    <row r="280" spans="1:2">
      <c r="A280" s="938">
        <v>1296</v>
      </c>
      <c r="B280" s="935" t="s">
        <v>3442</v>
      </c>
    </row>
    <row r="281" spans="1:2">
      <c r="A281" s="938">
        <v>1297</v>
      </c>
      <c r="B281" s="935" t="s">
        <v>3443</v>
      </c>
    </row>
    <row r="282" spans="1:2">
      <c r="A282" s="938">
        <v>1298</v>
      </c>
      <c r="B282" s="935" t="s">
        <v>3444</v>
      </c>
    </row>
    <row r="283" spans="1:2">
      <c r="A283" s="938">
        <v>1299</v>
      </c>
      <c r="B283" s="935" t="s">
        <v>3445</v>
      </c>
    </row>
    <row r="284" spans="1:2">
      <c r="A284" s="938">
        <v>1300</v>
      </c>
      <c r="B284" s="935" t="s">
        <v>3446</v>
      </c>
    </row>
    <row r="285" spans="1:2">
      <c r="A285" s="938">
        <v>1301</v>
      </c>
      <c r="B285" s="935" t="s">
        <v>3447</v>
      </c>
    </row>
    <row r="286" spans="1:2">
      <c r="A286" s="938">
        <v>1302</v>
      </c>
      <c r="B286" s="935" t="s">
        <v>3448</v>
      </c>
    </row>
    <row r="287" spans="1:2">
      <c r="A287" s="938">
        <v>1303</v>
      </c>
      <c r="B287" s="935" t="s">
        <v>3449</v>
      </c>
    </row>
    <row r="288" spans="1:2">
      <c r="A288" s="938">
        <v>1304</v>
      </c>
      <c r="B288" s="935" t="s">
        <v>3450</v>
      </c>
    </row>
    <row r="289" spans="1:2">
      <c r="A289" s="938">
        <v>1305</v>
      </c>
      <c r="B289" s="935" t="s">
        <v>3451</v>
      </c>
    </row>
    <row r="290" spans="1:2">
      <c r="A290" s="938">
        <v>1306</v>
      </c>
      <c r="B290" s="935" t="s">
        <v>3452</v>
      </c>
    </row>
    <row r="291" spans="1:2">
      <c r="A291" s="938">
        <v>1307</v>
      </c>
      <c r="B291" s="935" t="s">
        <v>3453</v>
      </c>
    </row>
    <row r="292" spans="1:2">
      <c r="A292" s="938">
        <v>1308</v>
      </c>
      <c r="B292" s="935" t="s">
        <v>3454</v>
      </c>
    </row>
    <row r="293" spans="1:2">
      <c r="A293" s="938">
        <v>1309</v>
      </c>
      <c r="B293" s="935" t="s">
        <v>3455</v>
      </c>
    </row>
    <row r="294" spans="1:2">
      <c r="A294" s="938">
        <v>1310</v>
      </c>
      <c r="B294" s="935" t="s">
        <v>3456</v>
      </c>
    </row>
    <row r="295" spans="1:2">
      <c r="A295" s="938">
        <v>1311</v>
      </c>
      <c r="B295" s="935" t="s">
        <v>3457</v>
      </c>
    </row>
    <row r="296" spans="1:2">
      <c r="A296" s="938">
        <v>1312</v>
      </c>
      <c r="B296" s="935" t="s">
        <v>3458</v>
      </c>
    </row>
    <row r="297" spans="1:2">
      <c r="A297" s="938">
        <v>1313</v>
      </c>
      <c r="B297" s="935" t="s">
        <v>3459</v>
      </c>
    </row>
    <row r="298" spans="1:2">
      <c r="A298" s="938">
        <v>1314</v>
      </c>
      <c r="B298" s="935" t="s">
        <v>3460</v>
      </c>
    </row>
    <row r="299" spans="1:2">
      <c r="A299" s="938">
        <v>1315</v>
      </c>
      <c r="B299" s="935" t="s">
        <v>3461</v>
      </c>
    </row>
    <row r="300" spans="1:2">
      <c r="A300" s="938">
        <v>1316</v>
      </c>
      <c r="B300" s="935" t="s">
        <v>3462</v>
      </c>
    </row>
    <row r="301" spans="1:2">
      <c r="A301" s="938">
        <v>1317</v>
      </c>
      <c r="B301" s="935" t="s">
        <v>3463</v>
      </c>
    </row>
    <row r="302" spans="1:2">
      <c r="A302" s="938">
        <v>1318</v>
      </c>
      <c r="B302" s="935" t="s">
        <v>3464</v>
      </c>
    </row>
    <row r="303" spans="1:2">
      <c r="A303" s="938">
        <v>1319</v>
      </c>
      <c r="B303" s="935" t="s">
        <v>3465</v>
      </c>
    </row>
    <row r="304" spans="1:2">
      <c r="A304" s="938">
        <v>1320</v>
      </c>
      <c r="B304" s="935" t="s">
        <v>3466</v>
      </c>
    </row>
    <row r="305" spans="1:2">
      <c r="A305" s="938">
        <v>1321</v>
      </c>
      <c r="B305" s="935" t="s">
        <v>3467</v>
      </c>
    </row>
    <row r="306" spans="1:2">
      <c r="A306" s="938">
        <v>1322</v>
      </c>
      <c r="B306" s="935" t="s">
        <v>3468</v>
      </c>
    </row>
    <row r="307" spans="1:2">
      <c r="A307" s="938">
        <v>1323</v>
      </c>
      <c r="B307" s="935" t="s">
        <v>3469</v>
      </c>
    </row>
    <row r="308" spans="1:2">
      <c r="A308" s="938">
        <v>1324</v>
      </c>
      <c r="B308" s="935" t="s">
        <v>3470</v>
      </c>
    </row>
    <row r="309" spans="1:2">
      <c r="A309" s="938">
        <v>1325</v>
      </c>
      <c r="B309" s="935" t="s">
        <v>3471</v>
      </c>
    </row>
    <row r="310" spans="1:2">
      <c r="A310" s="938">
        <v>1326</v>
      </c>
      <c r="B310" s="935" t="s">
        <v>3472</v>
      </c>
    </row>
    <row r="311" spans="1:2">
      <c r="A311" s="938">
        <v>1327</v>
      </c>
      <c r="B311" s="935" t="s">
        <v>3473</v>
      </c>
    </row>
    <row r="312" spans="1:2">
      <c r="A312" s="938">
        <v>1328</v>
      </c>
      <c r="B312" s="935" t="s">
        <v>3474</v>
      </c>
    </row>
    <row r="313" spans="1:2">
      <c r="A313" s="938">
        <v>1329</v>
      </c>
      <c r="B313" s="935" t="s">
        <v>3475</v>
      </c>
    </row>
    <row r="314" spans="1:2">
      <c r="A314" s="938">
        <v>1330</v>
      </c>
      <c r="B314" s="935" t="s">
        <v>3476</v>
      </c>
    </row>
    <row r="315" spans="1:2">
      <c r="A315" s="938">
        <v>1331</v>
      </c>
      <c r="B315" s="935" t="s">
        <v>3477</v>
      </c>
    </row>
    <row r="316" spans="1:2">
      <c r="A316" s="938">
        <v>1332</v>
      </c>
      <c r="B316" s="935" t="s">
        <v>3478</v>
      </c>
    </row>
    <row r="317" spans="1:2">
      <c r="A317" s="938">
        <v>1333</v>
      </c>
      <c r="B317" s="935" t="s">
        <v>3479</v>
      </c>
    </row>
    <row r="318" spans="1:2">
      <c r="A318" s="938">
        <v>1334</v>
      </c>
      <c r="B318" s="935" t="s">
        <v>3480</v>
      </c>
    </row>
    <row r="319" spans="1:2">
      <c r="A319" s="938">
        <v>1335</v>
      </c>
      <c r="B319" s="935" t="s">
        <v>3481</v>
      </c>
    </row>
    <row r="320" spans="1:2">
      <c r="A320" s="938">
        <v>1336</v>
      </c>
      <c r="B320" s="935" t="s">
        <v>3482</v>
      </c>
    </row>
    <row r="321" spans="1:3">
      <c r="A321" s="938">
        <v>1337</v>
      </c>
      <c r="B321" s="935" t="s">
        <v>3483</v>
      </c>
    </row>
    <row r="322" spans="1:3">
      <c r="A322" s="938">
        <v>1338</v>
      </c>
      <c r="B322" s="935" t="s">
        <v>3489</v>
      </c>
      <c r="C322" s="324"/>
    </row>
    <row r="323" spans="1:3">
      <c r="A323" s="938">
        <v>1339</v>
      </c>
      <c r="B323" s="935" t="s">
        <v>3490</v>
      </c>
      <c r="C323" s="324"/>
    </row>
    <row r="324" spans="1:3">
      <c r="A324" s="938">
        <v>1340</v>
      </c>
      <c r="B324" s="935" t="s">
        <v>3491</v>
      </c>
      <c r="C324" s="324"/>
    </row>
    <row r="325" spans="1:3">
      <c r="A325" s="938">
        <v>1341</v>
      </c>
      <c r="B325" s="935" t="s">
        <v>3492</v>
      </c>
      <c r="C325" s="324"/>
    </row>
    <row r="326" spans="1:3">
      <c r="A326" s="938">
        <v>1342</v>
      </c>
      <c r="B326" s="935" t="s">
        <v>3493</v>
      </c>
      <c r="C326" s="324"/>
    </row>
    <row r="327" spans="1:3">
      <c r="A327" s="938">
        <v>1343</v>
      </c>
      <c r="B327" s="935" t="s">
        <v>3494</v>
      </c>
      <c r="C327" s="324"/>
    </row>
    <row r="328" spans="1:3">
      <c r="A328" s="938">
        <v>1344</v>
      </c>
      <c r="B328" s="935" t="s">
        <v>3495</v>
      </c>
      <c r="C328" s="324"/>
    </row>
    <row r="329" spans="1:3">
      <c r="A329" s="938">
        <v>1345</v>
      </c>
      <c r="B329" s="935" t="s">
        <v>3496</v>
      </c>
      <c r="C329" s="324"/>
    </row>
    <row r="330" spans="1:3">
      <c r="A330" s="938">
        <v>1346</v>
      </c>
      <c r="B330" s="935" t="s">
        <v>3497</v>
      </c>
      <c r="C330" s="324"/>
    </row>
    <row r="331" spans="1:3">
      <c r="A331" s="938">
        <v>1347</v>
      </c>
      <c r="B331" s="935" t="s">
        <v>3498</v>
      </c>
      <c r="C331" s="324"/>
    </row>
    <row r="332" spans="1:3">
      <c r="A332" s="938">
        <v>1348</v>
      </c>
      <c r="B332" s="935" t="s">
        <v>3499</v>
      </c>
      <c r="C332" s="324"/>
    </row>
    <row r="333" spans="1:3">
      <c r="A333" s="938">
        <v>1349</v>
      </c>
      <c r="B333" s="935" t="s">
        <v>3500</v>
      </c>
      <c r="C333" s="324"/>
    </row>
    <row r="334" spans="1:3">
      <c r="A334" s="938">
        <v>1350</v>
      </c>
      <c r="B334" s="935" t="s">
        <v>3501</v>
      </c>
      <c r="C334" s="324"/>
    </row>
    <row r="335" spans="1:3">
      <c r="A335" s="938">
        <v>1351</v>
      </c>
      <c r="B335" s="935" t="s">
        <v>3502</v>
      </c>
      <c r="C335" s="324"/>
    </row>
    <row r="336" spans="1:3">
      <c r="A336" s="938">
        <v>1352</v>
      </c>
      <c r="B336" s="935" t="s">
        <v>3503</v>
      </c>
      <c r="C336" s="324"/>
    </row>
    <row r="337" spans="1:3">
      <c r="A337" s="938">
        <v>1353</v>
      </c>
      <c r="B337" s="935" t="s">
        <v>3504</v>
      </c>
      <c r="C337" s="324"/>
    </row>
    <row r="338" spans="1:3">
      <c r="A338" s="938">
        <v>1354</v>
      </c>
      <c r="B338" s="935" t="s">
        <v>3505</v>
      </c>
      <c r="C338" s="324"/>
    </row>
    <row r="339" spans="1:3">
      <c r="A339" s="938">
        <v>1355</v>
      </c>
      <c r="B339" s="935" t="s">
        <v>3506</v>
      </c>
      <c r="C339" s="324"/>
    </row>
    <row r="340" spans="1:3">
      <c r="A340" s="938">
        <v>1356</v>
      </c>
      <c r="B340" s="935" t="s">
        <v>3507</v>
      </c>
      <c r="C340" s="324"/>
    </row>
    <row r="341" spans="1:3">
      <c r="A341" s="938">
        <v>1357</v>
      </c>
      <c r="B341" s="935" t="s">
        <v>3508</v>
      </c>
      <c r="C341" s="324"/>
    </row>
    <row r="342" spans="1:3">
      <c r="A342" s="938">
        <v>1358</v>
      </c>
      <c r="B342" s="935" t="s">
        <v>3509</v>
      </c>
      <c r="C342" s="324"/>
    </row>
    <row r="343" spans="1:3">
      <c r="A343" s="938">
        <v>1359</v>
      </c>
      <c r="B343" s="935" t="s">
        <v>3510</v>
      </c>
      <c r="C343" s="324"/>
    </row>
    <row r="344" spans="1:3">
      <c r="A344" s="938">
        <v>1360</v>
      </c>
      <c r="B344" s="935" t="s">
        <v>3511</v>
      </c>
      <c r="C344" s="324"/>
    </row>
    <row r="345" spans="1:3">
      <c r="A345" s="938">
        <v>1361</v>
      </c>
      <c r="B345" s="935" t="s">
        <v>3512</v>
      </c>
      <c r="C345" s="324"/>
    </row>
    <row r="346" spans="1:3">
      <c r="A346" s="938">
        <v>1362</v>
      </c>
      <c r="B346" s="935" t="s">
        <v>3513</v>
      </c>
      <c r="C346" s="324"/>
    </row>
    <row r="347" spans="1:3">
      <c r="A347" s="938">
        <v>1363</v>
      </c>
      <c r="B347" s="935" t="s">
        <v>3514</v>
      </c>
      <c r="C347" s="324"/>
    </row>
    <row r="348" spans="1:3">
      <c r="A348" s="938">
        <v>1364</v>
      </c>
      <c r="B348" s="935" t="s">
        <v>3515</v>
      </c>
      <c r="C348" s="324"/>
    </row>
    <row r="349" spans="1:3">
      <c r="A349" s="938">
        <v>1365</v>
      </c>
      <c r="B349" s="935" t="s">
        <v>3516</v>
      </c>
      <c r="C349" s="324"/>
    </row>
    <row r="350" spans="1:3">
      <c r="A350" s="938">
        <v>1366</v>
      </c>
      <c r="B350" s="935" t="s">
        <v>3517</v>
      </c>
      <c r="C350" s="324"/>
    </row>
    <row r="351" spans="1:3">
      <c r="A351" s="938">
        <v>1367</v>
      </c>
      <c r="B351" s="935" t="s">
        <v>3518</v>
      </c>
      <c r="C351" s="324"/>
    </row>
    <row r="352" spans="1:3">
      <c r="A352" s="938">
        <v>1368</v>
      </c>
      <c r="B352" s="935" t="s">
        <v>3519</v>
      </c>
      <c r="C352" s="324"/>
    </row>
    <row r="353" spans="1:3">
      <c r="A353" s="938">
        <v>1369</v>
      </c>
      <c r="B353" s="935" t="s">
        <v>3520</v>
      </c>
      <c r="C353" s="324"/>
    </row>
    <row r="354" spans="1:3">
      <c r="A354" s="938">
        <v>1370</v>
      </c>
      <c r="B354" s="935" t="s">
        <v>3521</v>
      </c>
      <c r="C354" s="324"/>
    </row>
    <row r="355" spans="1:3">
      <c r="A355" s="938">
        <v>1371</v>
      </c>
      <c r="B355" s="935" t="s">
        <v>3522</v>
      </c>
      <c r="C355" s="324"/>
    </row>
    <row r="356" spans="1:3">
      <c r="A356" s="938">
        <v>1372</v>
      </c>
      <c r="B356" s="935" t="s">
        <v>3523</v>
      </c>
      <c r="C356" s="324"/>
    </row>
    <row r="357" spans="1:3">
      <c r="A357" s="938">
        <v>1373</v>
      </c>
      <c r="B357" s="935" t="s">
        <v>3524</v>
      </c>
      <c r="C357" s="324"/>
    </row>
    <row r="358" spans="1:3">
      <c r="A358" s="938">
        <v>1279</v>
      </c>
      <c r="B358" s="935" t="s">
        <v>3525</v>
      </c>
      <c r="C358" s="324"/>
    </row>
    <row r="359" spans="1:3">
      <c r="A359" s="938">
        <v>1374</v>
      </c>
      <c r="B359" s="935" t="s">
        <v>3526</v>
      </c>
      <c r="C359" s="324"/>
    </row>
    <row r="360" spans="1:3">
      <c r="A360" s="938">
        <v>1375</v>
      </c>
      <c r="B360" s="935" t="s">
        <v>3527</v>
      </c>
      <c r="C360" s="324"/>
    </row>
    <row r="361" spans="1:3">
      <c r="A361" s="938">
        <v>1376</v>
      </c>
      <c r="B361" s="935" t="s">
        <v>3528</v>
      </c>
      <c r="C361" s="324"/>
    </row>
    <row r="362" spans="1:3">
      <c r="A362" s="938">
        <v>1377</v>
      </c>
      <c r="B362" s="935" t="s">
        <v>3529</v>
      </c>
      <c r="C362" s="324"/>
    </row>
    <row r="363" spans="1:3">
      <c r="A363" s="938">
        <v>1378</v>
      </c>
      <c r="B363" s="935" t="s">
        <v>3530</v>
      </c>
      <c r="C363" s="324"/>
    </row>
    <row r="364" spans="1:3">
      <c r="A364" s="938">
        <v>1379</v>
      </c>
      <c r="B364" s="935" t="s">
        <v>3531</v>
      </c>
      <c r="C364" s="324"/>
    </row>
    <row r="365" spans="1:3">
      <c r="A365" s="938">
        <v>1380</v>
      </c>
      <c r="B365" s="935" t="s">
        <v>3532</v>
      </c>
      <c r="C365" s="324"/>
    </row>
    <row r="366" spans="1:3">
      <c r="A366" s="938">
        <v>1381</v>
      </c>
      <c r="B366" s="935" t="s">
        <v>3533</v>
      </c>
      <c r="C366" s="324"/>
    </row>
    <row r="367" spans="1:3">
      <c r="A367" s="938">
        <v>1382</v>
      </c>
      <c r="B367" s="935" t="s">
        <v>3534</v>
      </c>
      <c r="C367" s="324"/>
    </row>
    <row r="368" spans="1:3">
      <c r="A368" s="938">
        <v>1383</v>
      </c>
      <c r="B368" s="935" t="s">
        <v>3535</v>
      </c>
      <c r="C368" s="324"/>
    </row>
    <row r="369" spans="1:3">
      <c r="A369" s="938">
        <v>1384</v>
      </c>
      <c r="B369" s="935" t="s">
        <v>3536</v>
      </c>
      <c r="C369" s="324"/>
    </row>
    <row r="370" spans="1:3">
      <c r="A370" s="938">
        <v>1385</v>
      </c>
      <c r="B370" s="935" t="s">
        <v>3537</v>
      </c>
      <c r="C370" s="324"/>
    </row>
    <row r="371" spans="1:3">
      <c r="A371" s="938">
        <v>1386</v>
      </c>
      <c r="B371" s="935" t="s">
        <v>3538</v>
      </c>
      <c r="C371" s="324"/>
    </row>
    <row r="372" spans="1:3">
      <c r="A372" s="938">
        <v>1387</v>
      </c>
      <c r="B372" s="935" t="s">
        <v>3539</v>
      </c>
      <c r="C372" s="324"/>
    </row>
    <row r="373" spans="1:3">
      <c r="A373" s="938">
        <v>1388</v>
      </c>
      <c r="B373" s="935" t="s">
        <v>3540</v>
      </c>
      <c r="C373" s="324"/>
    </row>
    <row r="374" spans="1:3">
      <c r="A374" s="938">
        <v>1389</v>
      </c>
      <c r="B374" s="935" t="s">
        <v>3541</v>
      </c>
      <c r="C374" s="324"/>
    </row>
    <row r="375" spans="1:3">
      <c r="A375" s="938">
        <v>1390</v>
      </c>
      <c r="B375" s="935" t="s">
        <v>3542</v>
      </c>
      <c r="C375" s="324"/>
    </row>
    <row r="376" spans="1:3">
      <c r="A376" s="938">
        <v>1391</v>
      </c>
      <c r="B376" s="935" t="s">
        <v>3543</v>
      </c>
      <c r="C376" s="324"/>
    </row>
    <row r="377" spans="1:3">
      <c r="A377" s="938">
        <v>1392</v>
      </c>
      <c r="B377" s="935" t="s">
        <v>3544</v>
      </c>
      <c r="C377" s="324"/>
    </row>
    <row r="378" spans="1:3">
      <c r="A378" s="938">
        <v>1393</v>
      </c>
      <c r="B378" s="935" t="s">
        <v>3545</v>
      </c>
      <c r="C378" s="324"/>
    </row>
    <row r="379" spans="1:3">
      <c r="A379" s="938">
        <v>1394</v>
      </c>
      <c r="B379" s="935" t="s">
        <v>3546</v>
      </c>
      <c r="C379" s="324"/>
    </row>
    <row r="380" spans="1:3">
      <c r="A380" s="938">
        <v>1395</v>
      </c>
      <c r="B380" s="935" t="s">
        <v>3547</v>
      </c>
      <c r="C380" s="324"/>
    </row>
    <row r="381" spans="1:3">
      <c r="A381" s="938">
        <v>1396</v>
      </c>
      <c r="B381" s="935" t="s">
        <v>3548</v>
      </c>
      <c r="C381" s="324"/>
    </row>
    <row r="382" spans="1:3">
      <c r="A382" s="938">
        <v>1397</v>
      </c>
      <c r="B382" s="935" t="s">
        <v>3549</v>
      </c>
      <c r="C382" s="324"/>
    </row>
    <row r="383" spans="1:3">
      <c r="A383" s="938">
        <v>1398</v>
      </c>
      <c r="B383" s="935" t="s">
        <v>3550</v>
      </c>
      <c r="C383" s="324"/>
    </row>
    <row r="384" spans="1:3">
      <c r="A384" s="938">
        <v>1399</v>
      </c>
      <c r="B384" s="935" t="s">
        <v>3551</v>
      </c>
      <c r="C384" s="324"/>
    </row>
    <row r="385" spans="1:3">
      <c r="A385" s="938">
        <v>1400</v>
      </c>
      <c r="B385" s="935" t="s">
        <v>3552</v>
      </c>
      <c r="C385" s="324"/>
    </row>
    <row r="386" spans="1:3">
      <c r="A386" s="938">
        <v>1401</v>
      </c>
      <c r="B386" s="935" t="s">
        <v>3553</v>
      </c>
      <c r="C386" s="324"/>
    </row>
    <row r="387" spans="1:3">
      <c r="A387" s="938">
        <v>1402</v>
      </c>
      <c r="B387" s="935" t="s">
        <v>3554</v>
      </c>
      <c r="C387" s="324"/>
    </row>
    <row r="388" spans="1:3">
      <c r="A388" s="938">
        <v>1403</v>
      </c>
      <c r="B388" s="935" t="s">
        <v>3555</v>
      </c>
      <c r="C388" s="324"/>
    </row>
    <row r="389" spans="1:3">
      <c r="A389" s="938">
        <v>1404</v>
      </c>
      <c r="B389" s="935" t="s">
        <v>3556</v>
      </c>
      <c r="C389" s="324"/>
    </row>
    <row r="390" spans="1:3">
      <c r="A390" s="938">
        <v>1405</v>
      </c>
      <c r="B390" s="935" t="s">
        <v>3557</v>
      </c>
      <c r="C390" s="324"/>
    </row>
    <row r="391" spans="1:3">
      <c r="A391" s="938">
        <v>1406</v>
      </c>
      <c r="B391" s="935" t="s">
        <v>3558</v>
      </c>
      <c r="C391" s="324"/>
    </row>
    <row r="392" spans="1:3">
      <c r="A392" s="938">
        <v>1407</v>
      </c>
      <c r="B392" s="935" t="s">
        <v>3559</v>
      </c>
      <c r="C392" s="324"/>
    </row>
    <row r="393" spans="1:3">
      <c r="A393" s="938">
        <v>1408</v>
      </c>
      <c r="B393" s="935" t="s">
        <v>3560</v>
      </c>
      <c r="C393" s="324"/>
    </row>
    <row r="394" spans="1:3">
      <c r="A394" s="938">
        <v>1409</v>
      </c>
      <c r="B394" s="935" t="s">
        <v>3561</v>
      </c>
      <c r="C394" s="324"/>
    </row>
    <row r="395" spans="1:3">
      <c r="A395" s="938">
        <v>1410</v>
      </c>
      <c r="B395" s="935" t="s">
        <v>3562</v>
      </c>
      <c r="C395" s="324"/>
    </row>
    <row r="396" spans="1:3">
      <c r="A396" s="938">
        <v>1411</v>
      </c>
      <c r="B396" s="935" t="s">
        <v>3563</v>
      </c>
      <c r="C396" s="324"/>
    </row>
    <row r="397" spans="1:3">
      <c r="A397" s="938">
        <v>1412</v>
      </c>
      <c r="B397" s="935" t="s">
        <v>3564</v>
      </c>
      <c r="C397" s="324"/>
    </row>
    <row r="398" spans="1:3">
      <c r="A398" s="938">
        <v>1413</v>
      </c>
      <c r="B398" s="935" t="s">
        <v>3565</v>
      </c>
      <c r="C398" s="324"/>
    </row>
    <row r="399" spans="1:3">
      <c r="A399" s="938">
        <v>1414</v>
      </c>
      <c r="B399" s="935" t="s">
        <v>3566</v>
      </c>
      <c r="C399" s="324"/>
    </row>
    <row r="400" spans="1:3">
      <c r="A400" s="938">
        <v>1415</v>
      </c>
      <c r="B400" s="935" t="s">
        <v>3567</v>
      </c>
      <c r="C400" s="324"/>
    </row>
    <row r="401" spans="1:3">
      <c r="A401" s="938">
        <v>1416</v>
      </c>
      <c r="B401" s="935" t="s">
        <v>3568</v>
      </c>
      <c r="C401" s="324"/>
    </row>
    <row r="402" spans="1:3">
      <c r="A402" s="938">
        <v>1417</v>
      </c>
      <c r="B402" s="935" t="s">
        <v>3569</v>
      </c>
      <c r="C402" s="324"/>
    </row>
    <row r="403" spans="1:3">
      <c r="A403" s="938">
        <v>1418</v>
      </c>
      <c r="B403" s="935" t="s">
        <v>3570</v>
      </c>
      <c r="C403" s="324"/>
    </row>
    <row r="404" spans="1:3">
      <c r="A404" s="938">
        <v>1419</v>
      </c>
      <c r="B404" s="935" t="s">
        <v>3571</v>
      </c>
      <c r="C404" s="324"/>
    </row>
    <row r="405" spans="1:3">
      <c r="A405" s="938">
        <v>1420</v>
      </c>
      <c r="B405" s="935" t="s">
        <v>3572</v>
      </c>
      <c r="C405" s="324"/>
    </row>
    <row r="406" spans="1:3">
      <c r="A406" s="938">
        <v>1421</v>
      </c>
      <c r="B406" s="935" t="s">
        <v>3573</v>
      </c>
      <c r="C406" s="324"/>
    </row>
    <row r="407" spans="1:3">
      <c r="A407" s="938">
        <v>1422</v>
      </c>
      <c r="B407" s="935" t="s">
        <v>3574</v>
      </c>
      <c r="C407" s="324"/>
    </row>
    <row r="408" spans="1:3">
      <c r="A408" s="938">
        <v>1423</v>
      </c>
      <c r="B408" s="935" t="s">
        <v>3575</v>
      </c>
      <c r="C408" s="324"/>
    </row>
    <row r="409" spans="1:3">
      <c r="A409" s="938">
        <v>1424</v>
      </c>
      <c r="B409" s="935" t="s">
        <v>3576</v>
      </c>
      <c r="C409" s="324"/>
    </row>
    <row r="410" spans="1:3">
      <c r="A410" s="938">
        <v>1425</v>
      </c>
      <c r="B410" s="935" t="s">
        <v>3577</v>
      </c>
      <c r="C410" s="324"/>
    </row>
    <row r="411" spans="1:3">
      <c r="A411" s="938">
        <v>1426</v>
      </c>
      <c r="B411" s="935" t="s">
        <v>3578</v>
      </c>
      <c r="C411" s="324"/>
    </row>
    <row r="412" spans="1:3">
      <c r="A412" s="938">
        <v>1427</v>
      </c>
      <c r="B412" s="935" t="s">
        <v>3579</v>
      </c>
      <c r="C412" s="324"/>
    </row>
    <row r="413" spans="1:3">
      <c r="A413" s="938">
        <v>1428</v>
      </c>
      <c r="B413" s="935" t="s">
        <v>3580</v>
      </c>
      <c r="C413" s="324"/>
    </row>
    <row r="414" spans="1:3">
      <c r="A414" s="938">
        <v>1429</v>
      </c>
      <c r="B414" s="935" t="s">
        <v>3581</v>
      </c>
      <c r="C414" s="324"/>
    </row>
    <row r="415" spans="1:3">
      <c r="A415" s="938">
        <v>1430</v>
      </c>
      <c r="B415" s="935" t="s">
        <v>3582</v>
      </c>
      <c r="C415" s="324"/>
    </row>
    <row r="416" spans="1:3">
      <c r="A416" s="938">
        <v>1431</v>
      </c>
      <c r="B416" s="935" t="s">
        <v>3583</v>
      </c>
      <c r="C416" s="324"/>
    </row>
    <row r="417" spans="1:3">
      <c r="A417" s="938">
        <v>1432</v>
      </c>
      <c r="B417" s="935" t="s">
        <v>3584</v>
      </c>
      <c r="C417" s="324"/>
    </row>
    <row r="418" spans="1:3">
      <c r="A418" s="938">
        <v>1433</v>
      </c>
      <c r="B418" s="935" t="s">
        <v>3585</v>
      </c>
      <c r="C418" s="324"/>
    </row>
    <row r="419" spans="1:3">
      <c r="A419" s="938">
        <v>1434</v>
      </c>
      <c r="B419" s="935" t="s">
        <v>3586</v>
      </c>
      <c r="C419" s="324"/>
    </row>
    <row r="420" spans="1:3">
      <c r="A420" s="938">
        <v>1435</v>
      </c>
      <c r="B420" s="935" t="s">
        <v>3587</v>
      </c>
      <c r="C420" s="324"/>
    </row>
    <row r="421" spans="1:3">
      <c r="A421" s="938">
        <v>1436</v>
      </c>
      <c r="B421" s="935" t="s">
        <v>3588</v>
      </c>
      <c r="C421" s="324"/>
    </row>
    <row r="422" spans="1:3">
      <c r="A422" s="938">
        <v>1437</v>
      </c>
      <c r="B422" s="935" t="s">
        <v>3589</v>
      </c>
      <c r="C422" s="324"/>
    </row>
    <row r="423" spans="1:3">
      <c r="A423" s="938">
        <v>1438</v>
      </c>
      <c r="B423" s="935" t="s">
        <v>3590</v>
      </c>
      <c r="C423" s="324"/>
    </row>
    <row r="424" spans="1:3">
      <c r="A424" s="938">
        <v>1439</v>
      </c>
      <c r="B424" s="935" t="s">
        <v>3591</v>
      </c>
      <c r="C424" s="324"/>
    </row>
    <row r="425" spans="1:3">
      <c r="A425" s="938">
        <v>1440</v>
      </c>
      <c r="B425" s="935" t="s">
        <v>3592</v>
      </c>
      <c r="C425" s="324"/>
    </row>
    <row r="426" spans="1:3">
      <c r="A426" s="938">
        <v>1441</v>
      </c>
      <c r="B426" s="935" t="s">
        <v>3593</v>
      </c>
      <c r="C426" s="324"/>
    </row>
    <row r="427" spans="1:3">
      <c r="A427" s="938">
        <v>1442</v>
      </c>
      <c r="B427" s="935" t="s">
        <v>3594</v>
      </c>
      <c r="C427" s="324"/>
    </row>
    <row r="428" spans="1:3">
      <c r="A428" s="938">
        <v>1443</v>
      </c>
      <c r="B428" s="935" t="s">
        <v>3595</v>
      </c>
      <c r="C428" s="324"/>
    </row>
    <row r="429" spans="1:3">
      <c r="A429" s="938">
        <v>1444</v>
      </c>
      <c r="B429" s="935" t="s">
        <v>3596</v>
      </c>
      <c r="C429" s="324"/>
    </row>
    <row r="430" spans="1:3">
      <c r="A430" s="938">
        <v>1445</v>
      </c>
      <c r="B430" s="935" t="s">
        <v>3597</v>
      </c>
      <c r="C430" s="324"/>
    </row>
    <row r="431" spans="1:3">
      <c r="A431" s="938">
        <v>1446</v>
      </c>
      <c r="B431" s="935" t="s">
        <v>3598</v>
      </c>
      <c r="C431" s="324"/>
    </row>
    <row r="432" spans="1:3">
      <c r="A432" s="938">
        <v>1447</v>
      </c>
      <c r="B432" s="935" t="s">
        <v>3599</v>
      </c>
      <c r="C432" s="324"/>
    </row>
    <row r="433" spans="1:3">
      <c r="A433" s="938">
        <v>1448</v>
      </c>
      <c r="B433" s="935" t="s">
        <v>3600</v>
      </c>
      <c r="C433" s="324"/>
    </row>
    <row r="434" spans="1:3">
      <c r="A434" s="938">
        <v>1449</v>
      </c>
      <c r="B434" s="935" t="s">
        <v>3601</v>
      </c>
      <c r="C434" s="324"/>
    </row>
    <row r="435" spans="1:3">
      <c r="A435" s="938">
        <v>1450</v>
      </c>
      <c r="B435" s="935" t="s">
        <v>3602</v>
      </c>
      <c r="C435" s="324"/>
    </row>
    <row r="436" spans="1:3">
      <c r="A436" s="938">
        <v>1451</v>
      </c>
      <c r="B436" s="935" t="s">
        <v>3603</v>
      </c>
      <c r="C436" s="324"/>
    </row>
    <row r="437" spans="1:3">
      <c r="A437" s="938">
        <v>1452</v>
      </c>
      <c r="B437" s="935" t="s">
        <v>3604</v>
      </c>
      <c r="C437" s="324"/>
    </row>
    <row r="438" spans="1:3">
      <c r="A438" s="938">
        <v>1453</v>
      </c>
      <c r="B438" s="935" t="s">
        <v>3605</v>
      </c>
      <c r="C438" s="324"/>
    </row>
    <row r="439" spans="1:3">
      <c r="A439" s="938">
        <v>1454</v>
      </c>
      <c r="B439" s="935" t="s">
        <v>3606</v>
      </c>
      <c r="C439" s="324"/>
    </row>
    <row r="440" spans="1:3">
      <c r="A440" s="938">
        <v>1455</v>
      </c>
      <c r="B440" s="935" t="s">
        <v>3607</v>
      </c>
      <c r="C440" s="324"/>
    </row>
    <row r="441" spans="1:3">
      <c r="A441" s="938">
        <v>1456</v>
      </c>
      <c r="B441" s="935" t="s">
        <v>3608</v>
      </c>
      <c r="C441" s="324"/>
    </row>
    <row r="442" spans="1:3">
      <c r="A442" s="938">
        <v>1457</v>
      </c>
      <c r="B442" s="935" t="s">
        <v>3609</v>
      </c>
      <c r="C442" s="324"/>
    </row>
    <row r="443" spans="1:3">
      <c r="A443" s="938">
        <v>1458</v>
      </c>
      <c r="B443" s="935" t="s">
        <v>3610</v>
      </c>
      <c r="C443" s="324"/>
    </row>
    <row r="444" spans="1:3">
      <c r="A444" s="938">
        <v>1459</v>
      </c>
      <c r="B444" s="935" t="s">
        <v>3611</v>
      </c>
      <c r="C444" s="324"/>
    </row>
    <row r="445" spans="1:3">
      <c r="A445" s="938">
        <v>1460</v>
      </c>
      <c r="B445" s="935" t="s">
        <v>3612</v>
      </c>
      <c r="C445" s="324"/>
    </row>
    <row r="446" spans="1:3">
      <c r="A446" s="938">
        <v>1461</v>
      </c>
      <c r="B446" s="935" t="s">
        <v>3613</v>
      </c>
      <c r="C446" s="324"/>
    </row>
    <row r="447" spans="1:3">
      <c r="A447" s="938">
        <v>1462</v>
      </c>
      <c r="B447" s="935" t="s">
        <v>3614</v>
      </c>
      <c r="C447" s="324"/>
    </row>
    <row r="448" spans="1:3">
      <c r="A448" s="938">
        <v>1463</v>
      </c>
      <c r="B448" s="935" t="s">
        <v>3615</v>
      </c>
      <c r="C448" s="324"/>
    </row>
    <row r="449" spans="1:3">
      <c r="A449" s="938">
        <v>1464</v>
      </c>
      <c r="B449" s="935" t="s">
        <v>3616</v>
      </c>
      <c r="C449" s="324"/>
    </row>
    <row r="450" spans="1:3">
      <c r="A450" s="938">
        <v>1465</v>
      </c>
      <c r="B450" s="935" t="s">
        <v>3617</v>
      </c>
      <c r="C450" s="324"/>
    </row>
    <row r="451" spans="1:3">
      <c r="A451" s="938">
        <v>1466</v>
      </c>
      <c r="B451" s="935" t="s">
        <v>3618</v>
      </c>
      <c r="C451" s="324"/>
    </row>
    <row r="452" spans="1:3">
      <c r="A452" s="938">
        <v>1278</v>
      </c>
      <c r="B452" s="935" t="s">
        <v>3619</v>
      </c>
      <c r="C452" s="324"/>
    </row>
    <row r="453" spans="1:3">
      <c r="A453" s="938">
        <v>1467</v>
      </c>
      <c r="B453" s="935" t="s">
        <v>3620</v>
      </c>
      <c r="C453" s="324"/>
    </row>
    <row r="454" spans="1:3">
      <c r="A454" s="938">
        <v>1468</v>
      </c>
      <c r="B454" s="935" t="s">
        <v>3621</v>
      </c>
      <c r="C454" s="324"/>
    </row>
    <row r="455" spans="1:3">
      <c r="A455" s="938">
        <v>1469</v>
      </c>
      <c r="B455" s="935" t="s">
        <v>3622</v>
      </c>
      <c r="C455" s="324"/>
    </row>
    <row r="456" spans="1:3">
      <c r="A456" s="938">
        <v>1470</v>
      </c>
      <c r="B456" s="935" t="s">
        <v>3623</v>
      </c>
      <c r="C456" s="324"/>
    </row>
    <row r="457" spans="1:3">
      <c r="A457" s="938">
        <v>1471</v>
      </c>
      <c r="B457" s="935" t="s">
        <v>3624</v>
      </c>
      <c r="C457" s="324"/>
    </row>
    <row r="458" spans="1:3">
      <c r="A458" s="938">
        <v>1472</v>
      </c>
      <c r="B458" s="935" t="s">
        <v>3625</v>
      </c>
      <c r="C458" s="324"/>
    </row>
    <row r="459" spans="1:3">
      <c r="A459" s="938">
        <v>1473</v>
      </c>
      <c r="B459" s="935" t="s">
        <v>3626</v>
      </c>
      <c r="C459" s="324"/>
    </row>
    <row r="460" spans="1:3">
      <c r="A460" s="938">
        <v>1474</v>
      </c>
      <c r="B460" s="935" t="s">
        <v>3627</v>
      </c>
      <c r="C460" s="324"/>
    </row>
    <row r="461" spans="1:3">
      <c r="A461" s="938">
        <v>1475</v>
      </c>
      <c r="B461" s="935" t="s">
        <v>3628</v>
      </c>
      <c r="C461" s="324"/>
    </row>
    <row r="462" spans="1:3">
      <c r="A462" s="938">
        <v>1476</v>
      </c>
      <c r="B462" s="935" t="s">
        <v>3629</v>
      </c>
      <c r="C462" s="324"/>
    </row>
    <row r="463" spans="1:3">
      <c r="A463" s="939">
        <v>1480</v>
      </c>
      <c r="B463" s="936" t="s">
        <v>3630</v>
      </c>
      <c r="C463" s="324"/>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sheetPr>
    <pageSetUpPr fitToPage="1"/>
  </sheetPr>
  <dimension ref="A1:E1322"/>
  <sheetViews>
    <sheetView showGridLines="0" zoomScale="85" zoomScaleNormal="85" workbookViewId="0">
      <selection activeCell="G9" sqref="A9:G9"/>
    </sheetView>
  </sheetViews>
  <sheetFormatPr defaultRowHeight="14.4" outlineLevelRow="1"/>
  <cols>
    <col min="1" max="1" width="84.44140625" style="436" customWidth="1"/>
    <col min="2" max="2" width="5.44140625" style="436" customWidth="1"/>
    <col min="3" max="3" width="10.6640625" style="436" customWidth="1"/>
    <col min="4" max="4" width="14.6640625" style="690" customWidth="1"/>
  </cols>
  <sheetData>
    <row r="1" spans="1:5" ht="25.2">
      <c r="A1" s="641"/>
      <c r="B1" s="648"/>
      <c r="C1" s="648"/>
      <c r="D1" s="683"/>
      <c r="E1" s="307"/>
    </row>
    <row r="2" spans="1:5" ht="41.4">
      <c r="A2" s="959" t="s">
        <v>4296</v>
      </c>
      <c r="B2" s="959"/>
      <c r="C2" s="959"/>
      <c r="D2" s="959"/>
    </row>
    <row r="3" spans="1:5" ht="17.399999999999999">
      <c r="A3" s="643"/>
      <c r="B3" s="643"/>
      <c r="C3" s="643"/>
      <c r="D3" s="684"/>
    </row>
    <row r="4" spans="1:5" s="420" customFormat="1" ht="21" customHeight="1">
      <c r="A4" s="950" t="s">
        <v>4297</v>
      </c>
      <c r="B4" s="951"/>
      <c r="C4" s="960" t="s">
        <v>4298</v>
      </c>
      <c r="D4" s="956" t="s">
        <v>570</v>
      </c>
    </row>
    <row r="5" spans="1:5" s="421" customFormat="1" ht="19.2">
      <c r="A5" s="952"/>
      <c r="B5" s="953"/>
      <c r="C5" s="961"/>
      <c r="D5" s="957"/>
    </row>
    <row r="6" spans="1:5" s="420" customFormat="1" ht="19.2">
      <c r="A6" s="954"/>
      <c r="B6" s="955"/>
      <c r="C6" s="962"/>
      <c r="D6" s="958"/>
    </row>
    <row r="7" spans="1:5" s="1" customFormat="1" ht="25.2">
      <c r="A7" s="710"/>
      <c r="B7" s="710"/>
      <c r="C7" s="711" t="s">
        <v>3919</v>
      </c>
      <c r="D7" s="712">
        <v>1.01</v>
      </c>
    </row>
    <row r="8" spans="1:5" s="1" customFormat="1" ht="68.400000000000006" customHeight="1">
      <c r="A8" s="645" t="s">
        <v>1036</v>
      </c>
      <c r="B8" s="650" t="s">
        <v>0</v>
      </c>
      <c r="C8" s="650"/>
      <c r="D8" s="686" t="s">
        <v>656</v>
      </c>
    </row>
    <row r="9" spans="1:5" s="1" customFormat="1" ht="57.6">
      <c r="A9" s="646" t="s">
        <v>640</v>
      </c>
      <c r="B9" s="651" t="s">
        <v>1</v>
      </c>
      <c r="C9" s="651"/>
      <c r="D9" s="687" t="s">
        <v>657</v>
      </c>
    </row>
    <row r="10" spans="1:5" s="1" customFormat="1" ht="76.8">
      <c r="A10" s="646" t="s">
        <v>641</v>
      </c>
      <c r="B10" s="651" t="s">
        <v>263</v>
      </c>
      <c r="C10" s="651"/>
      <c r="D10" s="687" t="s">
        <v>660</v>
      </c>
    </row>
    <row r="11" spans="1:5" s="1" customFormat="1" ht="76.8">
      <c r="A11" s="646" t="s">
        <v>642</v>
      </c>
      <c r="B11" s="651" t="s">
        <v>650</v>
      </c>
      <c r="C11" s="651"/>
      <c r="D11" s="687" t="s">
        <v>664</v>
      </c>
    </row>
    <row r="12" spans="1:5" s="1" customFormat="1" ht="38.4">
      <c r="A12" s="646" t="s">
        <v>643</v>
      </c>
      <c r="B12" s="651" t="s">
        <v>651</v>
      </c>
      <c r="C12" s="651"/>
      <c r="D12" s="687" t="s">
        <v>665</v>
      </c>
    </row>
    <row r="13" spans="1:5" s="1" customFormat="1" ht="57.6">
      <c r="A13" s="646" t="s">
        <v>644</v>
      </c>
      <c r="B13" s="651" t="s">
        <v>652</v>
      </c>
      <c r="C13" s="651"/>
      <c r="D13" s="687" t="s">
        <v>666</v>
      </c>
    </row>
    <row r="14" spans="1:5" s="1" customFormat="1" ht="24" customHeight="1" collapsed="1">
      <c r="A14" s="645" t="s">
        <v>616</v>
      </c>
      <c r="B14" s="650" t="s">
        <v>612</v>
      </c>
      <c r="C14" s="650"/>
      <c r="D14" s="686" t="s">
        <v>1030</v>
      </c>
    </row>
    <row r="15" spans="1:5" s="1" customFormat="1" ht="57.6">
      <c r="A15" s="646" t="s">
        <v>1425</v>
      </c>
      <c r="B15" s="651" t="s">
        <v>1</v>
      </c>
      <c r="C15" s="651"/>
      <c r="D15" s="687" t="s">
        <v>667</v>
      </c>
    </row>
    <row r="16" spans="1:5" s="1" customFormat="1" ht="57.6">
      <c r="A16" s="646" t="s">
        <v>645</v>
      </c>
      <c r="B16" s="651" t="s">
        <v>263</v>
      </c>
      <c r="C16" s="651"/>
      <c r="D16" s="687" t="s">
        <v>668</v>
      </c>
    </row>
    <row r="17" spans="1:4" s="1" customFormat="1" ht="38.4">
      <c r="A17" s="646" t="s">
        <v>646</v>
      </c>
      <c r="B17" s="651" t="s">
        <v>650</v>
      </c>
      <c r="C17" s="651"/>
      <c r="D17" s="687" t="s">
        <v>669</v>
      </c>
    </row>
    <row r="18" spans="1:4" s="1" customFormat="1" ht="38.4">
      <c r="A18" s="646" t="s">
        <v>647</v>
      </c>
      <c r="B18" s="651" t="s">
        <v>651</v>
      </c>
      <c r="C18" s="651"/>
      <c r="D18" s="687" t="s">
        <v>670</v>
      </c>
    </row>
    <row r="19" spans="1:4" s="1" customFormat="1" ht="38.4">
      <c r="A19" s="646" t="s">
        <v>648</v>
      </c>
      <c r="B19" s="651" t="s">
        <v>652</v>
      </c>
      <c r="C19" s="651"/>
      <c r="D19" s="687" t="s">
        <v>671</v>
      </c>
    </row>
    <row r="20" spans="1:4" s="1" customFormat="1" ht="38.4">
      <c r="A20" s="646" t="s">
        <v>649</v>
      </c>
      <c r="B20" s="651" t="s">
        <v>653</v>
      </c>
      <c r="C20" s="651"/>
      <c r="D20" s="687" t="s">
        <v>672</v>
      </c>
    </row>
    <row r="21" spans="1:4" s="1" customFormat="1" ht="21" customHeight="1" collapsed="1">
      <c r="A21" s="645" t="s">
        <v>617</v>
      </c>
      <c r="B21" s="650" t="s">
        <v>613</v>
      </c>
      <c r="C21" s="650"/>
      <c r="D21" s="686" t="s">
        <v>1031</v>
      </c>
    </row>
    <row r="22" spans="1:4" s="1" customFormat="1" ht="57.6">
      <c r="A22" s="646" t="s">
        <v>674</v>
      </c>
      <c r="B22" s="651" t="s">
        <v>1</v>
      </c>
      <c r="C22" s="651"/>
      <c r="D22" s="687" t="s">
        <v>673</v>
      </c>
    </row>
    <row r="23" spans="1:4" s="1" customFormat="1" ht="38.4">
      <c r="A23" s="646" t="s">
        <v>676</v>
      </c>
      <c r="B23" s="651" t="s">
        <v>263</v>
      </c>
      <c r="C23" s="651"/>
      <c r="D23" s="687" t="s">
        <v>675</v>
      </c>
    </row>
    <row r="24" spans="1:4" s="1" customFormat="1" ht="38.4">
      <c r="A24" s="646" t="s">
        <v>678</v>
      </c>
      <c r="B24" s="651" t="s">
        <v>650</v>
      </c>
      <c r="C24" s="651"/>
      <c r="D24" s="687" t="s">
        <v>677</v>
      </c>
    </row>
    <row r="25" spans="1:4" s="1" customFormat="1" ht="38.4">
      <c r="A25" s="646" t="s">
        <v>680</v>
      </c>
      <c r="B25" s="651" t="s">
        <v>651</v>
      </c>
      <c r="C25" s="651"/>
      <c r="D25" s="687" t="s">
        <v>679</v>
      </c>
    </row>
    <row r="26" spans="1:4" s="1" customFormat="1" ht="21" customHeight="1" collapsed="1">
      <c r="A26" s="645" t="s">
        <v>618</v>
      </c>
      <c r="B26" s="650" t="s">
        <v>614</v>
      </c>
      <c r="C26" s="650"/>
      <c r="D26" s="686" t="s">
        <v>1032</v>
      </c>
    </row>
    <row r="27" spans="1:4" s="1" customFormat="1" ht="57.6">
      <c r="A27" s="646" t="s">
        <v>682</v>
      </c>
      <c r="B27" s="651" t="s">
        <v>1</v>
      </c>
      <c r="C27" s="651"/>
      <c r="D27" s="687" t="s">
        <v>681</v>
      </c>
    </row>
    <row r="28" spans="1:4" s="1" customFormat="1" ht="38.4">
      <c r="A28" s="646" t="s">
        <v>1426</v>
      </c>
      <c r="B28" s="651" t="s">
        <v>263</v>
      </c>
      <c r="C28" s="651"/>
      <c r="D28" s="687" t="s">
        <v>683</v>
      </c>
    </row>
    <row r="29" spans="1:4" s="1" customFormat="1" ht="38.4">
      <c r="A29" s="646" t="s">
        <v>685</v>
      </c>
      <c r="B29" s="651" t="s">
        <v>650</v>
      </c>
      <c r="C29" s="651"/>
      <c r="D29" s="687" t="s">
        <v>684</v>
      </c>
    </row>
    <row r="30" spans="1:4" s="1" customFormat="1" ht="38.4">
      <c r="A30" s="646" t="s">
        <v>687</v>
      </c>
      <c r="B30" s="651" t="s">
        <v>651</v>
      </c>
      <c r="C30" s="651"/>
      <c r="D30" s="687" t="s">
        <v>686</v>
      </c>
    </row>
    <row r="31" spans="1:4" s="1" customFormat="1" ht="57.6">
      <c r="A31" s="646" t="s">
        <v>689</v>
      </c>
      <c r="B31" s="651" t="s">
        <v>652</v>
      </c>
      <c r="C31" s="651"/>
      <c r="D31" s="687" t="s">
        <v>688</v>
      </c>
    </row>
    <row r="32" spans="1:4" s="1" customFormat="1" ht="46.2" customHeight="1" collapsed="1">
      <c r="A32" s="645" t="s">
        <v>1069</v>
      </c>
      <c r="B32" s="650" t="s">
        <v>615</v>
      </c>
      <c r="C32" s="650"/>
      <c r="D32" s="686" t="s">
        <v>1033</v>
      </c>
    </row>
    <row r="33" spans="1:4" s="1" customFormat="1" ht="57.6">
      <c r="A33" s="646" t="s">
        <v>691</v>
      </c>
      <c r="B33" s="651" t="s">
        <v>1</v>
      </c>
      <c r="C33" s="651"/>
      <c r="D33" s="687" t="s">
        <v>690</v>
      </c>
    </row>
    <row r="34" spans="1:4" s="1" customFormat="1" ht="38.4">
      <c r="A34" s="646" t="s">
        <v>693</v>
      </c>
      <c r="B34" s="651" t="s">
        <v>263</v>
      </c>
      <c r="C34" s="651"/>
      <c r="D34" s="687" t="s">
        <v>692</v>
      </c>
    </row>
    <row r="35" spans="1:4" s="1" customFormat="1" ht="21" customHeight="1" collapsed="1">
      <c r="A35" s="645" t="s">
        <v>620</v>
      </c>
      <c r="B35" s="650" t="s">
        <v>619</v>
      </c>
      <c r="C35" s="650"/>
      <c r="D35" s="686" t="s">
        <v>1034</v>
      </c>
    </row>
    <row r="36" spans="1:4" s="1" customFormat="1" ht="38.4">
      <c r="A36" s="646" t="s">
        <v>695</v>
      </c>
      <c r="B36" s="651" t="s">
        <v>1</v>
      </c>
      <c r="C36" s="651"/>
      <c r="D36" s="687" t="s">
        <v>694</v>
      </c>
    </row>
    <row r="37" spans="1:4" s="1" customFormat="1" ht="38.4">
      <c r="A37" s="646" t="s">
        <v>697</v>
      </c>
      <c r="B37" s="651" t="s">
        <v>263</v>
      </c>
      <c r="C37" s="651"/>
      <c r="D37" s="687" t="s">
        <v>696</v>
      </c>
    </row>
    <row r="38" spans="1:4" s="1" customFormat="1" ht="38.4">
      <c r="A38" s="646" t="s">
        <v>699</v>
      </c>
      <c r="B38" s="651" t="s">
        <v>650</v>
      </c>
      <c r="C38" s="651"/>
      <c r="D38" s="687" t="s">
        <v>698</v>
      </c>
    </row>
    <row r="39" spans="1:4" s="1" customFormat="1" ht="25.2" collapsed="1">
      <c r="A39" s="710"/>
      <c r="B39" s="710"/>
      <c r="C39" s="711" t="s">
        <v>3920</v>
      </c>
      <c r="D39" s="712">
        <v>1.02</v>
      </c>
    </row>
    <row r="40" spans="1:4" s="1" customFormat="1" ht="21" customHeight="1">
      <c r="A40" s="645" t="s">
        <v>621</v>
      </c>
      <c r="B40" s="650" t="s">
        <v>0</v>
      </c>
      <c r="C40" s="650"/>
      <c r="D40" s="686" t="s">
        <v>1035</v>
      </c>
    </row>
    <row r="41" spans="1:4" s="1" customFormat="1" ht="38.4">
      <c r="A41" s="647" t="s">
        <v>701</v>
      </c>
      <c r="B41" s="651" t="s">
        <v>1</v>
      </c>
      <c r="C41" s="651"/>
      <c r="D41" s="687" t="s">
        <v>700</v>
      </c>
    </row>
    <row r="42" spans="1:4" s="1" customFormat="1" ht="38.4">
      <c r="A42" s="647" t="s">
        <v>703</v>
      </c>
      <c r="B42" s="651" t="s">
        <v>263</v>
      </c>
      <c r="C42" s="651"/>
      <c r="D42" s="687" t="s">
        <v>702</v>
      </c>
    </row>
    <row r="43" spans="1:4" s="1" customFormat="1" ht="19.2">
      <c r="A43" s="647" t="s">
        <v>705</v>
      </c>
      <c r="B43" s="651" t="s">
        <v>650</v>
      </c>
      <c r="C43" s="651"/>
      <c r="D43" s="687" t="s">
        <v>704</v>
      </c>
    </row>
    <row r="44" spans="1:4" s="1" customFormat="1" ht="45" customHeight="1" collapsed="1">
      <c r="A44" s="645" t="s">
        <v>623</v>
      </c>
      <c r="B44" s="650" t="s">
        <v>612</v>
      </c>
      <c r="C44" s="650"/>
      <c r="D44" s="686" t="s">
        <v>1037</v>
      </c>
    </row>
    <row r="45" spans="1:4" s="1" customFormat="1" ht="38.4">
      <c r="A45" s="647" t="s">
        <v>707</v>
      </c>
      <c r="B45" s="651" t="s">
        <v>1</v>
      </c>
      <c r="C45" s="651"/>
      <c r="D45" s="687" t="s">
        <v>706</v>
      </c>
    </row>
    <row r="46" spans="1:4" s="1" customFormat="1" ht="38.4">
      <c r="A46" s="647" t="s">
        <v>709</v>
      </c>
      <c r="B46" s="651" t="s">
        <v>263</v>
      </c>
      <c r="C46" s="651"/>
      <c r="D46" s="687" t="s">
        <v>708</v>
      </c>
    </row>
    <row r="47" spans="1:4" s="1" customFormat="1" ht="38.4">
      <c r="A47" s="647" t="s">
        <v>711</v>
      </c>
      <c r="B47" s="651" t="s">
        <v>650</v>
      </c>
      <c r="C47" s="651"/>
      <c r="D47" s="687" t="s">
        <v>710</v>
      </c>
    </row>
    <row r="48" spans="1:4" s="1" customFormat="1" ht="19.2">
      <c r="A48" s="647" t="s">
        <v>1427</v>
      </c>
      <c r="B48" s="651" t="s">
        <v>651</v>
      </c>
      <c r="C48" s="651"/>
      <c r="D48" s="687" t="s">
        <v>712</v>
      </c>
    </row>
    <row r="49" spans="1:4" s="1" customFormat="1" ht="19.2">
      <c r="A49" s="647" t="s">
        <v>714</v>
      </c>
      <c r="B49" s="651" t="s">
        <v>652</v>
      </c>
      <c r="C49" s="651"/>
      <c r="D49" s="687" t="s">
        <v>713</v>
      </c>
    </row>
    <row r="50" spans="1:4" s="1" customFormat="1" ht="19.2">
      <c r="A50" s="647" t="s">
        <v>716</v>
      </c>
      <c r="B50" s="651" t="s">
        <v>653</v>
      </c>
      <c r="C50" s="651"/>
      <c r="D50" s="687" t="s">
        <v>715</v>
      </c>
    </row>
    <row r="51" spans="1:4" s="1" customFormat="1" ht="64.95" customHeight="1" collapsed="1">
      <c r="A51" s="645" t="s">
        <v>1043</v>
      </c>
      <c r="B51" s="650" t="s">
        <v>613</v>
      </c>
      <c r="C51" s="650"/>
      <c r="D51" s="686" t="s">
        <v>1038</v>
      </c>
    </row>
    <row r="52" spans="1:4" s="1" customFormat="1" ht="19.2">
      <c r="A52" s="647" t="s">
        <v>718</v>
      </c>
      <c r="B52" s="651" t="s">
        <v>1</v>
      </c>
      <c r="C52" s="651"/>
      <c r="D52" s="687" t="s">
        <v>717</v>
      </c>
    </row>
    <row r="53" spans="1:4" s="1" customFormat="1" ht="19.2">
      <c r="A53" s="647" t="s">
        <v>720</v>
      </c>
      <c r="B53" s="651" t="s">
        <v>263</v>
      </c>
      <c r="C53" s="651"/>
      <c r="D53" s="687" t="s">
        <v>719</v>
      </c>
    </row>
    <row r="54" spans="1:4" s="1" customFormat="1" ht="38.4">
      <c r="A54" s="647" t="s">
        <v>722</v>
      </c>
      <c r="B54" s="651" t="s">
        <v>650</v>
      </c>
      <c r="C54" s="651"/>
      <c r="D54" s="687" t="s">
        <v>721</v>
      </c>
    </row>
    <row r="55" spans="1:4" s="1" customFormat="1" ht="50.4" customHeight="1" collapsed="1">
      <c r="A55" s="645" t="s">
        <v>624</v>
      </c>
      <c r="B55" s="650" t="s">
        <v>614</v>
      </c>
      <c r="C55" s="650"/>
      <c r="D55" s="686" t="s">
        <v>1039</v>
      </c>
    </row>
    <row r="56" spans="1:4" s="1" customFormat="1" ht="19.2">
      <c r="A56" s="647" t="s">
        <v>724</v>
      </c>
      <c r="B56" s="651" t="s">
        <v>1</v>
      </c>
      <c r="C56" s="651"/>
      <c r="D56" s="687" t="s">
        <v>723</v>
      </c>
    </row>
    <row r="57" spans="1:4" s="1" customFormat="1" ht="19.2">
      <c r="A57" s="647" t="s">
        <v>726</v>
      </c>
      <c r="B57" s="651" t="s">
        <v>263</v>
      </c>
      <c r="C57" s="651"/>
      <c r="D57" s="687" t="s">
        <v>725</v>
      </c>
    </row>
    <row r="58" spans="1:4" s="1" customFormat="1" ht="19.2">
      <c r="A58" s="647" t="s">
        <v>728</v>
      </c>
      <c r="B58" s="651" t="s">
        <v>650</v>
      </c>
      <c r="C58" s="651"/>
      <c r="D58" s="687" t="s">
        <v>727</v>
      </c>
    </row>
    <row r="59" spans="1:4" s="1" customFormat="1" ht="28.2" customHeight="1" collapsed="1">
      <c r="A59" s="645" t="s">
        <v>1044</v>
      </c>
      <c r="B59" s="650" t="s">
        <v>615</v>
      </c>
      <c r="C59" s="650"/>
      <c r="D59" s="686" t="s">
        <v>1040</v>
      </c>
    </row>
    <row r="60" spans="1:4" s="1" customFormat="1" ht="19.2">
      <c r="A60" s="647" t="s">
        <v>730</v>
      </c>
      <c r="B60" s="651" t="s">
        <v>1</v>
      </c>
      <c r="C60" s="651"/>
      <c r="D60" s="687" t="s">
        <v>729</v>
      </c>
    </row>
    <row r="61" spans="1:4" s="1" customFormat="1" ht="19.2">
      <c r="A61" s="647" t="s">
        <v>732</v>
      </c>
      <c r="B61" s="651" t="s">
        <v>263</v>
      </c>
      <c r="C61" s="651"/>
      <c r="D61" s="687" t="s">
        <v>731</v>
      </c>
    </row>
    <row r="62" spans="1:4" s="1" customFormat="1" ht="38.4">
      <c r="A62" s="647" t="s">
        <v>734</v>
      </c>
      <c r="B62" s="651" t="s">
        <v>650</v>
      </c>
      <c r="C62" s="651"/>
      <c r="D62" s="687" t="s">
        <v>733</v>
      </c>
    </row>
    <row r="63" spans="1:4" s="1" customFormat="1" ht="54" customHeight="1" collapsed="1">
      <c r="A63" s="645" t="s">
        <v>1045</v>
      </c>
      <c r="B63" s="650" t="s">
        <v>619</v>
      </c>
      <c r="C63" s="650"/>
      <c r="D63" s="686" t="s">
        <v>1041</v>
      </c>
    </row>
    <row r="64" spans="1:4" s="1" customFormat="1" ht="57.6">
      <c r="A64" s="647" t="s">
        <v>736</v>
      </c>
      <c r="B64" s="651" t="s">
        <v>1</v>
      </c>
      <c r="C64" s="651"/>
      <c r="D64" s="687" t="s">
        <v>735</v>
      </c>
    </row>
    <row r="65" spans="1:4" s="1" customFormat="1" ht="38.4">
      <c r="A65" s="647" t="s">
        <v>738</v>
      </c>
      <c r="B65" s="651" t="s">
        <v>263</v>
      </c>
      <c r="C65" s="651"/>
      <c r="D65" s="687" t="s">
        <v>737</v>
      </c>
    </row>
    <row r="66" spans="1:4" s="1" customFormat="1" ht="19.2">
      <c r="A66" s="647" t="s">
        <v>740</v>
      </c>
      <c r="B66" s="651" t="s">
        <v>650</v>
      </c>
      <c r="C66" s="651"/>
      <c r="D66" s="687" t="s">
        <v>739</v>
      </c>
    </row>
    <row r="67" spans="1:4" s="1" customFormat="1" ht="19.2">
      <c r="A67" s="647" t="s">
        <v>742</v>
      </c>
      <c r="B67" s="651" t="s">
        <v>651</v>
      </c>
      <c r="C67" s="651"/>
      <c r="D67" s="687" t="s">
        <v>741</v>
      </c>
    </row>
    <row r="68" spans="1:4" s="1" customFormat="1" ht="42.6" customHeight="1" collapsed="1">
      <c r="A68" s="645" t="s">
        <v>625</v>
      </c>
      <c r="B68" s="650" t="s">
        <v>622</v>
      </c>
      <c r="C68" s="650"/>
      <c r="D68" s="686" t="s">
        <v>1042</v>
      </c>
    </row>
    <row r="69" spans="1:4" s="1" customFormat="1" ht="19.2">
      <c r="A69" s="647" t="s">
        <v>744</v>
      </c>
      <c r="B69" s="651" t="s">
        <v>1</v>
      </c>
      <c r="C69" s="651"/>
      <c r="D69" s="687" t="s">
        <v>743</v>
      </c>
    </row>
    <row r="70" spans="1:4" s="1" customFormat="1" ht="38.4">
      <c r="A70" s="647" t="s">
        <v>746</v>
      </c>
      <c r="B70" s="651" t="s">
        <v>263</v>
      </c>
      <c r="C70" s="651"/>
      <c r="D70" s="687" t="s">
        <v>745</v>
      </c>
    </row>
    <row r="71" spans="1:4" s="1" customFormat="1" ht="19.2">
      <c r="A71" s="647" t="s">
        <v>748</v>
      </c>
      <c r="B71" s="713" t="s">
        <v>650</v>
      </c>
      <c r="C71" s="713"/>
      <c r="D71" s="714" t="s">
        <v>747</v>
      </c>
    </row>
    <row r="72" spans="1:4" s="1" customFormat="1" ht="25.2" collapsed="1">
      <c r="A72" s="710"/>
      <c r="B72" s="715"/>
      <c r="C72" s="716" t="s">
        <v>3921</v>
      </c>
      <c r="D72" s="717">
        <v>1.03</v>
      </c>
    </row>
    <row r="73" spans="1:4" s="1" customFormat="1" ht="46.2" customHeight="1">
      <c r="A73" s="645" t="s">
        <v>1070</v>
      </c>
      <c r="B73" s="650" t="s">
        <v>0</v>
      </c>
      <c r="C73" s="650"/>
      <c r="D73" s="686" t="s">
        <v>1046</v>
      </c>
    </row>
    <row r="74" spans="1:4" s="1" customFormat="1" ht="19.2">
      <c r="A74" s="647" t="s">
        <v>750</v>
      </c>
      <c r="B74" s="651" t="s">
        <v>1</v>
      </c>
      <c r="C74" s="651"/>
      <c r="D74" s="687" t="s">
        <v>749</v>
      </c>
    </row>
    <row r="75" spans="1:4" s="1" customFormat="1" ht="19.2">
      <c r="A75" s="647" t="s">
        <v>752</v>
      </c>
      <c r="B75" s="651" t="s">
        <v>263</v>
      </c>
      <c r="C75" s="651"/>
      <c r="D75" s="687" t="s">
        <v>751</v>
      </c>
    </row>
    <row r="76" spans="1:4" s="1" customFormat="1" ht="19.2">
      <c r="A76" s="647" t="s">
        <v>754</v>
      </c>
      <c r="B76" s="651" t="s">
        <v>650</v>
      </c>
      <c r="C76" s="651"/>
      <c r="D76" s="687" t="s">
        <v>753</v>
      </c>
    </row>
    <row r="77" spans="1:4" s="1" customFormat="1" ht="19.2">
      <c r="A77" s="647" t="s">
        <v>756</v>
      </c>
      <c r="B77" s="651" t="s">
        <v>651</v>
      </c>
      <c r="C77" s="651"/>
      <c r="D77" s="687" t="s">
        <v>755</v>
      </c>
    </row>
    <row r="78" spans="1:4" s="1" customFormat="1" ht="46.95" customHeight="1" collapsed="1">
      <c r="A78" s="645" t="s">
        <v>1071</v>
      </c>
      <c r="B78" s="650" t="s">
        <v>612</v>
      </c>
      <c r="C78" s="650"/>
      <c r="D78" s="686" t="s">
        <v>1047</v>
      </c>
    </row>
    <row r="79" spans="1:4" s="1" customFormat="1" ht="19.2">
      <c r="A79" s="647" t="s">
        <v>758</v>
      </c>
      <c r="B79" s="651" t="s">
        <v>1</v>
      </c>
      <c r="C79" s="651"/>
      <c r="D79" s="687" t="s">
        <v>757</v>
      </c>
    </row>
    <row r="80" spans="1:4" s="1" customFormat="1" ht="38.4">
      <c r="A80" s="647" t="s">
        <v>1428</v>
      </c>
      <c r="B80" s="651" t="s">
        <v>263</v>
      </c>
      <c r="C80" s="651"/>
      <c r="D80" s="687" t="s">
        <v>759</v>
      </c>
    </row>
    <row r="81" spans="1:4" s="1" customFormat="1" ht="48.6" customHeight="1" collapsed="1">
      <c r="A81" s="645" t="s">
        <v>1050</v>
      </c>
      <c r="B81" s="650" t="s">
        <v>613</v>
      </c>
      <c r="C81" s="650"/>
      <c r="D81" s="686" t="s">
        <v>1048</v>
      </c>
    </row>
    <row r="82" spans="1:4" s="1" customFormat="1" ht="38.4">
      <c r="A82" s="647" t="s">
        <v>761</v>
      </c>
      <c r="B82" s="651" t="s">
        <v>1</v>
      </c>
      <c r="C82" s="651"/>
      <c r="D82" s="687" t="s">
        <v>760</v>
      </c>
    </row>
    <row r="83" spans="1:4" s="1" customFormat="1" ht="19.2">
      <c r="A83" s="647" t="s">
        <v>763</v>
      </c>
      <c r="B83" s="651" t="s">
        <v>263</v>
      </c>
      <c r="C83" s="651"/>
      <c r="D83" s="687" t="s">
        <v>762</v>
      </c>
    </row>
    <row r="84" spans="1:4" s="1" customFormat="1" ht="19.2">
      <c r="A84" s="647" t="s">
        <v>765</v>
      </c>
      <c r="B84" s="651" t="s">
        <v>650</v>
      </c>
      <c r="C84" s="651"/>
      <c r="D84" s="687" t="s">
        <v>764</v>
      </c>
    </row>
    <row r="85" spans="1:4" s="1" customFormat="1" ht="44.4" customHeight="1" collapsed="1">
      <c r="A85" s="645" t="s">
        <v>626</v>
      </c>
      <c r="B85" s="650" t="s">
        <v>614</v>
      </c>
      <c r="C85" s="650"/>
      <c r="D85" s="686" t="s">
        <v>1049</v>
      </c>
    </row>
    <row r="86" spans="1:4" s="1" customFormat="1" ht="19.2">
      <c r="A86" s="647" t="s">
        <v>1429</v>
      </c>
      <c r="B86" s="651" t="s">
        <v>1</v>
      </c>
      <c r="C86" s="651"/>
      <c r="D86" s="687" t="s">
        <v>766</v>
      </c>
    </row>
    <row r="87" spans="1:4" s="1" customFormat="1" ht="19.2">
      <c r="A87" s="647" t="s">
        <v>768</v>
      </c>
      <c r="B87" s="651" t="s">
        <v>263</v>
      </c>
      <c r="C87" s="651"/>
      <c r="D87" s="687" t="s">
        <v>767</v>
      </c>
    </row>
    <row r="88" spans="1:4" s="1" customFormat="1" ht="25.2" collapsed="1">
      <c r="A88" s="710"/>
      <c r="B88" s="715"/>
      <c r="C88" s="716" t="s">
        <v>3922</v>
      </c>
      <c r="D88" s="717">
        <v>1.04</v>
      </c>
    </row>
    <row r="89" spans="1:4" s="1" customFormat="1" ht="45.6" customHeight="1">
      <c r="A89" s="645" t="s">
        <v>627</v>
      </c>
      <c r="B89" s="650" t="s">
        <v>0</v>
      </c>
      <c r="C89" s="650"/>
      <c r="D89" s="686" t="s">
        <v>1056</v>
      </c>
    </row>
    <row r="90" spans="1:4" s="1" customFormat="1" ht="38.4">
      <c r="A90" s="647" t="s">
        <v>770</v>
      </c>
      <c r="B90" s="651" t="s">
        <v>1</v>
      </c>
      <c r="C90" s="651"/>
      <c r="D90" s="687" t="s">
        <v>769</v>
      </c>
    </row>
    <row r="91" spans="1:4" s="1" customFormat="1" ht="19.2">
      <c r="A91" s="647" t="s">
        <v>772</v>
      </c>
      <c r="B91" s="651" t="s">
        <v>263</v>
      </c>
      <c r="C91" s="651"/>
      <c r="D91" s="687" t="s">
        <v>771</v>
      </c>
    </row>
    <row r="92" spans="1:4" s="1" customFormat="1" ht="19.2">
      <c r="A92" s="647" t="s">
        <v>774</v>
      </c>
      <c r="B92" s="651" t="s">
        <v>650</v>
      </c>
      <c r="C92" s="651"/>
      <c r="D92" s="687" t="s">
        <v>773</v>
      </c>
    </row>
    <row r="93" spans="1:4" s="1" customFormat="1" ht="19.2">
      <c r="A93" s="647" t="s">
        <v>776</v>
      </c>
      <c r="B93" s="651" t="s">
        <v>651</v>
      </c>
      <c r="C93" s="651"/>
      <c r="D93" s="687" t="s">
        <v>775</v>
      </c>
    </row>
    <row r="94" spans="1:4" s="1" customFormat="1" ht="64.95" customHeight="1" collapsed="1">
      <c r="A94" s="645" t="s">
        <v>628</v>
      </c>
      <c r="B94" s="650" t="s">
        <v>612</v>
      </c>
      <c r="C94" s="650"/>
      <c r="D94" s="686" t="s">
        <v>1057</v>
      </c>
    </row>
    <row r="95" spans="1:4" s="1" customFormat="1" ht="19.2">
      <c r="A95" s="647" t="s">
        <v>778</v>
      </c>
      <c r="B95" s="651" t="s">
        <v>1</v>
      </c>
      <c r="C95" s="651"/>
      <c r="D95" s="687" t="s">
        <v>777</v>
      </c>
    </row>
    <row r="96" spans="1:4" s="1" customFormat="1" ht="38.4">
      <c r="A96" s="647" t="s">
        <v>780</v>
      </c>
      <c r="B96" s="651" t="s">
        <v>263</v>
      </c>
      <c r="C96" s="651"/>
      <c r="D96" s="687" t="s">
        <v>779</v>
      </c>
    </row>
    <row r="97" spans="1:4" s="1" customFormat="1" ht="19.2">
      <c r="A97" s="647" t="s">
        <v>782</v>
      </c>
      <c r="B97" s="651" t="s">
        <v>650</v>
      </c>
      <c r="C97" s="651"/>
      <c r="D97" s="687" t="s">
        <v>781</v>
      </c>
    </row>
    <row r="98" spans="1:4" s="1" customFormat="1" ht="19.2">
      <c r="A98" s="647" t="s">
        <v>784</v>
      </c>
      <c r="B98" s="651" t="s">
        <v>651</v>
      </c>
      <c r="C98" s="651"/>
      <c r="D98" s="687" t="s">
        <v>783</v>
      </c>
    </row>
    <row r="99" spans="1:4" s="1" customFormat="1" ht="38.4">
      <c r="A99" s="647" t="s">
        <v>786</v>
      </c>
      <c r="B99" s="651" t="s">
        <v>652</v>
      </c>
      <c r="C99" s="651"/>
      <c r="D99" s="687" t="s">
        <v>785</v>
      </c>
    </row>
    <row r="100" spans="1:4" s="1" customFormat="1" ht="38.4">
      <c r="A100" s="647" t="s">
        <v>788</v>
      </c>
      <c r="B100" s="651" t="s">
        <v>653</v>
      </c>
      <c r="C100" s="651"/>
      <c r="D100" s="687" t="s">
        <v>787</v>
      </c>
    </row>
    <row r="101" spans="1:4" s="1" customFormat="1" ht="19.2">
      <c r="A101" s="647" t="s">
        <v>790</v>
      </c>
      <c r="B101" s="651" t="s">
        <v>1051</v>
      </c>
      <c r="C101" s="651"/>
      <c r="D101" s="687" t="s">
        <v>789</v>
      </c>
    </row>
    <row r="102" spans="1:4" s="1" customFormat="1" ht="55.2" customHeight="1" collapsed="1">
      <c r="A102" s="645" t="s">
        <v>629</v>
      </c>
      <c r="B102" s="650" t="s">
        <v>613</v>
      </c>
      <c r="C102" s="650"/>
      <c r="D102" s="686" t="s">
        <v>1058</v>
      </c>
    </row>
    <row r="103" spans="1:4" s="1" customFormat="1" ht="38.4">
      <c r="A103" s="647" t="s">
        <v>1430</v>
      </c>
      <c r="B103" s="651" t="s">
        <v>1</v>
      </c>
      <c r="C103" s="651"/>
      <c r="D103" s="687" t="s">
        <v>791</v>
      </c>
    </row>
    <row r="104" spans="1:4" s="1" customFormat="1" ht="38.4">
      <c r="A104" s="647" t="s">
        <v>793</v>
      </c>
      <c r="B104" s="651" t="s">
        <v>263</v>
      </c>
      <c r="C104" s="651"/>
      <c r="D104" s="687" t="s">
        <v>792</v>
      </c>
    </row>
    <row r="105" spans="1:4" s="1" customFormat="1" ht="38.4">
      <c r="A105" s="647" t="s">
        <v>795</v>
      </c>
      <c r="B105" s="651" t="s">
        <v>650</v>
      </c>
      <c r="C105" s="651"/>
      <c r="D105" s="687" t="s">
        <v>794</v>
      </c>
    </row>
    <row r="106" spans="1:4" s="1" customFormat="1" ht="38.4">
      <c r="A106" s="647" t="s">
        <v>797</v>
      </c>
      <c r="B106" s="651" t="s">
        <v>651</v>
      </c>
      <c r="C106" s="651"/>
      <c r="D106" s="687" t="s">
        <v>796</v>
      </c>
    </row>
    <row r="107" spans="1:4" s="1" customFormat="1" ht="38.4">
      <c r="A107" s="647" t="s">
        <v>799</v>
      </c>
      <c r="B107" s="651" t="s">
        <v>652</v>
      </c>
      <c r="C107" s="651"/>
      <c r="D107" s="687" t="s">
        <v>798</v>
      </c>
    </row>
    <row r="108" spans="1:4" s="1" customFormat="1" ht="19.2">
      <c r="A108" s="647" t="s">
        <v>801</v>
      </c>
      <c r="B108" s="651" t="s">
        <v>653</v>
      </c>
      <c r="C108" s="651"/>
      <c r="D108" s="687" t="s">
        <v>800</v>
      </c>
    </row>
    <row r="109" spans="1:4" s="1" customFormat="1" ht="67.95" customHeight="1" collapsed="1">
      <c r="A109" s="645" t="s">
        <v>1061</v>
      </c>
      <c r="B109" s="650" t="s">
        <v>614</v>
      </c>
      <c r="C109" s="650"/>
      <c r="D109" s="686" t="s">
        <v>1059</v>
      </c>
    </row>
    <row r="110" spans="1:4" s="1" customFormat="1" ht="38.4">
      <c r="A110" s="647" t="s">
        <v>3889</v>
      </c>
      <c r="B110" s="651" t="s">
        <v>1</v>
      </c>
      <c r="C110" s="651"/>
      <c r="D110" s="687" t="s">
        <v>802</v>
      </c>
    </row>
    <row r="111" spans="1:4" s="1" customFormat="1" ht="19.2">
      <c r="A111" s="647" t="s">
        <v>3891</v>
      </c>
      <c r="B111" s="651" t="s">
        <v>263</v>
      </c>
      <c r="C111" s="651"/>
      <c r="D111" s="687" t="s">
        <v>3890</v>
      </c>
    </row>
    <row r="112" spans="1:4" s="1" customFormat="1" ht="51.6" customHeight="1" collapsed="1">
      <c r="A112" s="645" t="s">
        <v>630</v>
      </c>
      <c r="B112" s="650" t="s">
        <v>615</v>
      </c>
      <c r="C112" s="650"/>
      <c r="D112" s="686" t="s">
        <v>1060</v>
      </c>
    </row>
    <row r="113" spans="1:4" s="1" customFormat="1" ht="19.2">
      <c r="A113" s="647" t="s">
        <v>804</v>
      </c>
      <c r="B113" s="651" t="s">
        <v>1</v>
      </c>
      <c r="C113" s="651"/>
      <c r="D113" s="687" t="s">
        <v>803</v>
      </c>
    </row>
    <row r="114" spans="1:4" s="1" customFormat="1" ht="19.2">
      <c r="A114" s="647" t="s">
        <v>806</v>
      </c>
      <c r="B114" s="651" t="s">
        <v>263</v>
      </c>
      <c r="C114" s="651"/>
      <c r="D114" s="687" t="s">
        <v>805</v>
      </c>
    </row>
    <row r="115" spans="1:4" s="1" customFormat="1" ht="19.2">
      <c r="A115" s="647" t="s">
        <v>808</v>
      </c>
      <c r="B115" s="651" t="s">
        <v>650</v>
      </c>
      <c r="C115" s="651"/>
      <c r="D115" s="687" t="s">
        <v>807</v>
      </c>
    </row>
    <row r="116" spans="1:4" s="1" customFormat="1" ht="38.4">
      <c r="A116" s="647" t="s">
        <v>810</v>
      </c>
      <c r="B116" s="651" t="s">
        <v>651</v>
      </c>
      <c r="C116" s="651"/>
      <c r="D116" s="687" t="s">
        <v>809</v>
      </c>
    </row>
    <row r="117" spans="1:4" s="1" customFormat="1" ht="19.2">
      <c r="A117" s="647" t="s">
        <v>3892</v>
      </c>
      <c r="B117" s="651" t="s">
        <v>652</v>
      </c>
      <c r="C117" s="651"/>
      <c r="D117" s="687" t="s">
        <v>811</v>
      </c>
    </row>
    <row r="118" spans="1:4" s="1" customFormat="1" ht="38.4">
      <c r="A118" s="647" t="s">
        <v>813</v>
      </c>
      <c r="B118" s="651" t="s">
        <v>653</v>
      </c>
      <c r="C118" s="651"/>
      <c r="D118" s="687" t="s">
        <v>812</v>
      </c>
    </row>
    <row r="119" spans="1:4" s="1" customFormat="1" ht="38.4">
      <c r="A119" s="647" t="s">
        <v>815</v>
      </c>
      <c r="B119" s="651" t="s">
        <v>1051</v>
      </c>
      <c r="C119" s="651"/>
      <c r="D119" s="687" t="s">
        <v>814</v>
      </c>
    </row>
    <row r="120" spans="1:4" s="1" customFormat="1" ht="19.2">
      <c r="A120" s="647" t="s">
        <v>1431</v>
      </c>
      <c r="B120" s="651" t="s">
        <v>1052</v>
      </c>
      <c r="C120" s="651"/>
      <c r="D120" s="687" t="s">
        <v>816</v>
      </c>
    </row>
    <row r="121" spans="1:4" s="1" customFormat="1" ht="25.2" collapsed="1">
      <c r="A121" s="710"/>
      <c r="B121" s="715"/>
      <c r="C121" s="716" t="s">
        <v>571</v>
      </c>
      <c r="D121" s="717">
        <v>1.05</v>
      </c>
    </row>
    <row r="122" spans="1:4" s="1" customFormat="1" ht="39.6" customHeight="1">
      <c r="A122" s="645" t="s">
        <v>631</v>
      </c>
      <c r="B122" s="650" t="s">
        <v>0</v>
      </c>
      <c r="C122" s="650"/>
      <c r="D122" s="686" t="s">
        <v>1062</v>
      </c>
    </row>
    <row r="123" spans="1:4" s="1" customFormat="1" ht="19.2">
      <c r="A123" s="647" t="s">
        <v>818</v>
      </c>
      <c r="B123" s="651" t="s">
        <v>1</v>
      </c>
      <c r="C123" s="651"/>
      <c r="D123" s="687" t="s">
        <v>817</v>
      </c>
    </row>
    <row r="124" spans="1:4" s="1" customFormat="1" ht="19.2">
      <c r="A124" s="647" t="s">
        <v>820</v>
      </c>
      <c r="B124" s="651" t="s">
        <v>263</v>
      </c>
      <c r="C124" s="651"/>
      <c r="D124" s="687" t="s">
        <v>819</v>
      </c>
    </row>
    <row r="125" spans="1:4" s="1" customFormat="1" ht="19.2">
      <c r="A125" s="647" t="s">
        <v>822</v>
      </c>
      <c r="B125" s="651" t="s">
        <v>650</v>
      </c>
      <c r="C125" s="651"/>
      <c r="D125" s="687" t="s">
        <v>821</v>
      </c>
    </row>
    <row r="126" spans="1:4" s="1" customFormat="1" ht="19.2">
      <c r="A126" s="647" t="s">
        <v>824</v>
      </c>
      <c r="B126" s="651" t="s">
        <v>651</v>
      </c>
      <c r="C126" s="651"/>
      <c r="D126" s="687" t="s">
        <v>823</v>
      </c>
    </row>
    <row r="127" spans="1:4" s="1" customFormat="1" ht="47.4" customHeight="1" collapsed="1">
      <c r="A127" s="645" t="s">
        <v>632</v>
      </c>
      <c r="B127" s="650" t="s">
        <v>612</v>
      </c>
      <c r="C127" s="650"/>
      <c r="D127" s="686" t="s">
        <v>1063</v>
      </c>
    </row>
    <row r="128" spans="1:4" s="1" customFormat="1" ht="38.4">
      <c r="A128" s="647" t="s">
        <v>826</v>
      </c>
      <c r="B128" s="651" t="s">
        <v>1</v>
      </c>
      <c r="C128" s="651"/>
      <c r="D128" s="687" t="s">
        <v>825</v>
      </c>
    </row>
    <row r="129" spans="1:4" s="1" customFormat="1" ht="19.2">
      <c r="A129" s="647" t="s">
        <v>828</v>
      </c>
      <c r="B129" s="651" t="s">
        <v>263</v>
      </c>
      <c r="C129" s="651"/>
      <c r="D129" s="687" t="s">
        <v>827</v>
      </c>
    </row>
    <row r="130" spans="1:4" s="1" customFormat="1" ht="19.2">
      <c r="A130" s="647" t="s">
        <v>830</v>
      </c>
      <c r="B130" s="651" t="s">
        <v>650</v>
      </c>
      <c r="C130" s="651"/>
      <c r="D130" s="687" t="s">
        <v>829</v>
      </c>
    </row>
    <row r="131" spans="1:4" s="1" customFormat="1" ht="19.2">
      <c r="A131" s="647" t="s">
        <v>832</v>
      </c>
      <c r="B131" s="651" t="s">
        <v>651</v>
      </c>
      <c r="C131" s="651"/>
      <c r="D131" s="687" t="s">
        <v>831</v>
      </c>
    </row>
    <row r="132" spans="1:4" s="1" customFormat="1" ht="19.2">
      <c r="A132" s="647" t="s">
        <v>834</v>
      </c>
      <c r="B132" s="651" t="s">
        <v>652</v>
      </c>
      <c r="C132" s="651"/>
      <c r="D132" s="687" t="s">
        <v>833</v>
      </c>
    </row>
    <row r="133" spans="1:4" s="1" customFormat="1" ht="19.2">
      <c r="A133" s="647" t="s">
        <v>836</v>
      </c>
      <c r="B133" s="651" t="s">
        <v>653</v>
      </c>
      <c r="C133" s="651"/>
      <c r="D133" s="687" t="s">
        <v>835</v>
      </c>
    </row>
    <row r="134" spans="1:4" s="1" customFormat="1" ht="19.2">
      <c r="A134" s="647" t="s">
        <v>838</v>
      </c>
      <c r="B134" s="651" t="s">
        <v>1051</v>
      </c>
      <c r="C134" s="651"/>
      <c r="D134" s="687" t="s">
        <v>837</v>
      </c>
    </row>
    <row r="135" spans="1:4" s="1" customFormat="1" ht="19.2">
      <c r="A135" s="647" t="s">
        <v>840</v>
      </c>
      <c r="B135" s="651" t="s">
        <v>1052</v>
      </c>
      <c r="C135" s="651"/>
      <c r="D135" s="687" t="s">
        <v>839</v>
      </c>
    </row>
    <row r="136" spans="1:4" s="1" customFormat="1" ht="19.2">
      <c r="A136" s="647" t="s">
        <v>842</v>
      </c>
      <c r="B136" s="651" t="s">
        <v>1053</v>
      </c>
      <c r="C136" s="651"/>
      <c r="D136" s="687" t="s">
        <v>841</v>
      </c>
    </row>
    <row r="137" spans="1:4" s="1" customFormat="1" ht="19.2">
      <c r="A137" s="647" t="s">
        <v>844</v>
      </c>
      <c r="B137" s="651" t="s">
        <v>1054</v>
      </c>
      <c r="C137" s="651"/>
      <c r="D137" s="687" t="s">
        <v>843</v>
      </c>
    </row>
    <row r="138" spans="1:4" s="1" customFormat="1" ht="38.4">
      <c r="A138" s="647" t="s">
        <v>846</v>
      </c>
      <c r="B138" s="651" t="s">
        <v>1055</v>
      </c>
      <c r="C138" s="651"/>
      <c r="D138" s="687" t="s">
        <v>845</v>
      </c>
    </row>
    <row r="139" spans="1:4" s="1" customFormat="1" ht="46.95" customHeight="1" collapsed="1">
      <c r="A139" s="645" t="s">
        <v>633</v>
      </c>
      <c r="B139" s="650" t="s">
        <v>613</v>
      </c>
      <c r="C139" s="650"/>
      <c r="D139" s="686" t="s">
        <v>1064</v>
      </c>
    </row>
    <row r="140" spans="1:4" s="1" customFormat="1" ht="19.2">
      <c r="A140" s="647" t="s">
        <v>1432</v>
      </c>
      <c r="B140" s="651" t="s">
        <v>1</v>
      </c>
      <c r="C140" s="651"/>
      <c r="D140" s="687" t="s">
        <v>847</v>
      </c>
    </row>
    <row r="141" spans="1:4" s="1" customFormat="1" ht="19.2">
      <c r="A141" s="647" t="s">
        <v>1433</v>
      </c>
      <c r="B141" s="651" t="s">
        <v>263</v>
      </c>
      <c r="C141" s="651"/>
      <c r="D141" s="687" t="s">
        <v>3167</v>
      </c>
    </row>
    <row r="142" spans="1:4" s="1" customFormat="1" ht="19.2">
      <c r="A142" s="647" t="s">
        <v>1434</v>
      </c>
      <c r="B142" s="651" t="s">
        <v>650</v>
      </c>
      <c r="C142" s="651"/>
      <c r="D142" s="687" t="s">
        <v>3166</v>
      </c>
    </row>
    <row r="143" spans="1:4" s="1" customFormat="1" ht="38.4">
      <c r="A143" s="647" t="s">
        <v>1435</v>
      </c>
      <c r="B143" s="651" t="s">
        <v>651</v>
      </c>
      <c r="C143" s="651"/>
      <c r="D143" s="687" t="s">
        <v>3165</v>
      </c>
    </row>
    <row r="144" spans="1:4" s="1" customFormat="1" ht="19.2">
      <c r="A144" s="647" t="s">
        <v>1436</v>
      </c>
      <c r="B144" s="651" t="s">
        <v>652</v>
      </c>
      <c r="C144" s="651"/>
      <c r="D144" s="687" t="s">
        <v>3164</v>
      </c>
    </row>
    <row r="145" spans="1:4" s="1" customFormat="1" ht="19.2">
      <c r="A145" s="647" t="s">
        <v>1437</v>
      </c>
      <c r="B145" s="651" t="s">
        <v>653</v>
      </c>
      <c r="C145" s="651"/>
      <c r="D145" s="687" t="s">
        <v>3163</v>
      </c>
    </row>
    <row r="146" spans="1:4" s="1" customFormat="1" ht="19.2">
      <c r="A146" s="647" t="s">
        <v>1438</v>
      </c>
      <c r="B146" s="651" t="s">
        <v>1051</v>
      </c>
      <c r="C146" s="651"/>
      <c r="D146" s="687" t="s">
        <v>3162</v>
      </c>
    </row>
    <row r="147" spans="1:4" s="1" customFormat="1" ht="19.2">
      <c r="A147" s="647" t="s">
        <v>1439</v>
      </c>
      <c r="B147" s="651" t="s">
        <v>1052</v>
      </c>
      <c r="C147" s="651"/>
      <c r="D147" s="687" t="s">
        <v>3161</v>
      </c>
    </row>
    <row r="148" spans="1:4" s="1" customFormat="1" ht="19.2">
      <c r="A148" s="647" t="s">
        <v>1440</v>
      </c>
      <c r="B148" s="651" t="s">
        <v>1053</v>
      </c>
      <c r="C148" s="651"/>
      <c r="D148" s="687" t="s">
        <v>3160</v>
      </c>
    </row>
    <row r="149" spans="1:4" s="1" customFormat="1" ht="19.2">
      <c r="A149" s="647" t="s">
        <v>1441</v>
      </c>
      <c r="B149" s="651" t="s">
        <v>1054</v>
      </c>
      <c r="C149" s="651"/>
      <c r="D149" s="687" t="s">
        <v>3159</v>
      </c>
    </row>
    <row r="150" spans="1:4" s="1" customFormat="1" ht="38.4">
      <c r="A150" s="647" t="s">
        <v>1442</v>
      </c>
      <c r="B150" s="651" t="s">
        <v>1055</v>
      </c>
      <c r="C150" s="651"/>
      <c r="D150" s="687" t="s">
        <v>3158</v>
      </c>
    </row>
    <row r="151" spans="1:4" s="1" customFormat="1" ht="28.95" customHeight="1" collapsed="1">
      <c r="A151" s="645" t="s">
        <v>1067</v>
      </c>
      <c r="B151" s="650" t="s">
        <v>614</v>
      </c>
      <c r="C151" s="650"/>
      <c r="D151" s="686" t="s">
        <v>1065</v>
      </c>
    </row>
    <row r="152" spans="1:4" s="1" customFormat="1" ht="19.2">
      <c r="A152" s="647" t="s">
        <v>849</v>
      </c>
      <c r="B152" s="651" t="s">
        <v>1</v>
      </c>
      <c r="C152" s="651"/>
      <c r="D152" s="687" t="s">
        <v>848</v>
      </c>
    </row>
    <row r="153" spans="1:4" s="1" customFormat="1" ht="19.2">
      <c r="A153" s="647" t="s">
        <v>851</v>
      </c>
      <c r="B153" s="651" t="s">
        <v>263</v>
      </c>
      <c r="C153" s="651"/>
      <c r="D153" s="687" t="s">
        <v>850</v>
      </c>
    </row>
    <row r="154" spans="1:4" s="1" customFormat="1" ht="19.2">
      <c r="A154" s="647" t="s">
        <v>853</v>
      </c>
      <c r="B154" s="651" t="s">
        <v>650</v>
      </c>
      <c r="C154" s="651"/>
      <c r="D154" s="687" t="s">
        <v>852</v>
      </c>
    </row>
    <row r="155" spans="1:4" s="1" customFormat="1" ht="19.2">
      <c r="A155" s="647" t="s">
        <v>855</v>
      </c>
      <c r="B155" s="651" t="s">
        <v>651</v>
      </c>
      <c r="C155" s="651"/>
      <c r="D155" s="687" t="s">
        <v>854</v>
      </c>
    </row>
    <row r="156" spans="1:4" s="1" customFormat="1" ht="24.6" customHeight="1" collapsed="1">
      <c r="A156" s="645" t="s">
        <v>1068</v>
      </c>
      <c r="B156" s="650" t="s">
        <v>615</v>
      </c>
      <c r="C156" s="650"/>
      <c r="D156" s="686" t="s">
        <v>1066</v>
      </c>
    </row>
    <row r="157" spans="1:4" s="1" customFormat="1" ht="19.2">
      <c r="A157" s="647" t="s">
        <v>857</v>
      </c>
      <c r="B157" s="651" t="s">
        <v>1</v>
      </c>
      <c r="C157" s="651"/>
      <c r="D157" s="687" t="s">
        <v>856</v>
      </c>
    </row>
    <row r="158" spans="1:4" s="1" customFormat="1" ht="19.2">
      <c r="A158" s="647" t="s">
        <v>859</v>
      </c>
      <c r="B158" s="651" t="s">
        <v>263</v>
      </c>
      <c r="C158" s="651"/>
      <c r="D158" s="687" t="s">
        <v>858</v>
      </c>
    </row>
    <row r="159" spans="1:4" s="1" customFormat="1" ht="19.2">
      <c r="A159" s="647" t="s">
        <v>861</v>
      </c>
      <c r="B159" s="651" t="s">
        <v>650</v>
      </c>
      <c r="C159" s="651"/>
      <c r="D159" s="687" t="s">
        <v>860</v>
      </c>
    </row>
    <row r="160" spans="1:4" s="1" customFormat="1" ht="25.2" collapsed="1">
      <c r="A160" s="710"/>
      <c r="B160" s="715"/>
      <c r="C160" s="716" t="s">
        <v>3923</v>
      </c>
      <c r="D160" s="717">
        <v>2.0099999999999998</v>
      </c>
    </row>
    <row r="161" spans="1:4" s="1" customFormat="1" ht="27.75" customHeight="1">
      <c r="A161" s="645" t="s">
        <v>637</v>
      </c>
      <c r="B161" s="650" t="s">
        <v>0</v>
      </c>
      <c r="C161" s="650"/>
      <c r="D161" s="686" t="s">
        <v>1072</v>
      </c>
    </row>
    <row r="162" spans="1:4" s="1" customFormat="1" ht="19.2">
      <c r="A162" s="647" t="s">
        <v>1443</v>
      </c>
      <c r="B162" s="651" t="s">
        <v>1</v>
      </c>
      <c r="C162" s="651"/>
      <c r="D162" s="687" t="s">
        <v>862</v>
      </c>
    </row>
    <row r="163" spans="1:4" s="1" customFormat="1" ht="19.2">
      <c r="A163" s="647" t="s">
        <v>1444</v>
      </c>
      <c r="B163" s="651" t="s">
        <v>263</v>
      </c>
      <c r="C163" s="651"/>
      <c r="D163" s="687" t="s">
        <v>863</v>
      </c>
    </row>
    <row r="164" spans="1:4" s="1" customFormat="1" ht="40.950000000000003" customHeight="1" collapsed="1">
      <c r="A164" s="645" t="s">
        <v>638</v>
      </c>
      <c r="B164" s="650" t="s">
        <v>612</v>
      </c>
      <c r="C164" s="650"/>
      <c r="D164" s="686" t="s">
        <v>1073</v>
      </c>
    </row>
    <row r="165" spans="1:4" s="1" customFormat="1" ht="38.4">
      <c r="A165" s="647" t="s">
        <v>865</v>
      </c>
      <c r="B165" s="651" t="s">
        <v>1</v>
      </c>
      <c r="C165" s="651"/>
      <c r="D165" s="687" t="s">
        <v>864</v>
      </c>
    </row>
    <row r="166" spans="1:4" s="1" customFormat="1" ht="19.2">
      <c r="A166" s="647" t="s">
        <v>867</v>
      </c>
      <c r="B166" s="651" t="s">
        <v>263</v>
      </c>
      <c r="C166" s="651"/>
      <c r="D166" s="687" t="s">
        <v>866</v>
      </c>
    </row>
    <row r="167" spans="1:4" s="1" customFormat="1" ht="19.2">
      <c r="A167" s="647" t="s">
        <v>869</v>
      </c>
      <c r="B167" s="651" t="s">
        <v>650</v>
      </c>
      <c r="C167" s="651"/>
      <c r="D167" s="687" t="s">
        <v>868</v>
      </c>
    </row>
    <row r="168" spans="1:4" s="1" customFormat="1" ht="97.2" customHeight="1" collapsed="1">
      <c r="A168" s="645" t="s">
        <v>1083</v>
      </c>
      <c r="B168" s="650" t="s">
        <v>613</v>
      </c>
      <c r="C168" s="650"/>
      <c r="D168" s="686" t="s">
        <v>1074</v>
      </c>
    </row>
    <row r="169" spans="1:4" s="1" customFormat="1" ht="19.2">
      <c r="A169" s="647" t="s">
        <v>871</v>
      </c>
      <c r="B169" s="651" t="s">
        <v>1</v>
      </c>
      <c r="C169" s="651"/>
      <c r="D169" s="687" t="s">
        <v>870</v>
      </c>
    </row>
    <row r="170" spans="1:4" s="1" customFormat="1" ht="19.2">
      <c r="A170" s="647" t="s">
        <v>873</v>
      </c>
      <c r="B170" s="651" t="s">
        <v>263</v>
      </c>
      <c r="C170" s="651"/>
      <c r="D170" s="687" t="s">
        <v>872</v>
      </c>
    </row>
    <row r="171" spans="1:4" s="1" customFormat="1" ht="19.2">
      <c r="A171" s="647" t="s">
        <v>875</v>
      </c>
      <c r="B171" s="651" t="s">
        <v>650</v>
      </c>
      <c r="C171" s="651"/>
      <c r="D171" s="687" t="s">
        <v>874</v>
      </c>
    </row>
    <row r="172" spans="1:4" s="1" customFormat="1" ht="57.6">
      <c r="A172" s="647" t="s">
        <v>877</v>
      </c>
      <c r="B172" s="651" t="s">
        <v>651</v>
      </c>
      <c r="C172" s="651"/>
      <c r="D172" s="687" t="s">
        <v>876</v>
      </c>
    </row>
    <row r="173" spans="1:4" s="1" customFormat="1" ht="19.2">
      <c r="A173" s="647" t="s">
        <v>879</v>
      </c>
      <c r="B173" s="651" t="s">
        <v>652</v>
      </c>
      <c r="C173" s="651"/>
      <c r="D173" s="687" t="s">
        <v>878</v>
      </c>
    </row>
    <row r="174" spans="1:4" s="1" customFormat="1" ht="19.2">
      <c r="A174" s="647" t="s">
        <v>3893</v>
      </c>
      <c r="B174" s="651" t="s">
        <v>3895</v>
      </c>
      <c r="C174" s="651"/>
      <c r="D174" s="687" t="s">
        <v>3944</v>
      </c>
    </row>
    <row r="175" spans="1:4" s="1" customFormat="1" ht="19.2">
      <c r="A175" s="647" t="s">
        <v>3894</v>
      </c>
      <c r="B175" s="651" t="s">
        <v>3896</v>
      </c>
      <c r="C175" s="651"/>
      <c r="D175" s="687" t="s">
        <v>3945</v>
      </c>
    </row>
    <row r="176" spans="1:4" s="1" customFormat="1" ht="84" customHeight="1" collapsed="1">
      <c r="A176" s="645" t="s">
        <v>1084</v>
      </c>
      <c r="B176" s="650" t="s">
        <v>614</v>
      </c>
      <c r="C176" s="650"/>
      <c r="D176" s="686" t="s">
        <v>1075</v>
      </c>
    </row>
    <row r="177" spans="1:4" s="1" customFormat="1" ht="19.2">
      <c r="A177" s="647" t="s">
        <v>881</v>
      </c>
      <c r="B177" s="651" t="s">
        <v>1</v>
      </c>
      <c r="C177" s="651"/>
      <c r="D177" s="687" t="s">
        <v>880</v>
      </c>
    </row>
    <row r="178" spans="1:4" s="1" customFormat="1" ht="19.2">
      <c r="A178" s="647" t="s">
        <v>1451</v>
      </c>
      <c r="B178" s="651" t="s">
        <v>263</v>
      </c>
      <c r="C178" s="651"/>
      <c r="D178" s="687" t="s">
        <v>882</v>
      </c>
    </row>
    <row r="179" spans="1:4" s="1" customFormat="1" ht="38.4">
      <c r="A179" s="647" t="s">
        <v>884</v>
      </c>
      <c r="B179" s="651" t="s">
        <v>650</v>
      </c>
      <c r="C179" s="651"/>
      <c r="D179" s="687" t="s">
        <v>883</v>
      </c>
    </row>
    <row r="180" spans="1:4" s="1" customFormat="1" ht="19.2">
      <c r="A180" s="647" t="s">
        <v>886</v>
      </c>
      <c r="B180" s="651" t="s">
        <v>651</v>
      </c>
      <c r="C180" s="651"/>
      <c r="D180" s="687" t="s">
        <v>885</v>
      </c>
    </row>
    <row r="181" spans="1:4" s="1" customFormat="1" ht="38.4">
      <c r="A181" s="647" t="s">
        <v>888</v>
      </c>
      <c r="B181" s="651" t="s">
        <v>652</v>
      </c>
      <c r="C181" s="651"/>
      <c r="D181" s="687" t="s">
        <v>887</v>
      </c>
    </row>
    <row r="182" spans="1:4" s="1" customFormat="1" ht="19.2">
      <c r="A182" s="647" t="s">
        <v>890</v>
      </c>
      <c r="B182" s="651" t="s">
        <v>653</v>
      </c>
      <c r="C182" s="651"/>
      <c r="D182" s="687" t="s">
        <v>889</v>
      </c>
    </row>
    <row r="183" spans="1:4" s="1" customFormat="1" ht="19.2">
      <c r="A183" s="647" t="s">
        <v>892</v>
      </c>
      <c r="B183" s="651" t="s">
        <v>1051</v>
      </c>
      <c r="C183" s="651"/>
      <c r="D183" s="687" t="s">
        <v>891</v>
      </c>
    </row>
    <row r="184" spans="1:4" s="1" customFormat="1" ht="19.2">
      <c r="A184" s="647" t="s">
        <v>894</v>
      </c>
      <c r="B184" s="651" t="s">
        <v>1052</v>
      </c>
      <c r="C184" s="651"/>
      <c r="D184" s="687" t="s">
        <v>893</v>
      </c>
    </row>
    <row r="185" spans="1:4" s="1" customFormat="1" ht="19.2">
      <c r="A185" s="647" t="s">
        <v>896</v>
      </c>
      <c r="B185" s="651" t="s">
        <v>1053</v>
      </c>
      <c r="C185" s="651"/>
      <c r="D185" s="687" t="s">
        <v>895</v>
      </c>
    </row>
    <row r="186" spans="1:4" s="1" customFormat="1" ht="19.2">
      <c r="A186" s="647" t="s">
        <v>898</v>
      </c>
      <c r="B186" s="651" t="s">
        <v>1054</v>
      </c>
      <c r="C186" s="651"/>
      <c r="D186" s="687" t="s">
        <v>897</v>
      </c>
    </row>
    <row r="187" spans="1:4" s="1" customFormat="1" ht="19.2">
      <c r="A187" s="647" t="s">
        <v>900</v>
      </c>
      <c r="B187" s="651" t="s">
        <v>1055</v>
      </c>
      <c r="C187" s="651"/>
      <c r="D187" s="687" t="s">
        <v>899</v>
      </c>
    </row>
    <row r="188" spans="1:4" s="1" customFormat="1" ht="19.2">
      <c r="A188" s="647" t="s">
        <v>902</v>
      </c>
      <c r="B188" s="651" t="s">
        <v>1445</v>
      </c>
      <c r="C188" s="651"/>
      <c r="D188" s="687" t="s">
        <v>901</v>
      </c>
    </row>
    <row r="189" spans="1:4" s="1" customFormat="1" ht="19.2">
      <c r="A189" s="647" t="s">
        <v>904</v>
      </c>
      <c r="B189" s="651" t="s">
        <v>1446</v>
      </c>
      <c r="C189" s="651"/>
      <c r="D189" s="687" t="s">
        <v>903</v>
      </c>
    </row>
    <row r="190" spans="1:4" s="1" customFormat="1" ht="19.2">
      <c r="A190" s="647" t="s">
        <v>906</v>
      </c>
      <c r="B190" s="651" t="s">
        <v>1447</v>
      </c>
      <c r="C190" s="651"/>
      <c r="D190" s="687" t="s">
        <v>905</v>
      </c>
    </row>
    <row r="191" spans="1:4" s="1" customFormat="1" ht="38.4">
      <c r="A191" s="647" t="s">
        <v>908</v>
      </c>
      <c r="B191" s="651" t="s">
        <v>1448</v>
      </c>
      <c r="C191" s="651"/>
      <c r="D191" s="687" t="s">
        <v>907</v>
      </c>
    </row>
    <row r="192" spans="1:4" s="1" customFormat="1" ht="19.2">
      <c r="A192" s="647" t="s">
        <v>910</v>
      </c>
      <c r="B192" s="651" t="s">
        <v>1449</v>
      </c>
      <c r="C192" s="651"/>
      <c r="D192" s="687" t="s">
        <v>909</v>
      </c>
    </row>
    <row r="193" spans="1:4" s="1" customFormat="1" ht="38.4">
      <c r="A193" s="647" t="s">
        <v>912</v>
      </c>
      <c r="B193" s="651" t="s">
        <v>1450</v>
      </c>
      <c r="C193" s="651"/>
      <c r="D193" s="687" t="s">
        <v>911</v>
      </c>
    </row>
    <row r="194" spans="1:4" s="1" customFormat="1" ht="124.2" customHeight="1" collapsed="1">
      <c r="A194" s="645" t="s">
        <v>1085</v>
      </c>
      <c r="B194" s="650" t="s">
        <v>615</v>
      </c>
      <c r="C194" s="650"/>
      <c r="D194" s="686" t="s">
        <v>1076</v>
      </c>
    </row>
    <row r="195" spans="1:4" s="1" customFormat="1" ht="19.2">
      <c r="A195" s="647" t="s">
        <v>914</v>
      </c>
      <c r="B195" s="651" t="s">
        <v>1</v>
      </c>
      <c r="C195" s="651"/>
      <c r="D195" s="687" t="s">
        <v>913</v>
      </c>
    </row>
    <row r="196" spans="1:4" s="1" customFormat="1" ht="19.2">
      <c r="A196" s="647" t="s">
        <v>916</v>
      </c>
      <c r="B196" s="651" t="s">
        <v>263</v>
      </c>
      <c r="C196" s="651"/>
      <c r="D196" s="687" t="s">
        <v>915</v>
      </c>
    </row>
    <row r="197" spans="1:4" s="1" customFormat="1" ht="19.2">
      <c r="A197" s="647" t="s">
        <v>3897</v>
      </c>
      <c r="B197" s="651" t="s">
        <v>650</v>
      </c>
      <c r="C197" s="651"/>
      <c r="D197" s="687" t="s">
        <v>917</v>
      </c>
    </row>
    <row r="198" spans="1:4" s="1" customFormat="1" ht="38.4">
      <c r="A198" s="647" t="s">
        <v>918</v>
      </c>
      <c r="B198" s="651" t="s">
        <v>651</v>
      </c>
      <c r="C198" s="651"/>
      <c r="D198" s="687" t="s">
        <v>3898</v>
      </c>
    </row>
    <row r="199" spans="1:4" s="1" customFormat="1" ht="69" customHeight="1" collapsed="1">
      <c r="A199" s="645" t="s">
        <v>1086</v>
      </c>
      <c r="B199" s="650" t="s">
        <v>619</v>
      </c>
      <c r="C199" s="650"/>
      <c r="D199" s="686" t="s">
        <v>1077</v>
      </c>
    </row>
    <row r="200" spans="1:4" s="1" customFormat="1" ht="19.2">
      <c r="A200" s="647" t="s">
        <v>920</v>
      </c>
      <c r="B200" s="651" t="s">
        <v>1</v>
      </c>
      <c r="C200" s="651"/>
      <c r="D200" s="687" t="s">
        <v>919</v>
      </c>
    </row>
    <row r="201" spans="1:4" s="1" customFormat="1" ht="19.2">
      <c r="A201" s="647" t="s">
        <v>922</v>
      </c>
      <c r="B201" s="651" t="s">
        <v>263</v>
      </c>
      <c r="C201" s="651"/>
      <c r="D201" s="687" t="s">
        <v>921</v>
      </c>
    </row>
    <row r="202" spans="1:4" s="1" customFormat="1" ht="19.2">
      <c r="A202" s="647" t="s">
        <v>924</v>
      </c>
      <c r="B202" s="651" t="s">
        <v>650</v>
      </c>
      <c r="C202" s="651"/>
      <c r="D202" s="687" t="s">
        <v>923</v>
      </c>
    </row>
    <row r="203" spans="1:4" s="1" customFormat="1" ht="19.2">
      <c r="A203" s="647" t="s">
        <v>926</v>
      </c>
      <c r="B203" s="651" t="s">
        <v>651</v>
      </c>
      <c r="C203" s="651"/>
      <c r="D203" s="687" t="s">
        <v>925</v>
      </c>
    </row>
    <row r="204" spans="1:4" s="1" customFormat="1" ht="38.4">
      <c r="A204" s="647" t="s">
        <v>928</v>
      </c>
      <c r="B204" s="651" t="s">
        <v>652</v>
      </c>
      <c r="C204" s="651"/>
      <c r="D204" s="687" t="s">
        <v>927</v>
      </c>
    </row>
    <row r="205" spans="1:4" s="1" customFormat="1" ht="77.400000000000006" customHeight="1" collapsed="1">
      <c r="A205" s="645" t="s">
        <v>1087</v>
      </c>
      <c r="B205" s="650" t="s">
        <v>622</v>
      </c>
      <c r="C205" s="650"/>
      <c r="D205" s="686" t="s">
        <v>1078</v>
      </c>
    </row>
    <row r="206" spans="1:4" s="1" customFormat="1" ht="19.2">
      <c r="A206" s="647" t="s">
        <v>930</v>
      </c>
      <c r="B206" s="651" t="s">
        <v>1</v>
      </c>
      <c r="C206" s="651"/>
      <c r="D206" s="687" t="s">
        <v>929</v>
      </c>
    </row>
    <row r="207" spans="1:4" s="1" customFormat="1" ht="19.2">
      <c r="A207" s="647" t="s">
        <v>932</v>
      </c>
      <c r="B207" s="651" t="s">
        <v>263</v>
      </c>
      <c r="C207" s="651"/>
      <c r="D207" s="687" t="s">
        <v>931</v>
      </c>
    </row>
    <row r="208" spans="1:4" s="1" customFormat="1" ht="38.4">
      <c r="A208" s="647" t="s">
        <v>934</v>
      </c>
      <c r="B208" s="651" t="s">
        <v>650</v>
      </c>
      <c r="C208" s="651"/>
      <c r="D208" s="687" t="s">
        <v>933</v>
      </c>
    </row>
    <row r="209" spans="1:4" s="1" customFormat="1" ht="19.2">
      <c r="A209" s="647" t="s">
        <v>936</v>
      </c>
      <c r="B209" s="651" t="s">
        <v>651</v>
      </c>
      <c r="C209" s="651"/>
      <c r="D209" s="687" t="s">
        <v>935</v>
      </c>
    </row>
    <row r="210" spans="1:4" s="1" customFormat="1" ht="38.4">
      <c r="A210" s="647" t="s">
        <v>938</v>
      </c>
      <c r="B210" s="651" t="s">
        <v>652</v>
      </c>
      <c r="C210" s="651"/>
      <c r="D210" s="687" t="s">
        <v>937</v>
      </c>
    </row>
    <row r="211" spans="1:4" s="1" customFormat="1" ht="76.95" customHeight="1" collapsed="1">
      <c r="A211" s="645" t="s">
        <v>1088</v>
      </c>
      <c r="B211" s="650" t="s">
        <v>639</v>
      </c>
      <c r="C211" s="650"/>
      <c r="D211" s="686" t="s">
        <v>1079</v>
      </c>
    </row>
    <row r="212" spans="1:4" s="1" customFormat="1" ht="38.4">
      <c r="A212" s="647" t="s">
        <v>940</v>
      </c>
      <c r="B212" s="651" t="s">
        <v>1</v>
      </c>
      <c r="C212" s="651"/>
      <c r="D212" s="687" t="s">
        <v>939</v>
      </c>
    </row>
    <row r="213" spans="1:4" s="1" customFormat="1" ht="19.2">
      <c r="A213" s="647" t="s">
        <v>1452</v>
      </c>
      <c r="B213" s="651" t="s">
        <v>263</v>
      </c>
      <c r="C213" s="651"/>
      <c r="D213" s="687" t="s">
        <v>941</v>
      </c>
    </row>
    <row r="214" spans="1:4" s="1" customFormat="1" ht="19.2">
      <c r="A214" s="647" t="s">
        <v>943</v>
      </c>
      <c r="B214" s="651" t="s">
        <v>650</v>
      </c>
      <c r="C214" s="651"/>
      <c r="D214" s="687" t="s">
        <v>942</v>
      </c>
    </row>
    <row r="215" spans="1:4" s="1" customFormat="1" ht="66.599999999999994" customHeight="1" collapsed="1">
      <c r="A215" s="645" t="s">
        <v>1089</v>
      </c>
      <c r="B215" s="650" t="s">
        <v>634</v>
      </c>
      <c r="C215" s="650"/>
      <c r="D215" s="686" t="s">
        <v>1080</v>
      </c>
    </row>
    <row r="216" spans="1:4" s="1" customFormat="1" ht="19.2">
      <c r="A216" s="647" t="s">
        <v>945</v>
      </c>
      <c r="B216" s="651" t="s">
        <v>1</v>
      </c>
      <c r="C216" s="651"/>
      <c r="D216" s="687" t="s">
        <v>944</v>
      </c>
    </row>
    <row r="217" spans="1:4" s="1" customFormat="1" ht="19.2">
      <c r="A217" s="647" t="s">
        <v>947</v>
      </c>
      <c r="B217" s="651" t="s">
        <v>263</v>
      </c>
      <c r="C217" s="651"/>
      <c r="D217" s="687" t="s">
        <v>946</v>
      </c>
    </row>
    <row r="218" spans="1:4" s="1" customFormat="1" ht="19.2">
      <c r="A218" s="647" t="s">
        <v>949</v>
      </c>
      <c r="B218" s="651" t="s">
        <v>650</v>
      </c>
      <c r="C218" s="651"/>
      <c r="D218" s="687" t="s">
        <v>948</v>
      </c>
    </row>
    <row r="219" spans="1:4" s="1" customFormat="1" ht="38.4">
      <c r="A219" s="647" t="s">
        <v>951</v>
      </c>
      <c r="B219" s="651" t="s">
        <v>651</v>
      </c>
      <c r="C219" s="651"/>
      <c r="D219" s="687" t="s">
        <v>950</v>
      </c>
    </row>
    <row r="220" spans="1:4" s="1" customFormat="1" ht="38.4">
      <c r="A220" s="647" t="s">
        <v>953</v>
      </c>
      <c r="B220" s="651" t="s">
        <v>652</v>
      </c>
      <c r="C220" s="651"/>
      <c r="D220" s="687" t="s">
        <v>952</v>
      </c>
    </row>
    <row r="221" spans="1:4" s="1" customFormat="1" ht="19.2">
      <c r="A221" s="647" t="s">
        <v>955</v>
      </c>
      <c r="B221" s="651" t="s">
        <v>653</v>
      </c>
      <c r="C221" s="651"/>
      <c r="D221" s="687" t="s">
        <v>954</v>
      </c>
    </row>
    <row r="222" spans="1:4" s="1" customFormat="1" ht="38.4">
      <c r="A222" s="647" t="s">
        <v>957</v>
      </c>
      <c r="B222" s="651" t="s">
        <v>1051</v>
      </c>
      <c r="C222" s="651"/>
      <c r="D222" s="687" t="s">
        <v>956</v>
      </c>
    </row>
    <row r="223" spans="1:4" s="1" customFormat="1" ht="19.2">
      <c r="A223" s="647" t="s">
        <v>959</v>
      </c>
      <c r="B223" s="651" t="s">
        <v>1052</v>
      </c>
      <c r="C223" s="651"/>
      <c r="D223" s="687" t="s">
        <v>958</v>
      </c>
    </row>
    <row r="224" spans="1:4" s="1" customFormat="1" ht="19.2">
      <c r="A224" s="647" t="s">
        <v>961</v>
      </c>
      <c r="B224" s="651" t="s">
        <v>1053</v>
      </c>
      <c r="C224" s="651"/>
      <c r="D224" s="687" t="s">
        <v>960</v>
      </c>
    </row>
    <row r="225" spans="1:4" s="1" customFormat="1" ht="19.2">
      <c r="A225" s="647" t="s">
        <v>963</v>
      </c>
      <c r="B225" s="651" t="s">
        <v>1054</v>
      </c>
      <c r="C225" s="651"/>
      <c r="D225" s="687" t="s">
        <v>962</v>
      </c>
    </row>
    <row r="226" spans="1:4" s="1" customFormat="1" ht="42.6" customHeight="1" collapsed="1">
      <c r="A226" s="645" t="s">
        <v>1090</v>
      </c>
      <c r="B226" s="650" t="s">
        <v>635</v>
      </c>
      <c r="C226" s="650"/>
      <c r="D226" s="686" t="s">
        <v>1081</v>
      </c>
    </row>
    <row r="227" spans="1:4" s="1" customFormat="1" ht="38.4">
      <c r="A227" s="647" t="s">
        <v>965</v>
      </c>
      <c r="B227" s="651" t="s">
        <v>1</v>
      </c>
      <c r="C227" s="651"/>
      <c r="D227" s="687" t="s">
        <v>964</v>
      </c>
    </row>
    <row r="228" spans="1:4" s="1" customFormat="1" ht="19.2">
      <c r="A228" s="647" t="s">
        <v>967</v>
      </c>
      <c r="B228" s="651" t="s">
        <v>263</v>
      </c>
      <c r="C228" s="651"/>
      <c r="D228" s="687" t="s">
        <v>966</v>
      </c>
    </row>
    <row r="229" spans="1:4" s="1" customFormat="1" ht="33" customHeight="1" collapsed="1">
      <c r="A229" s="645" t="s">
        <v>1091</v>
      </c>
      <c r="B229" s="650" t="s">
        <v>636</v>
      </c>
      <c r="C229" s="650"/>
      <c r="D229" s="686" t="s">
        <v>1082</v>
      </c>
    </row>
    <row r="230" spans="1:4" s="1" customFormat="1" ht="19.2">
      <c r="A230" s="647" t="s">
        <v>969</v>
      </c>
      <c r="B230" s="651" t="s">
        <v>1</v>
      </c>
      <c r="C230" s="651"/>
      <c r="D230" s="687" t="s">
        <v>968</v>
      </c>
    </row>
    <row r="231" spans="1:4" s="1" customFormat="1" ht="19.2">
      <c r="A231" s="647" t="s">
        <v>971</v>
      </c>
      <c r="B231" s="651" t="s">
        <v>263</v>
      </c>
      <c r="C231" s="651"/>
      <c r="D231" s="687" t="s">
        <v>970</v>
      </c>
    </row>
    <row r="232" spans="1:4" s="1" customFormat="1" ht="19.2">
      <c r="A232" s="647" t="s">
        <v>973</v>
      </c>
      <c r="B232" s="651" t="s">
        <v>650</v>
      </c>
      <c r="C232" s="651"/>
      <c r="D232" s="687" t="s">
        <v>972</v>
      </c>
    </row>
    <row r="233" spans="1:4" s="1" customFormat="1" ht="19.2">
      <c r="A233" s="647" t="s">
        <v>975</v>
      </c>
      <c r="B233" s="651" t="s">
        <v>651</v>
      </c>
      <c r="C233" s="651"/>
      <c r="D233" s="687" t="s">
        <v>974</v>
      </c>
    </row>
    <row r="234" spans="1:4" s="1" customFormat="1" ht="19.2">
      <c r="A234" s="647" t="s">
        <v>977</v>
      </c>
      <c r="B234" s="651" t="s">
        <v>652</v>
      </c>
      <c r="C234" s="651"/>
      <c r="D234" s="687" t="s">
        <v>976</v>
      </c>
    </row>
    <row r="235" spans="1:4" s="1" customFormat="1" ht="38.4">
      <c r="A235" s="647" t="s">
        <v>979</v>
      </c>
      <c r="B235" s="651" t="s">
        <v>653</v>
      </c>
      <c r="C235" s="651"/>
      <c r="D235" s="687" t="s">
        <v>978</v>
      </c>
    </row>
    <row r="236" spans="1:4" s="1" customFormat="1" ht="25.2" collapsed="1">
      <c r="A236" s="710"/>
      <c r="B236" s="715"/>
      <c r="C236" s="716" t="s">
        <v>3924</v>
      </c>
      <c r="D236" s="717">
        <v>2.02</v>
      </c>
    </row>
    <row r="237" spans="1:4" s="1" customFormat="1" ht="72.599999999999994" customHeight="1">
      <c r="A237" s="645" t="s">
        <v>1101</v>
      </c>
      <c r="B237" s="650" t="s">
        <v>0</v>
      </c>
      <c r="C237" s="650"/>
      <c r="D237" s="686" t="s">
        <v>1092</v>
      </c>
    </row>
    <row r="238" spans="1:4" s="1" customFormat="1" ht="19.2">
      <c r="A238" s="647" t="s">
        <v>981</v>
      </c>
      <c r="B238" s="651" t="s">
        <v>1</v>
      </c>
      <c r="C238" s="651"/>
      <c r="D238" s="687" t="s">
        <v>980</v>
      </c>
    </row>
    <row r="239" spans="1:4" s="1" customFormat="1" ht="19.2">
      <c r="A239" s="647" t="s">
        <v>983</v>
      </c>
      <c r="B239" s="651" t="s">
        <v>263</v>
      </c>
      <c r="C239" s="651"/>
      <c r="D239" s="687" t="s">
        <v>982</v>
      </c>
    </row>
    <row r="240" spans="1:4" s="1" customFormat="1" ht="57.6">
      <c r="A240" s="647" t="s">
        <v>985</v>
      </c>
      <c r="B240" s="651" t="s">
        <v>650</v>
      </c>
      <c r="C240" s="651"/>
      <c r="D240" s="687" t="s">
        <v>984</v>
      </c>
    </row>
    <row r="241" spans="1:4" s="1" customFormat="1" ht="38.4">
      <c r="A241" s="647" t="s">
        <v>987</v>
      </c>
      <c r="B241" s="651" t="s">
        <v>651</v>
      </c>
      <c r="C241" s="651"/>
      <c r="D241" s="687" t="s">
        <v>986</v>
      </c>
    </row>
    <row r="242" spans="1:4" s="1" customFormat="1" ht="19.2">
      <c r="A242" s="647" t="s">
        <v>989</v>
      </c>
      <c r="B242" s="651" t="s">
        <v>652</v>
      </c>
      <c r="C242" s="651"/>
      <c r="D242" s="687" t="s">
        <v>988</v>
      </c>
    </row>
    <row r="243" spans="1:4" s="1" customFormat="1" ht="44.4" customHeight="1" collapsed="1">
      <c r="A243" s="645" t="s">
        <v>1102</v>
      </c>
      <c r="B243" s="650" t="s">
        <v>612</v>
      </c>
      <c r="C243" s="650"/>
      <c r="D243" s="686" t="s">
        <v>1093</v>
      </c>
    </row>
    <row r="244" spans="1:4" s="1" customFormat="1" ht="38.4">
      <c r="A244" s="647" t="s">
        <v>991</v>
      </c>
      <c r="B244" s="651" t="s">
        <v>1</v>
      </c>
      <c r="C244" s="651"/>
      <c r="D244" s="687" t="s">
        <v>990</v>
      </c>
    </row>
    <row r="245" spans="1:4" s="1" customFormat="1" ht="19.2">
      <c r="A245" s="647" t="s">
        <v>993</v>
      </c>
      <c r="B245" s="651" t="s">
        <v>263</v>
      </c>
      <c r="C245" s="651"/>
      <c r="D245" s="687" t="s">
        <v>992</v>
      </c>
    </row>
    <row r="246" spans="1:4" s="1" customFormat="1" ht="38.4">
      <c r="A246" s="647" t="s">
        <v>995</v>
      </c>
      <c r="B246" s="651" t="s">
        <v>650</v>
      </c>
      <c r="C246" s="651"/>
      <c r="D246" s="687" t="s">
        <v>994</v>
      </c>
    </row>
    <row r="247" spans="1:4" s="1" customFormat="1" ht="38.4">
      <c r="A247" s="647" t="s">
        <v>997</v>
      </c>
      <c r="B247" s="651" t="s">
        <v>651</v>
      </c>
      <c r="C247" s="651"/>
      <c r="D247" s="687" t="s">
        <v>996</v>
      </c>
    </row>
    <row r="248" spans="1:4" s="1" customFormat="1" ht="70.2" customHeight="1" collapsed="1">
      <c r="A248" s="645" t="s">
        <v>1103</v>
      </c>
      <c r="B248" s="650" t="s">
        <v>613</v>
      </c>
      <c r="C248" s="650"/>
      <c r="D248" s="686" t="s">
        <v>1094</v>
      </c>
    </row>
    <row r="249" spans="1:4" s="1" customFormat="1" ht="38.4">
      <c r="A249" s="647" t="s">
        <v>999</v>
      </c>
      <c r="B249" s="651" t="s">
        <v>1</v>
      </c>
      <c r="C249" s="651"/>
      <c r="D249" s="687" t="s">
        <v>998</v>
      </c>
    </row>
    <row r="250" spans="1:4" s="1" customFormat="1" ht="19.2">
      <c r="A250" s="647" t="s">
        <v>1001</v>
      </c>
      <c r="B250" s="651" t="s">
        <v>263</v>
      </c>
      <c r="C250" s="651"/>
      <c r="D250" s="687" t="s">
        <v>1000</v>
      </c>
    </row>
    <row r="251" spans="1:4" s="1" customFormat="1" ht="38.4">
      <c r="A251" s="647" t="s">
        <v>1003</v>
      </c>
      <c r="B251" s="651" t="s">
        <v>650</v>
      </c>
      <c r="C251" s="651"/>
      <c r="D251" s="687" t="s">
        <v>1002</v>
      </c>
    </row>
    <row r="252" spans="1:4" s="1" customFormat="1" ht="19.2">
      <c r="A252" s="647" t="s">
        <v>1005</v>
      </c>
      <c r="B252" s="651" t="s">
        <v>651</v>
      </c>
      <c r="C252" s="651"/>
      <c r="D252" s="687" t="s">
        <v>1004</v>
      </c>
    </row>
    <row r="253" spans="1:4" s="1" customFormat="1" ht="45.6" customHeight="1" collapsed="1">
      <c r="A253" s="645" t="s">
        <v>1104</v>
      </c>
      <c r="B253" s="650" t="s">
        <v>614</v>
      </c>
      <c r="C253" s="650"/>
      <c r="D253" s="686" t="s">
        <v>1095</v>
      </c>
    </row>
    <row r="254" spans="1:4" s="1" customFormat="1" ht="38.4">
      <c r="A254" s="647" t="s">
        <v>1007</v>
      </c>
      <c r="B254" s="651" t="s">
        <v>1</v>
      </c>
      <c r="C254" s="651"/>
      <c r="D254" s="687" t="s">
        <v>1006</v>
      </c>
    </row>
    <row r="255" spans="1:4" s="1" customFormat="1" ht="38.4">
      <c r="A255" s="647" t="s">
        <v>1009</v>
      </c>
      <c r="B255" s="651" t="s">
        <v>263</v>
      </c>
      <c r="C255" s="651"/>
      <c r="D255" s="687" t="s">
        <v>1008</v>
      </c>
    </row>
    <row r="256" spans="1:4" s="1" customFormat="1" ht="38.4">
      <c r="A256" s="647" t="s">
        <v>1011</v>
      </c>
      <c r="B256" s="651" t="s">
        <v>650</v>
      </c>
      <c r="C256" s="651"/>
      <c r="D256" s="687" t="s">
        <v>1010</v>
      </c>
    </row>
    <row r="257" spans="1:4" s="1" customFormat="1" ht="38.4">
      <c r="A257" s="647" t="s">
        <v>1013</v>
      </c>
      <c r="B257" s="651" t="s">
        <v>651</v>
      </c>
      <c r="C257" s="651"/>
      <c r="D257" s="687" t="s">
        <v>1012</v>
      </c>
    </row>
    <row r="258" spans="1:4" s="1" customFormat="1" ht="19.2">
      <c r="A258" s="647" t="s">
        <v>1015</v>
      </c>
      <c r="B258" s="651" t="s">
        <v>652</v>
      </c>
      <c r="C258" s="651"/>
      <c r="D258" s="687" t="s">
        <v>1014</v>
      </c>
    </row>
    <row r="259" spans="1:4" s="1" customFormat="1" ht="19.2">
      <c r="A259" s="647" t="s">
        <v>1017</v>
      </c>
      <c r="B259" s="651" t="s">
        <v>653</v>
      </c>
      <c r="C259" s="651"/>
      <c r="D259" s="687" t="s">
        <v>1016</v>
      </c>
    </row>
    <row r="260" spans="1:4" s="1" customFormat="1" ht="43.2" customHeight="1" collapsed="1">
      <c r="A260" s="645" t="s">
        <v>1105</v>
      </c>
      <c r="B260" s="650" t="s">
        <v>615</v>
      </c>
      <c r="C260" s="650"/>
      <c r="D260" s="686" t="s">
        <v>1096</v>
      </c>
    </row>
    <row r="261" spans="1:4" s="1" customFormat="1" ht="19.2">
      <c r="A261" s="647" t="s">
        <v>1019</v>
      </c>
      <c r="B261" s="651" t="s">
        <v>1</v>
      </c>
      <c r="C261" s="651"/>
      <c r="D261" s="687" t="s">
        <v>1018</v>
      </c>
    </row>
    <row r="262" spans="1:4" s="1" customFormat="1" ht="19.2">
      <c r="A262" s="647" t="s">
        <v>1021</v>
      </c>
      <c r="B262" s="651" t="s">
        <v>263</v>
      </c>
      <c r="C262" s="651"/>
      <c r="D262" s="687" t="s">
        <v>1020</v>
      </c>
    </row>
    <row r="263" spans="1:4" s="1" customFormat="1" ht="19.2">
      <c r="A263" s="647" t="s">
        <v>1023</v>
      </c>
      <c r="B263" s="651" t="s">
        <v>650</v>
      </c>
      <c r="C263" s="651"/>
      <c r="D263" s="687" t="s">
        <v>1022</v>
      </c>
    </row>
    <row r="264" spans="1:4" s="1" customFormat="1" ht="38.4">
      <c r="A264" s="647" t="s">
        <v>1025</v>
      </c>
      <c r="B264" s="651" t="s">
        <v>651</v>
      </c>
      <c r="C264" s="651"/>
      <c r="D264" s="687" t="s">
        <v>1024</v>
      </c>
    </row>
    <row r="265" spans="1:4" s="1" customFormat="1" ht="19.2">
      <c r="A265" s="647" t="s">
        <v>1027</v>
      </c>
      <c r="B265" s="651" t="s">
        <v>652</v>
      </c>
      <c r="C265" s="651"/>
      <c r="D265" s="687" t="s">
        <v>1026</v>
      </c>
    </row>
    <row r="266" spans="1:4" s="1" customFormat="1" ht="38.4">
      <c r="A266" s="647" t="s">
        <v>1029</v>
      </c>
      <c r="B266" s="651" t="s">
        <v>653</v>
      </c>
      <c r="C266" s="651"/>
      <c r="D266" s="687" t="s">
        <v>1028</v>
      </c>
    </row>
    <row r="267" spans="1:4" s="1" customFormat="1" ht="48" customHeight="1" collapsed="1">
      <c r="A267" s="645" t="s">
        <v>1106</v>
      </c>
      <c r="B267" s="650" t="s">
        <v>619</v>
      </c>
      <c r="C267" s="650"/>
      <c r="D267" s="686" t="s">
        <v>1097</v>
      </c>
    </row>
    <row r="268" spans="1:4" s="1" customFormat="1" ht="38.4">
      <c r="A268" s="647" t="s">
        <v>1453</v>
      </c>
      <c r="B268" s="651" t="s">
        <v>1</v>
      </c>
      <c r="C268" s="651"/>
      <c r="D268" s="687" t="s">
        <v>3157</v>
      </c>
    </row>
    <row r="269" spans="1:4" s="1" customFormat="1" ht="19.2">
      <c r="A269" s="647" t="s">
        <v>1454</v>
      </c>
      <c r="B269" s="651" t="s">
        <v>263</v>
      </c>
      <c r="C269" s="651"/>
      <c r="D269" s="687" t="s">
        <v>3156</v>
      </c>
    </row>
    <row r="270" spans="1:4" s="1" customFormat="1" ht="38.4">
      <c r="A270" s="647" t="s">
        <v>1455</v>
      </c>
      <c r="B270" s="651" t="s">
        <v>650</v>
      </c>
      <c r="C270" s="651"/>
      <c r="D270" s="687" t="s">
        <v>3155</v>
      </c>
    </row>
    <row r="271" spans="1:4" s="1" customFormat="1" ht="38.4">
      <c r="A271" s="647" t="s">
        <v>1456</v>
      </c>
      <c r="B271" s="651" t="s">
        <v>651</v>
      </c>
      <c r="C271" s="651"/>
      <c r="D271" s="687" t="s">
        <v>3154</v>
      </c>
    </row>
    <row r="272" spans="1:4" s="1" customFormat="1" ht="48.6" customHeight="1" collapsed="1">
      <c r="A272" s="645" t="s">
        <v>1107</v>
      </c>
      <c r="B272" s="650" t="s">
        <v>622</v>
      </c>
      <c r="C272" s="650"/>
      <c r="D272" s="686" t="s">
        <v>1098</v>
      </c>
    </row>
    <row r="273" spans="1:4" s="1" customFormat="1" ht="57.6">
      <c r="A273" s="647" t="s">
        <v>1457</v>
      </c>
      <c r="B273" s="651" t="s">
        <v>1</v>
      </c>
      <c r="C273" s="651"/>
      <c r="D273" s="687" t="s">
        <v>3153</v>
      </c>
    </row>
    <row r="274" spans="1:4" s="1" customFormat="1" ht="30.6" customHeight="1" collapsed="1">
      <c r="A274" s="645" t="s">
        <v>1108</v>
      </c>
      <c r="B274" s="650" t="s">
        <v>639</v>
      </c>
      <c r="C274" s="650"/>
      <c r="D274" s="686" t="s">
        <v>1099</v>
      </c>
    </row>
    <row r="275" spans="1:4" s="1" customFormat="1" ht="38.4">
      <c r="A275" s="647" t="s">
        <v>1458</v>
      </c>
      <c r="B275" s="651" t="s">
        <v>1</v>
      </c>
      <c r="C275" s="651"/>
      <c r="D275" s="687" t="s">
        <v>3152</v>
      </c>
    </row>
    <row r="276" spans="1:4" s="1" customFormat="1" ht="38.4">
      <c r="A276" s="647" t="s">
        <v>1459</v>
      </c>
      <c r="B276" s="651" t="s">
        <v>263</v>
      </c>
      <c r="C276" s="651"/>
      <c r="D276" s="687" t="s">
        <v>3151</v>
      </c>
    </row>
    <row r="277" spans="1:4" s="1" customFormat="1" ht="45" customHeight="1" collapsed="1">
      <c r="A277" s="645" t="s">
        <v>1109</v>
      </c>
      <c r="B277" s="650" t="s">
        <v>634</v>
      </c>
      <c r="C277" s="650"/>
      <c r="D277" s="686" t="s">
        <v>1100</v>
      </c>
    </row>
    <row r="278" spans="1:4" s="1" customFormat="1" ht="19.2">
      <c r="A278" s="647" t="s">
        <v>1460</v>
      </c>
      <c r="B278" s="651" t="s">
        <v>1</v>
      </c>
      <c r="C278" s="651"/>
      <c r="D278" s="687" t="s">
        <v>3150</v>
      </c>
    </row>
    <row r="279" spans="1:4" s="1" customFormat="1" ht="19.2">
      <c r="A279" s="647" t="s">
        <v>1461</v>
      </c>
      <c r="B279" s="651" t="s">
        <v>263</v>
      </c>
      <c r="C279" s="651"/>
      <c r="D279" s="687" t="s">
        <v>3149</v>
      </c>
    </row>
    <row r="280" spans="1:4" s="1" customFormat="1" ht="19.2">
      <c r="A280" s="647" t="s">
        <v>1462</v>
      </c>
      <c r="B280" s="651" t="s">
        <v>650</v>
      </c>
      <c r="C280" s="651"/>
      <c r="D280" s="687" t="s">
        <v>3148</v>
      </c>
    </row>
    <row r="281" spans="1:4" s="1" customFormat="1" ht="19.2">
      <c r="A281" s="647" t="s">
        <v>1463</v>
      </c>
      <c r="B281" s="651" t="s">
        <v>651</v>
      </c>
      <c r="C281" s="651"/>
      <c r="D281" s="687" t="s">
        <v>3147</v>
      </c>
    </row>
    <row r="282" spans="1:4" s="1" customFormat="1" ht="19.2">
      <c r="A282" s="647" t="s">
        <v>1464</v>
      </c>
      <c r="B282" s="651" t="s">
        <v>652</v>
      </c>
      <c r="C282" s="651"/>
      <c r="D282" s="687" t="s">
        <v>3146</v>
      </c>
    </row>
    <row r="283" spans="1:4" s="1" customFormat="1" ht="25.2" collapsed="1">
      <c r="A283" s="710"/>
      <c r="B283" s="715"/>
      <c r="C283" s="716" t="s">
        <v>3925</v>
      </c>
      <c r="D283" s="717">
        <v>2.0299999999999998</v>
      </c>
    </row>
    <row r="284" spans="1:4" s="1" customFormat="1" ht="114.6" customHeight="1">
      <c r="A284" s="645" t="s">
        <v>1114</v>
      </c>
      <c r="B284" s="650" t="s">
        <v>0</v>
      </c>
      <c r="C284" s="650"/>
      <c r="D284" s="686" t="s">
        <v>1110</v>
      </c>
    </row>
    <row r="285" spans="1:4" s="1" customFormat="1" ht="19.2">
      <c r="A285" s="647" t="s">
        <v>1465</v>
      </c>
      <c r="B285" s="651" t="s">
        <v>1</v>
      </c>
      <c r="C285" s="651"/>
      <c r="D285" s="687" t="s">
        <v>3145</v>
      </c>
    </row>
    <row r="286" spans="1:4" s="1" customFormat="1" ht="57.6">
      <c r="A286" s="647" t="s">
        <v>1466</v>
      </c>
      <c r="B286" s="651" t="s">
        <v>263</v>
      </c>
      <c r="C286" s="651"/>
      <c r="D286" s="687" t="s">
        <v>3144</v>
      </c>
    </row>
    <row r="287" spans="1:4" s="1" customFormat="1" ht="19.2">
      <c r="A287" s="647" t="s">
        <v>1467</v>
      </c>
      <c r="B287" s="651" t="s">
        <v>650</v>
      </c>
      <c r="C287" s="651"/>
      <c r="D287" s="687" t="s">
        <v>3143</v>
      </c>
    </row>
    <row r="288" spans="1:4" s="1" customFormat="1" ht="38.4">
      <c r="A288" s="647" t="s">
        <v>1468</v>
      </c>
      <c r="B288" s="651" t="s">
        <v>651</v>
      </c>
      <c r="C288" s="651"/>
      <c r="D288" s="687" t="s">
        <v>3142</v>
      </c>
    </row>
    <row r="289" spans="1:4" s="1" customFormat="1" ht="19.2">
      <c r="A289" s="647" t="s">
        <v>1469</v>
      </c>
      <c r="B289" s="651" t="s">
        <v>652</v>
      </c>
      <c r="C289" s="651"/>
      <c r="D289" s="687" t="s">
        <v>3141</v>
      </c>
    </row>
    <row r="290" spans="1:4" s="1" customFormat="1" ht="19.2">
      <c r="A290" s="647" t="s">
        <v>1470</v>
      </c>
      <c r="B290" s="651" t="s">
        <v>653</v>
      </c>
      <c r="C290" s="651"/>
      <c r="D290" s="687" t="s">
        <v>3140</v>
      </c>
    </row>
    <row r="291" spans="1:4" s="1" customFormat="1" ht="72.599999999999994" customHeight="1" collapsed="1">
      <c r="A291" s="645" t="s">
        <v>1115</v>
      </c>
      <c r="B291" s="650" t="s">
        <v>612</v>
      </c>
      <c r="C291" s="650"/>
      <c r="D291" s="686" t="s">
        <v>1111</v>
      </c>
    </row>
    <row r="292" spans="1:4" s="1" customFormat="1" ht="19.2">
      <c r="A292" s="647" t="s">
        <v>1471</v>
      </c>
      <c r="B292" s="651" t="s">
        <v>1</v>
      </c>
      <c r="C292" s="651"/>
      <c r="D292" s="687" t="s">
        <v>3139</v>
      </c>
    </row>
    <row r="293" spans="1:4" s="1" customFormat="1" ht="19.2">
      <c r="A293" s="647" t="s">
        <v>1472</v>
      </c>
      <c r="B293" s="651" t="s">
        <v>263</v>
      </c>
      <c r="C293" s="651"/>
      <c r="D293" s="687" t="s">
        <v>3138</v>
      </c>
    </row>
    <row r="294" spans="1:4" s="1" customFormat="1" ht="57.6">
      <c r="A294" s="647" t="s">
        <v>1473</v>
      </c>
      <c r="B294" s="651" t="s">
        <v>650</v>
      </c>
      <c r="C294" s="651"/>
      <c r="D294" s="687" t="s">
        <v>3137</v>
      </c>
    </row>
    <row r="295" spans="1:4" s="1" customFormat="1" ht="19.2">
      <c r="A295" s="647" t="s">
        <v>1474</v>
      </c>
      <c r="B295" s="651" t="s">
        <v>651</v>
      </c>
      <c r="C295" s="651"/>
      <c r="D295" s="687" t="s">
        <v>3136</v>
      </c>
    </row>
    <row r="296" spans="1:4" s="1" customFormat="1" ht="19.2">
      <c r="A296" s="647" t="s">
        <v>1475</v>
      </c>
      <c r="B296" s="651" t="s">
        <v>652</v>
      </c>
      <c r="C296" s="651"/>
      <c r="D296" s="687" t="s">
        <v>3135</v>
      </c>
    </row>
    <row r="297" spans="1:4" s="1" customFormat="1" ht="19.2">
      <c r="A297" s="647" t="s">
        <v>1476</v>
      </c>
      <c r="B297" s="651" t="s">
        <v>653</v>
      </c>
      <c r="C297" s="651"/>
      <c r="D297" s="687" t="s">
        <v>3134</v>
      </c>
    </row>
    <row r="298" spans="1:4" s="1" customFormat="1" ht="55.2" customHeight="1" collapsed="1">
      <c r="A298" s="645" t="s">
        <v>1116</v>
      </c>
      <c r="B298" s="650" t="s">
        <v>613</v>
      </c>
      <c r="C298" s="650"/>
      <c r="D298" s="686" t="s">
        <v>1112</v>
      </c>
    </row>
    <row r="299" spans="1:4" s="1" customFormat="1" ht="19.2">
      <c r="A299" s="647" t="s">
        <v>1477</v>
      </c>
      <c r="B299" s="651" t="s">
        <v>1</v>
      </c>
      <c r="C299" s="651"/>
      <c r="D299" s="687" t="s">
        <v>3133</v>
      </c>
    </row>
    <row r="300" spans="1:4" s="1" customFormat="1" ht="19.2">
      <c r="A300" s="647" t="s">
        <v>1478</v>
      </c>
      <c r="B300" s="651" t="s">
        <v>263</v>
      </c>
      <c r="C300" s="651"/>
      <c r="D300" s="687" t="s">
        <v>3132</v>
      </c>
    </row>
    <row r="301" spans="1:4" s="1" customFormat="1" ht="57.6" customHeight="1" collapsed="1">
      <c r="A301" s="645" t="s">
        <v>1117</v>
      </c>
      <c r="B301" s="650" t="s">
        <v>614</v>
      </c>
      <c r="C301" s="650"/>
      <c r="D301" s="686" t="s">
        <v>1113</v>
      </c>
    </row>
    <row r="302" spans="1:4" s="1" customFormat="1" ht="38.4">
      <c r="A302" s="647" t="s">
        <v>1479</v>
      </c>
      <c r="B302" s="651" t="s">
        <v>1</v>
      </c>
      <c r="C302" s="651"/>
      <c r="D302" s="687" t="s">
        <v>3131</v>
      </c>
    </row>
    <row r="303" spans="1:4" s="1" customFormat="1" ht="19.2">
      <c r="A303" s="647" t="s">
        <v>1480</v>
      </c>
      <c r="B303" s="651" t="s">
        <v>263</v>
      </c>
      <c r="C303" s="651"/>
      <c r="D303" s="687" t="s">
        <v>3130</v>
      </c>
    </row>
    <row r="304" spans="1:4" s="1" customFormat="1" ht="25.2" collapsed="1">
      <c r="A304" s="710"/>
      <c r="B304" s="715"/>
      <c r="C304" s="716" t="s">
        <v>572</v>
      </c>
      <c r="D304" s="717">
        <v>2.04</v>
      </c>
    </row>
    <row r="305" spans="1:4" s="1" customFormat="1" ht="43.2" customHeight="1">
      <c r="A305" s="645" t="s">
        <v>1121</v>
      </c>
      <c r="B305" s="650" t="s">
        <v>0</v>
      </c>
      <c r="C305" s="650"/>
      <c r="D305" s="686" t="s">
        <v>1118</v>
      </c>
    </row>
    <row r="306" spans="1:4" s="1" customFormat="1" ht="19.2">
      <c r="A306" s="647" t="s">
        <v>1481</v>
      </c>
      <c r="B306" s="651" t="s">
        <v>1</v>
      </c>
      <c r="C306" s="651"/>
      <c r="D306" s="687" t="s">
        <v>3129</v>
      </c>
    </row>
    <row r="307" spans="1:4" s="1" customFormat="1" ht="38.4">
      <c r="A307" s="647" t="s">
        <v>1482</v>
      </c>
      <c r="B307" s="651" t="s">
        <v>263</v>
      </c>
      <c r="C307" s="651"/>
      <c r="D307" s="687" t="s">
        <v>3128</v>
      </c>
    </row>
    <row r="308" spans="1:4" s="1" customFormat="1" ht="19.2">
      <c r="A308" s="647" t="s">
        <v>1483</v>
      </c>
      <c r="B308" s="651" t="s">
        <v>650</v>
      </c>
      <c r="C308" s="651"/>
      <c r="D308" s="687" t="s">
        <v>3127</v>
      </c>
    </row>
    <row r="309" spans="1:4" s="1" customFormat="1" ht="19.2">
      <c r="A309" s="647" t="s">
        <v>1484</v>
      </c>
      <c r="B309" s="651" t="s">
        <v>651</v>
      </c>
      <c r="C309" s="651"/>
      <c r="D309" s="687" t="s">
        <v>3126</v>
      </c>
    </row>
    <row r="310" spans="1:4" s="1" customFormat="1" ht="19.2">
      <c r="A310" s="647" t="s">
        <v>1485</v>
      </c>
      <c r="B310" s="651" t="s">
        <v>652</v>
      </c>
      <c r="C310" s="651"/>
      <c r="D310" s="687" t="s">
        <v>3125</v>
      </c>
    </row>
    <row r="311" spans="1:4" s="1" customFormat="1" ht="38.4">
      <c r="A311" s="647" t="s">
        <v>1486</v>
      </c>
      <c r="B311" s="651" t="s">
        <v>653</v>
      </c>
      <c r="C311" s="651"/>
      <c r="D311" s="687" t="s">
        <v>3124</v>
      </c>
    </row>
    <row r="312" spans="1:4" s="1" customFormat="1" ht="58.95" customHeight="1" collapsed="1">
      <c r="A312" s="645" t="s">
        <v>1122</v>
      </c>
      <c r="B312" s="650" t="s">
        <v>612</v>
      </c>
      <c r="C312" s="650"/>
      <c r="D312" s="686" t="s">
        <v>1119</v>
      </c>
    </row>
    <row r="313" spans="1:4" s="1" customFormat="1" ht="19.2">
      <c r="A313" s="647" t="s">
        <v>1487</v>
      </c>
      <c r="B313" s="651" t="s">
        <v>1</v>
      </c>
      <c r="C313" s="651"/>
      <c r="D313" s="687" t="s">
        <v>3123</v>
      </c>
    </row>
    <row r="314" spans="1:4" s="1" customFormat="1" ht="19.2">
      <c r="A314" s="647" t="s">
        <v>1488</v>
      </c>
      <c r="B314" s="651" t="s">
        <v>263</v>
      </c>
      <c r="C314" s="651"/>
      <c r="D314" s="687" t="s">
        <v>3122</v>
      </c>
    </row>
    <row r="315" spans="1:4" s="1" customFormat="1" ht="38.4">
      <c r="A315" s="647" t="s">
        <v>1489</v>
      </c>
      <c r="B315" s="651" t="s">
        <v>650</v>
      </c>
      <c r="C315" s="651"/>
      <c r="D315" s="687" t="s">
        <v>3121</v>
      </c>
    </row>
    <row r="316" spans="1:4" s="1" customFormat="1" ht="45" customHeight="1" collapsed="1">
      <c r="A316" s="645" t="s">
        <v>1123</v>
      </c>
      <c r="B316" s="650" t="s">
        <v>613</v>
      </c>
      <c r="C316" s="650"/>
      <c r="D316" s="686" t="s">
        <v>1120</v>
      </c>
    </row>
    <row r="317" spans="1:4" s="1" customFormat="1" ht="38.4">
      <c r="A317" s="647" t="s">
        <v>1490</v>
      </c>
      <c r="B317" s="651" t="s">
        <v>1</v>
      </c>
      <c r="C317" s="651"/>
      <c r="D317" s="687" t="s">
        <v>3120</v>
      </c>
    </row>
    <row r="318" spans="1:4" s="1" customFormat="1" ht="19.2">
      <c r="A318" s="647" t="s">
        <v>1491</v>
      </c>
      <c r="B318" s="651" t="s">
        <v>263</v>
      </c>
      <c r="C318" s="651"/>
      <c r="D318" s="687" t="s">
        <v>3119</v>
      </c>
    </row>
    <row r="319" spans="1:4" s="1" customFormat="1" ht="19.2">
      <c r="A319" s="647" t="s">
        <v>1492</v>
      </c>
      <c r="B319" s="651" t="s">
        <v>650</v>
      </c>
      <c r="C319" s="651"/>
      <c r="D319" s="687" t="s">
        <v>3118</v>
      </c>
    </row>
    <row r="320" spans="1:4" s="1" customFormat="1" ht="19.2">
      <c r="A320" s="647" t="s">
        <v>1493</v>
      </c>
      <c r="B320" s="651" t="s">
        <v>651</v>
      </c>
      <c r="C320" s="651"/>
      <c r="D320" s="687" t="s">
        <v>3117</v>
      </c>
    </row>
    <row r="321" spans="1:4" s="1" customFormat="1" ht="19.2">
      <c r="A321" s="647" t="s">
        <v>1494</v>
      </c>
      <c r="B321" s="651" t="s">
        <v>652</v>
      </c>
      <c r="C321" s="651"/>
      <c r="D321" s="687" t="s">
        <v>3116</v>
      </c>
    </row>
    <row r="322" spans="1:4" s="1" customFormat="1" ht="33" customHeight="1" collapsed="1">
      <c r="A322" s="710"/>
      <c r="B322" s="715"/>
      <c r="C322" s="716" t="s">
        <v>573</v>
      </c>
      <c r="D322" s="717">
        <v>2.0499999999999998</v>
      </c>
    </row>
    <row r="323" spans="1:4" s="1" customFormat="1" ht="39" customHeight="1">
      <c r="A323" s="645" t="s">
        <v>1130</v>
      </c>
      <c r="B323" s="650" t="s">
        <v>0</v>
      </c>
      <c r="C323" s="650"/>
      <c r="D323" s="686" t="s">
        <v>1124</v>
      </c>
    </row>
    <row r="324" spans="1:4" s="1" customFormat="1" ht="38.4">
      <c r="A324" s="647" t="s">
        <v>1495</v>
      </c>
      <c r="B324" s="651" t="s">
        <v>1</v>
      </c>
      <c r="C324" s="651"/>
      <c r="D324" s="687" t="s">
        <v>3115</v>
      </c>
    </row>
    <row r="325" spans="1:4" s="1" customFormat="1" ht="19.2">
      <c r="A325" s="647" t="s">
        <v>1496</v>
      </c>
      <c r="B325" s="651" t="s">
        <v>263</v>
      </c>
      <c r="C325" s="651"/>
      <c r="D325" s="687" t="s">
        <v>3114</v>
      </c>
    </row>
    <row r="326" spans="1:4" s="1" customFormat="1" ht="19.2">
      <c r="A326" s="647" t="s">
        <v>1497</v>
      </c>
      <c r="B326" s="651" t="s">
        <v>650</v>
      </c>
      <c r="C326" s="651"/>
      <c r="D326" s="687" t="s">
        <v>3113</v>
      </c>
    </row>
    <row r="327" spans="1:4" s="1" customFormat="1" ht="19.2">
      <c r="A327" s="647" t="s">
        <v>1498</v>
      </c>
      <c r="B327" s="651" t="s">
        <v>651</v>
      </c>
      <c r="C327" s="651"/>
      <c r="D327" s="687" t="s">
        <v>3112</v>
      </c>
    </row>
    <row r="328" spans="1:4" s="1" customFormat="1" ht="19.2">
      <c r="A328" s="647" t="s">
        <v>1499</v>
      </c>
      <c r="B328" s="651" t="s">
        <v>652</v>
      </c>
      <c r="C328" s="651"/>
      <c r="D328" s="687" t="s">
        <v>3111</v>
      </c>
    </row>
    <row r="329" spans="1:4" s="1" customFormat="1" ht="38.4">
      <c r="A329" s="647" t="s">
        <v>1500</v>
      </c>
      <c r="B329" s="651" t="s">
        <v>653</v>
      </c>
      <c r="C329" s="651"/>
      <c r="D329" s="687" t="s">
        <v>3110</v>
      </c>
    </row>
    <row r="330" spans="1:4" s="1" customFormat="1" ht="38.4">
      <c r="A330" s="647" t="s">
        <v>1501</v>
      </c>
      <c r="B330" s="651" t="s">
        <v>1051</v>
      </c>
      <c r="C330" s="651"/>
      <c r="D330" s="687" t="s">
        <v>3109</v>
      </c>
    </row>
    <row r="331" spans="1:4" s="1" customFormat="1" ht="19.2">
      <c r="A331" s="647" t="s">
        <v>1502</v>
      </c>
      <c r="B331" s="651" t="s">
        <v>1052</v>
      </c>
      <c r="C331" s="651"/>
      <c r="D331" s="687" t="s">
        <v>3108</v>
      </c>
    </row>
    <row r="332" spans="1:4" s="1" customFormat="1" ht="19.2">
      <c r="A332" s="647" t="s">
        <v>1503</v>
      </c>
      <c r="B332" s="651" t="s">
        <v>1053</v>
      </c>
      <c r="C332" s="651"/>
      <c r="D332" s="687" t="s">
        <v>3107</v>
      </c>
    </row>
    <row r="333" spans="1:4" s="1" customFormat="1" ht="38.4">
      <c r="A333" s="647" t="s">
        <v>1504</v>
      </c>
      <c r="B333" s="651" t="s">
        <v>1054</v>
      </c>
      <c r="C333" s="651"/>
      <c r="D333" s="687" t="s">
        <v>3106</v>
      </c>
    </row>
    <row r="334" spans="1:4" s="1" customFormat="1" ht="19.2">
      <c r="A334" s="647" t="s">
        <v>1505</v>
      </c>
      <c r="B334" s="651" t="s">
        <v>1055</v>
      </c>
      <c r="C334" s="651"/>
      <c r="D334" s="687" t="s">
        <v>3105</v>
      </c>
    </row>
    <row r="335" spans="1:4" s="1" customFormat="1" ht="38.4">
      <c r="A335" s="647" t="s">
        <v>1506</v>
      </c>
      <c r="B335" s="651" t="s">
        <v>1445</v>
      </c>
      <c r="C335" s="651"/>
      <c r="D335" s="687" t="s">
        <v>3104</v>
      </c>
    </row>
    <row r="336" spans="1:4" s="1" customFormat="1" ht="38.4">
      <c r="A336" s="647" t="s">
        <v>1507</v>
      </c>
      <c r="B336" s="651" t="s">
        <v>1446</v>
      </c>
      <c r="C336" s="651"/>
      <c r="D336" s="687" t="s">
        <v>3103</v>
      </c>
    </row>
    <row r="337" spans="1:4" s="1" customFormat="1" ht="38.4">
      <c r="A337" s="647" t="s">
        <v>1508</v>
      </c>
      <c r="B337" s="651" t="s">
        <v>1447</v>
      </c>
      <c r="C337" s="651"/>
      <c r="D337" s="687" t="s">
        <v>3102</v>
      </c>
    </row>
    <row r="338" spans="1:4" s="1" customFormat="1" ht="60.6" customHeight="1" collapsed="1">
      <c r="A338" s="645" t="s">
        <v>1131</v>
      </c>
      <c r="B338" s="650" t="s">
        <v>612</v>
      </c>
      <c r="C338" s="650"/>
      <c r="D338" s="686" t="s">
        <v>1125</v>
      </c>
    </row>
    <row r="339" spans="1:4" s="1" customFormat="1" ht="19.2">
      <c r="A339" s="647" t="s">
        <v>1509</v>
      </c>
      <c r="B339" s="651" t="s">
        <v>1</v>
      </c>
      <c r="C339" s="651"/>
      <c r="D339" s="687" t="s">
        <v>3101</v>
      </c>
    </row>
    <row r="340" spans="1:4" s="1" customFormat="1" ht="19.2">
      <c r="A340" s="647" t="s">
        <v>1510</v>
      </c>
      <c r="B340" s="651" t="s">
        <v>263</v>
      </c>
      <c r="C340" s="651"/>
      <c r="D340" s="687" t="s">
        <v>3100</v>
      </c>
    </row>
    <row r="341" spans="1:4" s="1" customFormat="1" ht="19.2">
      <c r="A341" s="647" t="s">
        <v>1511</v>
      </c>
      <c r="B341" s="651" t="s">
        <v>650</v>
      </c>
      <c r="C341" s="651"/>
      <c r="D341" s="687" t="s">
        <v>3099</v>
      </c>
    </row>
    <row r="342" spans="1:4" s="1" customFormat="1" ht="19.2">
      <c r="A342" s="647" t="s">
        <v>1512</v>
      </c>
      <c r="B342" s="651" t="s">
        <v>651</v>
      </c>
      <c r="C342" s="651"/>
      <c r="D342" s="687" t="s">
        <v>3098</v>
      </c>
    </row>
    <row r="343" spans="1:4" s="1" customFormat="1" ht="19.2">
      <c r="A343" s="647" t="s">
        <v>1513</v>
      </c>
      <c r="B343" s="651" t="s">
        <v>652</v>
      </c>
      <c r="C343" s="651"/>
      <c r="D343" s="687" t="s">
        <v>3097</v>
      </c>
    </row>
    <row r="344" spans="1:4" s="1" customFormat="1" ht="19.2">
      <c r="A344" s="647" t="s">
        <v>1514</v>
      </c>
      <c r="B344" s="651" t="s">
        <v>653</v>
      </c>
      <c r="C344" s="651"/>
      <c r="D344" s="687" t="s">
        <v>3096</v>
      </c>
    </row>
    <row r="345" spans="1:4" s="1" customFormat="1" ht="19.2">
      <c r="A345" s="647" t="s">
        <v>1515</v>
      </c>
      <c r="B345" s="651" t="s">
        <v>1051</v>
      </c>
      <c r="C345" s="651"/>
      <c r="D345" s="687" t="s">
        <v>3095</v>
      </c>
    </row>
    <row r="346" spans="1:4" s="1" customFormat="1" ht="19.2">
      <c r="A346" s="647" t="s">
        <v>1516</v>
      </c>
      <c r="B346" s="651" t="s">
        <v>1052</v>
      </c>
      <c r="C346" s="651"/>
      <c r="D346" s="687" t="s">
        <v>3094</v>
      </c>
    </row>
    <row r="347" spans="1:4" s="1" customFormat="1" ht="19.2">
      <c r="A347" s="647" t="s">
        <v>1517</v>
      </c>
      <c r="B347" s="651" t="s">
        <v>1053</v>
      </c>
      <c r="C347" s="651"/>
      <c r="D347" s="687" t="s">
        <v>3093</v>
      </c>
    </row>
    <row r="348" spans="1:4" s="1" customFormat="1" ht="19.2">
      <c r="A348" s="647" t="s">
        <v>1518</v>
      </c>
      <c r="B348" s="651" t="s">
        <v>1054</v>
      </c>
      <c r="C348" s="651"/>
      <c r="D348" s="687" t="s">
        <v>3092</v>
      </c>
    </row>
    <row r="349" spans="1:4" s="1" customFormat="1" ht="19.2">
      <c r="A349" s="647" t="s">
        <v>1519</v>
      </c>
      <c r="B349" s="651" t="s">
        <v>1055</v>
      </c>
      <c r="C349" s="651"/>
      <c r="D349" s="687" t="s">
        <v>3091</v>
      </c>
    </row>
    <row r="350" spans="1:4" s="1" customFormat="1" ht="19.2">
      <c r="A350" s="647" t="s">
        <v>1520</v>
      </c>
      <c r="B350" s="651" t="s">
        <v>1445</v>
      </c>
      <c r="C350" s="651"/>
      <c r="D350" s="687" t="s">
        <v>3090</v>
      </c>
    </row>
    <row r="351" spans="1:4" s="1" customFormat="1" ht="49.2" customHeight="1" collapsed="1">
      <c r="A351" s="645" t="s">
        <v>1132</v>
      </c>
      <c r="B351" s="650" t="s">
        <v>613</v>
      </c>
      <c r="C351" s="650"/>
      <c r="D351" s="686" t="s">
        <v>1126</v>
      </c>
    </row>
    <row r="352" spans="1:4" s="1" customFormat="1" ht="19.2">
      <c r="A352" s="647" t="s">
        <v>1521</v>
      </c>
      <c r="B352" s="651" t="s">
        <v>1</v>
      </c>
      <c r="C352" s="651"/>
      <c r="D352" s="687" t="s">
        <v>3089</v>
      </c>
    </row>
    <row r="353" spans="1:4" s="1" customFormat="1" ht="19.2">
      <c r="A353" s="647" t="s">
        <v>1522</v>
      </c>
      <c r="B353" s="651" t="s">
        <v>263</v>
      </c>
      <c r="C353" s="651"/>
      <c r="D353" s="687" t="s">
        <v>3088</v>
      </c>
    </row>
    <row r="354" spans="1:4" s="1" customFormat="1" ht="19.2">
      <c r="A354" s="647" t="s">
        <v>1523</v>
      </c>
      <c r="B354" s="651" t="s">
        <v>650</v>
      </c>
      <c r="C354" s="651"/>
      <c r="D354" s="687" t="s">
        <v>3087</v>
      </c>
    </row>
    <row r="355" spans="1:4" s="1" customFormat="1" ht="19.2">
      <c r="A355" s="647" t="s">
        <v>1524</v>
      </c>
      <c r="B355" s="651" t="s">
        <v>651</v>
      </c>
      <c r="C355" s="651"/>
      <c r="D355" s="687" t="s">
        <v>3086</v>
      </c>
    </row>
    <row r="356" spans="1:4" s="1" customFormat="1" ht="19.2">
      <c r="A356" s="647" t="s">
        <v>1525</v>
      </c>
      <c r="B356" s="651" t="s">
        <v>652</v>
      </c>
      <c r="C356" s="651"/>
      <c r="D356" s="687" t="s">
        <v>3085</v>
      </c>
    </row>
    <row r="357" spans="1:4" s="1" customFormat="1" ht="19.2">
      <c r="A357" s="647" t="s">
        <v>1526</v>
      </c>
      <c r="B357" s="651" t="s">
        <v>653</v>
      </c>
      <c r="C357" s="651"/>
      <c r="D357" s="687" t="s">
        <v>3084</v>
      </c>
    </row>
    <row r="358" spans="1:4" s="1" customFormat="1" ht="19.2">
      <c r="A358" s="647" t="s">
        <v>1527</v>
      </c>
      <c r="B358" s="651" t="s">
        <v>1051</v>
      </c>
      <c r="C358" s="651"/>
      <c r="D358" s="687" t="s">
        <v>3083</v>
      </c>
    </row>
    <row r="359" spans="1:4" s="1" customFormat="1" ht="19.2">
      <c r="A359" s="647" t="s">
        <v>1528</v>
      </c>
      <c r="B359" s="651" t="s">
        <v>1052</v>
      </c>
      <c r="C359" s="651"/>
      <c r="D359" s="687" t="s">
        <v>3082</v>
      </c>
    </row>
    <row r="360" spans="1:4" s="1" customFormat="1" ht="19.2">
      <c r="A360" s="647" t="s">
        <v>1529</v>
      </c>
      <c r="B360" s="651" t="s">
        <v>1053</v>
      </c>
      <c r="C360" s="651"/>
      <c r="D360" s="687" t="s">
        <v>3081</v>
      </c>
    </row>
    <row r="361" spans="1:4" s="1" customFormat="1" ht="38.4">
      <c r="A361" s="647" t="s">
        <v>1530</v>
      </c>
      <c r="B361" s="651" t="s">
        <v>1054</v>
      </c>
      <c r="C361" s="651"/>
      <c r="D361" s="687" t="s">
        <v>3080</v>
      </c>
    </row>
    <row r="362" spans="1:4" s="1" customFormat="1" ht="38.4">
      <c r="A362" s="647" t="s">
        <v>1531</v>
      </c>
      <c r="B362" s="651" t="s">
        <v>1055</v>
      </c>
      <c r="C362" s="651"/>
      <c r="D362" s="687" t="s">
        <v>3079</v>
      </c>
    </row>
    <row r="363" spans="1:4" s="1" customFormat="1" ht="19.2">
      <c r="A363" s="647" t="s">
        <v>1532</v>
      </c>
      <c r="B363" s="651" t="s">
        <v>1445</v>
      </c>
      <c r="C363" s="651"/>
      <c r="D363" s="687" t="s">
        <v>3078</v>
      </c>
    </row>
    <row r="364" spans="1:4" s="1" customFormat="1" ht="19.2">
      <c r="A364" s="647" t="s">
        <v>1533</v>
      </c>
      <c r="B364" s="651" t="s">
        <v>1446</v>
      </c>
      <c r="C364" s="651"/>
      <c r="D364" s="687" t="s">
        <v>3077</v>
      </c>
    </row>
    <row r="365" spans="1:4" s="1" customFormat="1" ht="55.95" customHeight="1" collapsed="1">
      <c r="A365" s="645" t="s">
        <v>1133</v>
      </c>
      <c r="B365" s="650" t="s">
        <v>614</v>
      </c>
      <c r="C365" s="650"/>
      <c r="D365" s="686" t="s">
        <v>1127</v>
      </c>
    </row>
    <row r="366" spans="1:4" s="1" customFormat="1" ht="38.4">
      <c r="A366" s="647" t="s">
        <v>1534</v>
      </c>
      <c r="B366" s="651" t="s">
        <v>1</v>
      </c>
      <c r="C366" s="651"/>
      <c r="D366" s="687" t="s">
        <v>3076</v>
      </c>
    </row>
    <row r="367" spans="1:4" s="1" customFormat="1" ht="38.4">
      <c r="A367" s="647" t="s">
        <v>1535</v>
      </c>
      <c r="B367" s="651" t="s">
        <v>263</v>
      </c>
      <c r="C367" s="651"/>
      <c r="D367" s="687" t="s">
        <v>3075</v>
      </c>
    </row>
    <row r="368" spans="1:4" s="1" customFormat="1" ht="19.2">
      <c r="A368" s="647" t="s">
        <v>1536</v>
      </c>
      <c r="B368" s="651" t="s">
        <v>650</v>
      </c>
      <c r="C368" s="651"/>
      <c r="D368" s="687" t="s">
        <v>3074</v>
      </c>
    </row>
    <row r="369" spans="1:4" s="1" customFormat="1" ht="19.2">
      <c r="A369" s="647" t="s">
        <v>1537</v>
      </c>
      <c r="B369" s="651" t="s">
        <v>651</v>
      </c>
      <c r="C369" s="651"/>
      <c r="D369" s="687" t="s">
        <v>3073</v>
      </c>
    </row>
    <row r="370" spans="1:4" s="1" customFormat="1" ht="19.2">
      <c r="A370" s="647" t="s">
        <v>1538</v>
      </c>
      <c r="B370" s="651" t="s">
        <v>652</v>
      </c>
      <c r="C370" s="651"/>
      <c r="D370" s="687" t="s">
        <v>3072</v>
      </c>
    </row>
    <row r="371" spans="1:4" s="1" customFormat="1" ht="19.2">
      <c r="A371" s="647" t="s">
        <v>1539</v>
      </c>
      <c r="B371" s="651" t="s">
        <v>653</v>
      </c>
      <c r="C371" s="651"/>
      <c r="D371" s="687" t="s">
        <v>3071</v>
      </c>
    </row>
    <row r="372" spans="1:4" s="1" customFormat="1" ht="19.2">
      <c r="A372" s="647" t="s">
        <v>1540</v>
      </c>
      <c r="B372" s="651" t="s">
        <v>1051</v>
      </c>
      <c r="C372" s="651"/>
      <c r="D372" s="687" t="s">
        <v>3070</v>
      </c>
    </row>
    <row r="373" spans="1:4" s="1" customFormat="1" ht="57" customHeight="1" collapsed="1">
      <c r="A373" s="645" t="s">
        <v>1134</v>
      </c>
      <c r="B373" s="650" t="s">
        <v>615</v>
      </c>
      <c r="C373" s="650"/>
      <c r="D373" s="686" t="s">
        <v>1128</v>
      </c>
    </row>
    <row r="374" spans="1:4" s="1" customFormat="1" ht="19.2">
      <c r="A374" s="647" t="s">
        <v>1541</v>
      </c>
      <c r="B374" s="651" t="s">
        <v>1</v>
      </c>
      <c r="C374" s="651"/>
      <c r="D374" s="687" t="s">
        <v>3069</v>
      </c>
    </row>
    <row r="375" spans="1:4" s="1" customFormat="1" ht="38.4">
      <c r="A375" s="647" t="s">
        <v>1542</v>
      </c>
      <c r="B375" s="651" t="s">
        <v>263</v>
      </c>
      <c r="C375" s="651"/>
      <c r="D375" s="687" t="s">
        <v>3068</v>
      </c>
    </row>
    <row r="376" spans="1:4" s="1" customFormat="1" ht="38.4">
      <c r="A376" s="647" t="s">
        <v>1543</v>
      </c>
      <c r="B376" s="651" t="s">
        <v>650</v>
      </c>
      <c r="C376" s="651"/>
      <c r="D376" s="687" t="s">
        <v>3067</v>
      </c>
    </row>
    <row r="377" spans="1:4" s="1" customFormat="1" ht="38.4">
      <c r="A377" s="647" t="s">
        <v>1544</v>
      </c>
      <c r="B377" s="651" t="s">
        <v>651</v>
      </c>
      <c r="C377" s="651"/>
      <c r="D377" s="687" t="s">
        <v>3066</v>
      </c>
    </row>
    <row r="378" spans="1:4" s="1" customFormat="1" ht="19.2">
      <c r="A378" s="647" t="s">
        <v>1545</v>
      </c>
      <c r="B378" s="651" t="s">
        <v>652</v>
      </c>
      <c r="C378" s="651"/>
      <c r="D378" s="687" t="s">
        <v>3065</v>
      </c>
    </row>
    <row r="379" spans="1:4" s="1" customFormat="1" ht="54.6" customHeight="1" collapsed="1">
      <c r="A379" s="645" t="s">
        <v>1135</v>
      </c>
      <c r="B379" s="650" t="s">
        <v>619</v>
      </c>
      <c r="C379" s="650"/>
      <c r="D379" s="686" t="s">
        <v>1129</v>
      </c>
    </row>
    <row r="380" spans="1:4" s="1" customFormat="1" ht="19.2">
      <c r="A380" s="647" t="s">
        <v>1546</v>
      </c>
      <c r="B380" s="651" t="s">
        <v>1</v>
      </c>
      <c r="C380" s="651"/>
      <c r="D380" s="687" t="s">
        <v>3064</v>
      </c>
    </row>
    <row r="381" spans="1:4" s="1" customFormat="1" ht="38.4">
      <c r="A381" s="647" t="s">
        <v>1547</v>
      </c>
      <c r="B381" s="651" t="s">
        <v>263</v>
      </c>
      <c r="C381" s="651"/>
      <c r="D381" s="687" t="s">
        <v>3063</v>
      </c>
    </row>
    <row r="382" spans="1:4" s="1" customFormat="1" ht="19.2">
      <c r="A382" s="647" t="s">
        <v>1548</v>
      </c>
      <c r="B382" s="651" t="s">
        <v>650</v>
      </c>
      <c r="C382" s="651"/>
      <c r="D382" s="687" t="s">
        <v>3062</v>
      </c>
    </row>
    <row r="383" spans="1:4" s="1" customFormat="1" ht="19.2">
      <c r="A383" s="647" t="s">
        <v>1549</v>
      </c>
      <c r="B383" s="651" t="s">
        <v>651</v>
      </c>
      <c r="C383" s="651"/>
      <c r="D383" s="687" t="s">
        <v>3061</v>
      </c>
    </row>
    <row r="384" spans="1:4" s="1" customFormat="1" ht="19.2">
      <c r="A384" s="647" t="s">
        <v>1550</v>
      </c>
      <c r="B384" s="651" t="s">
        <v>652</v>
      </c>
      <c r="C384" s="651"/>
      <c r="D384" s="687" t="s">
        <v>3060</v>
      </c>
    </row>
    <row r="385" spans="1:4" s="1" customFormat="1" ht="19.2">
      <c r="A385" s="647" t="s">
        <v>1551</v>
      </c>
      <c r="B385" s="651" t="s">
        <v>653</v>
      </c>
      <c r="C385" s="651"/>
      <c r="D385" s="687" t="s">
        <v>3059</v>
      </c>
    </row>
    <row r="386" spans="1:4" s="1" customFormat="1" ht="38.4">
      <c r="A386" s="647" t="s">
        <v>1552</v>
      </c>
      <c r="B386" s="651" t="s">
        <v>1051</v>
      </c>
      <c r="C386" s="651"/>
      <c r="D386" s="687" t="s">
        <v>3058</v>
      </c>
    </row>
    <row r="387" spans="1:4" s="1" customFormat="1" ht="33" customHeight="1" collapsed="1">
      <c r="A387" s="710"/>
      <c r="B387" s="715"/>
      <c r="C387" s="716" t="s">
        <v>3926</v>
      </c>
      <c r="D387" s="717">
        <v>3.01</v>
      </c>
    </row>
    <row r="388" spans="1:4" s="1" customFormat="1" ht="55.2" customHeight="1">
      <c r="A388" s="645" t="s">
        <v>1143</v>
      </c>
      <c r="B388" s="650" t="s">
        <v>0</v>
      </c>
      <c r="C388" s="650"/>
      <c r="D388" s="686" t="s">
        <v>1136</v>
      </c>
    </row>
    <row r="389" spans="1:4" s="1" customFormat="1" ht="38.4">
      <c r="A389" s="647" t="s">
        <v>1553</v>
      </c>
      <c r="B389" s="651" t="s">
        <v>1</v>
      </c>
      <c r="C389" s="651"/>
      <c r="D389" s="687" t="s">
        <v>3057</v>
      </c>
    </row>
    <row r="390" spans="1:4" s="1" customFormat="1" ht="38.4">
      <c r="A390" s="647" t="s">
        <v>1554</v>
      </c>
      <c r="B390" s="651" t="s">
        <v>263</v>
      </c>
      <c r="C390" s="651"/>
      <c r="D390" s="687" t="s">
        <v>3056</v>
      </c>
    </row>
    <row r="391" spans="1:4" s="1" customFormat="1" ht="19.2">
      <c r="A391" s="647" t="s">
        <v>1555</v>
      </c>
      <c r="B391" s="651" t="s">
        <v>650</v>
      </c>
      <c r="C391" s="651"/>
      <c r="D391" s="687" t="s">
        <v>3055</v>
      </c>
    </row>
    <row r="392" spans="1:4" s="1" customFormat="1" ht="38.4">
      <c r="A392" s="647" t="s">
        <v>1556</v>
      </c>
      <c r="B392" s="651" t="s">
        <v>651</v>
      </c>
      <c r="C392" s="651"/>
      <c r="D392" s="687" t="s">
        <v>3054</v>
      </c>
    </row>
    <row r="393" spans="1:4" s="1" customFormat="1" ht="19.2">
      <c r="A393" s="647" t="s">
        <v>3900</v>
      </c>
      <c r="B393" s="651" t="s">
        <v>652</v>
      </c>
      <c r="C393" s="651"/>
      <c r="D393" s="687" t="s">
        <v>3899</v>
      </c>
    </row>
    <row r="394" spans="1:4" s="1" customFormat="1" ht="54.6" customHeight="1" collapsed="1">
      <c r="A394" s="645" t="s">
        <v>1144</v>
      </c>
      <c r="B394" s="650" t="s">
        <v>612</v>
      </c>
      <c r="C394" s="650"/>
      <c r="D394" s="686" t="s">
        <v>1137</v>
      </c>
    </row>
    <row r="395" spans="1:4" s="1" customFormat="1" ht="19.2">
      <c r="A395" s="647" t="s">
        <v>1557</v>
      </c>
      <c r="B395" s="651" t="s">
        <v>1</v>
      </c>
      <c r="C395" s="651"/>
      <c r="D395" s="687" t="s">
        <v>3053</v>
      </c>
    </row>
    <row r="396" spans="1:4" s="1" customFormat="1" ht="19.2">
      <c r="A396" s="647" t="s">
        <v>1558</v>
      </c>
      <c r="B396" s="651" t="s">
        <v>263</v>
      </c>
      <c r="C396" s="651"/>
      <c r="D396" s="687" t="s">
        <v>3052</v>
      </c>
    </row>
    <row r="397" spans="1:4" s="1" customFormat="1" ht="19.2">
      <c r="A397" s="647" t="s">
        <v>1559</v>
      </c>
      <c r="B397" s="651" t="s">
        <v>650</v>
      </c>
      <c r="C397" s="651"/>
      <c r="D397" s="687" t="s">
        <v>3051</v>
      </c>
    </row>
    <row r="398" spans="1:4" s="1" customFormat="1" ht="50.4" customHeight="1" collapsed="1">
      <c r="A398" s="645" t="s">
        <v>1145</v>
      </c>
      <c r="B398" s="650" t="s">
        <v>613</v>
      </c>
      <c r="C398" s="650"/>
      <c r="D398" s="686" t="s">
        <v>1138</v>
      </c>
    </row>
    <row r="399" spans="1:4" s="1" customFormat="1" ht="19.2">
      <c r="A399" s="647" t="s">
        <v>1560</v>
      </c>
      <c r="B399" s="651" t="s">
        <v>1</v>
      </c>
      <c r="C399" s="651"/>
      <c r="D399" s="687" t="s">
        <v>3050</v>
      </c>
    </row>
    <row r="400" spans="1:4" s="1" customFormat="1" ht="38.4">
      <c r="A400" s="647" t="s">
        <v>1561</v>
      </c>
      <c r="B400" s="651" t="s">
        <v>263</v>
      </c>
      <c r="C400" s="651"/>
      <c r="D400" s="687" t="s">
        <v>3049</v>
      </c>
    </row>
    <row r="401" spans="1:4" s="1" customFormat="1" ht="43.95" customHeight="1" collapsed="1">
      <c r="A401" s="645" t="s">
        <v>1146</v>
      </c>
      <c r="B401" s="650" t="s">
        <v>614</v>
      </c>
      <c r="C401" s="650"/>
      <c r="D401" s="686" t="s">
        <v>1139</v>
      </c>
    </row>
    <row r="402" spans="1:4" s="1" customFormat="1" ht="19.2">
      <c r="A402" s="647" t="s">
        <v>1562</v>
      </c>
      <c r="B402" s="651" t="s">
        <v>1</v>
      </c>
      <c r="C402" s="651"/>
      <c r="D402" s="687" t="s">
        <v>3048</v>
      </c>
    </row>
    <row r="403" spans="1:4" s="1" customFormat="1" ht="38.4">
      <c r="A403" s="647" t="s">
        <v>1563</v>
      </c>
      <c r="B403" s="651" t="s">
        <v>263</v>
      </c>
      <c r="C403" s="651"/>
      <c r="D403" s="687" t="s">
        <v>3047</v>
      </c>
    </row>
    <row r="404" spans="1:4" s="1" customFormat="1" ht="19.2">
      <c r="A404" s="647" t="s">
        <v>1564</v>
      </c>
      <c r="B404" s="651" t="s">
        <v>650</v>
      </c>
      <c r="C404" s="651"/>
      <c r="D404" s="687" t="s">
        <v>3046</v>
      </c>
    </row>
    <row r="405" spans="1:4" s="1" customFormat="1" ht="19.2">
      <c r="A405" s="647" t="s">
        <v>1565</v>
      </c>
      <c r="B405" s="651" t="s">
        <v>651</v>
      </c>
      <c r="C405" s="651"/>
      <c r="D405" s="687" t="s">
        <v>3045</v>
      </c>
    </row>
    <row r="406" spans="1:4" s="1" customFormat="1" ht="47.4" customHeight="1" collapsed="1">
      <c r="A406" s="645" t="s">
        <v>1147</v>
      </c>
      <c r="B406" s="650" t="s">
        <v>615</v>
      </c>
      <c r="C406" s="650"/>
      <c r="D406" s="686" t="s">
        <v>1140</v>
      </c>
    </row>
    <row r="407" spans="1:4" s="1" customFormat="1" ht="38.4">
      <c r="A407" s="647" t="s">
        <v>1566</v>
      </c>
      <c r="B407" s="651" t="s">
        <v>1</v>
      </c>
      <c r="C407" s="651"/>
      <c r="D407" s="687" t="s">
        <v>3044</v>
      </c>
    </row>
    <row r="408" spans="1:4" s="1" customFormat="1" ht="19.2">
      <c r="A408" s="647" t="s">
        <v>1567</v>
      </c>
      <c r="B408" s="651" t="s">
        <v>263</v>
      </c>
      <c r="C408" s="651"/>
      <c r="D408" s="687" t="s">
        <v>3043</v>
      </c>
    </row>
    <row r="409" spans="1:4" s="1" customFormat="1" ht="19.2">
      <c r="A409" s="647" t="s">
        <v>1568</v>
      </c>
      <c r="B409" s="651" t="s">
        <v>650</v>
      </c>
      <c r="C409" s="651"/>
      <c r="D409" s="687" t="s">
        <v>3042</v>
      </c>
    </row>
    <row r="410" spans="1:4" s="1" customFormat="1" ht="45.75" customHeight="1" collapsed="1">
      <c r="A410" s="645" t="s">
        <v>1148</v>
      </c>
      <c r="B410" s="650" t="s">
        <v>619</v>
      </c>
      <c r="C410" s="650"/>
      <c r="D410" s="686" t="s">
        <v>1141</v>
      </c>
    </row>
    <row r="411" spans="1:4" s="1" customFormat="1" ht="19.2">
      <c r="A411" s="647" t="s">
        <v>1569</v>
      </c>
      <c r="B411" s="651" t="s">
        <v>1</v>
      </c>
      <c r="C411" s="651"/>
      <c r="D411" s="687" t="s">
        <v>3041</v>
      </c>
    </row>
    <row r="412" spans="1:4" s="1" customFormat="1" ht="19.2">
      <c r="A412" s="647" t="s">
        <v>1570</v>
      </c>
      <c r="B412" s="651" t="s">
        <v>263</v>
      </c>
      <c r="C412" s="651"/>
      <c r="D412" s="687" t="s">
        <v>3040</v>
      </c>
    </row>
    <row r="413" spans="1:4" s="1" customFormat="1" ht="54.6" customHeight="1" collapsed="1">
      <c r="A413" s="645" t="s">
        <v>1149</v>
      </c>
      <c r="B413" s="650" t="s">
        <v>622</v>
      </c>
      <c r="C413" s="650"/>
      <c r="D413" s="686" t="s">
        <v>1142</v>
      </c>
    </row>
    <row r="414" spans="1:4" s="1" customFormat="1" ht="19.2">
      <c r="A414" s="647" t="s">
        <v>1571</v>
      </c>
      <c r="B414" s="651" t="s">
        <v>1</v>
      </c>
      <c r="C414" s="651"/>
      <c r="D414" s="687" t="s">
        <v>3039</v>
      </c>
    </row>
    <row r="415" spans="1:4" s="1" customFormat="1" ht="19.2">
      <c r="A415" s="647" t="s">
        <v>1572</v>
      </c>
      <c r="B415" s="651" t="s">
        <v>263</v>
      </c>
      <c r="C415" s="651"/>
      <c r="D415" s="687" t="s">
        <v>3038</v>
      </c>
    </row>
    <row r="416" spans="1:4" s="1" customFormat="1" ht="19.2">
      <c r="A416" s="647" t="s">
        <v>1573</v>
      </c>
      <c r="B416" s="651" t="s">
        <v>650</v>
      </c>
      <c r="C416" s="651"/>
      <c r="D416" s="687" t="s">
        <v>3037</v>
      </c>
    </row>
    <row r="417" spans="1:4" s="1" customFormat="1" ht="33" customHeight="1" collapsed="1">
      <c r="A417" s="710"/>
      <c r="B417" s="715"/>
      <c r="C417" s="716" t="s">
        <v>574</v>
      </c>
      <c r="D417" s="717">
        <v>3.02</v>
      </c>
    </row>
    <row r="418" spans="1:4" s="1" customFormat="1" ht="68.400000000000006" customHeight="1">
      <c r="A418" s="645" t="s">
        <v>1154</v>
      </c>
      <c r="B418" s="650" t="s">
        <v>0</v>
      </c>
      <c r="C418" s="650"/>
      <c r="D418" s="686" t="s">
        <v>1150</v>
      </c>
    </row>
    <row r="419" spans="1:4" s="1" customFormat="1" ht="19.2">
      <c r="A419" s="647" t="s">
        <v>1574</v>
      </c>
      <c r="B419" s="651" t="s">
        <v>1</v>
      </c>
      <c r="C419" s="651"/>
      <c r="D419" s="687" t="s">
        <v>3036</v>
      </c>
    </row>
    <row r="420" spans="1:4" s="1" customFormat="1" ht="19.2">
      <c r="A420" s="647" t="s">
        <v>1575</v>
      </c>
      <c r="B420" s="651" t="s">
        <v>263</v>
      </c>
      <c r="C420" s="651"/>
      <c r="D420" s="687" t="s">
        <v>3035</v>
      </c>
    </row>
    <row r="421" spans="1:4" s="1" customFormat="1" ht="19.2">
      <c r="A421" s="647" t="s">
        <v>1576</v>
      </c>
      <c r="B421" s="651" t="s">
        <v>650</v>
      </c>
      <c r="C421" s="651"/>
      <c r="D421" s="687" t="s">
        <v>3034</v>
      </c>
    </row>
    <row r="422" spans="1:4" s="1" customFormat="1" ht="38.4">
      <c r="A422" s="647" t="s">
        <v>1577</v>
      </c>
      <c r="B422" s="651" t="s">
        <v>651</v>
      </c>
      <c r="C422" s="651"/>
      <c r="D422" s="687" t="s">
        <v>3033</v>
      </c>
    </row>
    <row r="423" spans="1:4" s="1" customFormat="1" ht="38.4">
      <c r="A423" s="647" t="s">
        <v>1578</v>
      </c>
      <c r="B423" s="651" t="s">
        <v>652</v>
      </c>
      <c r="C423" s="651"/>
      <c r="D423" s="687" t="s">
        <v>3032</v>
      </c>
    </row>
    <row r="424" spans="1:4" s="1" customFormat="1" ht="19.2">
      <c r="A424" s="647" t="s">
        <v>1579</v>
      </c>
      <c r="B424" s="651" t="s">
        <v>653</v>
      </c>
      <c r="C424" s="651"/>
      <c r="D424" s="687" t="s">
        <v>3031</v>
      </c>
    </row>
    <row r="425" spans="1:4" s="1" customFormat="1" ht="19.2">
      <c r="A425" s="647" t="s">
        <v>1580</v>
      </c>
      <c r="B425" s="651" t="s">
        <v>1051</v>
      </c>
      <c r="C425" s="651"/>
      <c r="D425" s="687" t="s">
        <v>3030</v>
      </c>
    </row>
    <row r="426" spans="1:4" s="1" customFormat="1" ht="19.2">
      <c r="A426" s="647" t="s">
        <v>1581</v>
      </c>
      <c r="B426" s="651" t="s">
        <v>1052</v>
      </c>
      <c r="C426" s="651"/>
      <c r="D426" s="687" t="s">
        <v>3029</v>
      </c>
    </row>
    <row r="427" spans="1:4" s="1" customFormat="1" ht="19.2">
      <c r="A427" s="647" t="s">
        <v>1582</v>
      </c>
      <c r="B427" s="651" t="s">
        <v>1053</v>
      </c>
      <c r="C427" s="651"/>
      <c r="D427" s="687" t="s">
        <v>3028</v>
      </c>
    </row>
    <row r="428" spans="1:4" s="1" customFormat="1" ht="57.6">
      <c r="A428" s="647" t="s">
        <v>1583</v>
      </c>
      <c r="B428" s="651" t="s">
        <v>1054</v>
      </c>
      <c r="C428" s="651"/>
      <c r="D428" s="687" t="s">
        <v>3027</v>
      </c>
    </row>
    <row r="429" spans="1:4" s="1" customFormat="1" ht="38.4">
      <c r="A429" s="647" t="s">
        <v>1584</v>
      </c>
      <c r="B429" s="651" t="s">
        <v>1055</v>
      </c>
      <c r="C429" s="651"/>
      <c r="D429" s="687" t="s">
        <v>3026</v>
      </c>
    </row>
    <row r="430" spans="1:4" s="1" customFormat="1" ht="19.2">
      <c r="A430" s="647" t="s">
        <v>1585</v>
      </c>
      <c r="B430" s="651" t="s">
        <v>1445</v>
      </c>
      <c r="C430" s="651"/>
      <c r="D430" s="687" t="s">
        <v>3025</v>
      </c>
    </row>
    <row r="431" spans="1:4" s="1" customFormat="1" ht="19.2">
      <c r="A431" s="647" t="s">
        <v>1586</v>
      </c>
      <c r="B431" s="651" t="s">
        <v>1446</v>
      </c>
      <c r="C431" s="651"/>
      <c r="D431" s="687" t="s">
        <v>3024</v>
      </c>
    </row>
    <row r="432" spans="1:4" s="1" customFormat="1" ht="38.4">
      <c r="A432" s="647" t="s">
        <v>1587</v>
      </c>
      <c r="B432" s="651" t="s">
        <v>1447</v>
      </c>
      <c r="C432" s="651"/>
      <c r="D432" s="687" t="s">
        <v>3023</v>
      </c>
    </row>
    <row r="433" spans="1:4" s="1" customFormat="1" ht="19.2">
      <c r="A433" s="647" t="s">
        <v>1588</v>
      </c>
      <c r="B433" s="651" t="s">
        <v>1448</v>
      </c>
      <c r="C433" s="651"/>
      <c r="D433" s="687" t="s">
        <v>3022</v>
      </c>
    </row>
    <row r="434" spans="1:4" s="1" customFormat="1" ht="19.2">
      <c r="A434" s="647" t="s">
        <v>1589</v>
      </c>
      <c r="B434" s="651" t="s">
        <v>1449</v>
      </c>
      <c r="C434" s="651"/>
      <c r="D434" s="687" t="s">
        <v>3021</v>
      </c>
    </row>
    <row r="435" spans="1:4" s="1" customFormat="1" ht="46.2" customHeight="1" collapsed="1">
      <c r="A435" s="645" t="s">
        <v>1155</v>
      </c>
      <c r="B435" s="650" t="s">
        <v>612</v>
      </c>
      <c r="C435" s="650"/>
      <c r="D435" s="686" t="s">
        <v>1151</v>
      </c>
    </row>
    <row r="436" spans="1:4" s="1" customFormat="1" ht="38.4">
      <c r="A436" s="647" t="s">
        <v>1590</v>
      </c>
      <c r="B436" s="651" t="s">
        <v>1</v>
      </c>
      <c r="C436" s="651"/>
      <c r="D436" s="687" t="s">
        <v>3020</v>
      </c>
    </row>
    <row r="437" spans="1:4" s="1" customFormat="1" ht="38.4">
      <c r="A437" s="647" t="s">
        <v>1591</v>
      </c>
      <c r="B437" s="651" t="s">
        <v>263</v>
      </c>
      <c r="C437" s="651"/>
      <c r="D437" s="687" t="s">
        <v>3019</v>
      </c>
    </row>
    <row r="438" spans="1:4" s="1" customFormat="1" ht="38.4">
      <c r="A438" s="647" t="s">
        <v>1592</v>
      </c>
      <c r="B438" s="651" t="s">
        <v>650</v>
      </c>
      <c r="C438" s="651"/>
      <c r="D438" s="687" t="s">
        <v>3018</v>
      </c>
    </row>
    <row r="439" spans="1:4" s="1" customFormat="1" ht="38.4">
      <c r="A439" s="647" t="s">
        <v>1593</v>
      </c>
      <c r="B439" s="651" t="s">
        <v>651</v>
      </c>
      <c r="C439" s="651"/>
      <c r="D439" s="687" t="s">
        <v>3017</v>
      </c>
    </row>
    <row r="440" spans="1:4" s="1" customFormat="1" ht="19.2">
      <c r="A440" s="647" t="s">
        <v>1594</v>
      </c>
      <c r="B440" s="651" t="s">
        <v>652</v>
      </c>
      <c r="C440" s="651"/>
      <c r="D440" s="687" t="s">
        <v>3016</v>
      </c>
    </row>
    <row r="441" spans="1:4" s="1" customFormat="1" ht="19.2">
      <c r="A441" s="647" t="s">
        <v>1595</v>
      </c>
      <c r="B441" s="651" t="s">
        <v>653</v>
      </c>
      <c r="C441" s="651"/>
      <c r="D441" s="687" t="s">
        <v>3015</v>
      </c>
    </row>
    <row r="442" spans="1:4" s="1" customFormat="1" ht="63" customHeight="1" collapsed="1">
      <c r="A442" s="645" t="s">
        <v>1156</v>
      </c>
      <c r="B442" s="650" t="s">
        <v>613</v>
      </c>
      <c r="C442" s="650"/>
      <c r="D442" s="686" t="s">
        <v>1152</v>
      </c>
    </row>
    <row r="443" spans="1:4" s="1" customFormat="1" ht="19.2">
      <c r="A443" s="647" t="s">
        <v>1596</v>
      </c>
      <c r="B443" s="651" t="s">
        <v>1</v>
      </c>
      <c r="C443" s="651"/>
      <c r="D443" s="687" t="s">
        <v>3014</v>
      </c>
    </row>
    <row r="444" spans="1:4" s="1" customFormat="1" ht="19.2">
      <c r="A444" s="647" t="s">
        <v>1597</v>
      </c>
      <c r="B444" s="651" t="s">
        <v>263</v>
      </c>
      <c r="C444" s="651"/>
      <c r="D444" s="687" t="s">
        <v>3013</v>
      </c>
    </row>
    <row r="445" spans="1:4" s="1" customFormat="1" ht="76.8">
      <c r="A445" s="647" t="s">
        <v>1598</v>
      </c>
      <c r="B445" s="651" t="s">
        <v>650</v>
      </c>
      <c r="C445" s="651"/>
      <c r="D445" s="687" t="s">
        <v>3012</v>
      </c>
    </row>
    <row r="446" spans="1:4" s="1" customFormat="1" ht="19.2">
      <c r="A446" s="647" t="s">
        <v>1599</v>
      </c>
      <c r="B446" s="651" t="s">
        <v>651</v>
      </c>
      <c r="C446" s="651"/>
      <c r="D446" s="687" t="s">
        <v>3011</v>
      </c>
    </row>
    <row r="447" spans="1:4" s="1" customFormat="1" ht="38.4">
      <c r="A447" s="647" t="s">
        <v>1600</v>
      </c>
      <c r="B447" s="651" t="s">
        <v>652</v>
      </c>
      <c r="C447" s="651"/>
      <c r="D447" s="687" t="s">
        <v>3010</v>
      </c>
    </row>
    <row r="448" spans="1:4" s="1" customFormat="1" ht="57.6">
      <c r="A448" s="647" t="s">
        <v>1601</v>
      </c>
      <c r="B448" s="651" t="s">
        <v>653</v>
      </c>
      <c r="C448" s="651"/>
      <c r="D448" s="687" t="s">
        <v>3009</v>
      </c>
    </row>
    <row r="449" spans="1:4" s="1" customFormat="1" ht="52.2" customHeight="1" collapsed="1">
      <c r="A449" s="645" t="s">
        <v>1157</v>
      </c>
      <c r="B449" s="650" t="s">
        <v>614</v>
      </c>
      <c r="C449" s="650"/>
      <c r="D449" s="686" t="s">
        <v>1153</v>
      </c>
    </row>
    <row r="450" spans="1:4" s="1" customFormat="1" ht="19.2">
      <c r="A450" s="647" t="s">
        <v>1602</v>
      </c>
      <c r="B450" s="651" t="s">
        <v>1</v>
      </c>
      <c r="C450" s="651"/>
      <c r="D450" s="687" t="s">
        <v>3008</v>
      </c>
    </row>
    <row r="451" spans="1:4" s="1" customFormat="1" ht="38.4">
      <c r="A451" s="647" t="s">
        <v>1603</v>
      </c>
      <c r="B451" s="651" t="s">
        <v>263</v>
      </c>
      <c r="C451" s="651"/>
      <c r="D451" s="687" t="s">
        <v>3007</v>
      </c>
    </row>
    <row r="452" spans="1:4" s="1" customFormat="1" ht="38.4">
      <c r="A452" s="647" t="s">
        <v>1604</v>
      </c>
      <c r="B452" s="651" t="s">
        <v>650</v>
      </c>
      <c r="C452" s="651"/>
      <c r="D452" s="687" t="s">
        <v>3006</v>
      </c>
    </row>
    <row r="453" spans="1:4" s="1" customFormat="1" ht="38.4">
      <c r="A453" s="647" t="s">
        <v>1605</v>
      </c>
      <c r="B453" s="651" t="s">
        <v>651</v>
      </c>
      <c r="C453" s="651"/>
      <c r="D453" s="687" t="s">
        <v>3005</v>
      </c>
    </row>
    <row r="454" spans="1:4" s="1" customFormat="1" ht="19.2">
      <c r="A454" s="647" t="s">
        <v>1606</v>
      </c>
      <c r="B454" s="651" t="s">
        <v>652</v>
      </c>
      <c r="C454" s="651"/>
      <c r="D454" s="687" t="s">
        <v>3004</v>
      </c>
    </row>
    <row r="455" spans="1:4" s="1" customFormat="1" ht="38.4">
      <c r="A455" s="647" t="s">
        <v>1607</v>
      </c>
      <c r="B455" s="651" t="s">
        <v>653</v>
      </c>
      <c r="C455" s="651"/>
      <c r="D455" s="687" t="s">
        <v>3003</v>
      </c>
    </row>
    <row r="456" spans="1:4" s="1" customFormat="1" ht="19.2">
      <c r="A456" s="647" t="s">
        <v>1608</v>
      </c>
      <c r="B456" s="651" t="s">
        <v>1051</v>
      </c>
      <c r="C456" s="651"/>
      <c r="D456" s="687" t="s">
        <v>3002</v>
      </c>
    </row>
    <row r="457" spans="1:4" s="1" customFormat="1" ht="38.4">
      <c r="A457" s="647" t="s">
        <v>1609</v>
      </c>
      <c r="B457" s="651" t="s">
        <v>1052</v>
      </c>
      <c r="C457" s="651"/>
      <c r="D457" s="687" t="s">
        <v>3001</v>
      </c>
    </row>
    <row r="458" spans="1:4" s="1" customFormat="1" ht="19.2">
      <c r="A458" s="647" t="s">
        <v>1610</v>
      </c>
      <c r="B458" s="651" t="s">
        <v>1053</v>
      </c>
      <c r="C458" s="651"/>
      <c r="D458" s="687" t="s">
        <v>3000</v>
      </c>
    </row>
    <row r="459" spans="1:4" s="1" customFormat="1" ht="38.4">
      <c r="A459" s="647" t="s">
        <v>1611</v>
      </c>
      <c r="B459" s="651" t="s">
        <v>1054</v>
      </c>
      <c r="C459" s="651"/>
      <c r="D459" s="687" t="s">
        <v>2999</v>
      </c>
    </row>
    <row r="460" spans="1:4" s="1" customFormat="1" ht="33" customHeight="1" collapsed="1">
      <c r="A460" s="710"/>
      <c r="B460" s="715"/>
      <c r="C460" s="716" t="s">
        <v>3927</v>
      </c>
      <c r="D460" s="717">
        <v>3.03</v>
      </c>
    </row>
    <row r="461" spans="1:4" s="1" customFormat="1" ht="64.2" customHeight="1">
      <c r="A461" s="645" t="s">
        <v>1175</v>
      </c>
      <c r="B461" s="650" t="s">
        <v>0</v>
      </c>
      <c r="C461" s="650"/>
      <c r="D461" s="686" t="s">
        <v>1158</v>
      </c>
    </row>
    <row r="462" spans="1:4" s="1" customFormat="1" ht="19.2">
      <c r="A462" s="647" t="s">
        <v>1612</v>
      </c>
      <c r="B462" s="651" t="s">
        <v>1</v>
      </c>
      <c r="C462" s="651"/>
      <c r="D462" s="687" t="s">
        <v>2998</v>
      </c>
    </row>
    <row r="463" spans="1:4" s="1" customFormat="1" ht="38.4">
      <c r="A463" s="647" t="s">
        <v>1613</v>
      </c>
      <c r="B463" s="651" t="s">
        <v>263</v>
      </c>
      <c r="C463" s="651"/>
      <c r="D463" s="687" t="s">
        <v>2997</v>
      </c>
    </row>
    <row r="464" spans="1:4" s="1" customFormat="1" ht="19.2">
      <c r="A464" s="647" t="s">
        <v>1614</v>
      </c>
      <c r="B464" s="651" t="s">
        <v>650</v>
      </c>
      <c r="C464" s="651"/>
      <c r="D464" s="687" t="s">
        <v>2996</v>
      </c>
    </row>
    <row r="465" spans="1:4" s="1" customFormat="1" ht="38.4">
      <c r="A465" s="647" t="s">
        <v>1615</v>
      </c>
      <c r="B465" s="651" t="s">
        <v>651</v>
      </c>
      <c r="C465" s="651"/>
      <c r="D465" s="687" t="s">
        <v>2995</v>
      </c>
    </row>
    <row r="466" spans="1:4" s="1" customFormat="1" ht="38.4">
      <c r="A466" s="647" t="s">
        <v>1616</v>
      </c>
      <c r="B466" s="651" t="s">
        <v>652</v>
      </c>
      <c r="C466" s="651"/>
      <c r="D466" s="687" t="s">
        <v>2994</v>
      </c>
    </row>
    <row r="467" spans="1:4" s="1" customFormat="1" ht="64.95" customHeight="1" collapsed="1">
      <c r="A467" s="645" t="s">
        <v>1176</v>
      </c>
      <c r="B467" s="650" t="s">
        <v>612</v>
      </c>
      <c r="C467" s="650"/>
      <c r="D467" s="686" t="s">
        <v>1159</v>
      </c>
    </row>
    <row r="468" spans="1:4" s="1" customFormat="1" ht="38.4">
      <c r="A468" s="647" t="s">
        <v>1617</v>
      </c>
      <c r="B468" s="651" t="s">
        <v>1</v>
      </c>
      <c r="C468" s="651"/>
      <c r="D468" s="687" t="s">
        <v>2993</v>
      </c>
    </row>
    <row r="469" spans="1:4" s="1" customFormat="1" ht="19.2">
      <c r="A469" s="647" t="s">
        <v>1618</v>
      </c>
      <c r="B469" s="651" t="s">
        <v>263</v>
      </c>
      <c r="C469" s="651"/>
      <c r="D469" s="687" t="s">
        <v>2992</v>
      </c>
    </row>
    <row r="470" spans="1:4" s="1" customFormat="1" ht="19.2">
      <c r="A470" s="647" t="s">
        <v>1619</v>
      </c>
      <c r="B470" s="651" t="s">
        <v>650</v>
      </c>
      <c r="C470" s="651"/>
      <c r="D470" s="687" t="s">
        <v>2991</v>
      </c>
    </row>
    <row r="471" spans="1:4" s="1" customFormat="1" ht="38.4">
      <c r="A471" s="647" t="s">
        <v>1620</v>
      </c>
      <c r="B471" s="651" t="s">
        <v>651</v>
      </c>
      <c r="C471" s="651"/>
      <c r="D471" s="687" t="s">
        <v>2990</v>
      </c>
    </row>
    <row r="472" spans="1:4" s="1" customFormat="1" ht="58.2" customHeight="1" collapsed="1">
      <c r="A472" s="645" t="s">
        <v>1177</v>
      </c>
      <c r="B472" s="650" t="s">
        <v>613</v>
      </c>
      <c r="C472" s="650"/>
      <c r="D472" s="686" t="s">
        <v>1160</v>
      </c>
    </row>
    <row r="473" spans="1:4" s="1" customFormat="1" ht="38.4">
      <c r="A473" s="647" t="s">
        <v>1621</v>
      </c>
      <c r="B473" s="651" t="s">
        <v>1</v>
      </c>
      <c r="C473" s="651"/>
      <c r="D473" s="687" t="s">
        <v>2989</v>
      </c>
    </row>
    <row r="474" spans="1:4" s="1" customFormat="1" ht="19.2">
      <c r="A474" s="647" t="s">
        <v>1622</v>
      </c>
      <c r="B474" s="651" t="s">
        <v>263</v>
      </c>
      <c r="C474" s="651"/>
      <c r="D474" s="687" t="s">
        <v>2988</v>
      </c>
    </row>
    <row r="475" spans="1:4" s="1" customFormat="1" ht="19.2">
      <c r="A475" s="647" t="s">
        <v>1623</v>
      </c>
      <c r="B475" s="651" t="s">
        <v>650</v>
      </c>
      <c r="C475" s="651"/>
      <c r="D475" s="687" t="s">
        <v>2987</v>
      </c>
    </row>
    <row r="476" spans="1:4" s="1" customFormat="1" ht="52.95" customHeight="1" collapsed="1">
      <c r="A476" s="645" t="s">
        <v>1178</v>
      </c>
      <c r="B476" s="650" t="s">
        <v>614</v>
      </c>
      <c r="C476" s="650"/>
      <c r="D476" s="686" t="s">
        <v>1161</v>
      </c>
    </row>
    <row r="477" spans="1:4" s="1" customFormat="1" ht="19.2">
      <c r="A477" s="647" t="s">
        <v>1624</v>
      </c>
      <c r="B477" s="651" t="s">
        <v>1</v>
      </c>
      <c r="C477" s="651"/>
      <c r="D477" s="687" t="s">
        <v>2986</v>
      </c>
    </row>
    <row r="478" spans="1:4" s="1" customFormat="1" ht="19.2">
      <c r="A478" s="647" t="s">
        <v>1625</v>
      </c>
      <c r="B478" s="651" t="s">
        <v>263</v>
      </c>
      <c r="C478" s="651"/>
      <c r="D478" s="687" t="s">
        <v>2985</v>
      </c>
    </row>
    <row r="479" spans="1:4" s="1" customFormat="1" ht="19.2">
      <c r="A479" s="647" t="s">
        <v>1626</v>
      </c>
      <c r="B479" s="651" t="s">
        <v>650</v>
      </c>
      <c r="C479" s="651"/>
      <c r="D479" s="687" t="s">
        <v>2984</v>
      </c>
    </row>
    <row r="480" spans="1:4" s="1" customFormat="1" ht="38.4">
      <c r="A480" s="647" t="s">
        <v>1627</v>
      </c>
      <c r="B480" s="651" t="s">
        <v>651</v>
      </c>
      <c r="C480" s="651"/>
      <c r="D480" s="687" t="s">
        <v>2983</v>
      </c>
    </row>
    <row r="481" spans="1:4" s="1" customFormat="1" ht="51.6" customHeight="1" collapsed="1">
      <c r="A481" s="645" t="s">
        <v>1179</v>
      </c>
      <c r="B481" s="650" t="s">
        <v>615</v>
      </c>
      <c r="C481" s="650"/>
      <c r="D481" s="686" t="s">
        <v>1162</v>
      </c>
    </row>
    <row r="482" spans="1:4" s="1" customFormat="1" ht="38.4">
      <c r="A482" s="647" t="s">
        <v>1628</v>
      </c>
      <c r="B482" s="651" t="s">
        <v>1</v>
      </c>
      <c r="C482" s="651"/>
      <c r="D482" s="687" t="s">
        <v>2982</v>
      </c>
    </row>
    <row r="483" spans="1:4" s="1" customFormat="1" ht="38.4">
      <c r="A483" s="647" t="s">
        <v>1629</v>
      </c>
      <c r="B483" s="651" t="s">
        <v>263</v>
      </c>
      <c r="C483" s="651"/>
      <c r="D483" s="687" t="s">
        <v>2981</v>
      </c>
    </row>
    <row r="484" spans="1:4" s="1" customFormat="1" ht="38.4">
      <c r="A484" s="647" t="s">
        <v>1630</v>
      </c>
      <c r="B484" s="651" t="s">
        <v>650</v>
      </c>
      <c r="C484" s="651"/>
      <c r="D484" s="687" t="s">
        <v>2980</v>
      </c>
    </row>
    <row r="485" spans="1:4" s="1" customFormat="1" ht="19.2">
      <c r="A485" s="647" t="s">
        <v>1631</v>
      </c>
      <c r="B485" s="651" t="s">
        <v>651</v>
      </c>
      <c r="C485" s="651"/>
      <c r="D485" s="687" t="s">
        <v>2979</v>
      </c>
    </row>
    <row r="486" spans="1:4" s="1" customFormat="1" ht="19.2">
      <c r="A486" s="647" t="s">
        <v>1632</v>
      </c>
      <c r="B486" s="651" t="s">
        <v>652</v>
      </c>
      <c r="C486" s="651"/>
      <c r="D486" s="687" t="s">
        <v>2978</v>
      </c>
    </row>
    <row r="487" spans="1:4" s="1" customFormat="1" ht="50.4" customHeight="1" collapsed="1">
      <c r="A487" s="645" t="s">
        <v>1180</v>
      </c>
      <c r="B487" s="650" t="s">
        <v>619</v>
      </c>
      <c r="C487" s="650"/>
      <c r="D487" s="686" t="s">
        <v>1163</v>
      </c>
    </row>
    <row r="488" spans="1:4" s="1" customFormat="1" ht="19.2">
      <c r="A488" s="647" t="s">
        <v>1633</v>
      </c>
      <c r="B488" s="651" t="s">
        <v>1</v>
      </c>
      <c r="C488" s="651"/>
      <c r="D488" s="687" t="s">
        <v>2977</v>
      </c>
    </row>
    <row r="489" spans="1:4" s="1" customFormat="1" ht="38.4">
      <c r="A489" s="647" t="s">
        <v>1634</v>
      </c>
      <c r="B489" s="651" t="s">
        <v>263</v>
      </c>
      <c r="C489" s="651"/>
      <c r="D489" s="687" t="s">
        <v>2976</v>
      </c>
    </row>
    <row r="490" spans="1:4" s="1" customFormat="1" ht="19.2">
      <c r="A490" s="647" t="s">
        <v>1635</v>
      </c>
      <c r="B490" s="651" t="s">
        <v>650</v>
      </c>
      <c r="C490" s="651"/>
      <c r="D490" s="687" t="s">
        <v>2975</v>
      </c>
    </row>
    <row r="491" spans="1:4" s="1" customFormat="1" ht="43.95" customHeight="1" collapsed="1">
      <c r="A491" s="645" t="s">
        <v>1181</v>
      </c>
      <c r="B491" s="650" t="s">
        <v>622</v>
      </c>
      <c r="C491" s="650"/>
      <c r="D491" s="686" t="s">
        <v>1164</v>
      </c>
    </row>
    <row r="492" spans="1:4" s="1" customFormat="1" ht="38.4">
      <c r="A492" s="647" t="s">
        <v>1636</v>
      </c>
      <c r="B492" s="651" t="s">
        <v>1</v>
      </c>
      <c r="C492" s="651"/>
      <c r="D492" s="687" t="s">
        <v>2974</v>
      </c>
    </row>
    <row r="493" spans="1:4" s="1" customFormat="1" ht="38.4">
      <c r="A493" s="647" t="s">
        <v>1637</v>
      </c>
      <c r="B493" s="651" t="s">
        <v>263</v>
      </c>
      <c r="C493" s="651"/>
      <c r="D493" s="687" t="s">
        <v>2973</v>
      </c>
    </row>
    <row r="494" spans="1:4" s="1" customFormat="1" ht="19.2">
      <c r="A494" s="647" t="s">
        <v>1638</v>
      </c>
      <c r="B494" s="651" t="s">
        <v>650</v>
      </c>
      <c r="C494" s="651"/>
      <c r="D494" s="687" t="s">
        <v>2972</v>
      </c>
    </row>
    <row r="495" spans="1:4" s="1" customFormat="1" ht="19.2">
      <c r="A495" s="647" t="s">
        <v>1639</v>
      </c>
      <c r="B495" s="651" t="s">
        <v>651</v>
      </c>
      <c r="C495" s="651"/>
      <c r="D495" s="687" t="s">
        <v>2971</v>
      </c>
    </row>
    <row r="496" spans="1:4" s="1" customFormat="1" ht="48.6" customHeight="1" collapsed="1">
      <c r="A496" s="645" t="s">
        <v>1182</v>
      </c>
      <c r="B496" s="650" t="s">
        <v>639</v>
      </c>
      <c r="C496" s="650"/>
      <c r="D496" s="686" t="s">
        <v>1165</v>
      </c>
    </row>
    <row r="497" spans="1:4" s="1" customFormat="1" ht="19.2">
      <c r="A497" s="647" t="s">
        <v>1640</v>
      </c>
      <c r="B497" s="651" t="s">
        <v>1</v>
      </c>
      <c r="C497" s="651"/>
      <c r="D497" s="687" t="s">
        <v>2970</v>
      </c>
    </row>
    <row r="498" spans="1:4" s="1" customFormat="1" ht="19.2">
      <c r="A498" s="647" t="s">
        <v>1641</v>
      </c>
      <c r="B498" s="651" t="s">
        <v>263</v>
      </c>
      <c r="C498" s="651"/>
      <c r="D498" s="687" t="s">
        <v>2969</v>
      </c>
    </row>
    <row r="499" spans="1:4" s="1" customFormat="1" ht="19.2">
      <c r="A499" s="647" t="s">
        <v>1642</v>
      </c>
      <c r="B499" s="651" t="s">
        <v>650</v>
      </c>
      <c r="C499" s="651"/>
      <c r="D499" s="687" t="s">
        <v>2968</v>
      </c>
    </row>
    <row r="500" spans="1:4" s="1" customFormat="1" ht="19.2">
      <c r="A500" s="647" t="s">
        <v>1643</v>
      </c>
      <c r="B500" s="651" t="s">
        <v>651</v>
      </c>
      <c r="C500" s="651"/>
      <c r="D500" s="687" t="s">
        <v>2967</v>
      </c>
    </row>
    <row r="501" spans="1:4" s="1" customFormat="1" ht="49.95" customHeight="1" collapsed="1">
      <c r="A501" s="645" t="s">
        <v>1183</v>
      </c>
      <c r="B501" s="650" t="s">
        <v>634</v>
      </c>
      <c r="C501" s="650"/>
      <c r="D501" s="686" t="s">
        <v>1166</v>
      </c>
    </row>
    <row r="502" spans="1:4" s="1" customFormat="1" ht="19.2">
      <c r="A502" s="647" t="s">
        <v>1644</v>
      </c>
      <c r="B502" s="651" t="s">
        <v>1</v>
      </c>
      <c r="C502" s="651"/>
      <c r="D502" s="687" t="s">
        <v>2966</v>
      </c>
    </row>
    <row r="503" spans="1:4" s="1" customFormat="1" ht="38.4">
      <c r="A503" s="647" t="s">
        <v>1645</v>
      </c>
      <c r="B503" s="651" t="s">
        <v>263</v>
      </c>
      <c r="C503" s="651"/>
      <c r="D503" s="687" t="s">
        <v>2965</v>
      </c>
    </row>
    <row r="504" spans="1:4" s="1" customFormat="1" ht="19.2">
      <c r="A504" s="647" t="s">
        <v>1646</v>
      </c>
      <c r="B504" s="651" t="s">
        <v>650</v>
      </c>
      <c r="C504" s="651"/>
      <c r="D504" s="687" t="s">
        <v>2964</v>
      </c>
    </row>
    <row r="505" spans="1:4" s="1" customFormat="1" ht="19.2">
      <c r="A505" s="647" t="s">
        <v>1647</v>
      </c>
      <c r="B505" s="651" t="s">
        <v>651</v>
      </c>
      <c r="C505" s="651"/>
      <c r="D505" s="687" t="s">
        <v>2963</v>
      </c>
    </row>
    <row r="506" spans="1:4" s="1" customFormat="1" ht="33.6" customHeight="1" collapsed="1">
      <c r="A506" s="645" t="s">
        <v>1184</v>
      </c>
      <c r="B506" s="650" t="s">
        <v>635</v>
      </c>
      <c r="C506" s="650"/>
      <c r="D506" s="686" t="s">
        <v>1167</v>
      </c>
    </row>
    <row r="507" spans="1:4" s="1" customFormat="1" ht="19.2">
      <c r="A507" s="647" t="s">
        <v>1648</v>
      </c>
      <c r="B507" s="651" t="s">
        <v>1</v>
      </c>
      <c r="C507" s="651"/>
      <c r="D507" s="687" t="s">
        <v>2962</v>
      </c>
    </row>
    <row r="508" spans="1:4" s="1" customFormat="1" ht="38.4">
      <c r="A508" s="647" t="s">
        <v>1649</v>
      </c>
      <c r="B508" s="651" t="s">
        <v>263</v>
      </c>
      <c r="C508" s="651"/>
      <c r="D508" s="687" t="s">
        <v>2961</v>
      </c>
    </row>
    <row r="509" spans="1:4" s="1" customFormat="1" ht="19.2">
      <c r="A509" s="647" t="s">
        <v>1650</v>
      </c>
      <c r="B509" s="651" t="s">
        <v>650</v>
      </c>
      <c r="C509" s="651"/>
      <c r="D509" s="687" t="s">
        <v>2960</v>
      </c>
    </row>
    <row r="510" spans="1:4" s="1" customFormat="1" ht="49.2" customHeight="1" collapsed="1">
      <c r="A510" s="645" t="s">
        <v>1185</v>
      </c>
      <c r="B510" s="650" t="s">
        <v>636</v>
      </c>
      <c r="C510" s="650"/>
      <c r="D510" s="686" t="s">
        <v>1168</v>
      </c>
    </row>
    <row r="511" spans="1:4" s="1" customFormat="1" ht="19.2">
      <c r="A511" s="647" t="s">
        <v>1651</v>
      </c>
      <c r="B511" s="651" t="s">
        <v>1</v>
      </c>
      <c r="C511" s="651"/>
      <c r="D511" s="687" t="s">
        <v>2959</v>
      </c>
    </row>
    <row r="512" spans="1:4" s="1" customFormat="1" ht="19.2">
      <c r="A512" s="647" t="s">
        <v>1652</v>
      </c>
      <c r="B512" s="651" t="s">
        <v>263</v>
      </c>
      <c r="C512" s="651"/>
      <c r="D512" s="687" t="s">
        <v>2958</v>
      </c>
    </row>
    <row r="513" spans="1:4" s="1" customFormat="1" ht="19.2">
      <c r="A513" s="647" t="s">
        <v>1653</v>
      </c>
      <c r="B513" s="651" t="s">
        <v>650</v>
      </c>
      <c r="C513" s="651"/>
      <c r="D513" s="687" t="s">
        <v>2957</v>
      </c>
    </row>
    <row r="514" spans="1:4" s="1" customFormat="1" ht="48.6" customHeight="1" collapsed="1">
      <c r="A514" s="645" t="s">
        <v>1186</v>
      </c>
      <c r="B514" s="650" t="s">
        <v>1172</v>
      </c>
      <c r="C514" s="650"/>
      <c r="D514" s="686" t="s">
        <v>1169</v>
      </c>
    </row>
    <row r="515" spans="1:4" s="1" customFormat="1" ht="19.2">
      <c r="A515" s="647" t="s">
        <v>1654</v>
      </c>
      <c r="B515" s="651" t="s">
        <v>1</v>
      </c>
      <c r="C515" s="651"/>
      <c r="D515" s="687" t="s">
        <v>2956</v>
      </c>
    </row>
    <row r="516" spans="1:4" s="1" customFormat="1" ht="57.6">
      <c r="A516" s="647" t="s">
        <v>1655</v>
      </c>
      <c r="B516" s="651" t="s">
        <v>263</v>
      </c>
      <c r="C516" s="651"/>
      <c r="D516" s="687" t="s">
        <v>2955</v>
      </c>
    </row>
    <row r="517" spans="1:4" s="1" customFormat="1" ht="38.4">
      <c r="A517" s="647" t="s">
        <v>1656</v>
      </c>
      <c r="B517" s="651" t="s">
        <v>650</v>
      </c>
      <c r="C517" s="651"/>
      <c r="D517" s="687" t="s">
        <v>2954</v>
      </c>
    </row>
    <row r="518" spans="1:4" s="1" customFormat="1" ht="57.6">
      <c r="A518" s="647" t="s">
        <v>1657</v>
      </c>
      <c r="B518" s="651" t="s">
        <v>651</v>
      </c>
      <c r="C518" s="651"/>
      <c r="D518" s="687" t="s">
        <v>2953</v>
      </c>
    </row>
    <row r="519" spans="1:4" s="1" customFormat="1" ht="19.2">
      <c r="A519" s="647" t="s">
        <v>1658</v>
      </c>
      <c r="B519" s="651" t="s">
        <v>652</v>
      </c>
      <c r="C519" s="651"/>
      <c r="D519" s="687" t="s">
        <v>2952</v>
      </c>
    </row>
    <row r="520" spans="1:4" s="1" customFormat="1" ht="52.2" customHeight="1" collapsed="1">
      <c r="A520" s="645" t="s">
        <v>1187</v>
      </c>
      <c r="B520" s="650" t="s">
        <v>1173</v>
      </c>
      <c r="C520" s="650"/>
      <c r="D520" s="686" t="s">
        <v>1170</v>
      </c>
    </row>
    <row r="521" spans="1:4" s="1" customFormat="1" ht="19.2">
      <c r="A521" s="647" t="s">
        <v>1659</v>
      </c>
      <c r="B521" s="651" t="s">
        <v>1</v>
      </c>
      <c r="C521" s="651"/>
      <c r="D521" s="687" t="s">
        <v>2951</v>
      </c>
    </row>
    <row r="522" spans="1:4" s="1" customFormat="1" ht="19.2">
      <c r="A522" s="647" t="s">
        <v>1660</v>
      </c>
      <c r="B522" s="651" t="s">
        <v>263</v>
      </c>
      <c r="C522" s="651"/>
      <c r="D522" s="687" t="s">
        <v>2950</v>
      </c>
    </row>
    <row r="523" spans="1:4" s="1" customFormat="1" ht="19.2">
      <c r="A523" s="647" t="s">
        <v>1661</v>
      </c>
      <c r="B523" s="651" t="s">
        <v>650</v>
      </c>
      <c r="C523" s="651"/>
      <c r="D523" s="687" t="s">
        <v>2949</v>
      </c>
    </row>
    <row r="524" spans="1:4" s="1" customFormat="1" ht="39" customHeight="1" collapsed="1">
      <c r="A524" s="645" t="s">
        <v>1188</v>
      </c>
      <c r="B524" s="650" t="s">
        <v>1174</v>
      </c>
      <c r="C524" s="650"/>
      <c r="D524" s="686" t="s">
        <v>1171</v>
      </c>
    </row>
    <row r="525" spans="1:4" s="1" customFormat="1" ht="38.4">
      <c r="A525" s="647" t="s">
        <v>1662</v>
      </c>
      <c r="B525" s="651" t="s">
        <v>1</v>
      </c>
      <c r="C525" s="651"/>
      <c r="D525" s="687" t="s">
        <v>2948</v>
      </c>
    </row>
    <row r="526" spans="1:4" s="1" customFormat="1" ht="38.4">
      <c r="A526" s="647" t="s">
        <v>1663</v>
      </c>
      <c r="B526" s="651" t="s">
        <v>263</v>
      </c>
      <c r="C526" s="651"/>
      <c r="D526" s="687" t="s">
        <v>2947</v>
      </c>
    </row>
    <row r="527" spans="1:4" s="1" customFormat="1" ht="19.2">
      <c r="A527" s="647" t="s">
        <v>1664</v>
      </c>
      <c r="B527" s="651" t="s">
        <v>650</v>
      </c>
      <c r="C527" s="651"/>
      <c r="D527" s="687" t="s">
        <v>2946</v>
      </c>
    </row>
    <row r="528" spans="1:4" s="1" customFormat="1" ht="19.2">
      <c r="A528" s="647" t="s">
        <v>1665</v>
      </c>
      <c r="B528" s="651" t="s">
        <v>651</v>
      </c>
      <c r="C528" s="651"/>
      <c r="D528" s="687" t="s">
        <v>2945</v>
      </c>
    </row>
    <row r="529" spans="1:4" s="1" customFormat="1" ht="19.2">
      <c r="A529" s="647" t="s">
        <v>1666</v>
      </c>
      <c r="B529" s="651" t="s">
        <v>652</v>
      </c>
      <c r="C529" s="651"/>
      <c r="D529" s="687" t="s">
        <v>2944</v>
      </c>
    </row>
    <row r="530" spans="1:4" s="1" customFormat="1" ht="19.2">
      <c r="A530" s="647" t="s">
        <v>1667</v>
      </c>
      <c r="B530" s="651" t="s">
        <v>653</v>
      </c>
      <c r="C530" s="651"/>
      <c r="D530" s="687" t="s">
        <v>2943</v>
      </c>
    </row>
    <row r="531" spans="1:4" s="1" customFormat="1" ht="19.2">
      <c r="A531" s="647" t="s">
        <v>1668</v>
      </c>
      <c r="B531" s="651" t="s">
        <v>1051</v>
      </c>
      <c r="C531" s="651"/>
      <c r="D531" s="687" t="s">
        <v>2942</v>
      </c>
    </row>
    <row r="532" spans="1:4" s="1" customFormat="1" ht="33" customHeight="1" collapsed="1">
      <c r="A532" s="710"/>
      <c r="B532" s="715"/>
      <c r="C532" s="716" t="s">
        <v>3928</v>
      </c>
      <c r="D532" s="717">
        <v>3.04</v>
      </c>
    </row>
    <row r="533" spans="1:4" s="1" customFormat="1" ht="53.4" customHeight="1">
      <c r="A533" s="645" t="s">
        <v>1194</v>
      </c>
      <c r="B533" s="650" t="s">
        <v>0</v>
      </c>
      <c r="C533" s="650"/>
      <c r="D533" s="686" t="s">
        <v>1189</v>
      </c>
    </row>
    <row r="534" spans="1:4" s="1" customFormat="1" ht="19.2">
      <c r="A534" s="647" t="s">
        <v>1669</v>
      </c>
      <c r="B534" s="651" t="s">
        <v>1</v>
      </c>
      <c r="C534" s="651"/>
      <c r="D534" s="687" t="s">
        <v>2941</v>
      </c>
    </row>
    <row r="535" spans="1:4" s="1" customFormat="1" ht="19.2">
      <c r="A535" s="647" t="s">
        <v>1670</v>
      </c>
      <c r="B535" s="651" t="s">
        <v>263</v>
      </c>
      <c r="C535" s="651"/>
      <c r="D535" s="687" t="s">
        <v>2940</v>
      </c>
    </row>
    <row r="536" spans="1:4" s="1" customFormat="1" ht="19.2">
      <c r="A536" s="647" t="s">
        <v>1671</v>
      </c>
      <c r="B536" s="651" t="s">
        <v>650</v>
      </c>
      <c r="C536" s="651"/>
      <c r="D536" s="687" t="s">
        <v>2939</v>
      </c>
    </row>
    <row r="537" spans="1:4" s="1" customFormat="1" ht="25.95" customHeight="1" collapsed="1">
      <c r="A537" s="645" t="s">
        <v>1195</v>
      </c>
      <c r="B537" s="650" t="s">
        <v>612</v>
      </c>
      <c r="C537" s="650"/>
      <c r="D537" s="686" t="s">
        <v>1190</v>
      </c>
    </row>
    <row r="538" spans="1:4" s="1" customFormat="1" ht="19.2">
      <c r="A538" s="647" t="s">
        <v>1672</v>
      </c>
      <c r="B538" s="651" t="s">
        <v>1</v>
      </c>
      <c r="C538" s="651"/>
      <c r="D538" s="687" t="s">
        <v>2938</v>
      </c>
    </row>
    <row r="539" spans="1:4" s="1" customFormat="1" ht="19.2">
      <c r="A539" s="647" t="s">
        <v>1673</v>
      </c>
      <c r="B539" s="651" t="s">
        <v>263</v>
      </c>
      <c r="C539" s="651"/>
      <c r="D539" s="687" t="s">
        <v>2937</v>
      </c>
    </row>
    <row r="540" spans="1:4" s="1" customFormat="1" ht="19.2">
      <c r="A540" s="647" t="s">
        <v>1674</v>
      </c>
      <c r="B540" s="651" t="s">
        <v>650</v>
      </c>
      <c r="C540" s="651"/>
      <c r="D540" s="687" t="s">
        <v>2936</v>
      </c>
    </row>
    <row r="541" spans="1:4" s="1" customFormat="1" ht="30.6" customHeight="1" collapsed="1">
      <c r="A541" s="645" t="s">
        <v>1196</v>
      </c>
      <c r="B541" s="650" t="s">
        <v>613</v>
      </c>
      <c r="C541" s="650"/>
      <c r="D541" s="686" t="s">
        <v>1191</v>
      </c>
    </row>
    <row r="542" spans="1:4" s="1" customFormat="1" ht="19.2">
      <c r="A542" s="647" t="s">
        <v>1675</v>
      </c>
      <c r="B542" s="651" t="s">
        <v>1</v>
      </c>
      <c r="C542" s="651"/>
      <c r="D542" s="687" t="s">
        <v>2935</v>
      </c>
    </row>
    <row r="543" spans="1:4" s="1" customFormat="1" ht="38.4">
      <c r="A543" s="647" t="s">
        <v>1676</v>
      </c>
      <c r="B543" s="651" t="s">
        <v>263</v>
      </c>
      <c r="C543" s="651"/>
      <c r="D543" s="687" t="s">
        <v>2934</v>
      </c>
    </row>
    <row r="544" spans="1:4" s="1" customFormat="1" ht="19.2">
      <c r="A544" s="647" t="s">
        <v>1677</v>
      </c>
      <c r="B544" s="651" t="s">
        <v>650</v>
      </c>
      <c r="C544" s="651"/>
      <c r="D544" s="687" t="s">
        <v>2933</v>
      </c>
    </row>
    <row r="545" spans="1:4" s="1" customFormat="1" ht="19.2">
      <c r="A545" s="647" t="s">
        <v>1678</v>
      </c>
      <c r="B545" s="651" t="s">
        <v>651</v>
      </c>
      <c r="C545" s="651"/>
      <c r="D545" s="687" t="s">
        <v>2932</v>
      </c>
    </row>
    <row r="546" spans="1:4" s="1" customFormat="1" ht="19.2">
      <c r="A546" s="647" t="s">
        <v>1679</v>
      </c>
      <c r="B546" s="651" t="s">
        <v>652</v>
      </c>
      <c r="C546" s="651"/>
      <c r="D546" s="687" t="s">
        <v>2931</v>
      </c>
    </row>
    <row r="547" spans="1:4" s="1" customFormat="1" ht="46.95" customHeight="1" collapsed="1">
      <c r="A547" s="645" t="s">
        <v>1197</v>
      </c>
      <c r="B547" s="650" t="s">
        <v>614</v>
      </c>
      <c r="C547" s="650"/>
      <c r="D547" s="686" t="s">
        <v>1192</v>
      </c>
    </row>
    <row r="548" spans="1:4" s="1" customFormat="1" ht="19.2">
      <c r="A548" s="647" t="s">
        <v>1680</v>
      </c>
      <c r="B548" s="651" t="s">
        <v>1</v>
      </c>
      <c r="C548" s="651"/>
      <c r="D548" s="687" t="s">
        <v>2930</v>
      </c>
    </row>
    <row r="549" spans="1:4" s="1" customFormat="1" ht="19.2">
      <c r="A549" s="647" t="s">
        <v>1681</v>
      </c>
      <c r="B549" s="651" t="s">
        <v>263</v>
      </c>
      <c r="C549" s="651"/>
      <c r="D549" s="687" t="s">
        <v>2929</v>
      </c>
    </row>
    <row r="550" spans="1:4" s="1" customFormat="1" ht="19.2">
      <c r="A550" s="647" t="s">
        <v>1682</v>
      </c>
      <c r="B550" s="651" t="s">
        <v>650</v>
      </c>
      <c r="C550" s="651"/>
      <c r="D550" s="687" t="s">
        <v>2928</v>
      </c>
    </row>
    <row r="551" spans="1:4" s="1" customFormat="1" ht="19.2">
      <c r="A551" s="647" t="s">
        <v>1683</v>
      </c>
      <c r="B551" s="651" t="s">
        <v>651</v>
      </c>
      <c r="C551" s="651"/>
      <c r="D551" s="687" t="s">
        <v>2927</v>
      </c>
    </row>
    <row r="552" spans="1:4" s="1" customFormat="1" ht="19.2">
      <c r="A552" s="647" t="s">
        <v>1684</v>
      </c>
      <c r="B552" s="651" t="s">
        <v>652</v>
      </c>
      <c r="C552" s="651"/>
      <c r="D552" s="687" t="s">
        <v>2926</v>
      </c>
    </row>
    <row r="553" spans="1:4" s="1" customFormat="1" ht="19.2">
      <c r="A553" s="647" t="s">
        <v>1685</v>
      </c>
      <c r="B553" s="651" t="s">
        <v>653</v>
      </c>
      <c r="C553" s="651"/>
      <c r="D553" s="687" t="s">
        <v>2925</v>
      </c>
    </row>
    <row r="554" spans="1:4" s="1" customFormat="1" ht="19.2">
      <c r="A554" s="647" t="s">
        <v>1686</v>
      </c>
      <c r="B554" s="651" t="s">
        <v>1051</v>
      </c>
      <c r="C554" s="651"/>
      <c r="D554" s="687" t="s">
        <v>2924</v>
      </c>
    </row>
    <row r="555" spans="1:4" s="1" customFormat="1" ht="19.2">
      <c r="A555" s="647" t="s">
        <v>1687</v>
      </c>
      <c r="B555" s="651" t="s">
        <v>1052</v>
      </c>
      <c r="C555" s="651"/>
      <c r="D555" s="687" t="s">
        <v>2923</v>
      </c>
    </row>
    <row r="556" spans="1:4" s="1" customFormat="1" ht="19.2">
      <c r="A556" s="647" t="s">
        <v>1688</v>
      </c>
      <c r="B556" s="651" t="s">
        <v>1053</v>
      </c>
      <c r="C556" s="651"/>
      <c r="D556" s="687" t="s">
        <v>2922</v>
      </c>
    </row>
    <row r="557" spans="1:4" s="1" customFormat="1" ht="19.2">
      <c r="A557" s="647" t="s">
        <v>1689</v>
      </c>
      <c r="B557" s="651" t="s">
        <v>1054</v>
      </c>
      <c r="C557" s="651"/>
      <c r="D557" s="687" t="s">
        <v>2921</v>
      </c>
    </row>
    <row r="558" spans="1:4" s="1" customFormat="1" ht="19.2">
      <c r="A558" s="647" t="s">
        <v>1690</v>
      </c>
      <c r="B558" s="651" t="s">
        <v>1055</v>
      </c>
      <c r="C558" s="651"/>
      <c r="D558" s="687" t="s">
        <v>2920</v>
      </c>
    </row>
    <row r="559" spans="1:4" s="1" customFormat="1" ht="37.200000000000003" customHeight="1" collapsed="1">
      <c r="A559" s="645" t="s">
        <v>1198</v>
      </c>
      <c r="B559" s="650" t="s">
        <v>615</v>
      </c>
      <c r="C559" s="650"/>
      <c r="D559" s="686" t="s">
        <v>1193</v>
      </c>
    </row>
    <row r="560" spans="1:4" s="1" customFormat="1" ht="19.2">
      <c r="A560" s="647" t="s">
        <v>1691</v>
      </c>
      <c r="B560" s="651" t="s">
        <v>1</v>
      </c>
      <c r="C560" s="651"/>
      <c r="D560" s="687" t="s">
        <v>2919</v>
      </c>
    </row>
    <row r="561" spans="1:4" s="1" customFormat="1" ht="19.2">
      <c r="A561" s="647" t="s">
        <v>1692</v>
      </c>
      <c r="B561" s="651" t="s">
        <v>263</v>
      </c>
      <c r="C561" s="651"/>
      <c r="D561" s="687" t="s">
        <v>2918</v>
      </c>
    </row>
    <row r="562" spans="1:4" s="1" customFormat="1" ht="33" customHeight="1" collapsed="1">
      <c r="A562" s="710"/>
      <c r="B562" s="715"/>
      <c r="C562" s="716" t="s">
        <v>575</v>
      </c>
      <c r="D562" s="717">
        <v>3.05</v>
      </c>
    </row>
    <row r="563" spans="1:4" s="1" customFormat="1" ht="53.4" customHeight="1">
      <c r="A563" s="645" t="s">
        <v>1206</v>
      </c>
      <c r="B563" s="650" t="s">
        <v>0</v>
      </c>
      <c r="C563" s="650"/>
      <c r="D563" s="686" t="s">
        <v>1199</v>
      </c>
    </row>
    <row r="564" spans="1:4" s="1" customFormat="1" ht="38.4">
      <c r="A564" s="647" t="s">
        <v>1693</v>
      </c>
      <c r="B564" s="651" t="s">
        <v>1</v>
      </c>
      <c r="C564" s="651"/>
      <c r="D564" s="687" t="s">
        <v>2917</v>
      </c>
    </row>
    <row r="565" spans="1:4" s="1" customFormat="1" ht="38.4">
      <c r="A565" s="647" t="s">
        <v>1694</v>
      </c>
      <c r="B565" s="651" t="s">
        <v>263</v>
      </c>
      <c r="C565" s="651"/>
      <c r="D565" s="687" t="s">
        <v>2916</v>
      </c>
    </row>
    <row r="566" spans="1:4" s="1" customFormat="1" ht="38.4">
      <c r="A566" s="647" t="s">
        <v>1695</v>
      </c>
      <c r="B566" s="651" t="s">
        <v>650</v>
      </c>
      <c r="C566" s="651"/>
      <c r="D566" s="687" t="s">
        <v>2915</v>
      </c>
    </row>
    <row r="567" spans="1:4" s="1" customFormat="1" ht="19.2">
      <c r="A567" s="647" t="s">
        <v>1696</v>
      </c>
      <c r="B567" s="651" t="s">
        <v>651</v>
      </c>
      <c r="C567" s="651"/>
      <c r="D567" s="687" t="s">
        <v>2914</v>
      </c>
    </row>
    <row r="568" spans="1:4" s="1" customFormat="1" ht="38.4">
      <c r="A568" s="647" t="s">
        <v>1697</v>
      </c>
      <c r="B568" s="651" t="s">
        <v>652</v>
      </c>
      <c r="C568" s="651"/>
      <c r="D568" s="687" t="s">
        <v>2913</v>
      </c>
    </row>
    <row r="569" spans="1:4" s="1" customFormat="1" ht="38.4">
      <c r="A569" s="647" t="s">
        <v>1698</v>
      </c>
      <c r="B569" s="651" t="s">
        <v>653</v>
      </c>
      <c r="C569" s="651"/>
      <c r="D569" s="687" t="s">
        <v>2912</v>
      </c>
    </row>
    <row r="570" spans="1:4" s="1" customFormat="1" ht="38.4">
      <c r="A570" s="647" t="s">
        <v>1699</v>
      </c>
      <c r="B570" s="651" t="s">
        <v>1051</v>
      </c>
      <c r="C570" s="651"/>
      <c r="D570" s="687" t="s">
        <v>2911</v>
      </c>
    </row>
    <row r="571" spans="1:4" s="1" customFormat="1" ht="66" customHeight="1" collapsed="1">
      <c r="A571" s="645" t="s">
        <v>1207</v>
      </c>
      <c r="B571" s="650" t="s">
        <v>612</v>
      </c>
      <c r="C571" s="650"/>
      <c r="D571" s="686" t="s">
        <v>1200</v>
      </c>
    </row>
    <row r="572" spans="1:4" s="1" customFormat="1" ht="38.4">
      <c r="A572" s="647" t="s">
        <v>1700</v>
      </c>
      <c r="B572" s="651" t="s">
        <v>1</v>
      </c>
      <c r="C572" s="651"/>
      <c r="D572" s="687" t="s">
        <v>2910</v>
      </c>
    </row>
    <row r="573" spans="1:4" s="1" customFormat="1" ht="38.4">
      <c r="A573" s="647" t="s">
        <v>1701</v>
      </c>
      <c r="B573" s="651" t="s">
        <v>263</v>
      </c>
      <c r="C573" s="651"/>
      <c r="D573" s="687" t="s">
        <v>2909</v>
      </c>
    </row>
    <row r="574" spans="1:4" s="1" customFormat="1" ht="38.4">
      <c r="A574" s="647" t="s">
        <v>1702</v>
      </c>
      <c r="B574" s="651" t="s">
        <v>650</v>
      </c>
      <c r="C574" s="651"/>
      <c r="D574" s="687" t="s">
        <v>2908</v>
      </c>
    </row>
    <row r="575" spans="1:4" s="1" customFormat="1" ht="38.4">
      <c r="A575" s="647" t="s">
        <v>1703</v>
      </c>
      <c r="B575" s="651" t="s">
        <v>651</v>
      </c>
      <c r="C575" s="651"/>
      <c r="D575" s="687" t="s">
        <v>2907</v>
      </c>
    </row>
    <row r="576" spans="1:4" s="1" customFormat="1" ht="19.2">
      <c r="A576" s="647" t="s">
        <v>1704</v>
      </c>
      <c r="B576" s="651" t="s">
        <v>652</v>
      </c>
      <c r="C576" s="651"/>
      <c r="D576" s="687" t="s">
        <v>2906</v>
      </c>
    </row>
    <row r="577" spans="1:4" s="1" customFormat="1" ht="19.2">
      <c r="A577" s="647" t="s">
        <v>1705</v>
      </c>
      <c r="B577" s="651" t="s">
        <v>653</v>
      </c>
      <c r="C577" s="651"/>
      <c r="D577" s="687" t="s">
        <v>2905</v>
      </c>
    </row>
    <row r="578" spans="1:4" s="1" customFormat="1" ht="19.2">
      <c r="A578" s="647" t="s">
        <v>1706</v>
      </c>
      <c r="B578" s="651" t="s">
        <v>1051</v>
      </c>
      <c r="C578" s="651"/>
      <c r="D578" s="687" t="s">
        <v>2904</v>
      </c>
    </row>
    <row r="579" spans="1:4" s="1" customFormat="1" ht="19.2">
      <c r="A579" s="647" t="s">
        <v>1707</v>
      </c>
      <c r="B579" s="651" t="s">
        <v>1052</v>
      </c>
      <c r="C579" s="651"/>
      <c r="D579" s="687" t="s">
        <v>2903</v>
      </c>
    </row>
    <row r="580" spans="1:4" s="1" customFormat="1" ht="19.2">
      <c r="A580" s="647" t="s">
        <v>1708</v>
      </c>
      <c r="B580" s="651" t="s">
        <v>1053</v>
      </c>
      <c r="C580" s="651"/>
      <c r="D580" s="687" t="s">
        <v>2902</v>
      </c>
    </row>
    <row r="581" spans="1:4" s="1" customFormat="1" ht="38.4">
      <c r="A581" s="647" t="s">
        <v>1709</v>
      </c>
      <c r="B581" s="651" t="s">
        <v>1054</v>
      </c>
      <c r="C581" s="651"/>
      <c r="D581" s="687" t="s">
        <v>2901</v>
      </c>
    </row>
    <row r="582" spans="1:4" s="1" customFormat="1" ht="19.2">
      <c r="A582" s="647" t="s">
        <v>1710</v>
      </c>
      <c r="B582" s="651" t="s">
        <v>1055</v>
      </c>
      <c r="C582" s="651"/>
      <c r="D582" s="687" t="s">
        <v>2900</v>
      </c>
    </row>
    <row r="583" spans="1:4" s="1" customFormat="1" ht="51.75" customHeight="1" collapsed="1">
      <c r="A583" s="645" t="s">
        <v>1208</v>
      </c>
      <c r="B583" s="650" t="s">
        <v>613</v>
      </c>
      <c r="C583" s="650"/>
      <c r="D583" s="686" t="s">
        <v>1201</v>
      </c>
    </row>
    <row r="584" spans="1:4" s="1" customFormat="1" ht="19.2">
      <c r="A584" s="647" t="s">
        <v>1711</v>
      </c>
      <c r="B584" s="651" t="s">
        <v>1</v>
      </c>
      <c r="C584" s="651"/>
      <c r="D584" s="687" t="s">
        <v>2899</v>
      </c>
    </row>
    <row r="585" spans="1:4" s="1" customFormat="1" ht="19.2">
      <c r="A585" s="647" t="s">
        <v>1712</v>
      </c>
      <c r="B585" s="651" t="s">
        <v>263</v>
      </c>
      <c r="C585" s="651"/>
      <c r="D585" s="687" t="s">
        <v>2898</v>
      </c>
    </row>
    <row r="586" spans="1:4" s="1" customFormat="1" ht="19.2">
      <c r="A586" s="647" t="s">
        <v>1713</v>
      </c>
      <c r="B586" s="651" t="s">
        <v>650</v>
      </c>
      <c r="C586" s="651"/>
      <c r="D586" s="687" t="s">
        <v>2897</v>
      </c>
    </row>
    <row r="587" spans="1:4" s="1" customFormat="1" ht="38.4">
      <c r="A587" s="647" t="s">
        <v>1714</v>
      </c>
      <c r="B587" s="651" t="s">
        <v>651</v>
      </c>
      <c r="C587" s="651"/>
      <c r="D587" s="687" t="s">
        <v>2896</v>
      </c>
    </row>
    <row r="588" spans="1:4" s="1" customFormat="1" ht="19.2">
      <c r="A588" s="647" t="s">
        <v>1715</v>
      </c>
      <c r="B588" s="651" t="s">
        <v>652</v>
      </c>
      <c r="C588" s="651"/>
      <c r="D588" s="687" t="s">
        <v>2895</v>
      </c>
    </row>
    <row r="589" spans="1:4" s="1" customFormat="1" ht="38.4">
      <c r="A589" s="647" t="s">
        <v>1716</v>
      </c>
      <c r="B589" s="651" t="s">
        <v>653</v>
      </c>
      <c r="C589" s="651"/>
      <c r="D589" s="687" t="s">
        <v>2894</v>
      </c>
    </row>
    <row r="590" spans="1:4" s="1" customFormat="1" ht="19.2">
      <c r="A590" s="647" t="s">
        <v>1717</v>
      </c>
      <c r="B590" s="651" t="s">
        <v>1051</v>
      </c>
      <c r="C590" s="651"/>
      <c r="D590" s="687" t="s">
        <v>2893</v>
      </c>
    </row>
    <row r="591" spans="1:4" s="1" customFormat="1" ht="38.4">
      <c r="A591" s="647" t="s">
        <v>1718</v>
      </c>
      <c r="B591" s="651" t="s">
        <v>1052</v>
      </c>
      <c r="C591" s="651"/>
      <c r="D591" s="687" t="s">
        <v>2892</v>
      </c>
    </row>
    <row r="592" spans="1:4" s="1" customFormat="1" ht="38.4">
      <c r="A592" s="647" t="s">
        <v>1719</v>
      </c>
      <c r="B592" s="651" t="s">
        <v>1053</v>
      </c>
      <c r="C592" s="651"/>
      <c r="D592" s="687" t="s">
        <v>2891</v>
      </c>
    </row>
    <row r="593" spans="1:4" s="1" customFormat="1" ht="45.6" customHeight="1" collapsed="1">
      <c r="A593" s="645" t="s">
        <v>1209</v>
      </c>
      <c r="B593" s="650" t="s">
        <v>614</v>
      </c>
      <c r="C593" s="650"/>
      <c r="D593" s="686" t="s">
        <v>1202</v>
      </c>
    </row>
    <row r="594" spans="1:4" s="1" customFormat="1" ht="38.4">
      <c r="A594" s="647" t="s">
        <v>1720</v>
      </c>
      <c r="B594" s="651" t="s">
        <v>1</v>
      </c>
      <c r="C594" s="651"/>
      <c r="D594" s="687" t="s">
        <v>2890</v>
      </c>
    </row>
    <row r="595" spans="1:4" s="1" customFormat="1" ht="19.2">
      <c r="A595" s="647" t="s">
        <v>1721</v>
      </c>
      <c r="B595" s="651" t="s">
        <v>263</v>
      </c>
      <c r="C595" s="651"/>
      <c r="D595" s="687" t="s">
        <v>2889</v>
      </c>
    </row>
    <row r="596" spans="1:4" s="1" customFormat="1" ht="57.6">
      <c r="A596" s="647" t="s">
        <v>1722</v>
      </c>
      <c r="B596" s="651" t="s">
        <v>650</v>
      </c>
      <c r="C596" s="651"/>
      <c r="D596" s="687" t="s">
        <v>2888</v>
      </c>
    </row>
    <row r="597" spans="1:4" s="1" customFormat="1" ht="19.2">
      <c r="A597" s="647" t="s">
        <v>1723</v>
      </c>
      <c r="B597" s="651" t="s">
        <v>651</v>
      </c>
      <c r="C597" s="651"/>
      <c r="D597" s="687" t="s">
        <v>2887</v>
      </c>
    </row>
    <row r="598" spans="1:4" s="1" customFormat="1" ht="19.2">
      <c r="A598" s="647" t="s">
        <v>1724</v>
      </c>
      <c r="B598" s="651" t="s">
        <v>652</v>
      </c>
      <c r="C598" s="651"/>
      <c r="D598" s="687" t="s">
        <v>2886</v>
      </c>
    </row>
    <row r="599" spans="1:4" s="1" customFormat="1" ht="19.2">
      <c r="A599" s="647" t="s">
        <v>1725</v>
      </c>
      <c r="B599" s="651" t="s">
        <v>653</v>
      </c>
      <c r="C599" s="651"/>
      <c r="D599" s="687" t="s">
        <v>2885</v>
      </c>
    </row>
    <row r="600" spans="1:4" s="1" customFormat="1" ht="19.2">
      <c r="A600" s="647" t="s">
        <v>1726</v>
      </c>
      <c r="B600" s="651" t="s">
        <v>1051</v>
      </c>
      <c r="C600" s="651"/>
      <c r="D600" s="687" t="s">
        <v>2884</v>
      </c>
    </row>
    <row r="601" spans="1:4" s="1" customFormat="1" ht="19.2">
      <c r="A601" s="647" t="s">
        <v>1727</v>
      </c>
      <c r="B601" s="651" t="s">
        <v>1052</v>
      </c>
      <c r="C601" s="651"/>
      <c r="D601" s="687" t="s">
        <v>2883</v>
      </c>
    </row>
    <row r="602" spans="1:4" s="1" customFormat="1" ht="38.4">
      <c r="A602" s="647" t="s">
        <v>1728</v>
      </c>
      <c r="B602" s="651" t="s">
        <v>1053</v>
      </c>
      <c r="C602" s="651"/>
      <c r="D602" s="687" t="s">
        <v>2882</v>
      </c>
    </row>
    <row r="603" spans="1:4" s="1" customFormat="1" ht="19.2">
      <c r="A603" s="647" t="s">
        <v>1729</v>
      </c>
      <c r="B603" s="651" t="s">
        <v>1054</v>
      </c>
      <c r="C603" s="651"/>
      <c r="D603" s="687" t="s">
        <v>2881</v>
      </c>
    </row>
    <row r="604" spans="1:4" s="1" customFormat="1" ht="19.2">
      <c r="A604" s="647" t="s">
        <v>1730</v>
      </c>
      <c r="B604" s="651" t="s">
        <v>1055</v>
      </c>
      <c r="C604" s="651"/>
      <c r="D604" s="687" t="s">
        <v>2880</v>
      </c>
    </row>
    <row r="605" spans="1:4" s="1" customFormat="1" ht="46.2" customHeight="1" collapsed="1">
      <c r="A605" s="645" t="s">
        <v>1210</v>
      </c>
      <c r="B605" s="650" t="s">
        <v>615</v>
      </c>
      <c r="C605" s="650"/>
      <c r="D605" s="686" t="s">
        <v>1203</v>
      </c>
    </row>
    <row r="606" spans="1:4" s="1" customFormat="1" ht="19.2">
      <c r="A606" s="647" t="s">
        <v>1731</v>
      </c>
      <c r="B606" s="651" t="s">
        <v>1</v>
      </c>
      <c r="C606" s="651"/>
      <c r="D606" s="687" t="s">
        <v>2879</v>
      </c>
    </row>
    <row r="607" spans="1:4" s="1" customFormat="1" ht="35.4" customHeight="1" collapsed="1">
      <c r="A607" s="645" t="s">
        <v>1211</v>
      </c>
      <c r="B607" s="650" t="s">
        <v>619</v>
      </c>
      <c r="C607" s="650"/>
      <c r="D607" s="686" t="s">
        <v>1204</v>
      </c>
    </row>
    <row r="608" spans="1:4" s="1" customFormat="1" ht="19.2">
      <c r="A608" s="647" t="s">
        <v>1732</v>
      </c>
      <c r="B608" s="651" t="s">
        <v>1</v>
      </c>
      <c r="C608" s="651"/>
      <c r="D608" s="687" t="s">
        <v>2878</v>
      </c>
    </row>
    <row r="609" spans="1:4" s="1" customFormat="1" ht="38.4">
      <c r="A609" s="647" t="s">
        <v>1733</v>
      </c>
      <c r="B609" s="651" t="s">
        <v>263</v>
      </c>
      <c r="C609" s="651"/>
      <c r="D609" s="687" t="s">
        <v>2877</v>
      </c>
    </row>
    <row r="610" spans="1:4" s="1" customFormat="1" ht="19.2">
      <c r="A610" s="647" t="s">
        <v>1734</v>
      </c>
      <c r="B610" s="651" t="s">
        <v>650</v>
      </c>
      <c r="C610" s="651"/>
      <c r="D610" s="687" t="s">
        <v>2876</v>
      </c>
    </row>
    <row r="611" spans="1:4" s="1" customFormat="1" ht="19.2">
      <c r="A611" s="647" t="s">
        <v>1735</v>
      </c>
      <c r="B611" s="651" t="s">
        <v>651</v>
      </c>
      <c r="C611" s="651"/>
      <c r="D611" s="687" t="s">
        <v>2875</v>
      </c>
    </row>
    <row r="612" spans="1:4" s="1" customFormat="1" ht="44.4" customHeight="1" collapsed="1">
      <c r="A612" s="645" t="s">
        <v>1212</v>
      </c>
      <c r="B612" s="650" t="s">
        <v>622</v>
      </c>
      <c r="C612" s="650"/>
      <c r="D612" s="686" t="s">
        <v>1205</v>
      </c>
    </row>
    <row r="613" spans="1:4" s="1" customFormat="1" ht="19.2">
      <c r="A613" s="647" t="s">
        <v>1736</v>
      </c>
      <c r="B613" s="651" t="s">
        <v>1</v>
      </c>
      <c r="C613" s="651"/>
      <c r="D613" s="687" t="s">
        <v>2874</v>
      </c>
    </row>
    <row r="614" spans="1:4" s="1" customFormat="1" ht="38.4">
      <c r="A614" s="647" t="s">
        <v>1737</v>
      </c>
      <c r="B614" s="651" t="s">
        <v>263</v>
      </c>
      <c r="C614" s="651"/>
      <c r="D614" s="687" t="s">
        <v>2873</v>
      </c>
    </row>
    <row r="615" spans="1:4" s="1" customFormat="1" ht="19.2">
      <c r="A615" s="647" t="s">
        <v>1738</v>
      </c>
      <c r="B615" s="651" t="s">
        <v>650</v>
      </c>
      <c r="C615" s="651"/>
      <c r="D615" s="687" t="s">
        <v>2872</v>
      </c>
    </row>
    <row r="616" spans="1:4" s="1" customFormat="1" ht="33" customHeight="1" collapsed="1">
      <c r="A616" s="710"/>
      <c r="B616" s="715"/>
      <c r="C616" s="716" t="s">
        <v>3929</v>
      </c>
      <c r="D616" s="717">
        <v>3.06</v>
      </c>
    </row>
    <row r="617" spans="1:4" s="1" customFormat="1" ht="46.95" customHeight="1">
      <c r="A617" s="645" t="s">
        <v>1219</v>
      </c>
      <c r="B617" s="650" t="s">
        <v>0</v>
      </c>
      <c r="C617" s="650"/>
      <c r="D617" s="686" t="s">
        <v>1213</v>
      </c>
    </row>
    <row r="618" spans="1:4" s="1" customFormat="1" ht="19.2">
      <c r="A618" s="647" t="s">
        <v>1739</v>
      </c>
      <c r="B618" s="651" t="s">
        <v>1</v>
      </c>
      <c r="C618" s="651"/>
      <c r="D618" s="687" t="s">
        <v>2871</v>
      </c>
    </row>
    <row r="619" spans="1:4" s="1" customFormat="1" ht="38.4">
      <c r="A619" s="647" t="s">
        <v>1740</v>
      </c>
      <c r="B619" s="651" t="s">
        <v>263</v>
      </c>
      <c r="C619" s="651"/>
      <c r="D619" s="687" t="s">
        <v>2870</v>
      </c>
    </row>
    <row r="620" spans="1:4" s="1" customFormat="1" ht="57.6">
      <c r="A620" s="647" t="s">
        <v>1741</v>
      </c>
      <c r="B620" s="651" t="s">
        <v>650</v>
      </c>
      <c r="C620" s="651"/>
      <c r="D620" s="687" t="s">
        <v>2869</v>
      </c>
    </row>
    <row r="621" spans="1:4" s="1" customFormat="1" ht="38.4">
      <c r="A621" s="647" t="s">
        <v>1742</v>
      </c>
      <c r="B621" s="651" t="s">
        <v>651</v>
      </c>
      <c r="C621" s="651"/>
      <c r="D621" s="687" t="s">
        <v>2868</v>
      </c>
    </row>
    <row r="622" spans="1:4" s="1" customFormat="1" ht="38.4">
      <c r="A622" s="647" t="s">
        <v>1743</v>
      </c>
      <c r="B622" s="651" t="s">
        <v>652</v>
      </c>
      <c r="C622" s="651"/>
      <c r="D622" s="687" t="s">
        <v>2867</v>
      </c>
    </row>
    <row r="623" spans="1:4" s="1" customFormat="1" ht="115.2">
      <c r="A623" s="647" t="s">
        <v>1744</v>
      </c>
      <c r="B623" s="651" t="s">
        <v>653</v>
      </c>
      <c r="C623" s="651"/>
      <c r="D623" s="687" t="s">
        <v>2866</v>
      </c>
    </row>
    <row r="624" spans="1:4" s="1" customFormat="1" ht="38.4">
      <c r="A624" s="647" t="s">
        <v>1745</v>
      </c>
      <c r="B624" s="651" t="s">
        <v>1051</v>
      </c>
      <c r="C624" s="651"/>
      <c r="D624" s="687" t="s">
        <v>2865</v>
      </c>
    </row>
    <row r="625" spans="1:4" s="1" customFormat="1" ht="38.4">
      <c r="A625" s="647" t="s">
        <v>1746</v>
      </c>
      <c r="B625" s="651" t="s">
        <v>1052</v>
      </c>
      <c r="C625" s="651"/>
      <c r="D625" s="687" t="s">
        <v>2864</v>
      </c>
    </row>
    <row r="626" spans="1:4" s="1" customFormat="1" ht="19.2">
      <c r="A626" s="647" t="s">
        <v>1747</v>
      </c>
      <c r="B626" s="651" t="s">
        <v>1053</v>
      </c>
      <c r="C626" s="651"/>
      <c r="D626" s="687" t="s">
        <v>2863</v>
      </c>
    </row>
    <row r="627" spans="1:4" s="1" customFormat="1" ht="43.95" customHeight="1" collapsed="1">
      <c r="A627" s="645" t="s">
        <v>1220</v>
      </c>
      <c r="B627" s="650" t="s">
        <v>612</v>
      </c>
      <c r="C627" s="650"/>
      <c r="D627" s="686" t="s">
        <v>1214</v>
      </c>
    </row>
    <row r="628" spans="1:4" s="1" customFormat="1" ht="38.4">
      <c r="A628" s="647" t="s">
        <v>1748</v>
      </c>
      <c r="B628" s="651" t="s">
        <v>1</v>
      </c>
      <c r="C628" s="651"/>
      <c r="D628" s="687" t="s">
        <v>2862</v>
      </c>
    </row>
    <row r="629" spans="1:4" s="1" customFormat="1" ht="57.6">
      <c r="A629" s="647" t="s">
        <v>1749</v>
      </c>
      <c r="B629" s="651" t="s">
        <v>263</v>
      </c>
      <c r="C629" s="651"/>
      <c r="D629" s="687" t="s">
        <v>2861</v>
      </c>
    </row>
    <row r="630" spans="1:4" s="1" customFormat="1" ht="57.6">
      <c r="A630" s="647" t="s">
        <v>1750</v>
      </c>
      <c r="B630" s="651" t="s">
        <v>650</v>
      </c>
      <c r="C630" s="651"/>
      <c r="D630" s="687" t="s">
        <v>2860</v>
      </c>
    </row>
    <row r="631" spans="1:4" s="1" customFormat="1" ht="38.4">
      <c r="A631" s="647" t="s">
        <v>1751</v>
      </c>
      <c r="B631" s="651" t="s">
        <v>651</v>
      </c>
      <c r="C631" s="651"/>
      <c r="D631" s="687" t="s">
        <v>2859</v>
      </c>
    </row>
    <row r="632" spans="1:4" s="1" customFormat="1" ht="41.4" customHeight="1" collapsed="1">
      <c r="A632" s="645" t="s">
        <v>1221</v>
      </c>
      <c r="B632" s="650" t="s">
        <v>613</v>
      </c>
      <c r="C632" s="650"/>
      <c r="D632" s="686" t="s">
        <v>1215</v>
      </c>
    </row>
    <row r="633" spans="1:4" s="1" customFormat="1" ht="19.2">
      <c r="A633" s="647" t="s">
        <v>1752</v>
      </c>
      <c r="B633" s="651" t="s">
        <v>1</v>
      </c>
      <c r="C633" s="651"/>
      <c r="D633" s="687" t="s">
        <v>2858</v>
      </c>
    </row>
    <row r="634" spans="1:4" s="1" customFormat="1" ht="38.4">
      <c r="A634" s="647" t="s">
        <v>1753</v>
      </c>
      <c r="B634" s="651" t="s">
        <v>263</v>
      </c>
      <c r="C634" s="651"/>
      <c r="D634" s="687" t="s">
        <v>2857</v>
      </c>
    </row>
    <row r="635" spans="1:4" s="1" customFormat="1" ht="38.4">
      <c r="A635" s="647" t="s">
        <v>1754</v>
      </c>
      <c r="B635" s="651" t="s">
        <v>650</v>
      </c>
      <c r="C635" s="651"/>
      <c r="D635" s="687" t="s">
        <v>2856</v>
      </c>
    </row>
    <row r="636" spans="1:4" s="1" customFormat="1" ht="38.4">
      <c r="A636" s="647" t="s">
        <v>1755</v>
      </c>
      <c r="B636" s="651" t="s">
        <v>651</v>
      </c>
      <c r="C636" s="651"/>
      <c r="D636" s="687" t="s">
        <v>2855</v>
      </c>
    </row>
    <row r="637" spans="1:4" s="1" customFormat="1" ht="38.4">
      <c r="A637" s="647" t="s">
        <v>1756</v>
      </c>
      <c r="B637" s="651" t="s">
        <v>652</v>
      </c>
      <c r="C637" s="651"/>
      <c r="D637" s="687" t="s">
        <v>2854</v>
      </c>
    </row>
    <row r="638" spans="1:4" s="1" customFormat="1" ht="38.4">
      <c r="A638" s="647" t="s">
        <v>1757</v>
      </c>
      <c r="B638" s="651" t="s">
        <v>653</v>
      </c>
      <c r="C638" s="651"/>
      <c r="D638" s="687" t="s">
        <v>2853</v>
      </c>
    </row>
    <row r="639" spans="1:4" s="1" customFormat="1" ht="42.6" customHeight="1" collapsed="1">
      <c r="A639" s="645" t="s">
        <v>1222</v>
      </c>
      <c r="B639" s="650" t="s">
        <v>614</v>
      </c>
      <c r="C639" s="650"/>
      <c r="D639" s="686" t="s">
        <v>1216</v>
      </c>
    </row>
    <row r="640" spans="1:4" s="1" customFormat="1" ht="38.4">
      <c r="A640" s="647" t="s">
        <v>1758</v>
      </c>
      <c r="B640" s="651" t="s">
        <v>1</v>
      </c>
      <c r="C640" s="651"/>
      <c r="D640" s="687" t="s">
        <v>2852</v>
      </c>
    </row>
    <row r="641" spans="1:4" s="1" customFormat="1" ht="57.6">
      <c r="A641" s="647" t="s">
        <v>1759</v>
      </c>
      <c r="B641" s="651" t="s">
        <v>263</v>
      </c>
      <c r="C641" s="651"/>
      <c r="D641" s="687" t="s">
        <v>2851</v>
      </c>
    </row>
    <row r="642" spans="1:4" s="1" customFormat="1" ht="38.4">
      <c r="A642" s="647" t="s">
        <v>1760</v>
      </c>
      <c r="B642" s="651" t="s">
        <v>650</v>
      </c>
      <c r="C642" s="651"/>
      <c r="D642" s="687" t="s">
        <v>2850</v>
      </c>
    </row>
    <row r="643" spans="1:4" s="1" customFormat="1" ht="38.4">
      <c r="A643" s="647" t="s">
        <v>1761</v>
      </c>
      <c r="B643" s="651" t="s">
        <v>651</v>
      </c>
      <c r="C643" s="651"/>
      <c r="D643" s="687" t="s">
        <v>2849</v>
      </c>
    </row>
    <row r="644" spans="1:4" s="1" customFormat="1" ht="39.6" customHeight="1" collapsed="1">
      <c r="A644" s="645" t="s">
        <v>1223</v>
      </c>
      <c r="B644" s="650" t="s">
        <v>615</v>
      </c>
      <c r="C644" s="650"/>
      <c r="D644" s="686" t="s">
        <v>1217</v>
      </c>
    </row>
    <row r="645" spans="1:4" s="1" customFormat="1" ht="38.4">
      <c r="A645" s="647" t="s">
        <v>1762</v>
      </c>
      <c r="B645" s="651" t="s">
        <v>1</v>
      </c>
      <c r="C645" s="651"/>
      <c r="D645" s="687" t="s">
        <v>2848</v>
      </c>
    </row>
    <row r="646" spans="1:4" s="1" customFormat="1" ht="38.4">
      <c r="A646" s="647" t="s">
        <v>1763</v>
      </c>
      <c r="B646" s="651" t="s">
        <v>263</v>
      </c>
      <c r="C646" s="651"/>
      <c r="D646" s="687" t="s">
        <v>2847</v>
      </c>
    </row>
    <row r="647" spans="1:4" s="1" customFormat="1" ht="38.4">
      <c r="A647" s="647" t="s">
        <v>1764</v>
      </c>
      <c r="B647" s="651" t="s">
        <v>650</v>
      </c>
      <c r="C647" s="651"/>
      <c r="D647" s="687" t="s">
        <v>2846</v>
      </c>
    </row>
    <row r="648" spans="1:4" s="1" customFormat="1" ht="76.8">
      <c r="A648" s="647" t="s">
        <v>1765</v>
      </c>
      <c r="B648" s="651" t="s">
        <v>651</v>
      </c>
      <c r="C648" s="651"/>
      <c r="D648" s="687" t="s">
        <v>2845</v>
      </c>
    </row>
    <row r="649" spans="1:4" s="1" customFormat="1" ht="38.4">
      <c r="A649" s="647" t="s">
        <v>1766</v>
      </c>
      <c r="B649" s="651" t="s">
        <v>652</v>
      </c>
      <c r="C649" s="651"/>
      <c r="D649" s="687" t="s">
        <v>2844</v>
      </c>
    </row>
    <row r="650" spans="1:4" s="1" customFormat="1" ht="51.6" customHeight="1" collapsed="1">
      <c r="A650" s="645" t="s">
        <v>1224</v>
      </c>
      <c r="B650" s="650" t="s">
        <v>619</v>
      </c>
      <c r="C650" s="650"/>
      <c r="D650" s="686" t="s">
        <v>1218</v>
      </c>
    </row>
    <row r="651" spans="1:4" s="1" customFormat="1" ht="38.4">
      <c r="A651" s="647" t="s">
        <v>1767</v>
      </c>
      <c r="B651" s="651" t="s">
        <v>1</v>
      </c>
      <c r="C651" s="651"/>
      <c r="D651" s="687" t="s">
        <v>2843</v>
      </c>
    </row>
    <row r="652" spans="1:4" s="1" customFormat="1" ht="38.4">
      <c r="A652" s="647" t="s">
        <v>1768</v>
      </c>
      <c r="B652" s="651" t="s">
        <v>263</v>
      </c>
      <c r="C652" s="651"/>
      <c r="D652" s="687" t="s">
        <v>2842</v>
      </c>
    </row>
    <row r="653" spans="1:4" s="1" customFormat="1" ht="38.4">
      <c r="A653" s="647" t="s">
        <v>1769</v>
      </c>
      <c r="B653" s="651" t="s">
        <v>650</v>
      </c>
      <c r="C653" s="651"/>
      <c r="D653" s="687" t="s">
        <v>2841</v>
      </c>
    </row>
    <row r="654" spans="1:4" s="1" customFormat="1" ht="38.4">
      <c r="A654" s="647" t="s">
        <v>1770</v>
      </c>
      <c r="B654" s="651" t="s">
        <v>651</v>
      </c>
      <c r="C654" s="651"/>
      <c r="D654" s="687" t="s">
        <v>2840</v>
      </c>
    </row>
    <row r="655" spans="1:4" s="1" customFormat="1" ht="19.2">
      <c r="A655" s="647" t="s">
        <v>1771</v>
      </c>
      <c r="B655" s="651" t="s">
        <v>652</v>
      </c>
      <c r="C655" s="651"/>
      <c r="D655" s="687" t="s">
        <v>2839</v>
      </c>
    </row>
    <row r="656" spans="1:4" s="1" customFormat="1" ht="19.2">
      <c r="A656" s="647" t="s">
        <v>1772</v>
      </c>
      <c r="B656" s="651" t="s">
        <v>653</v>
      </c>
      <c r="C656" s="651"/>
      <c r="D656" s="687" t="s">
        <v>2838</v>
      </c>
    </row>
    <row r="657" spans="1:4" s="1" customFormat="1" ht="33" customHeight="1" collapsed="1">
      <c r="A657" s="710"/>
      <c r="B657" s="715"/>
      <c r="C657" s="716" t="s">
        <v>3930</v>
      </c>
      <c r="D657" s="717">
        <v>3.07</v>
      </c>
    </row>
    <row r="658" spans="1:4" s="1" customFormat="1" ht="43.95" customHeight="1">
      <c r="A658" s="645" t="s">
        <v>1235</v>
      </c>
      <c r="B658" s="650" t="s">
        <v>0</v>
      </c>
      <c r="C658" s="650"/>
      <c r="D658" s="686" t="s">
        <v>1225</v>
      </c>
    </row>
    <row r="659" spans="1:4" s="1" customFormat="1" ht="38.4">
      <c r="A659" s="647" t="s">
        <v>1773</v>
      </c>
      <c r="B659" s="651" t="s">
        <v>1</v>
      </c>
      <c r="C659" s="651"/>
      <c r="D659" s="687" t="s">
        <v>2837</v>
      </c>
    </row>
    <row r="660" spans="1:4" s="1" customFormat="1" ht="19.2">
      <c r="A660" s="647" t="s">
        <v>1774</v>
      </c>
      <c r="B660" s="651" t="s">
        <v>263</v>
      </c>
      <c r="C660" s="651"/>
      <c r="D660" s="687" t="s">
        <v>2836</v>
      </c>
    </row>
    <row r="661" spans="1:4" s="1" customFormat="1" ht="19.2">
      <c r="A661" s="647" t="s">
        <v>1775</v>
      </c>
      <c r="B661" s="651" t="s">
        <v>650</v>
      </c>
      <c r="C661" s="651"/>
      <c r="D661" s="687" t="s">
        <v>2835</v>
      </c>
    </row>
    <row r="662" spans="1:4" s="1" customFormat="1" ht="38.4">
      <c r="A662" s="647" t="s">
        <v>1776</v>
      </c>
      <c r="B662" s="651" t="s">
        <v>651</v>
      </c>
      <c r="C662" s="651"/>
      <c r="D662" s="687" t="s">
        <v>2834</v>
      </c>
    </row>
    <row r="663" spans="1:4" s="1" customFormat="1" ht="38.4">
      <c r="A663" s="647" t="s">
        <v>1777</v>
      </c>
      <c r="B663" s="651" t="s">
        <v>652</v>
      </c>
      <c r="C663" s="651"/>
      <c r="D663" s="687" t="s">
        <v>2833</v>
      </c>
    </row>
    <row r="664" spans="1:4" s="1" customFormat="1" ht="38.4">
      <c r="A664" s="647" t="s">
        <v>1778</v>
      </c>
      <c r="B664" s="651" t="s">
        <v>653</v>
      </c>
      <c r="C664" s="651"/>
      <c r="D664" s="687" t="s">
        <v>2832</v>
      </c>
    </row>
    <row r="665" spans="1:4" s="1" customFormat="1" ht="38.4">
      <c r="A665" s="647" t="s">
        <v>1779</v>
      </c>
      <c r="B665" s="651" t="s">
        <v>1051</v>
      </c>
      <c r="C665" s="651"/>
      <c r="D665" s="687" t="s">
        <v>2831</v>
      </c>
    </row>
    <row r="666" spans="1:4" s="1" customFormat="1" ht="45" customHeight="1" collapsed="1">
      <c r="A666" s="645" t="s">
        <v>1236</v>
      </c>
      <c r="B666" s="650" t="s">
        <v>612</v>
      </c>
      <c r="C666" s="650"/>
      <c r="D666" s="686" t="s">
        <v>1226</v>
      </c>
    </row>
    <row r="667" spans="1:4" s="1" customFormat="1" ht="38.4">
      <c r="A667" s="647" t="s">
        <v>1780</v>
      </c>
      <c r="B667" s="651" t="s">
        <v>1</v>
      </c>
      <c r="C667" s="651"/>
      <c r="D667" s="687" t="s">
        <v>2830</v>
      </c>
    </row>
    <row r="668" spans="1:4" s="1" customFormat="1" ht="19.2">
      <c r="A668" s="647" t="s">
        <v>1781</v>
      </c>
      <c r="B668" s="651" t="s">
        <v>263</v>
      </c>
      <c r="C668" s="651"/>
      <c r="D668" s="687" t="s">
        <v>2829</v>
      </c>
    </row>
    <row r="669" spans="1:4" s="1" customFormat="1" ht="19.2">
      <c r="A669" s="647" t="s">
        <v>1782</v>
      </c>
      <c r="B669" s="651" t="s">
        <v>650</v>
      </c>
      <c r="C669" s="651"/>
      <c r="D669" s="687" t="s">
        <v>2828</v>
      </c>
    </row>
    <row r="670" spans="1:4" s="1" customFormat="1" ht="45" customHeight="1" collapsed="1">
      <c r="A670" s="645" t="s">
        <v>1237</v>
      </c>
      <c r="B670" s="650" t="s">
        <v>613</v>
      </c>
      <c r="C670" s="650"/>
      <c r="D670" s="686" t="s">
        <v>1227</v>
      </c>
    </row>
    <row r="671" spans="1:4" s="1" customFormat="1" ht="19.2">
      <c r="A671" s="647" t="s">
        <v>1783</v>
      </c>
      <c r="B671" s="651" t="s">
        <v>1</v>
      </c>
      <c r="C671" s="651"/>
      <c r="D671" s="687" t="s">
        <v>2827</v>
      </c>
    </row>
    <row r="672" spans="1:4" s="1" customFormat="1" ht="19.2">
      <c r="A672" s="647" t="s">
        <v>1784</v>
      </c>
      <c r="B672" s="651" t="s">
        <v>263</v>
      </c>
      <c r="C672" s="651"/>
      <c r="D672" s="687" t="s">
        <v>2826</v>
      </c>
    </row>
    <row r="673" spans="1:4" s="1" customFormat="1" ht="19.2">
      <c r="A673" s="647" t="s">
        <v>1785</v>
      </c>
      <c r="B673" s="651" t="s">
        <v>650</v>
      </c>
      <c r="C673" s="651"/>
      <c r="D673" s="687" t="s">
        <v>2825</v>
      </c>
    </row>
    <row r="674" spans="1:4" s="1" customFormat="1" ht="19.2">
      <c r="A674" s="647" t="s">
        <v>1786</v>
      </c>
      <c r="B674" s="651" t="s">
        <v>651</v>
      </c>
      <c r="C674" s="651"/>
      <c r="D674" s="687" t="s">
        <v>2824</v>
      </c>
    </row>
    <row r="675" spans="1:4" s="1" customFormat="1" ht="19.2">
      <c r="A675" s="647" t="s">
        <v>1787</v>
      </c>
      <c r="B675" s="651" t="s">
        <v>652</v>
      </c>
      <c r="C675" s="651"/>
      <c r="D675" s="687" t="s">
        <v>2823</v>
      </c>
    </row>
    <row r="676" spans="1:4" s="1" customFormat="1" ht="19.2">
      <c r="A676" s="647" t="s">
        <v>1788</v>
      </c>
      <c r="B676" s="651" t="s">
        <v>653</v>
      </c>
      <c r="C676" s="651"/>
      <c r="D676" s="687" t="s">
        <v>2822</v>
      </c>
    </row>
    <row r="677" spans="1:4" s="1" customFormat="1" ht="38.4">
      <c r="A677" s="647" t="s">
        <v>1789</v>
      </c>
      <c r="B677" s="651" t="s">
        <v>1051</v>
      </c>
      <c r="C677" s="651"/>
      <c r="D677" s="687" t="s">
        <v>2821</v>
      </c>
    </row>
    <row r="678" spans="1:4" s="1" customFormat="1" ht="38.4">
      <c r="A678" s="647" t="s">
        <v>1790</v>
      </c>
      <c r="B678" s="651" t="s">
        <v>1052</v>
      </c>
      <c r="C678" s="651"/>
      <c r="D678" s="687" t="s">
        <v>2820</v>
      </c>
    </row>
    <row r="679" spans="1:4" s="1" customFormat="1" ht="38.4">
      <c r="A679" s="647" t="s">
        <v>1791</v>
      </c>
      <c r="B679" s="651" t="s">
        <v>1053</v>
      </c>
      <c r="C679" s="651"/>
      <c r="D679" s="687" t="s">
        <v>2819</v>
      </c>
    </row>
    <row r="680" spans="1:4" s="1" customFormat="1" ht="19.2">
      <c r="A680" s="647" t="s">
        <v>1792</v>
      </c>
      <c r="B680" s="651" t="s">
        <v>1054</v>
      </c>
      <c r="C680" s="651"/>
      <c r="D680" s="687" t="s">
        <v>2818</v>
      </c>
    </row>
    <row r="681" spans="1:4" s="1" customFormat="1" ht="19.2">
      <c r="A681" s="647" t="s">
        <v>1793</v>
      </c>
      <c r="B681" s="651" t="s">
        <v>1055</v>
      </c>
      <c r="C681" s="651"/>
      <c r="D681" s="687" t="s">
        <v>2817</v>
      </c>
    </row>
    <row r="682" spans="1:4" s="1" customFormat="1" ht="19.2">
      <c r="A682" s="647" t="s">
        <v>1794</v>
      </c>
      <c r="B682" s="651" t="s">
        <v>1445</v>
      </c>
      <c r="C682" s="651"/>
      <c r="D682" s="687" t="s">
        <v>2816</v>
      </c>
    </row>
    <row r="683" spans="1:4" s="1" customFormat="1" ht="19.2">
      <c r="A683" s="647" t="s">
        <v>1795</v>
      </c>
      <c r="B683" s="651" t="s">
        <v>1446</v>
      </c>
      <c r="C683" s="651"/>
      <c r="D683" s="687" t="s">
        <v>2815</v>
      </c>
    </row>
    <row r="684" spans="1:4" s="1" customFormat="1" ht="39" customHeight="1" collapsed="1">
      <c r="A684" s="645" t="s">
        <v>1238</v>
      </c>
      <c r="B684" s="650" t="s">
        <v>614</v>
      </c>
      <c r="C684" s="650"/>
      <c r="D684" s="686" t="s">
        <v>1228</v>
      </c>
    </row>
    <row r="685" spans="1:4" s="1" customFormat="1" ht="38.4">
      <c r="A685" s="647" t="s">
        <v>1796</v>
      </c>
      <c r="B685" s="651" t="s">
        <v>1</v>
      </c>
      <c r="C685" s="651"/>
      <c r="D685" s="687" t="s">
        <v>2814</v>
      </c>
    </row>
    <row r="686" spans="1:4" s="1" customFormat="1" ht="19.2">
      <c r="A686" s="647" t="s">
        <v>1797</v>
      </c>
      <c r="B686" s="651" t="s">
        <v>263</v>
      </c>
      <c r="C686" s="651"/>
      <c r="D686" s="687" t="s">
        <v>2813</v>
      </c>
    </row>
    <row r="687" spans="1:4" s="1" customFormat="1" ht="38.4">
      <c r="A687" s="647" t="s">
        <v>1798</v>
      </c>
      <c r="B687" s="651" t="s">
        <v>650</v>
      </c>
      <c r="C687" s="651"/>
      <c r="D687" s="687" t="s">
        <v>2812</v>
      </c>
    </row>
    <row r="688" spans="1:4" s="1" customFormat="1" ht="38.4">
      <c r="A688" s="647" t="s">
        <v>1799</v>
      </c>
      <c r="B688" s="651" t="s">
        <v>651</v>
      </c>
      <c r="C688" s="651"/>
      <c r="D688" s="687" t="s">
        <v>2811</v>
      </c>
    </row>
    <row r="689" spans="1:4" s="1" customFormat="1" ht="38.4">
      <c r="A689" s="647" t="s">
        <v>1800</v>
      </c>
      <c r="B689" s="651" t="s">
        <v>652</v>
      </c>
      <c r="C689" s="651"/>
      <c r="D689" s="687" t="s">
        <v>2810</v>
      </c>
    </row>
    <row r="690" spans="1:4" s="1" customFormat="1" ht="38.4">
      <c r="A690" s="647" t="s">
        <v>1801</v>
      </c>
      <c r="B690" s="651" t="s">
        <v>653</v>
      </c>
      <c r="C690" s="651"/>
      <c r="D690" s="687" t="s">
        <v>2809</v>
      </c>
    </row>
    <row r="691" spans="1:4" s="1" customFormat="1" ht="19.2">
      <c r="A691" s="647" t="s">
        <v>1802</v>
      </c>
      <c r="B691" s="651" t="s">
        <v>1051</v>
      </c>
      <c r="C691" s="651"/>
      <c r="D691" s="687" t="s">
        <v>2808</v>
      </c>
    </row>
    <row r="692" spans="1:4" s="1" customFormat="1" ht="19.2">
      <c r="A692" s="647" t="s">
        <v>1803</v>
      </c>
      <c r="B692" s="651" t="s">
        <v>1052</v>
      </c>
      <c r="C692" s="651"/>
      <c r="D692" s="687" t="s">
        <v>2807</v>
      </c>
    </row>
    <row r="693" spans="1:4" s="1" customFormat="1" ht="38.4">
      <c r="A693" s="647" t="s">
        <v>1804</v>
      </c>
      <c r="B693" s="651" t="s">
        <v>1053</v>
      </c>
      <c r="C693" s="651"/>
      <c r="D693" s="687" t="s">
        <v>2806</v>
      </c>
    </row>
    <row r="694" spans="1:4" s="1" customFormat="1" ht="19.2">
      <c r="A694" s="647" t="s">
        <v>1805</v>
      </c>
      <c r="B694" s="651" t="s">
        <v>1054</v>
      </c>
      <c r="C694" s="651"/>
      <c r="D694" s="687" t="s">
        <v>2805</v>
      </c>
    </row>
    <row r="695" spans="1:4" s="1" customFormat="1" ht="19.2">
      <c r="A695" s="647" t="s">
        <v>1806</v>
      </c>
      <c r="B695" s="651" t="s">
        <v>1055</v>
      </c>
      <c r="C695" s="651"/>
      <c r="D695" s="687" t="s">
        <v>2804</v>
      </c>
    </row>
    <row r="696" spans="1:4" s="1" customFormat="1" ht="19.2">
      <c r="A696" s="647" t="s">
        <v>1807</v>
      </c>
      <c r="B696" s="651" t="s">
        <v>1445</v>
      </c>
      <c r="C696" s="651"/>
      <c r="D696" s="687" t="s">
        <v>2803</v>
      </c>
    </row>
    <row r="697" spans="1:4" s="1" customFormat="1" ht="19.2">
      <c r="A697" s="647" t="s">
        <v>1808</v>
      </c>
      <c r="B697" s="651" t="s">
        <v>1446</v>
      </c>
      <c r="C697" s="651"/>
      <c r="D697" s="687" t="s">
        <v>2802</v>
      </c>
    </row>
    <row r="698" spans="1:4" s="1" customFormat="1" ht="38.4">
      <c r="A698" s="647" t="s">
        <v>1809</v>
      </c>
      <c r="B698" s="651" t="s">
        <v>1447</v>
      </c>
      <c r="C698" s="651"/>
      <c r="D698" s="687" t="s">
        <v>2801</v>
      </c>
    </row>
    <row r="699" spans="1:4" s="1" customFormat="1" ht="19.2">
      <c r="A699" s="647" t="s">
        <v>1810</v>
      </c>
      <c r="B699" s="651" t="s">
        <v>1448</v>
      </c>
      <c r="C699" s="651"/>
      <c r="D699" s="687" t="s">
        <v>2800</v>
      </c>
    </row>
    <row r="700" spans="1:4" s="1" customFormat="1" ht="40.200000000000003" customHeight="1" collapsed="1">
      <c r="A700" s="645" t="s">
        <v>1239</v>
      </c>
      <c r="B700" s="650" t="s">
        <v>615</v>
      </c>
      <c r="C700" s="650"/>
      <c r="D700" s="686" t="s">
        <v>1229</v>
      </c>
    </row>
    <row r="701" spans="1:4" s="1" customFormat="1" ht="19.2">
      <c r="A701" s="647" t="s">
        <v>1811</v>
      </c>
      <c r="B701" s="651" t="s">
        <v>1</v>
      </c>
      <c r="C701" s="651"/>
      <c r="D701" s="687" t="s">
        <v>2799</v>
      </c>
    </row>
    <row r="702" spans="1:4" s="1" customFormat="1" ht="19.2">
      <c r="A702" s="647" t="s">
        <v>1812</v>
      </c>
      <c r="B702" s="651" t="s">
        <v>263</v>
      </c>
      <c r="C702" s="651"/>
      <c r="D702" s="687" t="s">
        <v>2798</v>
      </c>
    </row>
    <row r="703" spans="1:4" s="1" customFormat="1" ht="42.6" customHeight="1" collapsed="1">
      <c r="A703" s="645" t="s">
        <v>1240</v>
      </c>
      <c r="B703" s="650" t="s">
        <v>619</v>
      </c>
      <c r="C703" s="650"/>
      <c r="D703" s="686" t="s">
        <v>1230</v>
      </c>
    </row>
    <row r="704" spans="1:4" s="1" customFormat="1" ht="19.2">
      <c r="A704" s="647" t="s">
        <v>1813</v>
      </c>
      <c r="B704" s="651" t="s">
        <v>1</v>
      </c>
      <c r="C704" s="651"/>
      <c r="D704" s="687" t="s">
        <v>2797</v>
      </c>
    </row>
    <row r="705" spans="1:4" s="1" customFormat="1" ht="38.4">
      <c r="A705" s="647" t="s">
        <v>1814</v>
      </c>
      <c r="B705" s="651" t="s">
        <v>263</v>
      </c>
      <c r="C705" s="651"/>
      <c r="D705" s="687" t="s">
        <v>2796</v>
      </c>
    </row>
    <row r="706" spans="1:4" s="1" customFormat="1" ht="38.4">
      <c r="A706" s="647" t="s">
        <v>1815</v>
      </c>
      <c r="B706" s="651" t="s">
        <v>650</v>
      </c>
      <c r="C706" s="651"/>
      <c r="D706" s="687" t="s">
        <v>2795</v>
      </c>
    </row>
    <row r="707" spans="1:4" s="1" customFormat="1" ht="38.4">
      <c r="A707" s="647" t="s">
        <v>1816</v>
      </c>
      <c r="B707" s="651" t="s">
        <v>651</v>
      </c>
      <c r="C707" s="651"/>
      <c r="D707" s="687" t="s">
        <v>2794</v>
      </c>
    </row>
    <row r="708" spans="1:4" s="1" customFormat="1" ht="19.2">
      <c r="A708" s="647" t="s">
        <v>1817</v>
      </c>
      <c r="B708" s="651" t="s">
        <v>652</v>
      </c>
      <c r="C708" s="651"/>
      <c r="D708" s="687" t="s">
        <v>2793</v>
      </c>
    </row>
    <row r="709" spans="1:4" s="1" customFormat="1" ht="66" customHeight="1" collapsed="1">
      <c r="A709" s="645" t="s">
        <v>1241</v>
      </c>
      <c r="B709" s="650" t="s">
        <v>622</v>
      </c>
      <c r="C709" s="650"/>
      <c r="D709" s="686" t="s">
        <v>1231</v>
      </c>
    </row>
    <row r="710" spans="1:4" s="1" customFormat="1" ht="38.4">
      <c r="A710" s="647" t="s">
        <v>1818</v>
      </c>
      <c r="B710" s="651" t="s">
        <v>1</v>
      </c>
      <c r="C710" s="651"/>
      <c r="D710" s="687" t="s">
        <v>2792</v>
      </c>
    </row>
    <row r="711" spans="1:4" s="1" customFormat="1" ht="38.4">
      <c r="A711" s="647" t="s">
        <v>1819</v>
      </c>
      <c r="B711" s="651" t="s">
        <v>263</v>
      </c>
      <c r="C711" s="651"/>
      <c r="D711" s="687" t="s">
        <v>2791</v>
      </c>
    </row>
    <row r="712" spans="1:4" s="1" customFormat="1" ht="38.4">
      <c r="A712" s="647" t="s">
        <v>1820</v>
      </c>
      <c r="B712" s="651" t="s">
        <v>650</v>
      </c>
      <c r="C712" s="651"/>
      <c r="D712" s="687" t="s">
        <v>2790</v>
      </c>
    </row>
    <row r="713" spans="1:4" s="1" customFormat="1" ht="19.2">
      <c r="A713" s="647" t="s">
        <v>1821</v>
      </c>
      <c r="B713" s="651" t="s">
        <v>651</v>
      </c>
      <c r="C713" s="651"/>
      <c r="D713" s="687" t="s">
        <v>2789</v>
      </c>
    </row>
    <row r="714" spans="1:4" s="1" customFormat="1" ht="45" customHeight="1" collapsed="1">
      <c r="A714" s="645" t="s">
        <v>1242</v>
      </c>
      <c r="B714" s="650" t="s">
        <v>639</v>
      </c>
      <c r="C714" s="650"/>
      <c r="D714" s="686" t="s">
        <v>1232</v>
      </c>
    </row>
    <row r="715" spans="1:4" s="1" customFormat="1" ht="76.8">
      <c r="A715" s="647" t="s">
        <v>1822</v>
      </c>
      <c r="B715" s="651" t="s">
        <v>1</v>
      </c>
      <c r="C715" s="651"/>
      <c r="D715" s="687" t="s">
        <v>2788</v>
      </c>
    </row>
    <row r="716" spans="1:4" s="1" customFormat="1" ht="19.2">
      <c r="A716" s="647" t="s">
        <v>1823</v>
      </c>
      <c r="B716" s="651" t="s">
        <v>263</v>
      </c>
      <c r="C716" s="651"/>
      <c r="D716" s="687" t="s">
        <v>2787</v>
      </c>
    </row>
    <row r="717" spans="1:4" s="1" customFormat="1" ht="62.4" customHeight="1" collapsed="1">
      <c r="A717" s="645" t="s">
        <v>1243</v>
      </c>
      <c r="B717" s="650" t="s">
        <v>634</v>
      </c>
      <c r="C717" s="650"/>
      <c r="D717" s="686" t="s">
        <v>1233</v>
      </c>
    </row>
    <row r="718" spans="1:4" s="1" customFormat="1" ht="19.2">
      <c r="A718" s="647" t="s">
        <v>1824</v>
      </c>
      <c r="B718" s="651" t="s">
        <v>1</v>
      </c>
      <c r="C718" s="651"/>
      <c r="D718" s="687" t="s">
        <v>2786</v>
      </c>
    </row>
    <row r="719" spans="1:4" s="1" customFormat="1" ht="38.4">
      <c r="A719" s="647" t="s">
        <v>1825</v>
      </c>
      <c r="B719" s="651" t="s">
        <v>263</v>
      </c>
      <c r="C719" s="651"/>
      <c r="D719" s="687" t="s">
        <v>2785</v>
      </c>
    </row>
    <row r="720" spans="1:4" s="1" customFormat="1" ht="38.4">
      <c r="A720" s="647" t="s">
        <v>1826</v>
      </c>
      <c r="B720" s="651" t="s">
        <v>650</v>
      </c>
      <c r="C720" s="651"/>
      <c r="D720" s="687" t="s">
        <v>2784</v>
      </c>
    </row>
    <row r="721" spans="1:4" s="1" customFormat="1" ht="49.2" customHeight="1" collapsed="1">
      <c r="A721" s="645" t="s">
        <v>1244</v>
      </c>
      <c r="B721" s="650" t="s">
        <v>635</v>
      </c>
      <c r="C721" s="650"/>
      <c r="D721" s="686" t="s">
        <v>1234</v>
      </c>
    </row>
    <row r="722" spans="1:4" s="1" customFormat="1" ht="38.4">
      <c r="A722" s="647" t="s">
        <v>1827</v>
      </c>
      <c r="B722" s="651" t="s">
        <v>1</v>
      </c>
      <c r="C722" s="651"/>
      <c r="D722" s="687" t="s">
        <v>2783</v>
      </c>
    </row>
    <row r="723" spans="1:4" s="1" customFormat="1" ht="57.6">
      <c r="A723" s="647" t="s">
        <v>1828</v>
      </c>
      <c r="B723" s="651" t="s">
        <v>263</v>
      </c>
      <c r="C723" s="651"/>
      <c r="D723" s="687" t="s">
        <v>2782</v>
      </c>
    </row>
    <row r="724" spans="1:4" s="1" customFormat="1" ht="38.4">
      <c r="A724" s="647" t="s">
        <v>1829</v>
      </c>
      <c r="B724" s="651" t="s">
        <v>650</v>
      </c>
      <c r="C724" s="651"/>
      <c r="D724" s="687" t="s">
        <v>2781</v>
      </c>
    </row>
    <row r="725" spans="1:4" s="1" customFormat="1" ht="33" customHeight="1" collapsed="1">
      <c r="A725" s="710"/>
      <c r="B725" s="715"/>
      <c r="C725" s="716" t="s">
        <v>576</v>
      </c>
      <c r="D725" s="717">
        <v>4.01</v>
      </c>
    </row>
    <row r="726" spans="1:4" s="1" customFormat="1" ht="51.6" customHeight="1">
      <c r="A726" s="645" t="s">
        <v>1251</v>
      </c>
      <c r="B726" s="650" t="s">
        <v>0</v>
      </c>
      <c r="C726" s="650"/>
      <c r="D726" s="686" t="s">
        <v>1245</v>
      </c>
    </row>
    <row r="727" spans="1:4" s="1" customFormat="1" ht="38.4">
      <c r="A727" s="647" t="s">
        <v>1830</v>
      </c>
      <c r="B727" s="651" t="s">
        <v>1</v>
      </c>
      <c r="C727" s="651"/>
      <c r="D727" s="687" t="s">
        <v>2780</v>
      </c>
    </row>
    <row r="728" spans="1:4" s="1" customFormat="1" ht="38.4">
      <c r="A728" s="647" t="s">
        <v>1831</v>
      </c>
      <c r="B728" s="651" t="s">
        <v>263</v>
      </c>
      <c r="C728" s="651"/>
      <c r="D728" s="687" t="s">
        <v>2779</v>
      </c>
    </row>
    <row r="729" spans="1:4" s="1" customFormat="1" ht="38.4">
      <c r="A729" s="647" t="s">
        <v>1832</v>
      </c>
      <c r="B729" s="651" t="s">
        <v>650</v>
      </c>
      <c r="C729" s="651"/>
      <c r="D729" s="687" t="s">
        <v>2778</v>
      </c>
    </row>
    <row r="730" spans="1:4" s="1" customFormat="1" ht="38.4">
      <c r="A730" s="647" t="s">
        <v>1833</v>
      </c>
      <c r="B730" s="651" t="s">
        <v>651</v>
      </c>
      <c r="C730" s="651"/>
      <c r="D730" s="687" t="s">
        <v>2777</v>
      </c>
    </row>
    <row r="731" spans="1:4" s="1" customFormat="1" ht="19.2">
      <c r="A731" s="647" t="s">
        <v>1834</v>
      </c>
      <c r="B731" s="651" t="s">
        <v>652</v>
      </c>
      <c r="C731" s="651"/>
      <c r="D731" s="687" t="s">
        <v>2776</v>
      </c>
    </row>
    <row r="732" spans="1:4" s="1" customFormat="1" ht="36" customHeight="1" collapsed="1">
      <c r="A732" s="645" t="s">
        <v>1252</v>
      </c>
      <c r="B732" s="650" t="s">
        <v>612</v>
      </c>
      <c r="C732" s="650"/>
      <c r="D732" s="686" t="s">
        <v>1246</v>
      </c>
    </row>
    <row r="733" spans="1:4" s="1" customFormat="1" ht="38.4">
      <c r="A733" s="647" t="s">
        <v>1835</v>
      </c>
      <c r="B733" s="651" t="s">
        <v>1</v>
      </c>
      <c r="C733" s="651"/>
      <c r="D733" s="687" t="s">
        <v>2775</v>
      </c>
    </row>
    <row r="734" spans="1:4" s="1" customFormat="1" ht="38.4">
      <c r="A734" s="647" t="s">
        <v>1836</v>
      </c>
      <c r="B734" s="651" t="s">
        <v>263</v>
      </c>
      <c r="C734" s="651"/>
      <c r="D734" s="687" t="s">
        <v>2774</v>
      </c>
    </row>
    <row r="735" spans="1:4" s="1" customFormat="1" ht="38.4">
      <c r="A735" s="647" t="s">
        <v>1837</v>
      </c>
      <c r="B735" s="651" t="s">
        <v>650</v>
      </c>
      <c r="C735" s="651"/>
      <c r="D735" s="687" t="s">
        <v>2773</v>
      </c>
    </row>
    <row r="736" spans="1:4" s="1" customFormat="1" ht="38.4">
      <c r="A736" s="647" t="s">
        <v>1838</v>
      </c>
      <c r="B736" s="651" t="s">
        <v>651</v>
      </c>
      <c r="C736" s="651"/>
      <c r="D736" s="687" t="s">
        <v>2772</v>
      </c>
    </row>
    <row r="737" spans="1:4" s="1" customFormat="1" ht="19.2">
      <c r="A737" s="647" t="s">
        <v>1839</v>
      </c>
      <c r="B737" s="651" t="s">
        <v>652</v>
      </c>
      <c r="C737" s="651"/>
      <c r="D737" s="687" t="s">
        <v>2771</v>
      </c>
    </row>
    <row r="738" spans="1:4" s="1" customFormat="1" ht="38.4">
      <c r="A738" s="647" t="s">
        <v>1840</v>
      </c>
      <c r="B738" s="651" t="s">
        <v>653</v>
      </c>
      <c r="C738" s="651"/>
      <c r="D738" s="687" t="s">
        <v>2770</v>
      </c>
    </row>
    <row r="739" spans="1:4" s="1" customFormat="1" ht="57.6">
      <c r="A739" s="647" t="s">
        <v>1841</v>
      </c>
      <c r="B739" s="651" t="s">
        <v>1051</v>
      </c>
      <c r="C739" s="651"/>
      <c r="D739" s="687" t="s">
        <v>2769</v>
      </c>
    </row>
    <row r="740" spans="1:4" s="1" customFormat="1" ht="19.2">
      <c r="A740" s="647" t="s">
        <v>1842</v>
      </c>
      <c r="B740" s="651" t="s">
        <v>1052</v>
      </c>
      <c r="C740" s="651"/>
      <c r="D740" s="687" t="s">
        <v>2768</v>
      </c>
    </row>
    <row r="741" spans="1:4" s="1" customFormat="1" ht="19.2">
      <c r="A741" s="647" t="s">
        <v>1843</v>
      </c>
      <c r="B741" s="651" t="s">
        <v>1053</v>
      </c>
      <c r="C741" s="651"/>
      <c r="D741" s="687" t="s">
        <v>2767</v>
      </c>
    </row>
    <row r="742" spans="1:4" s="1" customFormat="1" ht="38.4">
      <c r="A742" s="647" t="s">
        <v>1844</v>
      </c>
      <c r="B742" s="651" t="s">
        <v>1054</v>
      </c>
      <c r="C742" s="651"/>
      <c r="D742" s="687" t="s">
        <v>2766</v>
      </c>
    </row>
    <row r="743" spans="1:4" s="1" customFormat="1" ht="38.4">
      <c r="A743" s="647" t="s">
        <v>1845</v>
      </c>
      <c r="B743" s="651" t="s">
        <v>1055</v>
      </c>
      <c r="C743" s="651"/>
      <c r="D743" s="687" t="s">
        <v>2765</v>
      </c>
    </row>
    <row r="744" spans="1:4" s="1" customFormat="1" ht="28.2" customHeight="1" collapsed="1">
      <c r="A744" s="645" t="s">
        <v>1253</v>
      </c>
      <c r="B744" s="650" t="s">
        <v>613</v>
      </c>
      <c r="C744" s="650"/>
      <c r="D744" s="686" t="s">
        <v>1247</v>
      </c>
    </row>
    <row r="745" spans="1:4" s="1" customFormat="1" ht="19.2">
      <c r="A745" s="647" t="s">
        <v>1846</v>
      </c>
      <c r="B745" s="651" t="s">
        <v>1</v>
      </c>
      <c r="C745" s="651"/>
      <c r="D745" s="687" t="s">
        <v>2764</v>
      </c>
    </row>
    <row r="746" spans="1:4" s="1" customFormat="1" ht="19.2">
      <c r="A746" s="647" t="s">
        <v>1847</v>
      </c>
      <c r="B746" s="651" t="s">
        <v>263</v>
      </c>
      <c r="C746" s="651"/>
      <c r="D746" s="687" t="s">
        <v>2763</v>
      </c>
    </row>
    <row r="747" spans="1:4" s="1" customFormat="1" ht="57.6">
      <c r="A747" s="647" t="s">
        <v>1848</v>
      </c>
      <c r="B747" s="651" t="s">
        <v>650</v>
      </c>
      <c r="C747" s="651"/>
      <c r="D747" s="687" t="s">
        <v>2762</v>
      </c>
    </row>
    <row r="748" spans="1:4" s="1" customFormat="1" ht="38.4">
      <c r="A748" s="647" t="s">
        <v>1849</v>
      </c>
      <c r="B748" s="651" t="s">
        <v>651</v>
      </c>
      <c r="C748" s="651"/>
      <c r="D748" s="687" t="s">
        <v>2761</v>
      </c>
    </row>
    <row r="749" spans="1:4" s="1" customFormat="1" ht="19.2">
      <c r="A749" s="647" t="s">
        <v>1850</v>
      </c>
      <c r="B749" s="651" t="s">
        <v>652</v>
      </c>
      <c r="C749" s="651"/>
      <c r="D749" s="687" t="s">
        <v>2760</v>
      </c>
    </row>
    <row r="750" spans="1:4" s="1" customFormat="1" ht="38.4">
      <c r="A750" s="647" t="s">
        <v>1851</v>
      </c>
      <c r="B750" s="651" t="s">
        <v>653</v>
      </c>
      <c r="C750" s="651"/>
      <c r="D750" s="687" t="s">
        <v>2759</v>
      </c>
    </row>
    <row r="751" spans="1:4" s="1" customFormat="1" ht="38.4">
      <c r="A751" s="647" t="s">
        <v>1852</v>
      </c>
      <c r="B751" s="651" t="s">
        <v>1051</v>
      </c>
      <c r="C751" s="651"/>
      <c r="D751" s="687" t="s">
        <v>2758</v>
      </c>
    </row>
    <row r="752" spans="1:4" s="1" customFormat="1" ht="38.4">
      <c r="A752" s="647" t="s">
        <v>1853</v>
      </c>
      <c r="B752" s="651" t="s">
        <v>1052</v>
      </c>
      <c r="C752" s="651"/>
      <c r="D752" s="687" t="s">
        <v>2757</v>
      </c>
    </row>
    <row r="753" spans="1:4" s="1" customFormat="1" ht="19.2">
      <c r="A753" s="647" t="s">
        <v>1854</v>
      </c>
      <c r="B753" s="651" t="s">
        <v>1053</v>
      </c>
      <c r="C753" s="651"/>
      <c r="D753" s="687" t="s">
        <v>2756</v>
      </c>
    </row>
    <row r="754" spans="1:4" s="1" customFormat="1" ht="38.4">
      <c r="A754" s="647" t="s">
        <v>1855</v>
      </c>
      <c r="B754" s="651" t="s">
        <v>1054</v>
      </c>
      <c r="C754" s="651"/>
      <c r="D754" s="687" t="s">
        <v>2755</v>
      </c>
    </row>
    <row r="755" spans="1:4" s="1" customFormat="1" ht="38.4">
      <c r="A755" s="647" t="s">
        <v>1856</v>
      </c>
      <c r="B755" s="651" t="s">
        <v>1055</v>
      </c>
      <c r="C755" s="651"/>
      <c r="D755" s="687" t="s">
        <v>2754</v>
      </c>
    </row>
    <row r="756" spans="1:4" s="1" customFormat="1" ht="30.6" customHeight="1" collapsed="1">
      <c r="A756" s="645" t="s">
        <v>1254</v>
      </c>
      <c r="B756" s="650" t="s">
        <v>614</v>
      </c>
      <c r="C756" s="650"/>
      <c r="D756" s="686" t="s">
        <v>1248</v>
      </c>
    </row>
    <row r="757" spans="1:4" s="1" customFormat="1" ht="38.4">
      <c r="A757" s="647" t="s">
        <v>1857</v>
      </c>
      <c r="B757" s="651" t="s">
        <v>1</v>
      </c>
      <c r="C757" s="651"/>
      <c r="D757" s="687" t="s">
        <v>2753</v>
      </c>
    </row>
    <row r="758" spans="1:4" s="1" customFormat="1" ht="19.2">
      <c r="A758" s="647" t="s">
        <v>1858</v>
      </c>
      <c r="B758" s="651" t="s">
        <v>263</v>
      </c>
      <c r="C758" s="651"/>
      <c r="D758" s="687" t="s">
        <v>2752</v>
      </c>
    </row>
    <row r="759" spans="1:4" s="1" customFormat="1" ht="38.4">
      <c r="A759" s="647" t="s">
        <v>1859</v>
      </c>
      <c r="B759" s="651" t="s">
        <v>650</v>
      </c>
      <c r="C759" s="651"/>
      <c r="D759" s="687" t="s">
        <v>2751</v>
      </c>
    </row>
    <row r="760" spans="1:4" s="1" customFormat="1" ht="38.4">
      <c r="A760" s="647" t="s">
        <v>1860</v>
      </c>
      <c r="B760" s="651" t="s">
        <v>651</v>
      </c>
      <c r="C760" s="651"/>
      <c r="D760" s="687" t="s">
        <v>2750</v>
      </c>
    </row>
    <row r="761" spans="1:4" s="1" customFormat="1" ht="19.2">
      <c r="A761" s="647" t="s">
        <v>1861</v>
      </c>
      <c r="B761" s="651" t="s">
        <v>652</v>
      </c>
      <c r="C761" s="651"/>
      <c r="D761" s="687" t="s">
        <v>2749</v>
      </c>
    </row>
    <row r="762" spans="1:4" s="1" customFormat="1" ht="38.4">
      <c r="A762" s="647" t="s">
        <v>1862</v>
      </c>
      <c r="B762" s="651" t="s">
        <v>653</v>
      </c>
      <c r="C762" s="651"/>
      <c r="D762" s="687" t="s">
        <v>2748</v>
      </c>
    </row>
    <row r="763" spans="1:4" s="1" customFormat="1" ht="19.2">
      <c r="A763" s="647" t="s">
        <v>1863</v>
      </c>
      <c r="B763" s="651" t="s">
        <v>1051</v>
      </c>
      <c r="C763" s="651"/>
      <c r="D763" s="687" t="s">
        <v>2747</v>
      </c>
    </row>
    <row r="764" spans="1:4" s="1" customFormat="1" ht="47.4" customHeight="1" collapsed="1">
      <c r="A764" s="645" t="s">
        <v>1255</v>
      </c>
      <c r="B764" s="650" t="s">
        <v>615</v>
      </c>
      <c r="C764" s="650"/>
      <c r="D764" s="686" t="s">
        <v>1249</v>
      </c>
    </row>
    <row r="765" spans="1:4" s="1" customFormat="1" ht="76.8">
      <c r="A765" s="647" t="s">
        <v>1864</v>
      </c>
      <c r="B765" s="651" t="s">
        <v>1</v>
      </c>
      <c r="C765" s="651"/>
      <c r="D765" s="687" t="s">
        <v>2746</v>
      </c>
    </row>
    <row r="766" spans="1:4" s="1" customFormat="1" ht="38.4">
      <c r="A766" s="647" t="s">
        <v>1865</v>
      </c>
      <c r="B766" s="651" t="s">
        <v>263</v>
      </c>
      <c r="C766" s="651"/>
      <c r="D766" s="687" t="s">
        <v>2745</v>
      </c>
    </row>
    <row r="767" spans="1:4" s="1" customFormat="1" ht="38.4">
      <c r="A767" s="647" t="s">
        <v>1866</v>
      </c>
      <c r="B767" s="651" t="s">
        <v>650</v>
      </c>
      <c r="C767" s="651"/>
      <c r="D767" s="687" t="s">
        <v>2744</v>
      </c>
    </row>
    <row r="768" spans="1:4" s="1" customFormat="1" ht="19.2">
      <c r="A768" s="647" t="s">
        <v>1867</v>
      </c>
      <c r="B768" s="651" t="s">
        <v>651</v>
      </c>
      <c r="C768" s="651"/>
      <c r="D768" s="687" t="s">
        <v>2743</v>
      </c>
    </row>
    <row r="769" spans="1:4" s="1" customFormat="1" ht="19.2">
      <c r="A769" s="647" t="s">
        <v>1868</v>
      </c>
      <c r="B769" s="651" t="s">
        <v>652</v>
      </c>
      <c r="C769" s="651"/>
      <c r="D769" s="687" t="s">
        <v>2742</v>
      </c>
    </row>
    <row r="770" spans="1:4" s="1" customFormat="1" ht="38.4">
      <c r="A770" s="647" t="s">
        <v>1869</v>
      </c>
      <c r="B770" s="651" t="s">
        <v>653</v>
      </c>
      <c r="C770" s="651"/>
      <c r="D770" s="687" t="s">
        <v>2741</v>
      </c>
    </row>
    <row r="771" spans="1:4" s="1" customFormat="1" ht="57.6">
      <c r="A771" s="647" t="s">
        <v>1870</v>
      </c>
      <c r="B771" s="651" t="s">
        <v>1051</v>
      </c>
      <c r="C771" s="651"/>
      <c r="D771" s="687" t="s">
        <v>2740</v>
      </c>
    </row>
    <row r="772" spans="1:4" s="1" customFormat="1" ht="19.2">
      <c r="A772" s="647" t="s">
        <v>1871</v>
      </c>
      <c r="B772" s="651" t="s">
        <v>1052</v>
      </c>
      <c r="C772" s="651"/>
      <c r="D772" s="687" t="s">
        <v>2739</v>
      </c>
    </row>
    <row r="773" spans="1:4" s="1" customFormat="1" ht="45.6" customHeight="1" collapsed="1">
      <c r="A773" s="645" t="s">
        <v>1256</v>
      </c>
      <c r="B773" s="650" t="s">
        <v>619</v>
      </c>
      <c r="C773" s="650"/>
      <c r="D773" s="686" t="s">
        <v>1250</v>
      </c>
    </row>
    <row r="774" spans="1:4" s="1" customFormat="1" ht="38.4">
      <c r="A774" s="647" t="s">
        <v>1872</v>
      </c>
      <c r="B774" s="651" t="s">
        <v>1</v>
      </c>
      <c r="C774" s="651"/>
      <c r="D774" s="687" t="s">
        <v>2738</v>
      </c>
    </row>
    <row r="775" spans="1:4" s="1" customFormat="1" ht="57.6">
      <c r="A775" s="647" t="s">
        <v>1873</v>
      </c>
      <c r="B775" s="651" t="s">
        <v>263</v>
      </c>
      <c r="C775" s="651"/>
      <c r="D775" s="687" t="s">
        <v>2737</v>
      </c>
    </row>
    <row r="776" spans="1:4" s="1" customFormat="1" ht="19.2">
      <c r="A776" s="647" t="s">
        <v>1874</v>
      </c>
      <c r="B776" s="651" t="s">
        <v>650</v>
      </c>
      <c r="C776" s="651"/>
      <c r="D776" s="687" t="s">
        <v>2736</v>
      </c>
    </row>
    <row r="777" spans="1:4" s="1" customFormat="1" ht="38.4">
      <c r="A777" s="647" t="s">
        <v>1875</v>
      </c>
      <c r="B777" s="651" t="s">
        <v>651</v>
      </c>
      <c r="C777" s="651"/>
      <c r="D777" s="687" t="s">
        <v>2735</v>
      </c>
    </row>
    <row r="778" spans="1:4" s="1" customFormat="1" ht="19.2">
      <c r="A778" s="647" t="s">
        <v>1876</v>
      </c>
      <c r="B778" s="651" t="s">
        <v>652</v>
      </c>
      <c r="C778" s="651"/>
      <c r="D778" s="687" t="s">
        <v>2734</v>
      </c>
    </row>
    <row r="779" spans="1:4" s="1" customFormat="1" ht="38.4">
      <c r="A779" s="647" t="s">
        <v>3901</v>
      </c>
      <c r="B779" s="651" t="s">
        <v>653</v>
      </c>
      <c r="C779" s="651"/>
      <c r="D779" s="687" t="s">
        <v>2733</v>
      </c>
    </row>
    <row r="780" spans="1:4" s="1" customFormat="1" ht="19.2">
      <c r="A780" s="647" t="s">
        <v>1877</v>
      </c>
      <c r="B780" s="651" t="s">
        <v>1051</v>
      </c>
      <c r="C780" s="651"/>
      <c r="D780" s="687" t="s">
        <v>2732</v>
      </c>
    </row>
    <row r="781" spans="1:4" s="1" customFormat="1" ht="19.2">
      <c r="A781" s="647" t="s">
        <v>1878</v>
      </c>
      <c r="B781" s="651" t="s">
        <v>1052</v>
      </c>
      <c r="C781" s="651"/>
      <c r="D781" s="687" t="s">
        <v>2731</v>
      </c>
    </row>
    <row r="782" spans="1:4" s="1" customFormat="1" ht="38.4">
      <c r="A782" s="647" t="s">
        <v>1879</v>
      </c>
      <c r="B782" s="651" t="s">
        <v>1053</v>
      </c>
      <c r="C782" s="651"/>
      <c r="D782" s="687" t="s">
        <v>2730</v>
      </c>
    </row>
    <row r="783" spans="1:4" s="1" customFormat="1" ht="19.2">
      <c r="A783" s="647" t="s">
        <v>1880</v>
      </c>
      <c r="B783" s="651" t="s">
        <v>1054</v>
      </c>
      <c r="C783" s="651"/>
      <c r="D783" s="687" t="s">
        <v>2729</v>
      </c>
    </row>
    <row r="784" spans="1:4" s="1" customFormat="1" ht="19.2">
      <c r="A784" s="647" t="s">
        <v>1881</v>
      </c>
      <c r="B784" s="651" t="s">
        <v>1055</v>
      </c>
      <c r="C784" s="651"/>
      <c r="D784" s="687" t="s">
        <v>2728</v>
      </c>
    </row>
    <row r="785" spans="1:4" s="1" customFormat="1" ht="57.6">
      <c r="A785" s="647" t="s">
        <v>1882</v>
      </c>
      <c r="B785" s="651" t="s">
        <v>1445</v>
      </c>
      <c r="C785" s="651"/>
      <c r="D785" s="687" t="s">
        <v>2727</v>
      </c>
    </row>
    <row r="786" spans="1:4" s="1" customFormat="1" ht="38.4">
      <c r="A786" s="647" t="s">
        <v>1883</v>
      </c>
      <c r="B786" s="651" t="s">
        <v>1446</v>
      </c>
      <c r="C786" s="651"/>
      <c r="D786" s="687" t="s">
        <v>2726</v>
      </c>
    </row>
    <row r="787" spans="1:4" s="1" customFormat="1" ht="19.2">
      <c r="A787" s="647" t="s">
        <v>1884</v>
      </c>
      <c r="B787" s="651" t="s">
        <v>1447</v>
      </c>
      <c r="C787" s="651"/>
      <c r="D787" s="687" t="s">
        <v>2725</v>
      </c>
    </row>
    <row r="788" spans="1:4" s="1" customFormat="1" ht="19.2">
      <c r="A788" s="647" t="s">
        <v>1885</v>
      </c>
      <c r="B788" s="651" t="s">
        <v>1448</v>
      </c>
      <c r="C788" s="651"/>
      <c r="D788" s="687" t="s">
        <v>2724</v>
      </c>
    </row>
    <row r="789" spans="1:4" s="1" customFormat="1" ht="19.2">
      <c r="A789" s="647" t="s">
        <v>1886</v>
      </c>
      <c r="B789" s="651" t="s">
        <v>1449</v>
      </c>
      <c r="C789" s="651"/>
      <c r="D789" s="687" t="s">
        <v>3902</v>
      </c>
    </row>
    <row r="790" spans="1:4" s="1" customFormat="1" ht="33" customHeight="1" collapsed="1">
      <c r="A790" s="710"/>
      <c r="B790" s="715"/>
      <c r="C790" s="716" t="s">
        <v>577</v>
      </c>
      <c r="D790" s="717">
        <v>4.0199999999999996</v>
      </c>
    </row>
    <row r="791" spans="1:4" s="1" customFormat="1" ht="45.6" customHeight="1">
      <c r="A791" s="645" t="s">
        <v>1264</v>
      </c>
      <c r="B791" s="650" t="s">
        <v>0</v>
      </c>
      <c r="C791" s="650"/>
      <c r="D791" s="686" t="s">
        <v>1257</v>
      </c>
    </row>
    <row r="792" spans="1:4" s="1" customFormat="1" ht="19.2">
      <c r="A792" s="647" t="s">
        <v>1887</v>
      </c>
      <c r="B792" s="651" t="s">
        <v>1</v>
      </c>
      <c r="C792" s="651"/>
      <c r="D792" s="687" t="s">
        <v>2723</v>
      </c>
    </row>
    <row r="793" spans="1:4" s="1" customFormat="1" ht="38.4">
      <c r="A793" s="647" t="s">
        <v>1888</v>
      </c>
      <c r="B793" s="651" t="s">
        <v>263</v>
      </c>
      <c r="C793" s="651"/>
      <c r="D793" s="687" t="s">
        <v>2722</v>
      </c>
    </row>
    <row r="794" spans="1:4" s="1" customFormat="1" ht="38.4">
      <c r="A794" s="647" t="s">
        <v>1889</v>
      </c>
      <c r="B794" s="651" t="s">
        <v>650</v>
      </c>
      <c r="C794" s="651"/>
      <c r="D794" s="687" t="s">
        <v>2721</v>
      </c>
    </row>
    <row r="795" spans="1:4" s="1" customFormat="1" ht="19.2">
      <c r="A795" s="647" t="s">
        <v>1890</v>
      </c>
      <c r="B795" s="651" t="s">
        <v>651</v>
      </c>
      <c r="C795" s="651"/>
      <c r="D795" s="687" t="s">
        <v>2720</v>
      </c>
    </row>
    <row r="796" spans="1:4" s="1" customFormat="1" ht="43.95" customHeight="1" collapsed="1">
      <c r="A796" s="645" t="s">
        <v>1265</v>
      </c>
      <c r="B796" s="650" t="s">
        <v>612</v>
      </c>
      <c r="C796" s="650"/>
      <c r="D796" s="686" t="s">
        <v>1258</v>
      </c>
    </row>
    <row r="797" spans="1:4" s="1" customFormat="1" ht="19.2">
      <c r="A797" s="647" t="s">
        <v>1891</v>
      </c>
      <c r="B797" s="651" t="s">
        <v>1</v>
      </c>
      <c r="C797" s="651"/>
      <c r="D797" s="687" t="s">
        <v>2719</v>
      </c>
    </row>
    <row r="798" spans="1:4" s="1" customFormat="1" ht="46.95" customHeight="1" collapsed="1">
      <c r="A798" s="645" t="s">
        <v>1266</v>
      </c>
      <c r="B798" s="650" t="s">
        <v>613</v>
      </c>
      <c r="C798" s="650"/>
      <c r="D798" s="686" t="s">
        <v>1259</v>
      </c>
    </row>
    <row r="799" spans="1:4" s="1" customFormat="1" ht="38.4">
      <c r="A799" s="647" t="s">
        <v>1892</v>
      </c>
      <c r="B799" s="651" t="s">
        <v>1</v>
      </c>
      <c r="C799" s="651"/>
      <c r="D799" s="687" t="s">
        <v>2718</v>
      </c>
    </row>
    <row r="800" spans="1:4" s="1" customFormat="1" ht="38.4">
      <c r="A800" s="647" t="s">
        <v>1893</v>
      </c>
      <c r="B800" s="651" t="s">
        <v>263</v>
      </c>
      <c r="C800" s="651"/>
      <c r="D800" s="687" t="s">
        <v>2717</v>
      </c>
    </row>
    <row r="801" spans="1:4" s="1" customFormat="1" ht="19.2">
      <c r="A801" s="647" t="s">
        <v>1894</v>
      </c>
      <c r="B801" s="651" t="s">
        <v>650</v>
      </c>
      <c r="C801" s="651"/>
      <c r="D801" s="687" t="s">
        <v>2716</v>
      </c>
    </row>
    <row r="802" spans="1:4" s="1" customFormat="1" ht="19.2">
      <c r="A802" s="647" t="s">
        <v>1895</v>
      </c>
      <c r="B802" s="651" t="s">
        <v>651</v>
      </c>
      <c r="C802" s="651"/>
      <c r="D802" s="687" t="s">
        <v>2715</v>
      </c>
    </row>
    <row r="803" spans="1:4" s="1" customFormat="1" ht="19.2">
      <c r="A803" s="647" t="s">
        <v>1896</v>
      </c>
      <c r="B803" s="651" t="s">
        <v>652</v>
      </c>
      <c r="C803" s="651"/>
      <c r="D803" s="687" t="s">
        <v>2714</v>
      </c>
    </row>
    <row r="804" spans="1:4" s="1" customFormat="1" ht="19.2">
      <c r="A804" s="647" t="s">
        <v>1897</v>
      </c>
      <c r="B804" s="651" t="s">
        <v>653</v>
      </c>
      <c r="C804" s="651"/>
      <c r="D804" s="687" t="s">
        <v>2713</v>
      </c>
    </row>
    <row r="805" spans="1:4" s="1" customFormat="1" ht="19.2">
      <c r="A805" s="647" t="s">
        <v>1898</v>
      </c>
      <c r="B805" s="651" t="s">
        <v>1051</v>
      </c>
      <c r="C805" s="651"/>
      <c r="D805" s="687" t="s">
        <v>2712</v>
      </c>
    </row>
    <row r="806" spans="1:4" s="1" customFormat="1" ht="38.4">
      <c r="A806" s="647" t="s">
        <v>1899</v>
      </c>
      <c r="B806" s="651" t="s">
        <v>1052</v>
      </c>
      <c r="C806" s="651"/>
      <c r="D806" s="687" t="s">
        <v>2711</v>
      </c>
    </row>
    <row r="807" spans="1:4" s="1" customFormat="1" ht="38.4">
      <c r="A807" s="647" t="s">
        <v>1900</v>
      </c>
      <c r="B807" s="651" t="s">
        <v>1053</v>
      </c>
      <c r="C807" s="651"/>
      <c r="D807" s="687" t="s">
        <v>2710</v>
      </c>
    </row>
    <row r="808" spans="1:4" s="1" customFormat="1" ht="19.2">
      <c r="A808" s="647" t="s">
        <v>1901</v>
      </c>
      <c r="B808" s="651" t="s">
        <v>1054</v>
      </c>
      <c r="C808" s="651"/>
      <c r="D808" s="687" t="s">
        <v>2709</v>
      </c>
    </row>
    <row r="809" spans="1:4" s="1" customFormat="1" ht="31.2" customHeight="1" collapsed="1">
      <c r="A809" s="645" t="s">
        <v>1267</v>
      </c>
      <c r="B809" s="650" t="s">
        <v>614</v>
      </c>
      <c r="C809" s="650"/>
      <c r="D809" s="686" t="s">
        <v>1260</v>
      </c>
    </row>
    <row r="810" spans="1:4" s="1" customFormat="1" ht="19.2">
      <c r="A810" s="647" t="s">
        <v>1902</v>
      </c>
      <c r="B810" s="651" t="s">
        <v>1</v>
      </c>
      <c r="C810" s="651"/>
      <c r="D810" s="687" t="s">
        <v>2708</v>
      </c>
    </row>
    <row r="811" spans="1:4" s="1" customFormat="1" ht="38.4">
      <c r="A811" s="647" t="s">
        <v>1903</v>
      </c>
      <c r="B811" s="651" t="s">
        <v>263</v>
      </c>
      <c r="C811" s="651"/>
      <c r="D811" s="687" t="s">
        <v>2707</v>
      </c>
    </row>
    <row r="812" spans="1:4" s="1" customFormat="1" ht="38.4">
      <c r="A812" s="647" t="s">
        <v>1904</v>
      </c>
      <c r="B812" s="651" t="s">
        <v>650</v>
      </c>
      <c r="C812" s="651"/>
      <c r="D812" s="687" t="s">
        <v>2706</v>
      </c>
    </row>
    <row r="813" spans="1:4" s="1" customFormat="1" ht="47.4" customHeight="1" collapsed="1">
      <c r="A813" s="645" t="s">
        <v>1268</v>
      </c>
      <c r="B813" s="650" t="s">
        <v>615</v>
      </c>
      <c r="C813" s="650"/>
      <c r="D813" s="686" t="s">
        <v>1261</v>
      </c>
    </row>
    <row r="814" spans="1:4" s="1" customFormat="1" ht="19.2">
      <c r="A814" s="647" t="s">
        <v>1905</v>
      </c>
      <c r="B814" s="651" t="s">
        <v>1</v>
      </c>
      <c r="C814" s="651"/>
      <c r="D814" s="687" t="s">
        <v>2705</v>
      </c>
    </row>
    <row r="815" spans="1:4" s="1" customFormat="1" ht="19.2">
      <c r="A815" s="647" t="s">
        <v>1906</v>
      </c>
      <c r="B815" s="651" t="s">
        <v>263</v>
      </c>
      <c r="C815" s="651"/>
      <c r="D815" s="687" t="s">
        <v>2704</v>
      </c>
    </row>
    <row r="816" spans="1:4" s="1" customFormat="1" ht="19.2">
      <c r="A816" s="647" t="s">
        <v>1907</v>
      </c>
      <c r="B816" s="651" t="s">
        <v>650</v>
      </c>
      <c r="C816" s="651"/>
      <c r="D816" s="687" t="s">
        <v>2703</v>
      </c>
    </row>
    <row r="817" spans="1:4" s="1" customFormat="1" ht="19.2">
      <c r="A817" s="647" t="s">
        <v>1908</v>
      </c>
      <c r="B817" s="651" t="s">
        <v>651</v>
      </c>
      <c r="C817" s="651"/>
      <c r="D817" s="687" t="s">
        <v>2702</v>
      </c>
    </row>
    <row r="818" spans="1:4" s="1" customFormat="1" ht="38.4">
      <c r="A818" s="647" t="s">
        <v>1909</v>
      </c>
      <c r="B818" s="651" t="s">
        <v>652</v>
      </c>
      <c r="C818" s="651"/>
      <c r="D818" s="687" t="s">
        <v>2701</v>
      </c>
    </row>
    <row r="819" spans="1:4" s="1" customFormat="1" ht="38.4">
      <c r="A819" s="647" t="s">
        <v>1910</v>
      </c>
      <c r="B819" s="651" t="s">
        <v>653</v>
      </c>
      <c r="C819" s="651"/>
      <c r="D819" s="687" t="s">
        <v>2700</v>
      </c>
    </row>
    <row r="820" spans="1:4" s="1" customFormat="1" ht="38.4">
      <c r="A820" s="647" t="s">
        <v>1911</v>
      </c>
      <c r="B820" s="651" t="s">
        <v>1051</v>
      </c>
      <c r="C820" s="651"/>
      <c r="D820" s="687" t="s">
        <v>2699</v>
      </c>
    </row>
    <row r="821" spans="1:4" s="1" customFormat="1" ht="36.6" customHeight="1" collapsed="1">
      <c r="A821" s="645" t="s">
        <v>1269</v>
      </c>
      <c r="B821" s="650" t="s">
        <v>619</v>
      </c>
      <c r="C821" s="650"/>
      <c r="D821" s="686" t="s">
        <v>1262</v>
      </c>
    </row>
    <row r="822" spans="1:4" s="1" customFormat="1" ht="19.2">
      <c r="A822" s="647" t="s">
        <v>1912</v>
      </c>
      <c r="B822" s="651" t="s">
        <v>1</v>
      </c>
      <c r="C822" s="651"/>
      <c r="D822" s="687" t="s">
        <v>2698</v>
      </c>
    </row>
    <row r="823" spans="1:4" s="1" customFormat="1" ht="19.2">
      <c r="A823" s="647" t="s">
        <v>1913</v>
      </c>
      <c r="B823" s="651" t="s">
        <v>263</v>
      </c>
      <c r="C823" s="651"/>
      <c r="D823" s="687" t="s">
        <v>2697</v>
      </c>
    </row>
    <row r="824" spans="1:4" s="1" customFormat="1" ht="19.2">
      <c r="A824" s="647" t="s">
        <v>1914</v>
      </c>
      <c r="B824" s="651" t="s">
        <v>650</v>
      </c>
      <c r="C824" s="651"/>
      <c r="D824" s="687" t="s">
        <v>2696</v>
      </c>
    </row>
    <row r="825" spans="1:4" s="1" customFormat="1" ht="41.4" customHeight="1" collapsed="1">
      <c r="A825" s="645" t="s">
        <v>1270</v>
      </c>
      <c r="B825" s="650" t="s">
        <v>622</v>
      </c>
      <c r="C825" s="650"/>
      <c r="D825" s="686" t="s">
        <v>1263</v>
      </c>
    </row>
    <row r="826" spans="1:4" s="1" customFormat="1" ht="19.2">
      <c r="A826" s="647" t="s">
        <v>1915</v>
      </c>
      <c r="B826" s="651" t="s">
        <v>1</v>
      </c>
      <c r="C826" s="651"/>
      <c r="D826" s="687" t="s">
        <v>2695</v>
      </c>
    </row>
    <row r="827" spans="1:4" s="1" customFormat="1" ht="19.2">
      <c r="A827" s="647" t="s">
        <v>1916</v>
      </c>
      <c r="B827" s="651" t="s">
        <v>263</v>
      </c>
      <c r="C827" s="651"/>
      <c r="D827" s="687" t="s">
        <v>2694</v>
      </c>
    </row>
    <row r="828" spans="1:4" s="1" customFormat="1" ht="19.2">
      <c r="A828" s="647" t="s">
        <v>1917</v>
      </c>
      <c r="B828" s="651" t="s">
        <v>650</v>
      </c>
      <c r="C828" s="651"/>
      <c r="D828" s="687" t="s">
        <v>2693</v>
      </c>
    </row>
    <row r="829" spans="1:4" s="1" customFormat="1" ht="38.4">
      <c r="A829" s="647" t="s">
        <v>1918</v>
      </c>
      <c r="B829" s="651" t="s">
        <v>651</v>
      </c>
      <c r="C829" s="651"/>
      <c r="D829" s="687" t="s">
        <v>2692</v>
      </c>
    </row>
    <row r="830" spans="1:4" s="1" customFormat="1" ht="38.4">
      <c r="A830" s="647" t="s">
        <v>1919</v>
      </c>
      <c r="B830" s="651" t="s">
        <v>652</v>
      </c>
      <c r="C830" s="651"/>
      <c r="D830" s="687" t="s">
        <v>2691</v>
      </c>
    </row>
    <row r="831" spans="1:4" s="1" customFormat="1" ht="38.4">
      <c r="A831" s="647" t="s">
        <v>1920</v>
      </c>
      <c r="B831" s="651" t="s">
        <v>653</v>
      </c>
      <c r="C831" s="651"/>
      <c r="D831" s="687" t="s">
        <v>2690</v>
      </c>
    </row>
    <row r="832" spans="1:4" s="1" customFormat="1" ht="19.2">
      <c r="A832" s="647" t="s">
        <v>1921</v>
      </c>
      <c r="B832" s="651" t="s">
        <v>1051</v>
      </c>
      <c r="C832" s="651"/>
      <c r="D832" s="687" t="s">
        <v>2689</v>
      </c>
    </row>
    <row r="833" spans="1:4" s="1" customFormat="1" ht="33" customHeight="1" collapsed="1">
      <c r="A833" s="710"/>
      <c r="B833" s="715"/>
      <c r="C833" s="716" t="s">
        <v>3931</v>
      </c>
      <c r="D833" s="717">
        <v>4.03</v>
      </c>
    </row>
    <row r="834" spans="1:4" s="1" customFormat="1" ht="55.95" customHeight="1">
      <c r="A834" s="645" t="s">
        <v>1278</v>
      </c>
      <c r="B834" s="650" t="s">
        <v>0</v>
      </c>
      <c r="C834" s="650"/>
      <c r="D834" s="686" t="s">
        <v>1271</v>
      </c>
    </row>
    <row r="835" spans="1:4" s="1" customFormat="1" ht="38.4">
      <c r="A835" s="647" t="s">
        <v>1922</v>
      </c>
      <c r="B835" s="651" t="s">
        <v>1</v>
      </c>
      <c r="C835" s="651"/>
      <c r="D835" s="687" t="s">
        <v>2688</v>
      </c>
    </row>
    <row r="836" spans="1:4" s="1" customFormat="1" ht="38.4">
      <c r="A836" s="647" t="s">
        <v>1923</v>
      </c>
      <c r="B836" s="651" t="s">
        <v>263</v>
      </c>
      <c r="C836" s="651"/>
      <c r="D836" s="687" t="s">
        <v>2687</v>
      </c>
    </row>
    <row r="837" spans="1:4" s="1" customFormat="1" ht="38.4">
      <c r="A837" s="647" t="s">
        <v>1924</v>
      </c>
      <c r="B837" s="651" t="s">
        <v>650</v>
      </c>
      <c r="C837" s="651"/>
      <c r="D837" s="687" t="s">
        <v>2686</v>
      </c>
    </row>
    <row r="838" spans="1:4" s="1" customFormat="1" ht="38.4">
      <c r="A838" s="647" t="s">
        <v>1925</v>
      </c>
      <c r="B838" s="651" t="s">
        <v>651</v>
      </c>
      <c r="C838" s="651"/>
      <c r="D838" s="687" t="s">
        <v>2685</v>
      </c>
    </row>
    <row r="839" spans="1:4" s="1" customFormat="1" ht="38.4">
      <c r="A839" s="647" t="s">
        <v>1926</v>
      </c>
      <c r="B839" s="651" t="s">
        <v>652</v>
      </c>
      <c r="C839" s="651"/>
      <c r="D839" s="687" t="s">
        <v>2684</v>
      </c>
    </row>
    <row r="840" spans="1:4" s="1" customFormat="1" ht="38.4">
      <c r="A840" s="647" t="s">
        <v>1927</v>
      </c>
      <c r="B840" s="651" t="s">
        <v>653</v>
      </c>
      <c r="C840" s="651"/>
      <c r="D840" s="687" t="s">
        <v>2683</v>
      </c>
    </row>
    <row r="841" spans="1:4" s="1" customFormat="1" ht="57.6">
      <c r="A841" s="647" t="s">
        <v>1928</v>
      </c>
      <c r="B841" s="651" t="s">
        <v>1051</v>
      </c>
      <c r="C841" s="651"/>
      <c r="D841" s="687" t="s">
        <v>2682</v>
      </c>
    </row>
    <row r="842" spans="1:4" s="1" customFormat="1" ht="58.95" customHeight="1" collapsed="1">
      <c r="A842" s="645" t="s">
        <v>1279</v>
      </c>
      <c r="B842" s="650" t="s">
        <v>612</v>
      </c>
      <c r="C842" s="650"/>
      <c r="D842" s="686" t="s">
        <v>1272</v>
      </c>
    </row>
    <row r="843" spans="1:4" s="1" customFormat="1" ht="38.4">
      <c r="A843" s="647" t="s">
        <v>1929</v>
      </c>
      <c r="B843" s="651" t="s">
        <v>1</v>
      </c>
      <c r="C843" s="651"/>
      <c r="D843" s="687" t="s">
        <v>2681</v>
      </c>
    </row>
    <row r="844" spans="1:4" s="1" customFormat="1" ht="38.4">
      <c r="A844" s="647" t="s">
        <v>1930</v>
      </c>
      <c r="B844" s="651" t="s">
        <v>263</v>
      </c>
      <c r="C844" s="651"/>
      <c r="D844" s="687" t="s">
        <v>2680</v>
      </c>
    </row>
    <row r="845" spans="1:4" s="1" customFormat="1" ht="19.2">
      <c r="A845" s="647" t="s">
        <v>1931</v>
      </c>
      <c r="B845" s="651" t="s">
        <v>650</v>
      </c>
      <c r="C845" s="651"/>
      <c r="D845" s="687" t="s">
        <v>2679</v>
      </c>
    </row>
    <row r="846" spans="1:4" s="1" customFormat="1" ht="69.599999999999994" customHeight="1" collapsed="1">
      <c r="A846" s="645" t="s">
        <v>1280</v>
      </c>
      <c r="B846" s="650" t="s">
        <v>613</v>
      </c>
      <c r="C846" s="650"/>
      <c r="D846" s="686" t="s">
        <v>1273</v>
      </c>
    </row>
    <row r="847" spans="1:4" s="1" customFormat="1" ht="38.4">
      <c r="A847" s="647" t="s">
        <v>1932</v>
      </c>
      <c r="B847" s="651" t="s">
        <v>1</v>
      </c>
      <c r="C847" s="651"/>
      <c r="D847" s="687" t="s">
        <v>2678</v>
      </c>
    </row>
    <row r="848" spans="1:4" s="1" customFormat="1" ht="19.2">
      <c r="A848" s="647" t="s">
        <v>1933</v>
      </c>
      <c r="B848" s="651" t="s">
        <v>263</v>
      </c>
      <c r="C848" s="651"/>
      <c r="D848" s="687" t="s">
        <v>2677</v>
      </c>
    </row>
    <row r="849" spans="1:4" s="1" customFormat="1" ht="38.4">
      <c r="A849" s="647" t="s">
        <v>1934</v>
      </c>
      <c r="B849" s="651" t="s">
        <v>650</v>
      </c>
      <c r="C849" s="651"/>
      <c r="D849" s="687" t="s">
        <v>2676</v>
      </c>
    </row>
    <row r="850" spans="1:4" s="1" customFormat="1" ht="38.4">
      <c r="A850" s="647" t="s">
        <v>1935</v>
      </c>
      <c r="B850" s="651" t="s">
        <v>651</v>
      </c>
      <c r="C850" s="651"/>
      <c r="D850" s="687" t="s">
        <v>2675</v>
      </c>
    </row>
    <row r="851" spans="1:4" s="1" customFormat="1" ht="38.4">
      <c r="A851" s="647" t="s">
        <v>1936</v>
      </c>
      <c r="B851" s="651" t="s">
        <v>652</v>
      </c>
      <c r="C851" s="651"/>
      <c r="D851" s="687" t="s">
        <v>2674</v>
      </c>
    </row>
    <row r="852" spans="1:4" s="1" customFormat="1" ht="57.6">
      <c r="A852" s="647" t="s">
        <v>1937</v>
      </c>
      <c r="B852" s="651" t="s">
        <v>653</v>
      </c>
      <c r="C852" s="651"/>
      <c r="D852" s="687" t="s">
        <v>2673</v>
      </c>
    </row>
    <row r="853" spans="1:4" s="1" customFormat="1" ht="38.4">
      <c r="A853" s="647" t="s">
        <v>1938</v>
      </c>
      <c r="B853" s="651" t="s">
        <v>1051</v>
      </c>
      <c r="C853" s="651"/>
      <c r="D853" s="687" t="s">
        <v>2672</v>
      </c>
    </row>
    <row r="854" spans="1:4" s="1" customFormat="1" ht="19.2">
      <c r="A854" s="647" t="s">
        <v>1939</v>
      </c>
      <c r="B854" s="651" t="s">
        <v>1052</v>
      </c>
      <c r="C854" s="651"/>
      <c r="D854" s="687" t="s">
        <v>2671</v>
      </c>
    </row>
    <row r="855" spans="1:4" s="1" customFormat="1" ht="51.6" customHeight="1" collapsed="1">
      <c r="A855" s="645" t="s">
        <v>1281</v>
      </c>
      <c r="B855" s="650" t="s">
        <v>614</v>
      </c>
      <c r="C855" s="650"/>
      <c r="D855" s="686" t="s">
        <v>1274</v>
      </c>
    </row>
    <row r="856" spans="1:4" s="1" customFormat="1" ht="38.4">
      <c r="A856" s="647" t="s">
        <v>1940</v>
      </c>
      <c r="B856" s="651" t="s">
        <v>1</v>
      </c>
      <c r="C856" s="651"/>
      <c r="D856" s="687" t="s">
        <v>2670</v>
      </c>
    </row>
    <row r="857" spans="1:4" s="1" customFormat="1" ht="19.2">
      <c r="A857" s="647" t="s">
        <v>1941</v>
      </c>
      <c r="B857" s="651" t="s">
        <v>263</v>
      </c>
      <c r="C857" s="651"/>
      <c r="D857" s="687" t="s">
        <v>2669</v>
      </c>
    </row>
    <row r="858" spans="1:4" s="1" customFormat="1" ht="45.6" customHeight="1" collapsed="1">
      <c r="A858" s="645" t="s">
        <v>1282</v>
      </c>
      <c r="B858" s="650" t="s">
        <v>615</v>
      </c>
      <c r="C858" s="650"/>
      <c r="D858" s="686" t="s">
        <v>1275</v>
      </c>
    </row>
    <row r="859" spans="1:4" s="1" customFormat="1" ht="19.2">
      <c r="A859" s="647" t="s">
        <v>1942</v>
      </c>
      <c r="B859" s="651" t="s">
        <v>1</v>
      </c>
      <c r="C859" s="651"/>
      <c r="D859" s="687" t="s">
        <v>2668</v>
      </c>
    </row>
    <row r="860" spans="1:4" s="1" customFormat="1" ht="19.2">
      <c r="A860" s="647" t="s">
        <v>1943</v>
      </c>
      <c r="B860" s="651" t="s">
        <v>263</v>
      </c>
      <c r="C860" s="651"/>
      <c r="D860" s="687" t="s">
        <v>2667</v>
      </c>
    </row>
    <row r="861" spans="1:4" s="1" customFormat="1" ht="38.4">
      <c r="A861" s="647" t="s">
        <v>1944</v>
      </c>
      <c r="B861" s="651" t="s">
        <v>650</v>
      </c>
      <c r="C861" s="651"/>
      <c r="D861" s="687" t="s">
        <v>2666</v>
      </c>
    </row>
    <row r="862" spans="1:4" s="1" customFormat="1" ht="38.4">
      <c r="A862" s="647" t="s">
        <v>1945</v>
      </c>
      <c r="B862" s="651" t="s">
        <v>651</v>
      </c>
      <c r="C862" s="651"/>
      <c r="D862" s="687" t="s">
        <v>2665</v>
      </c>
    </row>
    <row r="863" spans="1:4" s="1" customFormat="1" ht="38.4">
      <c r="A863" s="647" t="s">
        <v>1946</v>
      </c>
      <c r="B863" s="651" t="s">
        <v>652</v>
      </c>
      <c r="C863" s="651"/>
      <c r="D863" s="687" t="s">
        <v>2664</v>
      </c>
    </row>
    <row r="864" spans="1:4" s="1" customFormat="1" ht="19.2">
      <c r="A864" s="647" t="s">
        <v>1947</v>
      </c>
      <c r="B864" s="651" t="s">
        <v>653</v>
      </c>
      <c r="C864" s="651"/>
      <c r="D864" s="687" t="s">
        <v>2663</v>
      </c>
    </row>
    <row r="865" spans="1:4" s="1" customFormat="1" ht="38.4">
      <c r="A865" s="647" t="s">
        <v>1948</v>
      </c>
      <c r="B865" s="651" t="s">
        <v>1051</v>
      </c>
      <c r="C865" s="651"/>
      <c r="D865" s="687" t="s">
        <v>2662</v>
      </c>
    </row>
    <row r="866" spans="1:4" s="1" customFormat="1" ht="38.4">
      <c r="A866" s="647" t="s">
        <v>1949</v>
      </c>
      <c r="B866" s="651" t="s">
        <v>1052</v>
      </c>
      <c r="C866" s="651"/>
      <c r="D866" s="687" t="s">
        <v>2661</v>
      </c>
    </row>
    <row r="867" spans="1:4" s="1" customFormat="1" ht="19.2">
      <c r="A867" s="647" t="s">
        <v>3903</v>
      </c>
      <c r="B867" s="651" t="s">
        <v>1053</v>
      </c>
      <c r="C867" s="651"/>
      <c r="D867" s="687" t="s">
        <v>2660</v>
      </c>
    </row>
    <row r="868" spans="1:4" s="1" customFormat="1" ht="69.599999999999994" customHeight="1" collapsed="1">
      <c r="A868" s="645" t="s">
        <v>1283</v>
      </c>
      <c r="B868" s="650" t="s">
        <v>619</v>
      </c>
      <c r="C868" s="650"/>
      <c r="D868" s="686" t="s">
        <v>1276</v>
      </c>
    </row>
    <row r="869" spans="1:4" s="1" customFormat="1" ht="38.4">
      <c r="A869" s="647" t="s">
        <v>1950</v>
      </c>
      <c r="B869" s="651" t="s">
        <v>1</v>
      </c>
      <c r="C869" s="651"/>
      <c r="D869" s="687" t="s">
        <v>2659</v>
      </c>
    </row>
    <row r="870" spans="1:4" s="1" customFormat="1" ht="38.4">
      <c r="A870" s="647" t="s">
        <v>1951</v>
      </c>
      <c r="B870" s="651" t="s">
        <v>263</v>
      </c>
      <c r="C870" s="651"/>
      <c r="D870" s="687" t="s">
        <v>2658</v>
      </c>
    </row>
    <row r="871" spans="1:4" s="1" customFormat="1" ht="51.6" customHeight="1" collapsed="1">
      <c r="A871" s="645" t="s">
        <v>1284</v>
      </c>
      <c r="B871" s="650" t="s">
        <v>622</v>
      </c>
      <c r="C871" s="650"/>
      <c r="D871" s="686" t="s">
        <v>1277</v>
      </c>
    </row>
    <row r="872" spans="1:4" s="1" customFormat="1" ht="57.6">
      <c r="A872" s="647" t="s">
        <v>1952</v>
      </c>
      <c r="B872" s="651" t="s">
        <v>1</v>
      </c>
      <c r="C872" s="651"/>
      <c r="D872" s="687" t="s">
        <v>2657</v>
      </c>
    </row>
    <row r="873" spans="1:4" s="1" customFormat="1" ht="57.6">
      <c r="A873" s="647" t="s">
        <v>1953</v>
      </c>
      <c r="B873" s="651" t="s">
        <v>263</v>
      </c>
      <c r="C873" s="651"/>
      <c r="D873" s="687" t="s">
        <v>2656</v>
      </c>
    </row>
    <row r="874" spans="1:4" s="1" customFormat="1" ht="19.2">
      <c r="A874" s="647" t="s">
        <v>3904</v>
      </c>
      <c r="B874" s="651" t="s">
        <v>650</v>
      </c>
      <c r="C874" s="651"/>
      <c r="D874" s="687" t="s">
        <v>2655</v>
      </c>
    </row>
    <row r="875" spans="1:4" s="1" customFormat="1" ht="33" customHeight="1" collapsed="1">
      <c r="A875" s="710"/>
      <c r="B875" s="715"/>
      <c r="C875" s="716" t="s">
        <v>578</v>
      </c>
      <c r="D875" s="717">
        <v>4.04</v>
      </c>
    </row>
    <row r="876" spans="1:4" s="1" customFormat="1" ht="49.2" customHeight="1">
      <c r="A876" s="645" t="s">
        <v>1290</v>
      </c>
      <c r="B876" s="650" t="s">
        <v>0</v>
      </c>
      <c r="C876" s="650"/>
      <c r="D876" s="686" t="s">
        <v>1285</v>
      </c>
    </row>
    <row r="877" spans="1:4" s="1" customFormat="1" ht="38.4">
      <c r="A877" s="647" t="s">
        <v>1954</v>
      </c>
      <c r="B877" s="651" t="s">
        <v>1</v>
      </c>
      <c r="C877" s="651"/>
      <c r="D877" s="687" t="s">
        <v>2654</v>
      </c>
    </row>
    <row r="878" spans="1:4" s="1" customFormat="1" ht="19.2">
      <c r="A878" s="647" t="s">
        <v>1955</v>
      </c>
      <c r="B878" s="651" t="s">
        <v>263</v>
      </c>
      <c r="C878" s="651"/>
      <c r="D878" s="687" t="s">
        <v>2653</v>
      </c>
    </row>
    <row r="879" spans="1:4" s="1" customFormat="1" ht="54.6" customHeight="1" collapsed="1">
      <c r="A879" s="645" t="s">
        <v>1291</v>
      </c>
      <c r="B879" s="650" t="s">
        <v>612</v>
      </c>
      <c r="C879" s="650"/>
      <c r="D879" s="686" t="s">
        <v>1286</v>
      </c>
    </row>
    <row r="880" spans="1:4" s="1" customFormat="1" ht="38.4">
      <c r="A880" s="647" t="s">
        <v>1956</v>
      </c>
      <c r="B880" s="651" t="s">
        <v>1</v>
      </c>
      <c r="C880" s="651"/>
      <c r="D880" s="687" t="s">
        <v>2652</v>
      </c>
    </row>
    <row r="881" spans="1:4" s="1" customFormat="1" ht="38.4">
      <c r="A881" s="647" t="s">
        <v>1957</v>
      </c>
      <c r="B881" s="651" t="s">
        <v>263</v>
      </c>
      <c r="C881" s="651"/>
      <c r="D881" s="687" t="s">
        <v>2651</v>
      </c>
    </row>
    <row r="882" spans="1:4" s="1" customFormat="1" ht="38.4">
      <c r="A882" s="647" t="s">
        <v>1958</v>
      </c>
      <c r="B882" s="651" t="s">
        <v>650</v>
      </c>
      <c r="C882" s="651"/>
      <c r="D882" s="687" t="s">
        <v>2650</v>
      </c>
    </row>
    <row r="883" spans="1:4" s="1" customFormat="1" ht="19.2">
      <c r="A883" s="647" t="s">
        <v>1959</v>
      </c>
      <c r="B883" s="651" t="s">
        <v>651</v>
      </c>
      <c r="C883" s="651"/>
      <c r="D883" s="687" t="s">
        <v>2649</v>
      </c>
    </row>
    <row r="884" spans="1:4" s="1" customFormat="1" ht="50.4" customHeight="1" collapsed="1">
      <c r="A884" s="645" t="s">
        <v>1292</v>
      </c>
      <c r="B884" s="650" t="s">
        <v>613</v>
      </c>
      <c r="C884" s="650"/>
      <c r="D884" s="686" t="s">
        <v>1287</v>
      </c>
    </row>
    <row r="885" spans="1:4" s="1" customFormat="1" ht="19.2">
      <c r="A885" s="647" t="s">
        <v>1960</v>
      </c>
      <c r="B885" s="651" t="s">
        <v>1</v>
      </c>
      <c r="C885" s="651"/>
      <c r="D885" s="687" t="s">
        <v>2648</v>
      </c>
    </row>
    <row r="886" spans="1:4" s="1" customFormat="1" ht="38.4">
      <c r="A886" s="647" t="s">
        <v>1961</v>
      </c>
      <c r="B886" s="651" t="s">
        <v>263</v>
      </c>
      <c r="C886" s="651"/>
      <c r="D886" s="687" t="s">
        <v>2647</v>
      </c>
    </row>
    <row r="887" spans="1:4" s="1" customFormat="1" ht="38.4">
      <c r="A887" s="647" t="s">
        <v>1962</v>
      </c>
      <c r="B887" s="651" t="s">
        <v>650</v>
      </c>
      <c r="C887" s="651"/>
      <c r="D887" s="687" t="s">
        <v>2646</v>
      </c>
    </row>
    <row r="888" spans="1:4" s="1" customFormat="1" ht="38.4">
      <c r="A888" s="647" t="s">
        <v>1963</v>
      </c>
      <c r="B888" s="651" t="s">
        <v>651</v>
      </c>
      <c r="C888" s="651"/>
      <c r="D888" s="687" t="s">
        <v>2645</v>
      </c>
    </row>
    <row r="889" spans="1:4" s="1" customFormat="1" ht="57.6">
      <c r="A889" s="647" t="s">
        <v>1964</v>
      </c>
      <c r="B889" s="651" t="s">
        <v>652</v>
      </c>
      <c r="C889" s="651"/>
      <c r="D889" s="687" t="s">
        <v>2644</v>
      </c>
    </row>
    <row r="890" spans="1:4" s="1" customFormat="1" ht="19.2">
      <c r="A890" s="647" t="s">
        <v>1965</v>
      </c>
      <c r="B890" s="651" t="s">
        <v>653</v>
      </c>
      <c r="C890" s="651"/>
      <c r="D890" s="687" t="s">
        <v>2643</v>
      </c>
    </row>
    <row r="891" spans="1:4" s="1" customFormat="1" ht="19.2">
      <c r="A891" s="647" t="s">
        <v>1966</v>
      </c>
      <c r="B891" s="651" t="s">
        <v>1051</v>
      </c>
      <c r="C891" s="651"/>
      <c r="D891" s="687" t="s">
        <v>2642</v>
      </c>
    </row>
    <row r="892" spans="1:4" s="1" customFormat="1" ht="38.4">
      <c r="A892" s="647" t="s">
        <v>1967</v>
      </c>
      <c r="B892" s="651" t="s">
        <v>1052</v>
      </c>
      <c r="C892" s="651"/>
      <c r="D892" s="687" t="s">
        <v>2641</v>
      </c>
    </row>
    <row r="893" spans="1:4" s="1" customFormat="1" ht="19.2">
      <c r="A893" s="647" t="s">
        <v>1968</v>
      </c>
      <c r="B893" s="651" t="s">
        <v>1053</v>
      </c>
      <c r="C893" s="651"/>
      <c r="D893" s="687" t="s">
        <v>2640</v>
      </c>
    </row>
    <row r="894" spans="1:4" s="1" customFormat="1" ht="55.95" customHeight="1" collapsed="1">
      <c r="A894" s="645" t="s">
        <v>1293</v>
      </c>
      <c r="B894" s="650" t="s">
        <v>614</v>
      </c>
      <c r="C894" s="650"/>
      <c r="D894" s="686" t="s">
        <v>1288</v>
      </c>
    </row>
    <row r="895" spans="1:4" s="1" customFormat="1" ht="38.4">
      <c r="A895" s="647" t="s">
        <v>1969</v>
      </c>
      <c r="B895" s="651" t="s">
        <v>1</v>
      </c>
      <c r="C895" s="651"/>
      <c r="D895" s="687" t="s">
        <v>2639</v>
      </c>
    </row>
    <row r="896" spans="1:4" s="1" customFormat="1" ht="19.2">
      <c r="A896" s="647" t="s">
        <v>1970</v>
      </c>
      <c r="B896" s="651" t="s">
        <v>263</v>
      </c>
      <c r="C896" s="651"/>
      <c r="D896" s="687" t="s">
        <v>2638</v>
      </c>
    </row>
    <row r="897" spans="1:4" s="1" customFormat="1" ht="38.4">
      <c r="A897" s="647" t="s">
        <v>1971</v>
      </c>
      <c r="B897" s="651" t="s">
        <v>650</v>
      </c>
      <c r="C897" s="651"/>
      <c r="D897" s="687" t="s">
        <v>2637</v>
      </c>
    </row>
    <row r="898" spans="1:4" s="1" customFormat="1" ht="38.4">
      <c r="A898" s="647" t="s">
        <v>1972</v>
      </c>
      <c r="B898" s="651" t="s">
        <v>651</v>
      </c>
      <c r="C898" s="651"/>
      <c r="D898" s="687" t="s">
        <v>2636</v>
      </c>
    </row>
    <row r="899" spans="1:4" s="1" customFormat="1" ht="38.4">
      <c r="A899" s="647" t="s">
        <v>1973</v>
      </c>
      <c r="B899" s="651" t="s">
        <v>652</v>
      </c>
      <c r="C899" s="651"/>
      <c r="D899" s="687" t="s">
        <v>2635</v>
      </c>
    </row>
    <row r="900" spans="1:4" s="1" customFormat="1" ht="54.6" customHeight="1" collapsed="1">
      <c r="A900" s="645" t="s">
        <v>1294</v>
      </c>
      <c r="B900" s="650" t="s">
        <v>615</v>
      </c>
      <c r="C900" s="650"/>
      <c r="D900" s="686" t="s">
        <v>1289</v>
      </c>
    </row>
    <row r="901" spans="1:4" s="1" customFormat="1" ht="38.4">
      <c r="A901" s="647" t="s">
        <v>1974</v>
      </c>
      <c r="B901" s="651" t="s">
        <v>1</v>
      </c>
      <c r="C901" s="651"/>
      <c r="D901" s="687" t="s">
        <v>2634</v>
      </c>
    </row>
    <row r="902" spans="1:4" s="1" customFormat="1" ht="19.2">
      <c r="A902" s="647" t="s">
        <v>1975</v>
      </c>
      <c r="B902" s="651" t="s">
        <v>263</v>
      </c>
      <c r="C902" s="651"/>
      <c r="D902" s="687" t="s">
        <v>2633</v>
      </c>
    </row>
    <row r="903" spans="1:4" s="1" customFormat="1" ht="38.4">
      <c r="A903" s="647" t="s">
        <v>1976</v>
      </c>
      <c r="B903" s="651" t="s">
        <v>650</v>
      </c>
      <c r="C903" s="651"/>
      <c r="D903" s="687" t="s">
        <v>2632</v>
      </c>
    </row>
    <row r="904" spans="1:4" s="1" customFormat="1" ht="38.4">
      <c r="A904" s="647" t="s">
        <v>1977</v>
      </c>
      <c r="B904" s="651" t="s">
        <v>651</v>
      </c>
      <c r="C904" s="651"/>
      <c r="D904" s="687" t="s">
        <v>2631</v>
      </c>
    </row>
    <row r="905" spans="1:4" s="1" customFormat="1" ht="38.4">
      <c r="A905" s="647" t="s">
        <v>1978</v>
      </c>
      <c r="B905" s="651" t="s">
        <v>652</v>
      </c>
      <c r="C905" s="651"/>
      <c r="D905" s="687" t="s">
        <v>2630</v>
      </c>
    </row>
    <row r="906" spans="1:4" s="1" customFormat="1" ht="19.2">
      <c r="A906" s="647" t="s">
        <v>1979</v>
      </c>
      <c r="B906" s="651" t="s">
        <v>653</v>
      </c>
      <c r="C906" s="651"/>
      <c r="D906" s="687" t="s">
        <v>2629</v>
      </c>
    </row>
    <row r="907" spans="1:4" s="1" customFormat="1" ht="19.2">
      <c r="A907" s="647" t="s">
        <v>1980</v>
      </c>
      <c r="B907" s="651" t="s">
        <v>1051</v>
      </c>
      <c r="C907" s="651"/>
      <c r="D907" s="687" t="s">
        <v>2628</v>
      </c>
    </row>
    <row r="908" spans="1:4" s="1" customFormat="1" ht="33" customHeight="1" collapsed="1">
      <c r="A908" s="710"/>
      <c r="B908" s="715"/>
      <c r="C908" s="716" t="s">
        <v>3932</v>
      </c>
      <c r="D908" s="717">
        <v>4.05</v>
      </c>
    </row>
    <row r="909" spans="1:4" s="1" customFormat="1" ht="54.6" customHeight="1">
      <c r="A909" s="645" t="s">
        <v>1301</v>
      </c>
      <c r="B909" s="650" t="s">
        <v>0</v>
      </c>
      <c r="C909" s="650"/>
      <c r="D909" s="686" t="s">
        <v>1295</v>
      </c>
    </row>
    <row r="910" spans="1:4" s="1" customFormat="1" ht="38.4">
      <c r="A910" s="647" t="s">
        <v>1981</v>
      </c>
      <c r="B910" s="651" t="s">
        <v>1</v>
      </c>
      <c r="C910" s="651"/>
      <c r="D910" s="687" t="s">
        <v>2627</v>
      </c>
    </row>
    <row r="911" spans="1:4" s="1" customFormat="1" ht="19.2">
      <c r="A911" s="647" t="s">
        <v>1982</v>
      </c>
      <c r="B911" s="651" t="s">
        <v>263</v>
      </c>
      <c r="C911" s="651"/>
      <c r="D911" s="687" t="s">
        <v>2626</v>
      </c>
    </row>
    <row r="912" spans="1:4" s="1" customFormat="1" ht="19.2">
      <c r="A912" s="647" t="s">
        <v>1983</v>
      </c>
      <c r="B912" s="651" t="s">
        <v>650</v>
      </c>
      <c r="C912" s="651"/>
      <c r="D912" s="687" t="s">
        <v>2625</v>
      </c>
    </row>
    <row r="913" spans="1:4" s="1" customFormat="1" ht="19.2">
      <c r="A913" s="647" t="s">
        <v>1984</v>
      </c>
      <c r="B913" s="651" t="s">
        <v>651</v>
      </c>
      <c r="C913" s="651"/>
      <c r="D913" s="687" t="s">
        <v>2624</v>
      </c>
    </row>
    <row r="914" spans="1:4" s="1" customFormat="1" ht="38.4">
      <c r="A914" s="647" t="s">
        <v>1985</v>
      </c>
      <c r="B914" s="651" t="s">
        <v>652</v>
      </c>
      <c r="C914" s="651"/>
      <c r="D914" s="687" t="s">
        <v>2623</v>
      </c>
    </row>
    <row r="915" spans="1:4" s="1" customFormat="1" ht="19.2">
      <c r="A915" s="647" t="s">
        <v>1986</v>
      </c>
      <c r="B915" s="651" t="s">
        <v>653</v>
      </c>
      <c r="C915" s="651"/>
      <c r="D915" s="687" t="s">
        <v>2622</v>
      </c>
    </row>
    <row r="916" spans="1:4" s="1" customFormat="1" ht="47.4" customHeight="1" collapsed="1">
      <c r="A916" s="645" t="s">
        <v>1302</v>
      </c>
      <c r="B916" s="650" t="s">
        <v>612</v>
      </c>
      <c r="C916" s="650"/>
      <c r="D916" s="686" t="s">
        <v>1296</v>
      </c>
    </row>
    <row r="917" spans="1:4" s="1" customFormat="1" ht="19.2">
      <c r="A917" s="647" t="s">
        <v>1987</v>
      </c>
      <c r="B917" s="651" t="s">
        <v>1</v>
      </c>
      <c r="C917" s="651"/>
      <c r="D917" s="687" t="s">
        <v>2621</v>
      </c>
    </row>
    <row r="918" spans="1:4" s="1" customFormat="1" ht="19.2">
      <c r="A918" s="647" t="s">
        <v>1988</v>
      </c>
      <c r="B918" s="651" t="s">
        <v>263</v>
      </c>
      <c r="C918" s="651"/>
      <c r="D918" s="687" t="s">
        <v>2620</v>
      </c>
    </row>
    <row r="919" spans="1:4" s="1" customFormat="1" ht="19.2">
      <c r="A919" s="647" t="s">
        <v>1989</v>
      </c>
      <c r="B919" s="651" t="s">
        <v>650</v>
      </c>
      <c r="C919" s="651"/>
      <c r="D919" s="687" t="s">
        <v>2619</v>
      </c>
    </row>
    <row r="920" spans="1:4" s="1" customFormat="1" ht="19.2">
      <c r="A920" s="647" t="s">
        <v>1990</v>
      </c>
      <c r="B920" s="651" t="s">
        <v>651</v>
      </c>
      <c r="C920" s="651"/>
      <c r="D920" s="687" t="s">
        <v>2618</v>
      </c>
    </row>
    <row r="921" spans="1:4" s="1" customFormat="1" ht="49.2" customHeight="1" collapsed="1">
      <c r="A921" s="645" t="s">
        <v>1303</v>
      </c>
      <c r="B921" s="650" t="s">
        <v>613</v>
      </c>
      <c r="C921" s="650"/>
      <c r="D921" s="686" t="s">
        <v>1297</v>
      </c>
    </row>
    <row r="922" spans="1:4" s="1" customFormat="1" ht="19.2">
      <c r="A922" s="647" t="s">
        <v>1991</v>
      </c>
      <c r="B922" s="651" t="s">
        <v>1</v>
      </c>
      <c r="C922" s="651"/>
      <c r="D922" s="687" t="s">
        <v>2617</v>
      </c>
    </row>
    <row r="923" spans="1:4" s="1" customFormat="1" ht="19.2">
      <c r="A923" s="647" t="s">
        <v>1992</v>
      </c>
      <c r="B923" s="651" t="s">
        <v>263</v>
      </c>
      <c r="C923" s="651"/>
      <c r="D923" s="687" t="s">
        <v>2616</v>
      </c>
    </row>
    <row r="924" spans="1:4" s="1" customFormat="1" ht="38.4">
      <c r="A924" s="647" t="s">
        <v>1993</v>
      </c>
      <c r="B924" s="651" t="s">
        <v>650</v>
      </c>
      <c r="C924" s="651"/>
      <c r="D924" s="687" t="s">
        <v>2615</v>
      </c>
    </row>
    <row r="925" spans="1:4" s="1" customFormat="1" ht="19.2">
      <c r="A925" s="647" t="s">
        <v>1994</v>
      </c>
      <c r="B925" s="651" t="s">
        <v>651</v>
      </c>
      <c r="C925" s="651"/>
      <c r="D925" s="687" t="s">
        <v>2614</v>
      </c>
    </row>
    <row r="926" spans="1:4" s="1" customFormat="1" ht="19.2">
      <c r="A926" s="647" t="s">
        <v>1995</v>
      </c>
      <c r="B926" s="651" t="s">
        <v>652</v>
      </c>
      <c r="C926" s="651"/>
      <c r="D926" s="687" t="s">
        <v>2613</v>
      </c>
    </row>
    <row r="927" spans="1:4" s="1" customFormat="1" ht="52.95" customHeight="1" collapsed="1">
      <c r="A927" s="645" t="s">
        <v>1304</v>
      </c>
      <c r="B927" s="650" t="s">
        <v>614</v>
      </c>
      <c r="C927" s="650"/>
      <c r="D927" s="686" t="s">
        <v>1298</v>
      </c>
    </row>
    <row r="928" spans="1:4" s="1" customFormat="1" ht="19.2">
      <c r="A928" s="647" t="s">
        <v>1996</v>
      </c>
      <c r="B928" s="651" t="s">
        <v>1</v>
      </c>
      <c r="C928" s="651"/>
      <c r="D928" s="687" t="s">
        <v>2612</v>
      </c>
    </row>
    <row r="929" spans="1:4" s="1" customFormat="1" ht="19.2">
      <c r="A929" s="647" t="s">
        <v>1997</v>
      </c>
      <c r="B929" s="651" t="s">
        <v>263</v>
      </c>
      <c r="C929" s="651"/>
      <c r="D929" s="687" t="s">
        <v>2611</v>
      </c>
    </row>
    <row r="930" spans="1:4" s="1" customFormat="1" ht="38.4">
      <c r="A930" s="647" t="s">
        <v>1998</v>
      </c>
      <c r="B930" s="651" t="s">
        <v>650</v>
      </c>
      <c r="C930" s="651"/>
      <c r="D930" s="687" t="s">
        <v>2610</v>
      </c>
    </row>
    <row r="931" spans="1:4" s="1" customFormat="1" ht="19.2">
      <c r="A931" s="647" t="s">
        <v>1999</v>
      </c>
      <c r="B931" s="651" t="s">
        <v>651</v>
      </c>
      <c r="C931" s="651"/>
      <c r="D931" s="687" t="s">
        <v>2609</v>
      </c>
    </row>
    <row r="932" spans="1:4" s="1" customFormat="1" ht="19.2">
      <c r="A932" s="647" t="s">
        <v>2000</v>
      </c>
      <c r="B932" s="651" t="s">
        <v>652</v>
      </c>
      <c r="C932" s="651"/>
      <c r="D932" s="687" t="s">
        <v>2608</v>
      </c>
    </row>
    <row r="933" spans="1:4" s="1" customFormat="1" ht="38.4">
      <c r="A933" s="647" t="s">
        <v>2001</v>
      </c>
      <c r="B933" s="651" t="s">
        <v>653</v>
      </c>
      <c r="C933" s="651"/>
      <c r="D933" s="687" t="s">
        <v>2607</v>
      </c>
    </row>
    <row r="934" spans="1:4" s="1" customFormat="1" ht="66.599999999999994" customHeight="1" collapsed="1">
      <c r="A934" s="645" t="s">
        <v>1305</v>
      </c>
      <c r="B934" s="650" t="s">
        <v>615</v>
      </c>
      <c r="C934" s="650"/>
      <c r="D934" s="686" t="s">
        <v>1299</v>
      </c>
    </row>
    <row r="935" spans="1:4" s="1" customFormat="1" ht="19.2">
      <c r="A935" s="647" t="s">
        <v>2002</v>
      </c>
      <c r="B935" s="651" t="s">
        <v>1</v>
      </c>
      <c r="C935" s="651"/>
      <c r="D935" s="687" t="s">
        <v>2606</v>
      </c>
    </row>
    <row r="936" spans="1:4" s="1" customFormat="1" ht="19.2">
      <c r="A936" s="647" t="s">
        <v>2003</v>
      </c>
      <c r="B936" s="651" t="s">
        <v>263</v>
      </c>
      <c r="C936" s="651"/>
      <c r="D936" s="687" t="s">
        <v>2605</v>
      </c>
    </row>
    <row r="937" spans="1:4" s="1" customFormat="1" ht="38.4">
      <c r="A937" s="647" t="s">
        <v>3905</v>
      </c>
      <c r="B937" s="651" t="s">
        <v>650</v>
      </c>
      <c r="C937" s="651"/>
      <c r="D937" s="687" t="s">
        <v>2604</v>
      </c>
    </row>
    <row r="938" spans="1:4" s="1" customFormat="1" ht="19.2">
      <c r="A938" s="647" t="s">
        <v>2005</v>
      </c>
      <c r="B938" s="651" t="s">
        <v>651</v>
      </c>
      <c r="C938" s="651"/>
      <c r="D938" s="687" t="s">
        <v>2603</v>
      </c>
    </row>
    <row r="939" spans="1:4" s="1" customFormat="1" ht="38.4">
      <c r="A939" s="647" t="s">
        <v>2004</v>
      </c>
      <c r="B939" s="651" t="s">
        <v>652</v>
      </c>
      <c r="C939" s="651"/>
      <c r="D939" s="687" t="s">
        <v>2602</v>
      </c>
    </row>
    <row r="940" spans="1:4" s="1" customFormat="1" ht="19.2">
      <c r="A940" s="647" t="s">
        <v>2006</v>
      </c>
      <c r="B940" s="651" t="s">
        <v>653</v>
      </c>
      <c r="C940" s="651"/>
      <c r="D940" s="687" t="s">
        <v>2601</v>
      </c>
    </row>
    <row r="941" spans="1:4" s="1" customFormat="1" ht="19.2">
      <c r="A941" s="647" t="s">
        <v>2007</v>
      </c>
      <c r="B941" s="651" t="s">
        <v>1051</v>
      </c>
      <c r="C941" s="651"/>
      <c r="D941" s="687" t="s">
        <v>2600</v>
      </c>
    </row>
    <row r="942" spans="1:4" s="1" customFormat="1" ht="19.2">
      <c r="A942" s="647" t="s">
        <v>2008</v>
      </c>
      <c r="B942" s="651" t="s">
        <v>1052</v>
      </c>
      <c r="C942" s="651"/>
      <c r="D942" s="687" t="s">
        <v>2599</v>
      </c>
    </row>
    <row r="943" spans="1:4" s="1" customFormat="1" ht="19.2">
      <c r="A943" s="647" t="s">
        <v>2009</v>
      </c>
      <c r="B943" s="651" t="s">
        <v>1053</v>
      </c>
      <c r="C943" s="651"/>
      <c r="D943" s="687" t="s">
        <v>2598</v>
      </c>
    </row>
    <row r="944" spans="1:4" s="1" customFormat="1" ht="19.2">
      <c r="A944" s="647" t="s">
        <v>2010</v>
      </c>
      <c r="B944" s="651" t="s">
        <v>1054</v>
      </c>
      <c r="C944" s="651"/>
      <c r="D944" s="687" t="s">
        <v>2597</v>
      </c>
    </row>
    <row r="945" spans="1:4" s="1" customFormat="1" ht="46.95" customHeight="1" collapsed="1">
      <c r="A945" s="645" t="s">
        <v>1306</v>
      </c>
      <c r="B945" s="650" t="s">
        <v>619</v>
      </c>
      <c r="C945" s="650"/>
      <c r="D945" s="686" t="s">
        <v>1300</v>
      </c>
    </row>
    <row r="946" spans="1:4" s="1" customFormat="1" ht="19.2">
      <c r="A946" s="647" t="s">
        <v>2011</v>
      </c>
      <c r="B946" s="651" t="s">
        <v>1</v>
      </c>
      <c r="C946" s="651"/>
      <c r="D946" s="687" t="s">
        <v>2596</v>
      </c>
    </row>
    <row r="947" spans="1:4" s="1" customFormat="1" ht="38.4">
      <c r="A947" s="647" t="s">
        <v>2012</v>
      </c>
      <c r="B947" s="651" t="s">
        <v>263</v>
      </c>
      <c r="C947" s="651"/>
      <c r="D947" s="687" t="s">
        <v>2595</v>
      </c>
    </row>
    <row r="948" spans="1:4" s="1" customFormat="1" ht="19.2">
      <c r="A948" s="647" t="s">
        <v>2013</v>
      </c>
      <c r="B948" s="651" t="s">
        <v>650</v>
      </c>
      <c r="C948" s="651"/>
      <c r="D948" s="687" t="s">
        <v>2594</v>
      </c>
    </row>
    <row r="949" spans="1:4" s="1" customFormat="1" ht="19.2">
      <c r="A949" s="647" t="s">
        <v>2014</v>
      </c>
      <c r="B949" s="651" t="s">
        <v>651</v>
      </c>
      <c r="C949" s="651"/>
      <c r="D949" s="687" t="s">
        <v>2593</v>
      </c>
    </row>
    <row r="950" spans="1:4" s="1" customFormat="1" ht="19.2">
      <c r="A950" s="647" t="s">
        <v>2015</v>
      </c>
      <c r="B950" s="651" t="s">
        <v>652</v>
      </c>
      <c r="C950" s="651"/>
      <c r="D950" s="687" t="s">
        <v>2592</v>
      </c>
    </row>
    <row r="951" spans="1:4" s="1" customFormat="1" ht="33" customHeight="1" collapsed="1">
      <c r="A951" s="710"/>
      <c r="B951" s="715"/>
      <c r="C951" s="716" t="s">
        <v>579</v>
      </c>
      <c r="D951" s="717">
        <v>4.0599999999999996</v>
      </c>
    </row>
    <row r="952" spans="1:4" s="1" customFormat="1" ht="42" customHeight="1">
      <c r="A952" s="645" t="s">
        <v>1317</v>
      </c>
      <c r="B952" s="650" t="s">
        <v>0</v>
      </c>
      <c r="C952" s="650"/>
      <c r="D952" s="686" t="s">
        <v>1307</v>
      </c>
    </row>
    <row r="953" spans="1:4" s="1" customFormat="1" ht="19.2">
      <c r="A953" s="647" t="s">
        <v>2016</v>
      </c>
      <c r="B953" s="651" t="s">
        <v>1</v>
      </c>
      <c r="C953" s="651"/>
      <c r="D953" s="687" t="s">
        <v>2591</v>
      </c>
    </row>
    <row r="954" spans="1:4" s="1" customFormat="1" ht="19.2">
      <c r="A954" s="647" t="s">
        <v>2017</v>
      </c>
      <c r="B954" s="651" t="s">
        <v>263</v>
      </c>
      <c r="C954" s="651"/>
      <c r="D954" s="687" t="s">
        <v>2590</v>
      </c>
    </row>
    <row r="955" spans="1:4" s="1" customFormat="1" ht="19.2">
      <c r="A955" s="647" t="s">
        <v>2018</v>
      </c>
      <c r="B955" s="651" t="s">
        <v>650</v>
      </c>
      <c r="C955" s="651"/>
      <c r="D955" s="687" t="s">
        <v>2589</v>
      </c>
    </row>
    <row r="956" spans="1:4" s="1" customFormat="1" ht="38.4">
      <c r="A956" s="647" t="s">
        <v>2019</v>
      </c>
      <c r="B956" s="651" t="s">
        <v>651</v>
      </c>
      <c r="C956" s="651"/>
      <c r="D956" s="687" t="s">
        <v>2588</v>
      </c>
    </row>
    <row r="957" spans="1:4" s="1" customFormat="1" ht="38.4">
      <c r="A957" s="647" t="s">
        <v>2020</v>
      </c>
      <c r="B957" s="651" t="s">
        <v>652</v>
      </c>
      <c r="C957" s="651"/>
      <c r="D957" s="687" t="s">
        <v>2587</v>
      </c>
    </row>
    <row r="958" spans="1:4" s="1" customFormat="1" ht="19.2">
      <c r="A958" s="647" t="s">
        <v>2021</v>
      </c>
      <c r="B958" s="651" t="s">
        <v>653</v>
      </c>
      <c r="C958" s="651"/>
      <c r="D958" s="687" t="s">
        <v>2586</v>
      </c>
    </row>
    <row r="959" spans="1:4" s="1" customFormat="1" ht="57.6">
      <c r="A959" s="647" t="s">
        <v>2022</v>
      </c>
      <c r="B959" s="651" t="s">
        <v>1051</v>
      </c>
      <c r="C959" s="651"/>
      <c r="D959" s="687" t="s">
        <v>2585</v>
      </c>
    </row>
    <row r="960" spans="1:4" s="1" customFormat="1" ht="19.2">
      <c r="A960" s="647" t="s">
        <v>2023</v>
      </c>
      <c r="B960" s="651" t="s">
        <v>1052</v>
      </c>
      <c r="C960" s="651"/>
      <c r="D960" s="687" t="s">
        <v>2584</v>
      </c>
    </row>
    <row r="961" spans="1:4" s="1" customFormat="1" ht="38.4">
      <c r="A961" s="647" t="s">
        <v>2024</v>
      </c>
      <c r="B961" s="651" t="s">
        <v>1053</v>
      </c>
      <c r="C961" s="651"/>
      <c r="D961" s="687" t="s">
        <v>2583</v>
      </c>
    </row>
    <row r="962" spans="1:4" s="1" customFormat="1" ht="19.2">
      <c r="A962" s="647" t="s">
        <v>2025</v>
      </c>
      <c r="B962" s="651" t="s">
        <v>1054</v>
      </c>
      <c r="C962" s="651"/>
      <c r="D962" s="687" t="s">
        <v>2582</v>
      </c>
    </row>
    <row r="963" spans="1:4" s="1" customFormat="1" ht="19.2">
      <c r="A963" s="647" t="s">
        <v>2026</v>
      </c>
      <c r="B963" s="651" t="s">
        <v>1055</v>
      </c>
      <c r="C963" s="651"/>
      <c r="D963" s="687" t="s">
        <v>2581</v>
      </c>
    </row>
    <row r="964" spans="1:4" s="1" customFormat="1" ht="38.4">
      <c r="A964" s="647" t="s">
        <v>2027</v>
      </c>
      <c r="B964" s="651" t="s">
        <v>1445</v>
      </c>
      <c r="C964" s="651"/>
      <c r="D964" s="687" t="s">
        <v>2580</v>
      </c>
    </row>
    <row r="965" spans="1:4" s="1" customFormat="1" ht="19.2">
      <c r="A965" s="647" t="s">
        <v>2028</v>
      </c>
      <c r="B965" s="651" t="s">
        <v>1446</v>
      </c>
      <c r="C965" s="651"/>
      <c r="D965" s="687" t="s">
        <v>2579</v>
      </c>
    </row>
    <row r="966" spans="1:4" s="1" customFormat="1" ht="19.2">
      <c r="A966" s="647" t="s">
        <v>2029</v>
      </c>
      <c r="B966" s="651" t="s">
        <v>1447</v>
      </c>
      <c r="C966" s="651"/>
      <c r="D966" s="687" t="s">
        <v>2578</v>
      </c>
    </row>
    <row r="967" spans="1:4" s="1" customFormat="1" ht="49.2" customHeight="1" collapsed="1">
      <c r="A967" s="645" t="s">
        <v>1318</v>
      </c>
      <c r="B967" s="650" t="s">
        <v>612</v>
      </c>
      <c r="C967" s="650"/>
      <c r="D967" s="686" t="s">
        <v>1308</v>
      </c>
    </row>
    <row r="968" spans="1:4" s="1" customFormat="1" ht="38.4">
      <c r="A968" s="647" t="s">
        <v>2030</v>
      </c>
      <c r="B968" s="651" t="s">
        <v>1</v>
      </c>
      <c r="C968" s="651"/>
      <c r="D968" s="687" t="s">
        <v>2577</v>
      </c>
    </row>
    <row r="969" spans="1:4" s="1" customFormat="1" ht="38.4">
      <c r="A969" s="647" t="s">
        <v>2031</v>
      </c>
      <c r="B969" s="651" t="s">
        <v>263</v>
      </c>
      <c r="C969" s="651"/>
      <c r="D969" s="687" t="s">
        <v>2576</v>
      </c>
    </row>
    <row r="970" spans="1:4" s="1" customFormat="1" ht="38.4">
      <c r="A970" s="647" t="s">
        <v>2032</v>
      </c>
      <c r="B970" s="651" t="s">
        <v>650</v>
      </c>
      <c r="C970" s="651"/>
      <c r="D970" s="687" t="s">
        <v>2575</v>
      </c>
    </row>
    <row r="971" spans="1:4" s="1" customFormat="1" ht="38.4">
      <c r="A971" s="647" t="s">
        <v>2033</v>
      </c>
      <c r="B971" s="651" t="s">
        <v>651</v>
      </c>
      <c r="C971" s="651"/>
      <c r="D971" s="687" t="s">
        <v>2574</v>
      </c>
    </row>
    <row r="972" spans="1:4" s="1" customFormat="1" ht="57.6">
      <c r="A972" s="647" t="s">
        <v>2034</v>
      </c>
      <c r="B972" s="651" t="s">
        <v>652</v>
      </c>
      <c r="C972" s="651"/>
      <c r="D972" s="687" t="s">
        <v>2573</v>
      </c>
    </row>
    <row r="973" spans="1:4" s="1" customFormat="1" ht="67.95" customHeight="1" collapsed="1">
      <c r="A973" s="645" t="s">
        <v>1319</v>
      </c>
      <c r="B973" s="650" t="s">
        <v>613</v>
      </c>
      <c r="C973" s="650"/>
      <c r="D973" s="686" t="s">
        <v>1309</v>
      </c>
    </row>
    <row r="974" spans="1:4" s="1" customFormat="1" ht="38.4">
      <c r="A974" s="647" t="s">
        <v>2035</v>
      </c>
      <c r="B974" s="651" t="s">
        <v>1</v>
      </c>
      <c r="C974" s="651"/>
      <c r="D974" s="687" t="s">
        <v>2572</v>
      </c>
    </row>
    <row r="975" spans="1:4" s="1" customFormat="1" ht="38.4">
      <c r="A975" s="647" t="s">
        <v>2036</v>
      </c>
      <c r="B975" s="651" t="s">
        <v>263</v>
      </c>
      <c r="C975" s="651"/>
      <c r="D975" s="687" t="s">
        <v>2571</v>
      </c>
    </row>
    <row r="976" spans="1:4" s="1" customFormat="1" ht="19.2">
      <c r="A976" s="647" t="s">
        <v>2037</v>
      </c>
      <c r="B976" s="651" t="s">
        <v>650</v>
      </c>
      <c r="C976" s="651"/>
      <c r="D976" s="687" t="s">
        <v>2570</v>
      </c>
    </row>
    <row r="977" spans="1:4" s="1" customFormat="1" ht="38.4">
      <c r="A977" s="647" t="s">
        <v>2038</v>
      </c>
      <c r="B977" s="651" t="s">
        <v>651</v>
      </c>
      <c r="C977" s="651"/>
      <c r="D977" s="687" t="s">
        <v>2569</v>
      </c>
    </row>
    <row r="978" spans="1:4" s="1" customFormat="1" ht="19.2">
      <c r="A978" s="647" t="s">
        <v>2039</v>
      </c>
      <c r="B978" s="651" t="s">
        <v>652</v>
      </c>
      <c r="C978" s="651"/>
      <c r="D978" s="687" t="s">
        <v>2568</v>
      </c>
    </row>
    <row r="979" spans="1:4" s="1" customFormat="1" ht="38.4">
      <c r="A979" s="647" t="s">
        <v>2040</v>
      </c>
      <c r="B979" s="651" t="s">
        <v>653</v>
      </c>
      <c r="C979" s="651"/>
      <c r="D979" s="687" t="s">
        <v>2567</v>
      </c>
    </row>
    <row r="980" spans="1:4" s="1" customFormat="1" ht="38.4">
      <c r="A980" s="647" t="s">
        <v>2041</v>
      </c>
      <c r="B980" s="651" t="s">
        <v>1051</v>
      </c>
      <c r="C980" s="651"/>
      <c r="D980" s="687" t="s">
        <v>2566</v>
      </c>
    </row>
    <row r="981" spans="1:4" s="1" customFormat="1" ht="19.2">
      <c r="A981" s="647" t="s">
        <v>2042</v>
      </c>
      <c r="B981" s="651" t="s">
        <v>1052</v>
      </c>
      <c r="C981" s="651"/>
      <c r="D981" s="687" t="s">
        <v>2565</v>
      </c>
    </row>
    <row r="982" spans="1:4" s="1" customFormat="1" ht="38.4">
      <c r="A982" s="647" t="s">
        <v>2043</v>
      </c>
      <c r="B982" s="651" t="s">
        <v>1053</v>
      </c>
      <c r="C982" s="651"/>
      <c r="D982" s="687" t="s">
        <v>2564</v>
      </c>
    </row>
    <row r="983" spans="1:4" s="1" customFormat="1" ht="19.2">
      <c r="A983" s="647" t="s">
        <v>2044</v>
      </c>
      <c r="B983" s="651" t="s">
        <v>1054</v>
      </c>
      <c r="C983" s="651"/>
      <c r="D983" s="687" t="s">
        <v>2563</v>
      </c>
    </row>
    <row r="984" spans="1:4" s="1" customFormat="1" ht="38.4">
      <c r="A984" s="647" t="s">
        <v>2045</v>
      </c>
      <c r="B984" s="651" t="s">
        <v>1055</v>
      </c>
      <c r="C984" s="651"/>
      <c r="D984" s="687" t="s">
        <v>2562</v>
      </c>
    </row>
    <row r="985" spans="1:4" s="1" customFormat="1" ht="19.2">
      <c r="A985" s="647" t="s">
        <v>2046</v>
      </c>
      <c r="B985" s="651" t="s">
        <v>1445</v>
      </c>
      <c r="C985" s="651"/>
      <c r="D985" s="687" t="s">
        <v>2561</v>
      </c>
    </row>
    <row r="986" spans="1:4" s="1" customFormat="1" ht="19.2">
      <c r="A986" s="647" t="s">
        <v>2047</v>
      </c>
      <c r="B986" s="651" t="s">
        <v>1446</v>
      </c>
      <c r="C986" s="651"/>
      <c r="D986" s="687" t="s">
        <v>2560</v>
      </c>
    </row>
    <row r="987" spans="1:4" s="1" customFormat="1" ht="60" customHeight="1" collapsed="1">
      <c r="A987" s="645" t="s">
        <v>1320</v>
      </c>
      <c r="B987" s="650" t="s">
        <v>614</v>
      </c>
      <c r="C987" s="650"/>
      <c r="D987" s="686" t="s">
        <v>1310</v>
      </c>
    </row>
    <row r="988" spans="1:4" s="1" customFormat="1" ht="38.4">
      <c r="A988" s="647" t="s">
        <v>2048</v>
      </c>
      <c r="B988" s="651" t="s">
        <v>1</v>
      </c>
      <c r="C988" s="651"/>
      <c r="D988" s="687" t="s">
        <v>2559</v>
      </c>
    </row>
    <row r="989" spans="1:4" s="1" customFormat="1" ht="19.2">
      <c r="A989" s="647" t="s">
        <v>2049</v>
      </c>
      <c r="B989" s="651" t="s">
        <v>263</v>
      </c>
      <c r="C989" s="651"/>
      <c r="D989" s="687" t="s">
        <v>2558</v>
      </c>
    </row>
    <row r="990" spans="1:4" s="1" customFormat="1" ht="38.4">
      <c r="A990" s="647" t="s">
        <v>2050</v>
      </c>
      <c r="B990" s="651" t="s">
        <v>650</v>
      </c>
      <c r="C990" s="651"/>
      <c r="D990" s="687" t="s">
        <v>2557</v>
      </c>
    </row>
    <row r="991" spans="1:4" s="1" customFormat="1" ht="38.4">
      <c r="A991" s="647" t="s">
        <v>2051</v>
      </c>
      <c r="B991" s="651" t="s">
        <v>651</v>
      </c>
      <c r="C991" s="651"/>
      <c r="D991" s="687" t="s">
        <v>2556</v>
      </c>
    </row>
    <row r="992" spans="1:4" s="1" customFormat="1" ht="19.2">
      <c r="A992" s="647" t="s">
        <v>2052</v>
      </c>
      <c r="B992" s="651" t="s">
        <v>652</v>
      </c>
      <c r="C992" s="651"/>
      <c r="D992" s="687" t="s">
        <v>2555</v>
      </c>
    </row>
    <row r="993" spans="1:4" s="1" customFormat="1" ht="57.6">
      <c r="A993" s="647" t="s">
        <v>2053</v>
      </c>
      <c r="B993" s="651" t="s">
        <v>653</v>
      </c>
      <c r="C993" s="651"/>
      <c r="D993" s="687" t="s">
        <v>2554</v>
      </c>
    </row>
    <row r="994" spans="1:4" s="1" customFormat="1" ht="38.4">
      <c r="A994" s="647" t="s">
        <v>2054</v>
      </c>
      <c r="B994" s="651" t="s">
        <v>1051</v>
      </c>
      <c r="C994" s="651"/>
      <c r="D994" s="687" t="s">
        <v>2553</v>
      </c>
    </row>
    <row r="995" spans="1:4" s="1" customFormat="1" ht="57.6">
      <c r="A995" s="647" t="s">
        <v>2055</v>
      </c>
      <c r="B995" s="651" t="s">
        <v>1052</v>
      </c>
      <c r="C995" s="651"/>
      <c r="D995" s="687" t="s">
        <v>2552</v>
      </c>
    </row>
    <row r="996" spans="1:4" s="1" customFormat="1" ht="52.2" customHeight="1" collapsed="1">
      <c r="A996" s="645" t="s">
        <v>1321</v>
      </c>
      <c r="B996" s="650" t="s">
        <v>615</v>
      </c>
      <c r="C996" s="650"/>
      <c r="D996" s="686" t="s">
        <v>1311</v>
      </c>
    </row>
    <row r="997" spans="1:4" s="1" customFormat="1" ht="38.4">
      <c r="A997" s="647" t="s">
        <v>2056</v>
      </c>
      <c r="B997" s="651" t="s">
        <v>1</v>
      </c>
      <c r="C997" s="651"/>
      <c r="D997" s="687" t="s">
        <v>2551</v>
      </c>
    </row>
    <row r="998" spans="1:4" s="1" customFormat="1" ht="19.2">
      <c r="A998" s="647" t="s">
        <v>2057</v>
      </c>
      <c r="B998" s="651" t="s">
        <v>263</v>
      </c>
      <c r="C998" s="651"/>
      <c r="D998" s="687" t="s">
        <v>2550</v>
      </c>
    </row>
    <row r="999" spans="1:4" s="1" customFormat="1" ht="38.4">
      <c r="A999" s="647" t="s">
        <v>2058</v>
      </c>
      <c r="B999" s="651" t="s">
        <v>650</v>
      </c>
      <c r="C999" s="651"/>
      <c r="D999" s="687" t="s">
        <v>2549</v>
      </c>
    </row>
    <row r="1000" spans="1:4" s="1" customFormat="1" ht="38.4">
      <c r="A1000" s="647" t="s">
        <v>2059</v>
      </c>
      <c r="B1000" s="651" t="s">
        <v>651</v>
      </c>
      <c r="C1000" s="651"/>
      <c r="D1000" s="687" t="s">
        <v>2548</v>
      </c>
    </row>
    <row r="1001" spans="1:4" s="1" customFormat="1" ht="57.6">
      <c r="A1001" s="647" t="s">
        <v>2060</v>
      </c>
      <c r="B1001" s="651" t="s">
        <v>652</v>
      </c>
      <c r="C1001" s="651"/>
      <c r="D1001" s="687" t="s">
        <v>2547</v>
      </c>
    </row>
    <row r="1002" spans="1:4" s="1" customFormat="1" ht="40.950000000000003" customHeight="1" collapsed="1">
      <c r="A1002" s="645" t="s">
        <v>1322</v>
      </c>
      <c r="B1002" s="650" t="s">
        <v>619</v>
      </c>
      <c r="C1002" s="650"/>
      <c r="D1002" s="686" t="s">
        <v>1312</v>
      </c>
    </row>
    <row r="1003" spans="1:4" s="1" customFormat="1" ht="38.4">
      <c r="A1003" s="647" t="s">
        <v>2061</v>
      </c>
      <c r="B1003" s="651" t="s">
        <v>1</v>
      </c>
      <c r="C1003" s="651"/>
      <c r="D1003" s="687" t="s">
        <v>2546</v>
      </c>
    </row>
    <row r="1004" spans="1:4" s="1" customFormat="1" ht="38.4">
      <c r="A1004" s="647" t="s">
        <v>2062</v>
      </c>
      <c r="B1004" s="651" t="s">
        <v>263</v>
      </c>
      <c r="C1004" s="651"/>
      <c r="D1004" s="687" t="s">
        <v>2545</v>
      </c>
    </row>
    <row r="1005" spans="1:4" s="1" customFormat="1" ht="34.950000000000003" customHeight="1" collapsed="1">
      <c r="A1005" s="645" t="s">
        <v>1323</v>
      </c>
      <c r="B1005" s="650" t="s">
        <v>622</v>
      </c>
      <c r="C1005" s="650"/>
      <c r="D1005" s="686" t="s">
        <v>1313</v>
      </c>
    </row>
    <row r="1006" spans="1:4" s="1" customFormat="1" ht="19.2">
      <c r="A1006" s="647" t="s">
        <v>2063</v>
      </c>
      <c r="B1006" s="651" t="s">
        <v>1</v>
      </c>
      <c r="C1006" s="651"/>
      <c r="D1006" s="687" t="s">
        <v>2544</v>
      </c>
    </row>
    <row r="1007" spans="1:4" s="1" customFormat="1" ht="38.4">
      <c r="A1007" s="647" t="s">
        <v>2064</v>
      </c>
      <c r="B1007" s="651" t="s">
        <v>263</v>
      </c>
      <c r="C1007" s="651"/>
      <c r="D1007" s="687" t="s">
        <v>2543</v>
      </c>
    </row>
    <row r="1008" spans="1:4" s="1" customFormat="1" ht="37.950000000000003" customHeight="1" collapsed="1">
      <c r="A1008" s="645" t="s">
        <v>1324</v>
      </c>
      <c r="B1008" s="650" t="s">
        <v>639</v>
      </c>
      <c r="C1008" s="650"/>
      <c r="D1008" s="686" t="s">
        <v>1314</v>
      </c>
    </row>
    <row r="1009" spans="1:4" s="1" customFormat="1" ht="38.4">
      <c r="A1009" s="647" t="s">
        <v>2065</v>
      </c>
      <c r="B1009" s="651" t="s">
        <v>1</v>
      </c>
      <c r="C1009" s="651"/>
      <c r="D1009" s="687" t="s">
        <v>2542</v>
      </c>
    </row>
    <row r="1010" spans="1:4" s="1" customFormat="1" ht="19.2">
      <c r="A1010" s="647" t="s">
        <v>2066</v>
      </c>
      <c r="B1010" s="651" t="s">
        <v>263</v>
      </c>
      <c r="C1010" s="651"/>
      <c r="D1010" s="687" t="s">
        <v>2541</v>
      </c>
    </row>
    <row r="1011" spans="1:4" s="1" customFormat="1" ht="38.4">
      <c r="A1011" s="647" t="s">
        <v>2067</v>
      </c>
      <c r="B1011" s="651" t="s">
        <v>650</v>
      </c>
      <c r="C1011" s="651"/>
      <c r="D1011" s="687" t="s">
        <v>2540</v>
      </c>
    </row>
    <row r="1012" spans="1:4" s="1" customFormat="1" ht="19.2">
      <c r="A1012" s="647" t="s">
        <v>2068</v>
      </c>
      <c r="B1012" s="651" t="s">
        <v>651</v>
      </c>
      <c r="C1012" s="651"/>
      <c r="D1012" s="687" t="s">
        <v>2539</v>
      </c>
    </row>
    <row r="1013" spans="1:4" s="1" customFormat="1" ht="51.6" customHeight="1" collapsed="1">
      <c r="A1013" s="645" t="s">
        <v>1325</v>
      </c>
      <c r="B1013" s="650" t="s">
        <v>634</v>
      </c>
      <c r="C1013" s="650"/>
      <c r="D1013" s="686" t="s">
        <v>1315</v>
      </c>
    </row>
    <row r="1014" spans="1:4" s="1" customFormat="1" ht="38.4">
      <c r="A1014" s="647" t="s">
        <v>2069</v>
      </c>
      <c r="B1014" s="651" t="s">
        <v>1</v>
      </c>
      <c r="C1014" s="651"/>
      <c r="D1014" s="687" t="s">
        <v>2538</v>
      </c>
    </row>
    <row r="1015" spans="1:4" s="1" customFormat="1" ht="19.2">
      <c r="A1015" s="647" t="s">
        <v>2070</v>
      </c>
      <c r="B1015" s="651" t="s">
        <v>263</v>
      </c>
      <c r="C1015" s="651"/>
      <c r="D1015" s="687" t="s">
        <v>2537</v>
      </c>
    </row>
    <row r="1016" spans="1:4" s="1" customFormat="1" ht="19.2">
      <c r="A1016" s="647" t="s">
        <v>2071</v>
      </c>
      <c r="B1016" s="651" t="s">
        <v>650</v>
      </c>
      <c r="C1016" s="651"/>
      <c r="D1016" s="687" t="s">
        <v>2536</v>
      </c>
    </row>
    <row r="1017" spans="1:4" s="1" customFormat="1" ht="19.2">
      <c r="A1017" s="647" t="s">
        <v>2072</v>
      </c>
      <c r="B1017" s="651" t="s">
        <v>651</v>
      </c>
      <c r="C1017" s="651"/>
      <c r="D1017" s="687" t="s">
        <v>2535</v>
      </c>
    </row>
    <row r="1018" spans="1:4" s="1" customFormat="1" ht="19.2">
      <c r="A1018" s="647" t="s">
        <v>2073</v>
      </c>
      <c r="B1018" s="651" t="s">
        <v>652</v>
      </c>
      <c r="C1018" s="651"/>
      <c r="D1018" s="687" t="s">
        <v>2534</v>
      </c>
    </row>
    <row r="1019" spans="1:4" s="1" customFormat="1" ht="38.4">
      <c r="A1019" s="647" t="s">
        <v>2064</v>
      </c>
      <c r="B1019" s="651" t="s">
        <v>653</v>
      </c>
      <c r="C1019" s="651"/>
      <c r="D1019" s="687" t="s">
        <v>2533</v>
      </c>
    </row>
    <row r="1020" spans="1:4" s="1" customFormat="1" ht="55.95" customHeight="1" collapsed="1">
      <c r="A1020" s="645" t="s">
        <v>1326</v>
      </c>
      <c r="B1020" s="650" t="s">
        <v>635</v>
      </c>
      <c r="C1020" s="650"/>
      <c r="D1020" s="686" t="s">
        <v>1316</v>
      </c>
    </row>
    <row r="1021" spans="1:4" s="1" customFormat="1" ht="57.6">
      <c r="A1021" s="647" t="s">
        <v>2074</v>
      </c>
      <c r="B1021" s="651" t="s">
        <v>1</v>
      </c>
      <c r="C1021" s="651"/>
      <c r="D1021" s="687" t="s">
        <v>2532</v>
      </c>
    </row>
    <row r="1022" spans="1:4" s="1" customFormat="1" ht="38.4">
      <c r="A1022" s="647" t="s">
        <v>2075</v>
      </c>
      <c r="B1022" s="651" t="s">
        <v>263</v>
      </c>
      <c r="C1022" s="651"/>
      <c r="D1022" s="687" t="s">
        <v>2531</v>
      </c>
    </row>
    <row r="1023" spans="1:4" s="1" customFormat="1" ht="33" customHeight="1" collapsed="1">
      <c r="A1023" s="710"/>
      <c r="B1023" s="715"/>
      <c r="C1023" s="716" t="s">
        <v>580</v>
      </c>
      <c r="D1023" s="717">
        <v>4.07</v>
      </c>
    </row>
    <row r="1024" spans="1:4" s="1" customFormat="1" ht="55.95" customHeight="1">
      <c r="A1024" s="645" t="s">
        <v>1336</v>
      </c>
      <c r="B1024" s="650" t="s">
        <v>0</v>
      </c>
      <c r="C1024" s="650"/>
      <c r="D1024" s="686" t="s">
        <v>1327</v>
      </c>
    </row>
    <row r="1025" spans="1:4" s="1" customFormat="1" ht="19.2">
      <c r="A1025" s="647" t="s">
        <v>2529</v>
      </c>
      <c r="B1025" s="651" t="s">
        <v>1</v>
      </c>
      <c r="C1025" s="651"/>
      <c r="D1025" s="687" t="s">
        <v>2530</v>
      </c>
    </row>
    <row r="1026" spans="1:4" s="1" customFormat="1" ht="19.2">
      <c r="A1026" s="647" t="s">
        <v>2527</v>
      </c>
      <c r="B1026" s="651" t="s">
        <v>263</v>
      </c>
      <c r="C1026" s="651"/>
      <c r="D1026" s="687" t="s">
        <v>2528</v>
      </c>
    </row>
    <row r="1027" spans="1:4" s="1" customFormat="1" ht="19.2">
      <c r="A1027" s="647" t="s">
        <v>2525</v>
      </c>
      <c r="B1027" s="651" t="s">
        <v>650</v>
      </c>
      <c r="C1027" s="651"/>
      <c r="D1027" s="687" t="s">
        <v>2526</v>
      </c>
    </row>
    <row r="1028" spans="1:4" s="1" customFormat="1" ht="56.4" customHeight="1" collapsed="1">
      <c r="A1028" s="645" t="s">
        <v>1337</v>
      </c>
      <c r="B1028" s="650" t="s">
        <v>612</v>
      </c>
      <c r="C1028" s="650"/>
      <c r="D1028" s="686" t="s">
        <v>1328</v>
      </c>
    </row>
    <row r="1029" spans="1:4" s="1" customFormat="1" ht="38.4">
      <c r="A1029" s="647" t="s">
        <v>2523</v>
      </c>
      <c r="B1029" s="651" t="s">
        <v>1</v>
      </c>
      <c r="C1029" s="651"/>
      <c r="D1029" s="687" t="s">
        <v>2524</v>
      </c>
    </row>
    <row r="1030" spans="1:4" s="1" customFormat="1" ht="38.4">
      <c r="A1030" s="647" t="s">
        <v>2521</v>
      </c>
      <c r="B1030" s="651" t="s">
        <v>263</v>
      </c>
      <c r="C1030" s="651"/>
      <c r="D1030" s="687" t="s">
        <v>2522</v>
      </c>
    </row>
    <row r="1031" spans="1:4" s="1" customFormat="1" ht="19.2">
      <c r="A1031" s="647" t="s">
        <v>2519</v>
      </c>
      <c r="B1031" s="651" t="s">
        <v>650</v>
      </c>
      <c r="C1031" s="651"/>
      <c r="D1031" s="687" t="s">
        <v>2520</v>
      </c>
    </row>
    <row r="1032" spans="1:4" s="1" customFormat="1" ht="47.4" customHeight="1" collapsed="1">
      <c r="A1032" s="645" t="s">
        <v>1338</v>
      </c>
      <c r="B1032" s="650" t="s">
        <v>613</v>
      </c>
      <c r="C1032" s="650"/>
      <c r="D1032" s="686" t="s">
        <v>1329</v>
      </c>
    </row>
    <row r="1033" spans="1:4" s="1" customFormat="1" ht="38.4">
      <c r="A1033" s="647" t="s">
        <v>2517</v>
      </c>
      <c r="B1033" s="651" t="s">
        <v>1</v>
      </c>
      <c r="C1033" s="651"/>
      <c r="D1033" s="687" t="s">
        <v>2518</v>
      </c>
    </row>
    <row r="1034" spans="1:4" s="1" customFormat="1" ht="19.2">
      <c r="A1034" s="647" t="s">
        <v>2515</v>
      </c>
      <c r="B1034" s="651" t="s">
        <v>263</v>
      </c>
      <c r="C1034" s="651"/>
      <c r="D1034" s="687" t="s">
        <v>2516</v>
      </c>
    </row>
    <row r="1035" spans="1:4" s="1" customFormat="1" ht="35.4" customHeight="1" collapsed="1">
      <c r="A1035" s="645" t="s">
        <v>1339</v>
      </c>
      <c r="B1035" s="650" t="s">
        <v>614</v>
      </c>
      <c r="C1035" s="650"/>
      <c r="D1035" s="686" t="s">
        <v>1330</v>
      </c>
    </row>
    <row r="1036" spans="1:4" s="1" customFormat="1" ht="19.2">
      <c r="A1036" s="647" t="s">
        <v>2513</v>
      </c>
      <c r="B1036" s="651" t="s">
        <v>1</v>
      </c>
      <c r="C1036" s="651"/>
      <c r="D1036" s="687" t="s">
        <v>2514</v>
      </c>
    </row>
    <row r="1037" spans="1:4" s="1" customFormat="1" ht="46.2" customHeight="1" collapsed="1">
      <c r="A1037" s="645" t="s">
        <v>1340</v>
      </c>
      <c r="B1037" s="650" t="s">
        <v>615</v>
      </c>
      <c r="C1037" s="650"/>
      <c r="D1037" s="686" t="s">
        <v>1331</v>
      </c>
    </row>
    <row r="1038" spans="1:4" s="1" customFormat="1" ht="19.2">
      <c r="A1038" s="647" t="s">
        <v>2511</v>
      </c>
      <c r="B1038" s="651" t="s">
        <v>1</v>
      </c>
      <c r="C1038" s="651"/>
      <c r="D1038" s="687" t="s">
        <v>2512</v>
      </c>
    </row>
    <row r="1039" spans="1:4" s="1" customFormat="1" ht="19.2">
      <c r="A1039" s="647" t="s">
        <v>2509</v>
      </c>
      <c r="B1039" s="651" t="s">
        <v>263</v>
      </c>
      <c r="C1039" s="651"/>
      <c r="D1039" s="687" t="s">
        <v>2510</v>
      </c>
    </row>
    <row r="1040" spans="1:4" s="1" customFormat="1" ht="38.4">
      <c r="A1040" s="647" t="s">
        <v>2507</v>
      </c>
      <c r="B1040" s="651" t="s">
        <v>650</v>
      </c>
      <c r="C1040" s="651"/>
      <c r="D1040" s="687" t="s">
        <v>2508</v>
      </c>
    </row>
    <row r="1041" spans="1:4" s="1" customFormat="1" ht="19.2">
      <c r="A1041" s="647" t="s">
        <v>2505</v>
      </c>
      <c r="B1041" s="651" t="s">
        <v>651</v>
      </c>
      <c r="C1041" s="651"/>
      <c r="D1041" s="687" t="s">
        <v>2506</v>
      </c>
    </row>
    <row r="1042" spans="1:4" s="1" customFormat="1" ht="44.4" customHeight="1" collapsed="1">
      <c r="A1042" s="645" t="s">
        <v>1341</v>
      </c>
      <c r="B1042" s="650" t="s">
        <v>619</v>
      </c>
      <c r="C1042" s="650"/>
      <c r="D1042" s="686" t="s">
        <v>1332</v>
      </c>
    </row>
    <row r="1043" spans="1:4" s="1" customFormat="1" ht="38.4">
      <c r="A1043" s="647" t="s">
        <v>2503</v>
      </c>
      <c r="B1043" s="651" t="s">
        <v>1</v>
      </c>
      <c r="C1043" s="651"/>
      <c r="D1043" s="687" t="s">
        <v>2504</v>
      </c>
    </row>
    <row r="1044" spans="1:4" s="1" customFormat="1" ht="38.4">
      <c r="A1044" s="647" t="s">
        <v>2501</v>
      </c>
      <c r="B1044" s="651" t="s">
        <v>263</v>
      </c>
      <c r="C1044" s="651"/>
      <c r="D1044" s="687" t="s">
        <v>2502</v>
      </c>
    </row>
    <row r="1045" spans="1:4" s="1" customFormat="1" ht="19.2">
      <c r="A1045" s="647" t="s">
        <v>2499</v>
      </c>
      <c r="B1045" s="651" t="s">
        <v>650</v>
      </c>
      <c r="C1045" s="651"/>
      <c r="D1045" s="687" t="s">
        <v>2500</v>
      </c>
    </row>
    <row r="1046" spans="1:4" s="1" customFormat="1" ht="19.2">
      <c r="A1046" s="647" t="s">
        <v>2497</v>
      </c>
      <c r="B1046" s="651" t="s">
        <v>651</v>
      </c>
      <c r="C1046" s="651"/>
      <c r="D1046" s="687" t="s">
        <v>2498</v>
      </c>
    </row>
    <row r="1047" spans="1:4" s="1" customFormat="1" ht="52.2" customHeight="1" collapsed="1">
      <c r="A1047" s="645" t="s">
        <v>1342</v>
      </c>
      <c r="B1047" s="650" t="s">
        <v>622</v>
      </c>
      <c r="C1047" s="650"/>
      <c r="D1047" s="686" t="s">
        <v>1333</v>
      </c>
    </row>
    <row r="1048" spans="1:4" s="1" customFormat="1" ht="38.4">
      <c r="A1048" s="647" t="s">
        <v>2495</v>
      </c>
      <c r="B1048" s="651" t="s">
        <v>1</v>
      </c>
      <c r="C1048" s="651"/>
      <c r="D1048" s="687" t="s">
        <v>2496</v>
      </c>
    </row>
    <row r="1049" spans="1:4" s="1" customFormat="1" ht="19.2">
      <c r="A1049" s="647" t="s">
        <v>2493</v>
      </c>
      <c r="B1049" s="651" t="s">
        <v>263</v>
      </c>
      <c r="C1049" s="651"/>
      <c r="D1049" s="687" t="s">
        <v>2494</v>
      </c>
    </row>
    <row r="1050" spans="1:4" s="1" customFormat="1" ht="19.2">
      <c r="A1050" s="647" t="s">
        <v>2491</v>
      </c>
      <c r="B1050" s="651" t="s">
        <v>650</v>
      </c>
      <c r="C1050" s="651"/>
      <c r="D1050" s="687" t="s">
        <v>2492</v>
      </c>
    </row>
    <row r="1051" spans="1:4" s="1" customFormat="1" ht="38.4">
      <c r="A1051" s="647" t="s">
        <v>2489</v>
      </c>
      <c r="B1051" s="651" t="s">
        <v>651</v>
      </c>
      <c r="C1051" s="651"/>
      <c r="D1051" s="687" t="s">
        <v>2490</v>
      </c>
    </row>
    <row r="1052" spans="1:4" s="1" customFormat="1" ht="38.4">
      <c r="A1052" s="647" t="s">
        <v>2487</v>
      </c>
      <c r="B1052" s="651" t="s">
        <v>652</v>
      </c>
      <c r="C1052" s="651"/>
      <c r="D1052" s="687" t="s">
        <v>2488</v>
      </c>
    </row>
    <row r="1053" spans="1:4" s="1" customFormat="1" ht="32.4" customHeight="1" collapsed="1">
      <c r="A1053" s="645" t="s">
        <v>1343</v>
      </c>
      <c r="B1053" s="650" t="s">
        <v>639</v>
      </c>
      <c r="C1053" s="650"/>
      <c r="D1053" s="686" t="s">
        <v>1334</v>
      </c>
    </row>
    <row r="1054" spans="1:4" s="1" customFormat="1" ht="38.4">
      <c r="A1054" s="647" t="s">
        <v>2485</v>
      </c>
      <c r="B1054" s="651" t="s">
        <v>1</v>
      </c>
      <c r="C1054" s="651"/>
      <c r="D1054" s="687" t="s">
        <v>2486</v>
      </c>
    </row>
    <row r="1055" spans="1:4" s="1" customFormat="1" ht="19.2">
      <c r="A1055" s="647" t="s">
        <v>2483</v>
      </c>
      <c r="B1055" s="651" t="s">
        <v>263</v>
      </c>
      <c r="C1055" s="651"/>
      <c r="D1055" s="687" t="s">
        <v>2484</v>
      </c>
    </row>
    <row r="1056" spans="1:4" s="1" customFormat="1" ht="19.2">
      <c r="A1056" s="647" t="s">
        <v>2481</v>
      </c>
      <c r="B1056" s="651" t="s">
        <v>650</v>
      </c>
      <c r="C1056" s="651"/>
      <c r="D1056" s="687" t="s">
        <v>2482</v>
      </c>
    </row>
    <row r="1057" spans="1:4" s="1" customFormat="1" ht="19.2">
      <c r="A1057" s="647" t="s">
        <v>2479</v>
      </c>
      <c r="B1057" s="651" t="s">
        <v>651</v>
      </c>
      <c r="C1057" s="651"/>
      <c r="D1057" s="687" t="s">
        <v>2480</v>
      </c>
    </row>
    <row r="1058" spans="1:4" s="1" customFormat="1" ht="52.95" customHeight="1" collapsed="1">
      <c r="A1058" s="645" t="s">
        <v>1344</v>
      </c>
      <c r="B1058" s="650" t="s">
        <v>634</v>
      </c>
      <c r="C1058" s="650"/>
      <c r="D1058" s="686" t="s">
        <v>1335</v>
      </c>
    </row>
    <row r="1059" spans="1:4" s="1" customFormat="1" ht="19.2">
      <c r="A1059" s="647" t="s">
        <v>2477</v>
      </c>
      <c r="B1059" s="651" t="s">
        <v>1</v>
      </c>
      <c r="C1059" s="651"/>
      <c r="D1059" s="687" t="s">
        <v>2478</v>
      </c>
    </row>
    <row r="1060" spans="1:4" s="1" customFormat="1" ht="19.2">
      <c r="A1060" s="647" t="s">
        <v>2475</v>
      </c>
      <c r="B1060" s="651" t="s">
        <v>263</v>
      </c>
      <c r="C1060" s="651"/>
      <c r="D1060" s="687" t="s">
        <v>2476</v>
      </c>
    </row>
    <row r="1061" spans="1:4" s="1" customFormat="1" ht="33" customHeight="1" collapsed="1">
      <c r="A1061" s="710"/>
      <c r="B1061" s="715"/>
      <c r="C1061" s="716" t="s">
        <v>581</v>
      </c>
      <c r="D1061" s="717">
        <v>4.08</v>
      </c>
    </row>
    <row r="1062" spans="1:4" s="1" customFormat="1" ht="91.95" customHeight="1">
      <c r="A1062" s="645" t="s">
        <v>1351</v>
      </c>
      <c r="B1062" s="650" t="s">
        <v>0</v>
      </c>
      <c r="C1062" s="650"/>
      <c r="D1062" s="686" t="s">
        <v>1345</v>
      </c>
    </row>
    <row r="1063" spans="1:4" s="1" customFormat="1" ht="38.4">
      <c r="A1063" s="647" t="s">
        <v>2473</v>
      </c>
      <c r="B1063" s="651" t="s">
        <v>1</v>
      </c>
      <c r="C1063" s="651"/>
      <c r="D1063" s="687" t="s">
        <v>2474</v>
      </c>
    </row>
    <row r="1064" spans="1:4" s="1" customFormat="1" ht="57.6">
      <c r="A1064" s="647" t="s">
        <v>1351</v>
      </c>
      <c r="B1064" s="651" t="s">
        <v>263</v>
      </c>
      <c r="C1064" s="651"/>
      <c r="D1064" s="687" t="s">
        <v>2472</v>
      </c>
    </row>
    <row r="1065" spans="1:4" s="1" customFormat="1" ht="19.2">
      <c r="A1065" s="647" t="s">
        <v>2470</v>
      </c>
      <c r="B1065" s="651" t="s">
        <v>650</v>
      </c>
      <c r="C1065" s="651"/>
      <c r="D1065" s="687" t="s">
        <v>2471</v>
      </c>
    </row>
    <row r="1066" spans="1:4" s="1" customFormat="1" ht="38.4">
      <c r="A1066" s="647" t="s">
        <v>2468</v>
      </c>
      <c r="B1066" s="651" t="s">
        <v>651</v>
      </c>
      <c r="C1066" s="651"/>
      <c r="D1066" s="687" t="s">
        <v>2469</v>
      </c>
    </row>
    <row r="1067" spans="1:4" s="1" customFormat="1" ht="19.2">
      <c r="A1067" s="647" t="s">
        <v>2466</v>
      </c>
      <c r="B1067" s="651" t="s">
        <v>652</v>
      </c>
      <c r="C1067" s="651"/>
      <c r="D1067" s="687" t="s">
        <v>2467</v>
      </c>
    </row>
    <row r="1068" spans="1:4" s="1" customFormat="1" ht="38.4">
      <c r="A1068" s="647" t="s">
        <v>2464</v>
      </c>
      <c r="B1068" s="651" t="s">
        <v>653</v>
      </c>
      <c r="C1068" s="651"/>
      <c r="D1068" s="687" t="s">
        <v>2465</v>
      </c>
    </row>
    <row r="1069" spans="1:4" s="1" customFormat="1" ht="38.4">
      <c r="A1069" s="647" t="s">
        <v>2462</v>
      </c>
      <c r="B1069" s="651" t="s">
        <v>1051</v>
      </c>
      <c r="C1069" s="651"/>
      <c r="D1069" s="687" t="s">
        <v>2463</v>
      </c>
    </row>
    <row r="1070" spans="1:4" s="1" customFormat="1" ht="19.2">
      <c r="A1070" s="647" t="s">
        <v>2460</v>
      </c>
      <c r="B1070" s="651" t="s">
        <v>1052</v>
      </c>
      <c r="C1070" s="651"/>
      <c r="D1070" s="687" t="s">
        <v>2461</v>
      </c>
    </row>
    <row r="1071" spans="1:4" s="1" customFormat="1" ht="38.4">
      <c r="A1071" s="647" t="s">
        <v>2458</v>
      </c>
      <c r="B1071" s="651" t="s">
        <v>1053</v>
      </c>
      <c r="C1071" s="651"/>
      <c r="D1071" s="687" t="s">
        <v>2459</v>
      </c>
    </row>
    <row r="1072" spans="1:4" s="1" customFormat="1" ht="38.4">
      <c r="A1072" s="647" t="s">
        <v>2456</v>
      </c>
      <c r="B1072" s="651" t="s">
        <v>1054</v>
      </c>
      <c r="C1072" s="651"/>
      <c r="D1072" s="687" t="s">
        <v>2457</v>
      </c>
    </row>
    <row r="1073" spans="1:4" s="1" customFormat="1" ht="38.4">
      <c r="A1073" s="647" t="s">
        <v>2454</v>
      </c>
      <c r="B1073" s="651" t="s">
        <v>1055</v>
      </c>
      <c r="C1073" s="651"/>
      <c r="D1073" s="687" t="s">
        <v>2455</v>
      </c>
    </row>
    <row r="1074" spans="1:4" s="1" customFormat="1" ht="36" customHeight="1" collapsed="1">
      <c r="A1074" s="645" t="s">
        <v>1352</v>
      </c>
      <c r="B1074" s="650" t="s">
        <v>612</v>
      </c>
      <c r="C1074" s="650"/>
      <c r="D1074" s="686" t="s">
        <v>1346</v>
      </c>
    </row>
    <row r="1075" spans="1:4" s="1" customFormat="1" ht="38.4">
      <c r="A1075" s="647" t="s">
        <v>2452</v>
      </c>
      <c r="B1075" s="651" t="s">
        <v>1</v>
      </c>
      <c r="C1075" s="651"/>
      <c r="D1075" s="687" t="s">
        <v>2453</v>
      </c>
    </row>
    <row r="1076" spans="1:4" s="1" customFormat="1" ht="38.4">
      <c r="A1076" s="647" t="s">
        <v>2450</v>
      </c>
      <c r="B1076" s="651" t="s">
        <v>263</v>
      </c>
      <c r="C1076" s="651"/>
      <c r="D1076" s="687" t="s">
        <v>2451</v>
      </c>
    </row>
    <row r="1077" spans="1:4" s="1" customFormat="1" ht="38.4">
      <c r="A1077" s="647" t="s">
        <v>2448</v>
      </c>
      <c r="B1077" s="651" t="s">
        <v>650</v>
      </c>
      <c r="C1077" s="651"/>
      <c r="D1077" s="687" t="s">
        <v>2449</v>
      </c>
    </row>
    <row r="1078" spans="1:4" s="1" customFormat="1" ht="19.2">
      <c r="A1078" s="647" t="s">
        <v>2446</v>
      </c>
      <c r="B1078" s="651" t="s">
        <v>651</v>
      </c>
      <c r="C1078" s="651"/>
      <c r="D1078" s="687" t="s">
        <v>2447</v>
      </c>
    </row>
    <row r="1079" spans="1:4" s="1" customFormat="1" ht="19.2">
      <c r="A1079" s="647" t="s">
        <v>2444</v>
      </c>
      <c r="B1079" s="651" t="s">
        <v>652</v>
      </c>
      <c r="C1079" s="651"/>
      <c r="D1079" s="687" t="s">
        <v>2445</v>
      </c>
    </row>
    <row r="1080" spans="1:4" s="1" customFormat="1" ht="38.4">
      <c r="A1080" s="647" t="s">
        <v>2442</v>
      </c>
      <c r="B1080" s="651" t="s">
        <v>653</v>
      </c>
      <c r="C1080" s="651"/>
      <c r="D1080" s="687" t="s">
        <v>2443</v>
      </c>
    </row>
    <row r="1081" spans="1:4" s="1" customFormat="1" ht="19.2">
      <c r="A1081" s="647" t="s">
        <v>2440</v>
      </c>
      <c r="B1081" s="651" t="s">
        <v>1051</v>
      </c>
      <c r="C1081" s="651"/>
      <c r="D1081" s="687" t="s">
        <v>2441</v>
      </c>
    </row>
    <row r="1082" spans="1:4" s="1" customFormat="1" ht="19.2">
      <c r="A1082" s="647" t="s">
        <v>2438</v>
      </c>
      <c r="B1082" s="651" t="s">
        <v>1052</v>
      </c>
      <c r="C1082" s="651"/>
      <c r="D1082" s="687" t="s">
        <v>2439</v>
      </c>
    </row>
    <row r="1083" spans="1:4" s="1" customFormat="1" ht="57.6">
      <c r="A1083" s="647" t="s">
        <v>2436</v>
      </c>
      <c r="B1083" s="651" t="s">
        <v>1053</v>
      </c>
      <c r="C1083" s="651"/>
      <c r="D1083" s="687" t="s">
        <v>2437</v>
      </c>
    </row>
    <row r="1084" spans="1:4" s="1" customFormat="1" ht="53.4" customHeight="1" collapsed="1">
      <c r="A1084" s="645" t="s">
        <v>1353</v>
      </c>
      <c r="B1084" s="650" t="s">
        <v>613</v>
      </c>
      <c r="C1084" s="650"/>
      <c r="D1084" s="686" t="s">
        <v>1347</v>
      </c>
    </row>
    <row r="1085" spans="1:4" s="1" customFormat="1" ht="19.2">
      <c r="A1085" s="647" t="s">
        <v>2434</v>
      </c>
      <c r="B1085" s="651" t="s">
        <v>1</v>
      </c>
      <c r="C1085" s="651"/>
      <c r="D1085" s="687" t="s">
        <v>2435</v>
      </c>
    </row>
    <row r="1086" spans="1:4" s="1" customFormat="1" ht="38.4">
      <c r="A1086" s="647" t="s">
        <v>2432</v>
      </c>
      <c r="B1086" s="651" t="s">
        <v>263</v>
      </c>
      <c r="C1086" s="651"/>
      <c r="D1086" s="687" t="s">
        <v>2433</v>
      </c>
    </row>
    <row r="1087" spans="1:4" s="1" customFormat="1" ht="19.2">
      <c r="A1087" s="647" t="s">
        <v>2430</v>
      </c>
      <c r="B1087" s="651" t="s">
        <v>650</v>
      </c>
      <c r="C1087" s="651"/>
      <c r="D1087" s="687" t="s">
        <v>2431</v>
      </c>
    </row>
    <row r="1088" spans="1:4" s="1" customFormat="1" ht="38.4">
      <c r="A1088" s="647" t="s">
        <v>2428</v>
      </c>
      <c r="B1088" s="651" t="s">
        <v>651</v>
      </c>
      <c r="C1088" s="651"/>
      <c r="D1088" s="687" t="s">
        <v>2429</v>
      </c>
    </row>
    <row r="1089" spans="1:4" s="1" customFormat="1" ht="19.2">
      <c r="A1089" s="647" t="s">
        <v>2426</v>
      </c>
      <c r="B1089" s="651" t="s">
        <v>652</v>
      </c>
      <c r="C1089" s="651"/>
      <c r="D1089" s="687" t="s">
        <v>2427</v>
      </c>
    </row>
    <row r="1090" spans="1:4" s="1" customFormat="1" ht="19.2">
      <c r="A1090" s="647" t="s">
        <v>2424</v>
      </c>
      <c r="B1090" s="651" t="s">
        <v>653</v>
      </c>
      <c r="C1090" s="651"/>
      <c r="D1090" s="687" t="s">
        <v>2425</v>
      </c>
    </row>
    <row r="1091" spans="1:4" s="1" customFormat="1" ht="34.950000000000003" customHeight="1" collapsed="1">
      <c r="A1091" s="645" t="s">
        <v>1354</v>
      </c>
      <c r="B1091" s="650" t="s">
        <v>614</v>
      </c>
      <c r="C1091" s="650"/>
      <c r="D1091" s="686" t="s">
        <v>1348</v>
      </c>
    </row>
    <row r="1092" spans="1:4" s="1" customFormat="1" ht="19.2">
      <c r="A1092" s="708" t="s">
        <v>2422</v>
      </c>
      <c r="B1092" s="651" t="s">
        <v>1</v>
      </c>
      <c r="C1092" s="651"/>
      <c r="D1092" s="687" t="s">
        <v>2423</v>
      </c>
    </row>
    <row r="1093" spans="1:4" s="1" customFormat="1" ht="19.2">
      <c r="A1093" s="708" t="s">
        <v>2420</v>
      </c>
      <c r="B1093" s="651" t="s">
        <v>263</v>
      </c>
      <c r="C1093" s="651"/>
      <c r="D1093" s="687" t="s">
        <v>2421</v>
      </c>
    </row>
    <row r="1094" spans="1:4" s="1" customFormat="1" ht="19.2">
      <c r="A1094" s="708" t="s">
        <v>2418</v>
      </c>
      <c r="B1094" s="651" t="s">
        <v>650</v>
      </c>
      <c r="C1094" s="651"/>
      <c r="D1094" s="687" t="s">
        <v>2419</v>
      </c>
    </row>
    <row r="1095" spans="1:4" s="1" customFormat="1" ht="38.4">
      <c r="A1095" s="708" t="s">
        <v>2416</v>
      </c>
      <c r="B1095" s="651" t="s">
        <v>651</v>
      </c>
      <c r="C1095" s="651"/>
      <c r="D1095" s="687" t="s">
        <v>2417</v>
      </c>
    </row>
    <row r="1096" spans="1:4" s="1" customFormat="1" ht="19.2">
      <c r="A1096" s="708" t="s">
        <v>2414</v>
      </c>
      <c r="B1096" s="651" t="s">
        <v>652</v>
      </c>
      <c r="C1096" s="651"/>
      <c r="D1096" s="687" t="s">
        <v>2415</v>
      </c>
    </row>
    <row r="1097" spans="1:4" s="1" customFormat="1" ht="38.4">
      <c r="A1097" s="708" t="s">
        <v>2412</v>
      </c>
      <c r="B1097" s="651" t="s">
        <v>653</v>
      </c>
      <c r="C1097" s="651"/>
      <c r="D1097" s="687" t="s">
        <v>2413</v>
      </c>
    </row>
    <row r="1098" spans="1:4" s="1" customFormat="1" ht="57.6">
      <c r="A1098" s="708" t="s">
        <v>2410</v>
      </c>
      <c r="B1098" s="651" t="s">
        <v>1051</v>
      </c>
      <c r="C1098" s="651"/>
      <c r="D1098" s="687" t="s">
        <v>2411</v>
      </c>
    </row>
    <row r="1099" spans="1:4" s="1" customFormat="1" ht="38.4">
      <c r="A1099" s="647" t="s">
        <v>2408</v>
      </c>
      <c r="B1099" s="651" t="s">
        <v>1052</v>
      </c>
      <c r="C1099" s="651"/>
      <c r="D1099" s="687" t="s">
        <v>2409</v>
      </c>
    </row>
    <row r="1100" spans="1:4" s="1" customFormat="1" ht="38.4">
      <c r="A1100" s="647" t="s">
        <v>2406</v>
      </c>
      <c r="B1100" s="651" t="s">
        <v>1053</v>
      </c>
      <c r="C1100" s="651"/>
      <c r="D1100" s="687" t="s">
        <v>2407</v>
      </c>
    </row>
    <row r="1101" spans="1:4" s="1" customFormat="1" ht="19.2">
      <c r="A1101" s="647" t="s">
        <v>2404</v>
      </c>
      <c r="B1101" s="651" t="s">
        <v>1054</v>
      </c>
      <c r="C1101" s="651"/>
      <c r="D1101" s="687" t="s">
        <v>2405</v>
      </c>
    </row>
    <row r="1102" spans="1:4" s="1" customFormat="1" ht="32.4" customHeight="1" collapsed="1">
      <c r="A1102" s="645" t="s">
        <v>1355</v>
      </c>
      <c r="B1102" s="650" t="s">
        <v>615</v>
      </c>
      <c r="C1102" s="650"/>
      <c r="D1102" s="686" t="s">
        <v>1349</v>
      </c>
    </row>
    <row r="1103" spans="1:4" s="1" customFormat="1" ht="38.4">
      <c r="A1103" s="647" t="s">
        <v>2402</v>
      </c>
      <c r="B1103" s="651" t="s">
        <v>1</v>
      </c>
      <c r="C1103" s="651"/>
      <c r="D1103" s="687" t="s">
        <v>2403</v>
      </c>
    </row>
    <row r="1104" spans="1:4" s="1" customFormat="1" ht="19.2">
      <c r="A1104" s="647" t="s">
        <v>2400</v>
      </c>
      <c r="B1104" s="651" t="s">
        <v>263</v>
      </c>
      <c r="C1104" s="651"/>
      <c r="D1104" s="687" t="s">
        <v>2401</v>
      </c>
    </row>
    <row r="1105" spans="1:4" s="1" customFormat="1" ht="38.4">
      <c r="A1105" s="647" t="s">
        <v>2398</v>
      </c>
      <c r="B1105" s="651" t="s">
        <v>650</v>
      </c>
      <c r="C1105" s="651"/>
      <c r="D1105" s="687" t="s">
        <v>2399</v>
      </c>
    </row>
    <row r="1106" spans="1:4" s="1" customFormat="1" ht="38.4">
      <c r="A1106" s="647" t="s">
        <v>2396</v>
      </c>
      <c r="B1106" s="651" t="s">
        <v>651</v>
      </c>
      <c r="C1106" s="651"/>
      <c r="D1106" s="687" t="s">
        <v>2397</v>
      </c>
    </row>
    <row r="1107" spans="1:4" s="1" customFormat="1" ht="38.4">
      <c r="A1107" s="647" t="s">
        <v>2394</v>
      </c>
      <c r="B1107" s="651" t="s">
        <v>652</v>
      </c>
      <c r="C1107" s="651"/>
      <c r="D1107" s="687" t="s">
        <v>2395</v>
      </c>
    </row>
    <row r="1108" spans="1:4" s="1" customFormat="1" ht="19.2">
      <c r="A1108" s="647" t="s">
        <v>2392</v>
      </c>
      <c r="B1108" s="651" t="s">
        <v>653</v>
      </c>
      <c r="C1108" s="651"/>
      <c r="D1108" s="687" t="s">
        <v>2393</v>
      </c>
    </row>
    <row r="1109" spans="1:4" s="1" customFormat="1" ht="38.4">
      <c r="A1109" s="647" t="s">
        <v>2390</v>
      </c>
      <c r="B1109" s="651" t="s">
        <v>1051</v>
      </c>
      <c r="C1109" s="651"/>
      <c r="D1109" s="687" t="s">
        <v>2391</v>
      </c>
    </row>
    <row r="1110" spans="1:4" s="1" customFormat="1" ht="38.4">
      <c r="A1110" s="647" t="s">
        <v>2388</v>
      </c>
      <c r="B1110" s="651" t="s">
        <v>1052</v>
      </c>
      <c r="C1110" s="651"/>
      <c r="D1110" s="687" t="s">
        <v>2389</v>
      </c>
    </row>
    <row r="1111" spans="1:4" s="1" customFormat="1" ht="38.4">
      <c r="A1111" s="647" t="s">
        <v>2386</v>
      </c>
      <c r="B1111" s="651" t="s">
        <v>1053</v>
      </c>
      <c r="C1111" s="651"/>
      <c r="D1111" s="687" t="s">
        <v>2387</v>
      </c>
    </row>
    <row r="1112" spans="1:4" s="1" customFormat="1" ht="54" customHeight="1" collapsed="1">
      <c r="A1112" s="645" t="s">
        <v>1356</v>
      </c>
      <c r="B1112" s="650" t="s">
        <v>619</v>
      </c>
      <c r="C1112" s="650"/>
      <c r="D1112" s="686" t="s">
        <v>1350</v>
      </c>
    </row>
    <row r="1113" spans="1:4" s="1" customFormat="1" ht="38.4">
      <c r="A1113" s="647" t="s">
        <v>2384</v>
      </c>
      <c r="B1113" s="651" t="s">
        <v>1</v>
      </c>
      <c r="C1113" s="651"/>
      <c r="D1113" s="687" t="s">
        <v>2385</v>
      </c>
    </row>
    <row r="1114" spans="1:4" s="1" customFormat="1" ht="38.4">
      <c r="A1114" s="647" t="s">
        <v>2382</v>
      </c>
      <c r="B1114" s="651" t="s">
        <v>263</v>
      </c>
      <c r="C1114" s="651"/>
      <c r="D1114" s="687" t="s">
        <v>2383</v>
      </c>
    </row>
    <row r="1115" spans="1:4" s="1" customFormat="1" ht="38.4">
      <c r="A1115" s="647" t="s">
        <v>2380</v>
      </c>
      <c r="B1115" s="651" t="s">
        <v>650</v>
      </c>
      <c r="C1115" s="651"/>
      <c r="D1115" s="687" t="s">
        <v>2381</v>
      </c>
    </row>
    <row r="1116" spans="1:4" s="1" customFormat="1" ht="33" customHeight="1" collapsed="1">
      <c r="A1116" s="710"/>
      <c r="B1116" s="718"/>
      <c r="C1116" s="718" t="s">
        <v>3933</v>
      </c>
      <c r="D1116" s="717">
        <v>4.09</v>
      </c>
    </row>
    <row r="1117" spans="1:4" s="1" customFormat="1" ht="51" customHeight="1">
      <c r="A1117" s="645" t="s">
        <v>1364</v>
      </c>
      <c r="B1117" s="650" t="s">
        <v>0</v>
      </c>
      <c r="C1117" s="650"/>
      <c r="D1117" s="686" t="s">
        <v>1357</v>
      </c>
    </row>
    <row r="1118" spans="1:4" s="1" customFormat="1" ht="38.4">
      <c r="A1118" s="647" t="s">
        <v>2378</v>
      </c>
      <c r="B1118" s="651" t="s">
        <v>1</v>
      </c>
      <c r="C1118" s="651"/>
      <c r="D1118" s="687" t="s">
        <v>2379</v>
      </c>
    </row>
    <row r="1119" spans="1:4" s="1" customFormat="1" ht="19.2">
      <c r="A1119" s="647" t="s">
        <v>2376</v>
      </c>
      <c r="B1119" s="651" t="s">
        <v>263</v>
      </c>
      <c r="C1119" s="651"/>
      <c r="D1119" s="687" t="s">
        <v>2377</v>
      </c>
    </row>
    <row r="1120" spans="1:4" s="1" customFormat="1" ht="38.4">
      <c r="A1120" s="647" t="s">
        <v>2374</v>
      </c>
      <c r="B1120" s="651" t="s">
        <v>650</v>
      </c>
      <c r="C1120" s="651"/>
      <c r="D1120" s="687" t="s">
        <v>2375</v>
      </c>
    </row>
    <row r="1121" spans="1:4" s="1" customFormat="1" ht="19.2">
      <c r="A1121" s="647" t="s">
        <v>2372</v>
      </c>
      <c r="B1121" s="651" t="s">
        <v>651</v>
      </c>
      <c r="C1121" s="651"/>
      <c r="D1121" s="687" t="s">
        <v>2373</v>
      </c>
    </row>
    <row r="1122" spans="1:4" s="1" customFormat="1" ht="38.4">
      <c r="A1122" s="647" t="s">
        <v>2370</v>
      </c>
      <c r="B1122" s="651" t="s">
        <v>652</v>
      </c>
      <c r="C1122" s="651"/>
      <c r="D1122" s="687" t="s">
        <v>2371</v>
      </c>
    </row>
    <row r="1123" spans="1:4" s="1" customFormat="1" ht="19.2">
      <c r="A1123" s="647" t="s">
        <v>2368</v>
      </c>
      <c r="B1123" s="651" t="s">
        <v>653</v>
      </c>
      <c r="C1123" s="651"/>
      <c r="D1123" s="687" t="s">
        <v>2369</v>
      </c>
    </row>
    <row r="1124" spans="1:4" s="1" customFormat="1" ht="43.2" customHeight="1" collapsed="1">
      <c r="A1124" s="645" t="s">
        <v>1365</v>
      </c>
      <c r="B1124" s="650" t="s">
        <v>612</v>
      </c>
      <c r="C1124" s="650"/>
      <c r="D1124" s="686" t="s">
        <v>1358</v>
      </c>
    </row>
    <row r="1125" spans="1:4" s="1" customFormat="1" ht="19.2">
      <c r="A1125" s="647" t="s">
        <v>2366</v>
      </c>
      <c r="B1125" s="651" t="s">
        <v>1</v>
      </c>
      <c r="C1125" s="651"/>
      <c r="D1125" s="687" t="s">
        <v>2367</v>
      </c>
    </row>
    <row r="1126" spans="1:4" s="1" customFormat="1" ht="19.2">
      <c r="A1126" s="647" t="s">
        <v>2364</v>
      </c>
      <c r="B1126" s="651" t="s">
        <v>263</v>
      </c>
      <c r="C1126" s="651"/>
      <c r="D1126" s="687" t="s">
        <v>2365</v>
      </c>
    </row>
    <row r="1127" spans="1:4" s="1" customFormat="1" ht="19.2">
      <c r="A1127" s="647" t="s">
        <v>2362</v>
      </c>
      <c r="B1127" s="651" t="s">
        <v>650</v>
      </c>
      <c r="C1127" s="651"/>
      <c r="D1127" s="687" t="s">
        <v>2363</v>
      </c>
    </row>
    <row r="1128" spans="1:4" s="1" customFormat="1" ht="36.6" customHeight="1" collapsed="1">
      <c r="A1128" s="645" t="s">
        <v>1366</v>
      </c>
      <c r="B1128" s="650" t="s">
        <v>613</v>
      </c>
      <c r="C1128" s="650"/>
      <c r="D1128" s="686" t="s">
        <v>1359</v>
      </c>
    </row>
    <row r="1129" spans="1:4" s="1" customFormat="1" ht="19.2">
      <c r="A1129" s="647" t="s">
        <v>2360</v>
      </c>
      <c r="B1129" s="651" t="s">
        <v>1</v>
      </c>
      <c r="C1129" s="651"/>
      <c r="D1129" s="687" t="s">
        <v>2361</v>
      </c>
    </row>
    <row r="1130" spans="1:4" s="1" customFormat="1" ht="19.2">
      <c r="A1130" s="647" t="s">
        <v>2358</v>
      </c>
      <c r="B1130" s="651" t="s">
        <v>263</v>
      </c>
      <c r="C1130" s="651"/>
      <c r="D1130" s="687" t="s">
        <v>2359</v>
      </c>
    </row>
    <row r="1131" spans="1:4" s="1" customFormat="1" ht="19.2">
      <c r="A1131" s="647" t="s">
        <v>2356</v>
      </c>
      <c r="B1131" s="651" t="s">
        <v>650</v>
      </c>
      <c r="C1131" s="651"/>
      <c r="D1131" s="687" t="s">
        <v>2357</v>
      </c>
    </row>
    <row r="1132" spans="1:4" s="1" customFormat="1" ht="19.2">
      <c r="A1132" s="647" t="s">
        <v>2354</v>
      </c>
      <c r="B1132" s="651" t="s">
        <v>651</v>
      </c>
      <c r="C1132" s="651"/>
      <c r="D1132" s="687" t="s">
        <v>2355</v>
      </c>
    </row>
    <row r="1133" spans="1:4" s="1" customFormat="1" ht="19.2">
      <c r="A1133" s="647" t="s">
        <v>2352</v>
      </c>
      <c r="B1133" s="651" t="s">
        <v>652</v>
      </c>
      <c r="C1133" s="651"/>
      <c r="D1133" s="687" t="s">
        <v>2353</v>
      </c>
    </row>
    <row r="1134" spans="1:4" s="1" customFormat="1" ht="57.6">
      <c r="A1134" s="647" t="s">
        <v>2350</v>
      </c>
      <c r="B1134" s="651" t="s">
        <v>653</v>
      </c>
      <c r="C1134" s="651"/>
      <c r="D1134" s="687" t="s">
        <v>2351</v>
      </c>
    </row>
    <row r="1135" spans="1:4" s="1" customFormat="1" ht="34.950000000000003" customHeight="1" collapsed="1">
      <c r="A1135" s="645" t="s">
        <v>1367</v>
      </c>
      <c r="B1135" s="650" t="s">
        <v>614</v>
      </c>
      <c r="C1135" s="650"/>
      <c r="D1135" s="686" t="s">
        <v>1360</v>
      </c>
    </row>
    <row r="1136" spans="1:4" s="1" customFormat="1" ht="38.4">
      <c r="A1136" s="647" t="s">
        <v>2348</v>
      </c>
      <c r="B1136" s="651" t="s">
        <v>1</v>
      </c>
      <c r="C1136" s="651"/>
      <c r="D1136" s="687" t="s">
        <v>2349</v>
      </c>
    </row>
    <row r="1137" spans="1:4" s="1" customFormat="1" ht="19.2">
      <c r="A1137" s="647" t="s">
        <v>2346</v>
      </c>
      <c r="B1137" s="651" t="s">
        <v>263</v>
      </c>
      <c r="C1137" s="651"/>
      <c r="D1137" s="687" t="s">
        <v>2347</v>
      </c>
    </row>
    <row r="1138" spans="1:4" s="1" customFormat="1" ht="19.2">
      <c r="A1138" s="647" t="s">
        <v>2344</v>
      </c>
      <c r="B1138" s="651" t="s">
        <v>650</v>
      </c>
      <c r="C1138" s="651"/>
      <c r="D1138" s="687" t="s">
        <v>2345</v>
      </c>
    </row>
    <row r="1139" spans="1:4" s="1" customFormat="1" ht="54" customHeight="1" collapsed="1">
      <c r="A1139" s="645" t="s">
        <v>1368</v>
      </c>
      <c r="B1139" s="650" t="s">
        <v>615</v>
      </c>
      <c r="C1139" s="650"/>
      <c r="D1139" s="686" t="s">
        <v>1361</v>
      </c>
    </row>
    <row r="1140" spans="1:4" s="1" customFormat="1" ht="19.2">
      <c r="A1140" s="647" t="s">
        <v>2342</v>
      </c>
      <c r="B1140" s="651" t="s">
        <v>1</v>
      </c>
      <c r="C1140" s="651"/>
      <c r="D1140" s="687" t="s">
        <v>2343</v>
      </c>
    </row>
    <row r="1141" spans="1:4" s="1" customFormat="1" ht="19.2">
      <c r="A1141" s="647" t="s">
        <v>2340</v>
      </c>
      <c r="B1141" s="651" t="s">
        <v>263</v>
      </c>
      <c r="C1141" s="651"/>
      <c r="D1141" s="687" t="s">
        <v>2341</v>
      </c>
    </row>
    <row r="1142" spans="1:4" s="1" customFormat="1" ht="19.2">
      <c r="A1142" s="647" t="s">
        <v>2338</v>
      </c>
      <c r="B1142" s="651" t="s">
        <v>650</v>
      </c>
      <c r="C1142" s="651"/>
      <c r="D1142" s="687" t="s">
        <v>2339</v>
      </c>
    </row>
    <row r="1143" spans="1:4" s="1" customFormat="1" ht="30" customHeight="1" collapsed="1">
      <c r="A1143" s="645" t="s">
        <v>1369</v>
      </c>
      <c r="B1143" s="650" t="s">
        <v>619</v>
      </c>
      <c r="C1143" s="650"/>
      <c r="D1143" s="686" t="s">
        <v>1362</v>
      </c>
    </row>
    <row r="1144" spans="1:4" s="1" customFormat="1" ht="38.4">
      <c r="A1144" s="647" t="s">
        <v>2336</v>
      </c>
      <c r="B1144" s="651" t="s">
        <v>1</v>
      </c>
      <c r="C1144" s="651"/>
      <c r="D1144" s="687" t="s">
        <v>2337</v>
      </c>
    </row>
    <row r="1145" spans="1:4" s="1" customFormat="1" ht="19.2">
      <c r="A1145" s="647" t="s">
        <v>2334</v>
      </c>
      <c r="B1145" s="651" t="s">
        <v>263</v>
      </c>
      <c r="C1145" s="651"/>
      <c r="D1145" s="687" t="s">
        <v>2335</v>
      </c>
    </row>
    <row r="1146" spans="1:4" s="1" customFormat="1" ht="38.4">
      <c r="A1146" s="647" t="s">
        <v>2332</v>
      </c>
      <c r="B1146" s="651" t="s">
        <v>650</v>
      </c>
      <c r="C1146" s="651"/>
      <c r="D1146" s="687" t="s">
        <v>2333</v>
      </c>
    </row>
    <row r="1147" spans="1:4" s="1" customFormat="1" ht="45" customHeight="1" collapsed="1">
      <c r="A1147" s="645" t="s">
        <v>1370</v>
      </c>
      <c r="B1147" s="650" t="s">
        <v>622</v>
      </c>
      <c r="C1147" s="650"/>
      <c r="D1147" s="686" t="s">
        <v>1363</v>
      </c>
    </row>
    <row r="1148" spans="1:4" s="1" customFormat="1" ht="57.6">
      <c r="A1148" s="647" t="s">
        <v>2330</v>
      </c>
      <c r="B1148" s="651" t="s">
        <v>1</v>
      </c>
      <c r="C1148" s="651"/>
      <c r="D1148" s="687" t="s">
        <v>2331</v>
      </c>
    </row>
    <row r="1149" spans="1:4" s="1" customFormat="1" ht="19.2">
      <c r="A1149" s="647" t="s">
        <v>2328</v>
      </c>
      <c r="B1149" s="651" t="s">
        <v>263</v>
      </c>
      <c r="C1149" s="651"/>
      <c r="D1149" s="687" t="s">
        <v>2329</v>
      </c>
    </row>
    <row r="1150" spans="1:4" s="1" customFormat="1" ht="33" customHeight="1" collapsed="1">
      <c r="A1150" s="710"/>
      <c r="B1150" s="718"/>
      <c r="C1150" s="718" t="s">
        <v>582</v>
      </c>
      <c r="D1150" s="719">
        <v>4.0999999999999996</v>
      </c>
    </row>
    <row r="1151" spans="1:4" s="1" customFormat="1" ht="51" customHeight="1">
      <c r="A1151" s="645" t="s">
        <v>1377</v>
      </c>
      <c r="B1151" s="650" t="s">
        <v>0</v>
      </c>
      <c r="C1151" s="650"/>
      <c r="D1151" s="686" t="s">
        <v>1371</v>
      </c>
    </row>
    <row r="1152" spans="1:4" s="1" customFormat="1" ht="19.2">
      <c r="A1152" s="647" t="s">
        <v>2326</v>
      </c>
      <c r="B1152" s="651" t="s">
        <v>1</v>
      </c>
      <c r="C1152" s="651"/>
      <c r="D1152" s="687" t="s">
        <v>2327</v>
      </c>
    </row>
    <row r="1153" spans="1:4" s="1" customFormat="1" ht="38.4">
      <c r="A1153" s="647" t="s">
        <v>2324</v>
      </c>
      <c r="B1153" s="651" t="s">
        <v>263</v>
      </c>
      <c r="C1153" s="651"/>
      <c r="D1153" s="687" t="s">
        <v>2325</v>
      </c>
    </row>
    <row r="1154" spans="1:4" s="1" customFormat="1" ht="19.2">
      <c r="A1154" s="647" t="s">
        <v>2322</v>
      </c>
      <c r="B1154" s="651" t="s">
        <v>650</v>
      </c>
      <c r="C1154" s="651"/>
      <c r="D1154" s="687" t="s">
        <v>2323</v>
      </c>
    </row>
    <row r="1155" spans="1:4" s="1" customFormat="1" ht="38.4">
      <c r="A1155" s="647" t="s">
        <v>2320</v>
      </c>
      <c r="B1155" s="651" t="s">
        <v>651</v>
      </c>
      <c r="C1155" s="651"/>
      <c r="D1155" s="687" t="s">
        <v>2321</v>
      </c>
    </row>
    <row r="1156" spans="1:4" s="1" customFormat="1" ht="38.4">
      <c r="A1156" s="647" t="s">
        <v>2318</v>
      </c>
      <c r="B1156" s="651" t="s">
        <v>652</v>
      </c>
      <c r="C1156" s="651"/>
      <c r="D1156" s="687" t="s">
        <v>2319</v>
      </c>
    </row>
    <row r="1157" spans="1:4" s="1" customFormat="1" ht="19.2">
      <c r="A1157" s="647" t="s">
        <v>2316</v>
      </c>
      <c r="B1157" s="651" t="s">
        <v>653</v>
      </c>
      <c r="C1157" s="651"/>
      <c r="D1157" s="687" t="s">
        <v>2317</v>
      </c>
    </row>
    <row r="1158" spans="1:4" s="1" customFormat="1" ht="26.4" customHeight="1" collapsed="1">
      <c r="A1158" s="645" t="s">
        <v>1378</v>
      </c>
      <c r="B1158" s="650" t="s">
        <v>612</v>
      </c>
      <c r="C1158" s="650"/>
      <c r="D1158" s="686" t="s">
        <v>1372</v>
      </c>
    </row>
    <row r="1159" spans="1:4" s="1" customFormat="1" ht="19.2">
      <c r="A1159" s="647" t="s">
        <v>2314</v>
      </c>
      <c r="B1159" s="651" t="s">
        <v>1</v>
      </c>
      <c r="C1159" s="651"/>
      <c r="D1159" s="687" t="s">
        <v>2315</v>
      </c>
    </row>
    <row r="1160" spans="1:4" s="1" customFormat="1" ht="19.2">
      <c r="A1160" s="647" t="s">
        <v>2312</v>
      </c>
      <c r="B1160" s="651" t="s">
        <v>263</v>
      </c>
      <c r="C1160" s="651"/>
      <c r="D1160" s="687" t="s">
        <v>2313</v>
      </c>
    </row>
    <row r="1161" spans="1:4" s="1" customFormat="1" ht="38.4">
      <c r="A1161" s="647" t="s">
        <v>2310</v>
      </c>
      <c r="B1161" s="651" t="s">
        <v>650</v>
      </c>
      <c r="C1161" s="651"/>
      <c r="D1161" s="687" t="s">
        <v>2311</v>
      </c>
    </row>
    <row r="1162" spans="1:4" s="1" customFormat="1" ht="19.2">
      <c r="A1162" s="647" t="s">
        <v>2308</v>
      </c>
      <c r="B1162" s="651" t="s">
        <v>651</v>
      </c>
      <c r="C1162" s="651"/>
      <c r="D1162" s="687" t="s">
        <v>2309</v>
      </c>
    </row>
    <row r="1163" spans="1:4" s="1" customFormat="1" ht="38.4">
      <c r="A1163" s="647" t="s">
        <v>2306</v>
      </c>
      <c r="B1163" s="651" t="s">
        <v>652</v>
      </c>
      <c r="C1163" s="651"/>
      <c r="D1163" s="687" t="s">
        <v>2307</v>
      </c>
    </row>
    <row r="1164" spans="1:4" s="1" customFormat="1" ht="51" customHeight="1" collapsed="1">
      <c r="A1164" s="645" t="s">
        <v>1379</v>
      </c>
      <c r="B1164" s="650" t="s">
        <v>613</v>
      </c>
      <c r="C1164" s="650"/>
      <c r="D1164" s="686" t="s">
        <v>1373</v>
      </c>
    </row>
    <row r="1165" spans="1:4" s="1" customFormat="1" ht="19.2">
      <c r="A1165" s="647" t="s">
        <v>2304</v>
      </c>
      <c r="B1165" s="651" t="s">
        <v>1</v>
      </c>
      <c r="C1165" s="651"/>
      <c r="D1165" s="687" t="s">
        <v>2305</v>
      </c>
    </row>
    <row r="1166" spans="1:4" s="1" customFormat="1" ht="19.2">
      <c r="A1166" s="647" t="s">
        <v>2302</v>
      </c>
      <c r="B1166" s="651" t="s">
        <v>263</v>
      </c>
      <c r="C1166" s="651"/>
      <c r="D1166" s="687" t="s">
        <v>2303</v>
      </c>
    </row>
    <row r="1167" spans="1:4" s="1" customFormat="1" ht="38.4">
      <c r="A1167" s="647" t="s">
        <v>2300</v>
      </c>
      <c r="B1167" s="651" t="s">
        <v>650</v>
      </c>
      <c r="C1167" s="651"/>
      <c r="D1167" s="687" t="s">
        <v>2301</v>
      </c>
    </row>
    <row r="1168" spans="1:4" s="1" customFormat="1" ht="19.2">
      <c r="A1168" s="647" t="s">
        <v>2298</v>
      </c>
      <c r="B1168" s="651" t="s">
        <v>651</v>
      </c>
      <c r="C1168" s="651"/>
      <c r="D1168" s="687" t="s">
        <v>2299</v>
      </c>
    </row>
    <row r="1169" spans="1:4" s="1" customFormat="1" ht="46.2" customHeight="1" collapsed="1">
      <c r="A1169" s="645" t="s">
        <v>1380</v>
      </c>
      <c r="B1169" s="650" t="s">
        <v>614</v>
      </c>
      <c r="C1169" s="650"/>
      <c r="D1169" s="686" t="s">
        <v>1374</v>
      </c>
    </row>
    <row r="1170" spans="1:4" s="1" customFormat="1" ht="19.2">
      <c r="A1170" s="647" t="s">
        <v>2296</v>
      </c>
      <c r="B1170" s="651" t="s">
        <v>1</v>
      </c>
      <c r="C1170" s="651"/>
      <c r="D1170" s="687" t="s">
        <v>2297</v>
      </c>
    </row>
    <row r="1171" spans="1:4" s="1" customFormat="1" ht="19.2">
      <c r="A1171" s="647" t="s">
        <v>2294</v>
      </c>
      <c r="B1171" s="651" t="s">
        <v>263</v>
      </c>
      <c r="C1171" s="651"/>
      <c r="D1171" s="687" t="s">
        <v>2295</v>
      </c>
    </row>
    <row r="1172" spans="1:4" s="1" customFormat="1" ht="19.2">
      <c r="A1172" s="647" t="s">
        <v>2292</v>
      </c>
      <c r="B1172" s="651" t="s">
        <v>650</v>
      </c>
      <c r="C1172" s="651"/>
      <c r="D1172" s="687" t="s">
        <v>2293</v>
      </c>
    </row>
    <row r="1173" spans="1:4" s="1" customFormat="1" ht="38.4">
      <c r="A1173" s="647" t="s">
        <v>2290</v>
      </c>
      <c r="B1173" s="651" t="s">
        <v>651</v>
      </c>
      <c r="C1173" s="651"/>
      <c r="D1173" s="687" t="s">
        <v>2291</v>
      </c>
    </row>
    <row r="1174" spans="1:4" s="1" customFormat="1" ht="19.2">
      <c r="A1174" s="647" t="s">
        <v>2288</v>
      </c>
      <c r="B1174" s="651" t="s">
        <v>652</v>
      </c>
      <c r="C1174" s="651"/>
      <c r="D1174" s="687" t="s">
        <v>2289</v>
      </c>
    </row>
    <row r="1175" spans="1:4" s="1" customFormat="1" ht="51.6" customHeight="1" collapsed="1">
      <c r="A1175" s="645" t="s">
        <v>1381</v>
      </c>
      <c r="B1175" s="650" t="s">
        <v>615</v>
      </c>
      <c r="C1175" s="650"/>
      <c r="D1175" s="686" t="s">
        <v>1375</v>
      </c>
    </row>
    <row r="1176" spans="1:4" s="1" customFormat="1" ht="38.4">
      <c r="A1176" s="647" t="s">
        <v>2286</v>
      </c>
      <c r="B1176" s="651" t="s">
        <v>1</v>
      </c>
      <c r="C1176" s="651"/>
      <c r="D1176" s="687" t="s">
        <v>2287</v>
      </c>
    </row>
    <row r="1177" spans="1:4" s="1" customFormat="1" ht="19.2">
      <c r="A1177" s="647" t="s">
        <v>2284</v>
      </c>
      <c r="B1177" s="651" t="s">
        <v>263</v>
      </c>
      <c r="C1177" s="651"/>
      <c r="D1177" s="687" t="s">
        <v>2285</v>
      </c>
    </row>
    <row r="1178" spans="1:4" s="1" customFormat="1" ht="38.4">
      <c r="A1178" s="647" t="s">
        <v>2282</v>
      </c>
      <c r="B1178" s="651" t="s">
        <v>650</v>
      </c>
      <c r="C1178" s="651"/>
      <c r="D1178" s="687" t="s">
        <v>2283</v>
      </c>
    </row>
    <row r="1179" spans="1:4" s="1" customFormat="1" ht="38.4">
      <c r="A1179" s="647" t="s">
        <v>2280</v>
      </c>
      <c r="B1179" s="651" t="s">
        <v>651</v>
      </c>
      <c r="C1179" s="651"/>
      <c r="D1179" s="687" t="s">
        <v>2281</v>
      </c>
    </row>
    <row r="1180" spans="1:4" s="1" customFormat="1" ht="45.6" customHeight="1" collapsed="1">
      <c r="A1180" s="645" t="s">
        <v>1382</v>
      </c>
      <c r="B1180" s="650" t="s">
        <v>619</v>
      </c>
      <c r="C1180" s="650"/>
      <c r="D1180" s="686" t="s">
        <v>1376</v>
      </c>
    </row>
    <row r="1181" spans="1:4" s="1" customFormat="1" ht="19.2">
      <c r="A1181" s="647" t="s">
        <v>2278</v>
      </c>
      <c r="B1181" s="651" t="s">
        <v>1</v>
      </c>
      <c r="C1181" s="651"/>
      <c r="D1181" s="687" t="s">
        <v>2279</v>
      </c>
    </row>
    <row r="1182" spans="1:4" s="1" customFormat="1" ht="19.2">
      <c r="A1182" s="647" t="s">
        <v>2276</v>
      </c>
      <c r="B1182" s="651" t="s">
        <v>263</v>
      </c>
      <c r="C1182" s="651"/>
      <c r="D1182" s="687" t="s">
        <v>2277</v>
      </c>
    </row>
    <row r="1183" spans="1:4" s="1" customFormat="1" ht="19.2">
      <c r="A1183" s="647" t="s">
        <v>2274</v>
      </c>
      <c r="B1183" s="651" t="s">
        <v>650</v>
      </c>
      <c r="C1183" s="651"/>
      <c r="D1183" s="687" t="s">
        <v>2275</v>
      </c>
    </row>
    <row r="1184" spans="1:4" s="1" customFormat="1" ht="19.2">
      <c r="A1184" s="647" t="s">
        <v>2272</v>
      </c>
      <c r="B1184" s="651" t="s">
        <v>651</v>
      </c>
      <c r="C1184" s="651"/>
      <c r="D1184" s="687" t="s">
        <v>2273</v>
      </c>
    </row>
    <row r="1185" spans="1:4" s="1" customFormat="1" ht="38.4">
      <c r="A1185" s="647" t="s">
        <v>2270</v>
      </c>
      <c r="B1185" s="651" t="s">
        <v>652</v>
      </c>
      <c r="C1185" s="651"/>
      <c r="D1185" s="687" t="s">
        <v>2271</v>
      </c>
    </row>
    <row r="1186" spans="1:4" s="1" customFormat="1" ht="38.4">
      <c r="A1186" s="647" t="s">
        <v>2268</v>
      </c>
      <c r="B1186" s="651" t="s">
        <v>653</v>
      </c>
      <c r="C1186" s="651"/>
      <c r="D1186" s="687" t="s">
        <v>2269</v>
      </c>
    </row>
    <row r="1187" spans="1:4" s="1" customFormat="1" ht="33" customHeight="1" collapsed="1">
      <c r="A1187" s="710"/>
      <c r="B1187" s="718"/>
      <c r="C1187" s="718" t="s">
        <v>583</v>
      </c>
      <c r="D1187" s="719">
        <v>5.01</v>
      </c>
    </row>
    <row r="1188" spans="1:4" s="1" customFormat="1" ht="52.2" customHeight="1">
      <c r="A1188" s="645" t="s">
        <v>1386</v>
      </c>
      <c r="B1188" s="650" t="s">
        <v>0</v>
      </c>
      <c r="C1188" s="650"/>
      <c r="D1188" s="686" t="s">
        <v>1383</v>
      </c>
    </row>
    <row r="1189" spans="1:4" s="1" customFormat="1" ht="19.2">
      <c r="A1189" s="647" t="s">
        <v>2266</v>
      </c>
      <c r="B1189" s="651" t="s">
        <v>1</v>
      </c>
      <c r="C1189" s="651"/>
      <c r="D1189" s="687" t="s">
        <v>2267</v>
      </c>
    </row>
    <row r="1190" spans="1:4" s="1" customFormat="1" ht="38.4">
      <c r="A1190" s="647" t="s">
        <v>2264</v>
      </c>
      <c r="B1190" s="651" t="s">
        <v>263</v>
      </c>
      <c r="C1190" s="651"/>
      <c r="D1190" s="687" t="s">
        <v>2265</v>
      </c>
    </row>
    <row r="1191" spans="1:4" s="1" customFormat="1" ht="57.6">
      <c r="A1191" s="647" t="s">
        <v>2262</v>
      </c>
      <c r="B1191" s="651" t="s">
        <v>650</v>
      </c>
      <c r="C1191" s="651"/>
      <c r="D1191" s="687" t="s">
        <v>2263</v>
      </c>
    </row>
    <row r="1192" spans="1:4" s="1" customFormat="1" ht="38.4">
      <c r="A1192" s="647" t="s">
        <v>2260</v>
      </c>
      <c r="B1192" s="651" t="s">
        <v>651</v>
      </c>
      <c r="C1192" s="651"/>
      <c r="D1192" s="687" t="s">
        <v>2261</v>
      </c>
    </row>
    <row r="1193" spans="1:4" s="1" customFormat="1" ht="38.4">
      <c r="A1193" s="647" t="s">
        <v>2258</v>
      </c>
      <c r="B1193" s="651" t="s">
        <v>652</v>
      </c>
      <c r="C1193" s="651"/>
      <c r="D1193" s="687" t="s">
        <v>2259</v>
      </c>
    </row>
    <row r="1194" spans="1:4" s="1" customFormat="1" ht="38.4">
      <c r="A1194" s="647" t="s">
        <v>2256</v>
      </c>
      <c r="B1194" s="651" t="s">
        <v>653</v>
      </c>
      <c r="C1194" s="651"/>
      <c r="D1194" s="687" t="s">
        <v>2257</v>
      </c>
    </row>
    <row r="1195" spans="1:4" s="1" customFormat="1" ht="57.6">
      <c r="A1195" s="647" t="s">
        <v>2254</v>
      </c>
      <c r="B1195" s="651" t="s">
        <v>1051</v>
      </c>
      <c r="C1195" s="651"/>
      <c r="D1195" s="687" t="s">
        <v>2255</v>
      </c>
    </row>
    <row r="1196" spans="1:4" s="1" customFormat="1" ht="19.2">
      <c r="A1196" s="647" t="s">
        <v>2252</v>
      </c>
      <c r="B1196" s="651" t="s">
        <v>1052</v>
      </c>
      <c r="C1196" s="651"/>
      <c r="D1196" s="687" t="s">
        <v>2253</v>
      </c>
    </row>
    <row r="1197" spans="1:4" s="1" customFormat="1" ht="38.4">
      <c r="A1197" s="647" t="s">
        <v>2250</v>
      </c>
      <c r="B1197" s="651" t="s">
        <v>1053</v>
      </c>
      <c r="C1197" s="651"/>
      <c r="D1197" s="687" t="s">
        <v>2251</v>
      </c>
    </row>
    <row r="1198" spans="1:4" s="1" customFormat="1" ht="38.4">
      <c r="A1198" s="647" t="s">
        <v>2248</v>
      </c>
      <c r="B1198" s="651" t="s">
        <v>1054</v>
      </c>
      <c r="C1198" s="651"/>
      <c r="D1198" s="687" t="s">
        <v>2249</v>
      </c>
    </row>
    <row r="1199" spans="1:4" s="1" customFormat="1" ht="19.2">
      <c r="A1199" s="647" t="s">
        <v>2246</v>
      </c>
      <c r="B1199" s="651" t="s">
        <v>1055</v>
      </c>
      <c r="C1199" s="651"/>
      <c r="D1199" s="687" t="s">
        <v>2247</v>
      </c>
    </row>
    <row r="1200" spans="1:4" s="1" customFormat="1" ht="49.95" customHeight="1" collapsed="1">
      <c r="A1200" s="645" t="s">
        <v>1387</v>
      </c>
      <c r="B1200" s="650" t="s">
        <v>612</v>
      </c>
      <c r="C1200" s="650"/>
      <c r="D1200" s="686" t="s">
        <v>1384</v>
      </c>
    </row>
    <row r="1201" spans="1:4" s="1" customFormat="1" ht="38.4">
      <c r="A1201" s="647" t="s">
        <v>2244</v>
      </c>
      <c r="B1201" s="651" t="s">
        <v>1</v>
      </c>
      <c r="C1201" s="651"/>
      <c r="D1201" s="687" t="s">
        <v>2245</v>
      </c>
    </row>
    <row r="1202" spans="1:4" s="1" customFormat="1" ht="38.4">
      <c r="A1202" s="647" t="s">
        <v>2242</v>
      </c>
      <c r="B1202" s="651" t="s">
        <v>263</v>
      </c>
      <c r="C1202" s="651"/>
      <c r="D1202" s="687" t="s">
        <v>2243</v>
      </c>
    </row>
    <row r="1203" spans="1:4" s="1" customFormat="1" ht="57.6">
      <c r="A1203" s="647" t="s">
        <v>2240</v>
      </c>
      <c r="B1203" s="651" t="s">
        <v>650</v>
      </c>
      <c r="C1203" s="651"/>
      <c r="D1203" s="687" t="s">
        <v>2241</v>
      </c>
    </row>
    <row r="1204" spans="1:4" s="1" customFormat="1" ht="38.4">
      <c r="A1204" s="647" t="s">
        <v>2238</v>
      </c>
      <c r="B1204" s="651" t="s">
        <v>651</v>
      </c>
      <c r="C1204" s="651"/>
      <c r="D1204" s="687" t="s">
        <v>2239</v>
      </c>
    </row>
    <row r="1205" spans="1:4" s="1" customFormat="1" ht="19.2">
      <c r="A1205" s="647" t="s">
        <v>2236</v>
      </c>
      <c r="B1205" s="651" t="s">
        <v>652</v>
      </c>
      <c r="C1205" s="651"/>
      <c r="D1205" s="687" t="s">
        <v>2237</v>
      </c>
    </row>
    <row r="1206" spans="1:4" s="1" customFormat="1" ht="47.4" customHeight="1" collapsed="1">
      <c r="A1206" s="645" t="s">
        <v>1388</v>
      </c>
      <c r="B1206" s="650" t="s">
        <v>613</v>
      </c>
      <c r="C1206" s="650"/>
      <c r="D1206" s="686" t="s">
        <v>1385</v>
      </c>
    </row>
    <row r="1207" spans="1:4" s="1" customFormat="1" ht="38.4">
      <c r="A1207" s="647" t="s">
        <v>2234</v>
      </c>
      <c r="B1207" s="651" t="s">
        <v>1</v>
      </c>
      <c r="C1207" s="651"/>
      <c r="D1207" s="687" t="s">
        <v>2235</v>
      </c>
    </row>
    <row r="1208" spans="1:4" s="1" customFormat="1" ht="57.6">
      <c r="A1208" s="647" t="s">
        <v>2232</v>
      </c>
      <c r="B1208" s="651" t="s">
        <v>263</v>
      </c>
      <c r="C1208" s="651"/>
      <c r="D1208" s="687" t="s">
        <v>2233</v>
      </c>
    </row>
    <row r="1209" spans="1:4" s="1" customFormat="1" ht="38.4">
      <c r="A1209" s="647" t="s">
        <v>2230</v>
      </c>
      <c r="B1209" s="651" t="s">
        <v>650</v>
      </c>
      <c r="C1209" s="651"/>
      <c r="D1209" s="687" t="s">
        <v>2231</v>
      </c>
    </row>
    <row r="1210" spans="1:4" s="1" customFormat="1" ht="38.4">
      <c r="A1210" s="647" t="s">
        <v>2228</v>
      </c>
      <c r="B1210" s="651" t="s">
        <v>651</v>
      </c>
      <c r="C1210" s="651"/>
      <c r="D1210" s="687" t="s">
        <v>2229</v>
      </c>
    </row>
    <row r="1211" spans="1:4" s="1" customFormat="1" ht="33" customHeight="1" collapsed="1">
      <c r="A1211" s="710"/>
      <c r="B1211" s="718"/>
      <c r="C1211" s="718" t="s">
        <v>584</v>
      </c>
      <c r="D1211" s="719">
        <v>5.0199999999999996</v>
      </c>
    </row>
    <row r="1212" spans="1:4" s="1" customFormat="1" ht="48" customHeight="1">
      <c r="A1212" s="645" t="s">
        <v>1395</v>
      </c>
      <c r="B1212" s="650" t="s">
        <v>0</v>
      </c>
      <c r="C1212" s="650"/>
      <c r="D1212" s="686" t="s">
        <v>1389</v>
      </c>
    </row>
    <row r="1213" spans="1:4" s="1" customFormat="1" ht="38.4">
      <c r="A1213" s="647" t="s">
        <v>2226</v>
      </c>
      <c r="B1213" s="651" t="s">
        <v>1</v>
      </c>
      <c r="C1213" s="651"/>
      <c r="D1213" s="687" t="s">
        <v>2227</v>
      </c>
    </row>
    <row r="1214" spans="1:4" s="1" customFormat="1" ht="19.2">
      <c r="A1214" s="647" t="s">
        <v>2224</v>
      </c>
      <c r="B1214" s="651" t="s">
        <v>263</v>
      </c>
      <c r="C1214" s="651"/>
      <c r="D1214" s="687" t="s">
        <v>2225</v>
      </c>
    </row>
    <row r="1215" spans="1:4" s="1" customFormat="1" ht="38.4">
      <c r="A1215" s="647" t="s">
        <v>2222</v>
      </c>
      <c r="B1215" s="651" t="s">
        <v>650</v>
      </c>
      <c r="C1215" s="651"/>
      <c r="D1215" s="687" t="s">
        <v>2223</v>
      </c>
    </row>
    <row r="1216" spans="1:4" s="1" customFormat="1" ht="19.2">
      <c r="A1216" s="647" t="s">
        <v>2220</v>
      </c>
      <c r="B1216" s="651" t="s">
        <v>651</v>
      </c>
      <c r="C1216" s="651"/>
      <c r="D1216" s="687" t="s">
        <v>2221</v>
      </c>
    </row>
    <row r="1217" spans="1:4" s="1" customFormat="1" ht="36" customHeight="1" collapsed="1">
      <c r="A1217" s="645" t="s">
        <v>1396</v>
      </c>
      <c r="B1217" s="650" t="s">
        <v>612</v>
      </c>
      <c r="C1217" s="650"/>
      <c r="D1217" s="686" t="s">
        <v>1390</v>
      </c>
    </row>
    <row r="1218" spans="1:4" s="1" customFormat="1" ht="19.2">
      <c r="A1218" s="647" t="s">
        <v>2218</v>
      </c>
      <c r="B1218" s="651" t="s">
        <v>1</v>
      </c>
      <c r="C1218" s="651"/>
      <c r="D1218" s="687" t="s">
        <v>2219</v>
      </c>
    </row>
    <row r="1219" spans="1:4" s="1" customFormat="1" ht="19.2">
      <c r="A1219" s="647" t="s">
        <v>2216</v>
      </c>
      <c r="B1219" s="651" t="s">
        <v>263</v>
      </c>
      <c r="C1219" s="651"/>
      <c r="D1219" s="687" t="s">
        <v>2217</v>
      </c>
    </row>
    <row r="1220" spans="1:4" s="1" customFormat="1" ht="38.4">
      <c r="A1220" s="647" t="s">
        <v>2214</v>
      </c>
      <c r="B1220" s="651" t="s">
        <v>650</v>
      </c>
      <c r="C1220" s="651"/>
      <c r="D1220" s="687" t="s">
        <v>2215</v>
      </c>
    </row>
    <row r="1221" spans="1:4" s="1" customFormat="1" ht="46.95" customHeight="1" collapsed="1">
      <c r="A1221" s="645" t="s">
        <v>1397</v>
      </c>
      <c r="B1221" s="650" t="s">
        <v>613</v>
      </c>
      <c r="C1221" s="650"/>
      <c r="D1221" s="686" t="s">
        <v>1391</v>
      </c>
    </row>
    <row r="1222" spans="1:4" s="1" customFormat="1" ht="19.2" outlineLevel="1">
      <c r="A1222" s="647" t="s">
        <v>2212</v>
      </c>
      <c r="B1222" s="651" t="s">
        <v>1</v>
      </c>
      <c r="C1222" s="651"/>
      <c r="D1222" s="687" t="s">
        <v>2213</v>
      </c>
    </row>
    <row r="1223" spans="1:4" s="1" customFormat="1" ht="19.2" outlineLevel="1">
      <c r="A1223" s="647" t="s">
        <v>2210</v>
      </c>
      <c r="B1223" s="651" t="s">
        <v>263</v>
      </c>
      <c r="C1223" s="651"/>
      <c r="D1223" s="687" t="s">
        <v>2211</v>
      </c>
    </row>
    <row r="1224" spans="1:4" s="1" customFormat="1" ht="38.4" outlineLevel="1">
      <c r="A1224" s="647" t="s">
        <v>2208</v>
      </c>
      <c r="B1224" s="651" t="s">
        <v>650</v>
      </c>
      <c r="C1224" s="651"/>
      <c r="D1224" s="687" t="s">
        <v>2209</v>
      </c>
    </row>
    <row r="1225" spans="1:4" s="1" customFormat="1" ht="46.95" customHeight="1">
      <c r="A1225" s="645" t="s">
        <v>1398</v>
      </c>
      <c r="B1225" s="650" t="s">
        <v>614</v>
      </c>
      <c r="C1225" s="650"/>
      <c r="D1225" s="686" t="s">
        <v>1392</v>
      </c>
    </row>
    <row r="1226" spans="1:4" s="1" customFormat="1" ht="19.2">
      <c r="A1226" s="647" t="s">
        <v>2206</v>
      </c>
      <c r="B1226" s="651" t="s">
        <v>1</v>
      </c>
      <c r="C1226" s="651"/>
      <c r="D1226" s="687" t="s">
        <v>2207</v>
      </c>
    </row>
    <row r="1227" spans="1:4" s="1" customFormat="1" ht="38.4">
      <c r="A1227" s="647" t="s">
        <v>2204</v>
      </c>
      <c r="B1227" s="651" t="s">
        <v>263</v>
      </c>
      <c r="C1227" s="651"/>
      <c r="D1227" s="687" t="s">
        <v>2205</v>
      </c>
    </row>
    <row r="1228" spans="1:4" s="1" customFormat="1" ht="19.2">
      <c r="A1228" s="647" t="s">
        <v>2202</v>
      </c>
      <c r="B1228" s="651" t="s">
        <v>650</v>
      </c>
      <c r="C1228" s="651"/>
      <c r="D1228" s="687" t="s">
        <v>2203</v>
      </c>
    </row>
    <row r="1229" spans="1:4" s="1" customFormat="1" ht="64.95" customHeight="1" collapsed="1">
      <c r="A1229" s="645" t="s">
        <v>1399</v>
      </c>
      <c r="B1229" s="650" t="s">
        <v>615</v>
      </c>
      <c r="C1229" s="650"/>
      <c r="D1229" s="686" t="s">
        <v>1393</v>
      </c>
    </row>
    <row r="1230" spans="1:4" s="1" customFormat="1" ht="38.4">
      <c r="A1230" s="647" t="s">
        <v>2200</v>
      </c>
      <c r="B1230" s="651" t="s">
        <v>1</v>
      </c>
      <c r="C1230" s="651"/>
      <c r="D1230" s="687" t="s">
        <v>2201</v>
      </c>
    </row>
    <row r="1231" spans="1:4" s="1" customFormat="1" ht="19.2">
      <c r="A1231" s="647" t="s">
        <v>2198</v>
      </c>
      <c r="B1231" s="651" t="s">
        <v>263</v>
      </c>
      <c r="C1231" s="651"/>
      <c r="D1231" s="687" t="s">
        <v>2199</v>
      </c>
    </row>
    <row r="1232" spans="1:4" s="1" customFormat="1" ht="19.2">
      <c r="A1232" s="647" t="s">
        <v>2196</v>
      </c>
      <c r="B1232" s="651" t="s">
        <v>650</v>
      </c>
      <c r="C1232" s="651"/>
      <c r="D1232" s="687" t="s">
        <v>2197</v>
      </c>
    </row>
    <row r="1233" spans="1:4" s="1" customFormat="1" ht="19.2">
      <c r="A1233" s="647" t="s">
        <v>2194</v>
      </c>
      <c r="B1233" s="651" t="s">
        <v>651</v>
      </c>
      <c r="C1233" s="651"/>
      <c r="D1233" s="687" t="s">
        <v>2195</v>
      </c>
    </row>
    <row r="1234" spans="1:4" s="1" customFormat="1" ht="19.2">
      <c r="A1234" s="647" t="s">
        <v>2192</v>
      </c>
      <c r="B1234" s="651" t="s">
        <v>652</v>
      </c>
      <c r="C1234" s="651"/>
      <c r="D1234" s="687" t="s">
        <v>2193</v>
      </c>
    </row>
    <row r="1235" spans="1:4" s="1" customFormat="1" ht="19.2">
      <c r="A1235" s="647" t="s">
        <v>2190</v>
      </c>
      <c r="B1235" s="651" t="s">
        <v>653</v>
      </c>
      <c r="C1235" s="651"/>
      <c r="D1235" s="687" t="s">
        <v>2191</v>
      </c>
    </row>
    <row r="1236" spans="1:4" s="1" customFormat="1" ht="38.4">
      <c r="A1236" s="647" t="s">
        <v>2188</v>
      </c>
      <c r="B1236" s="651" t="s">
        <v>1051</v>
      </c>
      <c r="C1236" s="651"/>
      <c r="D1236" s="687" t="s">
        <v>2189</v>
      </c>
    </row>
    <row r="1237" spans="1:4" s="1" customFormat="1" ht="38.4">
      <c r="A1237" s="647" t="s">
        <v>2186</v>
      </c>
      <c r="B1237" s="651" t="s">
        <v>1052</v>
      </c>
      <c r="C1237" s="651"/>
      <c r="D1237" s="687" t="s">
        <v>2187</v>
      </c>
    </row>
    <row r="1238" spans="1:4" s="1" customFormat="1" ht="38.4">
      <c r="A1238" s="647" t="s">
        <v>2184</v>
      </c>
      <c r="B1238" s="651" t="s">
        <v>1053</v>
      </c>
      <c r="C1238" s="651"/>
      <c r="D1238" s="687" t="s">
        <v>2185</v>
      </c>
    </row>
    <row r="1239" spans="1:4" s="1" customFormat="1" ht="43.95" customHeight="1" collapsed="1">
      <c r="A1239" s="645" t="s">
        <v>1400</v>
      </c>
      <c r="B1239" s="650" t="s">
        <v>619</v>
      </c>
      <c r="C1239" s="650"/>
      <c r="D1239" s="686" t="s">
        <v>1394</v>
      </c>
    </row>
    <row r="1240" spans="1:4" s="1" customFormat="1" ht="19.2">
      <c r="A1240" s="647" t="s">
        <v>2182</v>
      </c>
      <c r="B1240" s="651" t="s">
        <v>1</v>
      </c>
      <c r="C1240" s="651"/>
      <c r="D1240" s="687" t="s">
        <v>2183</v>
      </c>
    </row>
    <row r="1241" spans="1:4" s="1" customFormat="1" ht="19.2">
      <c r="A1241" s="647" t="s">
        <v>2180</v>
      </c>
      <c r="B1241" s="651" t="s">
        <v>263</v>
      </c>
      <c r="C1241" s="651"/>
      <c r="D1241" s="687" t="s">
        <v>2181</v>
      </c>
    </row>
    <row r="1242" spans="1:4" s="1" customFormat="1" ht="38.4">
      <c r="A1242" s="647" t="s">
        <v>2178</v>
      </c>
      <c r="B1242" s="651" t="s">
        <v>650</v>
      </c>
      <c r="C1242" s="651"/>
      <c r="D1242" s="687" t="s">
        <v>2179</v>
      </c>
    </row>
    <row r="1243" spans="1:4" s="1" customFormat="1" ht="19.2">
      <c r="A1243" s="647" t="s">
        <v>2176</v>
      </c>
      <c r="B1243" s="651" t="s">
        <v>651</v>
      </c>
      <c r="C1243" s="651"/>
      <c r="D1243" s="687" t="s">
        <v>2177</v>
      </c>
    </row>
    <row r="1244" spans="1:4" s="1" customFormat="1" ht="19.2">
      <c r="A1244" s="647" t="s">
        <v>2174</v>
      </c>
      <c r="B1244" s="651" t="s">
        <v>652</v>
      </c>
      <c r="C1244" s="651"/>
      <c r="D1244" s="687" t="s">
        <v>2175</v>
      </c>
    </row>
    <row r="1245" spans="1:4" s="1" customFormat="1" ht="33" customHeight="1" collapsed="1">
      <c r="A1245" s="710"/>
      <c r="B1245" s="718"/>
      <c r="C1245" s="718" t="s">
        <v>3934</v>
      </c>
      <c r="D1245" s="719">
        <v>5.03</v>
      </c>
    </row>
    <row r="1246" spans="1:4" s="1" customFormat="1" ht="35.4" customHeight="1">
      <c r="A1246" s="645" t="s">
        <v>1406</v>
      </c>
      <c r="B1246" s="650" t="s">
        <v>0</v>
      </c>
      <c r="C1246" s="650"/>
      <c r="D1246" s="686" t="s">
        <v>1401</v>
      </c>
    </row>
    <row r="1247" spans="1:4" s="1" customFormat="1" ht="38.4">
      <c r="A1247" s="647" t="s">
        <v>2172</v>
      </c>
      <c r="B1247" s="651" t="s">
        <v>1</v>
      </c>
      <c r="C1247" s="651"/>
      <c r="D1247" s="687" t="s">
        <v>2173</v>
      </c>
    </row>
    <row r="1248" spans="1:4" s="1" customFormat="1" ht="19.2">
      <c r="A1248" s="647" t="s">
        <v>2170</v>
      </c>
      <c r="B1248" s="651" t="s">
        <v>263</v>
      </c>
      <c r="C1248" s="651"/>
      <c r="D1248" s="687" t="s">
        <v>2171</v>
      </c>
    </row>
    <row r="1249" spans="1:4" s="1" customFormat="1" ht="19.2">
      <c r="A1249" s="647" t="s">
        <v>2168</v>
      </c>
      <c r="B1249" s="651" t="s">
        <v>650</v>
      </c>
      <c r="C1249" s="651"/>
      <c r="D1249" s="687" t="s">
        <v>2169</v>
      </c>
    </row>
    <row r="1250" spans="1:4" s="1" customFormat="1" ht="19.2">
      <c r="A1250" s="647" t="s">
        <v>2166</v>
      </c>
      <c r="B1250" s="651" t="s">
        <v>651</v>
      </c>
      <c r="C1250" s="651"/>
      <c r="D1250" s="687" t="s">
        <v>2167</v>
      </c>
    </row>
    <row r="1251" spans="1:4" s="1" customFormat="1" ht="19.2">
      <c r="A1251" s="647" t="s">
        <v>2164</v>
      </c>
      <c r="B1251" s="651" t="s">
        <v>652</v>
      </c>
      <c r="C1251" s="651"/>
      <c r="D1251" s="687" t="s">
        <v>2165</v>
      </c>
    </row>
    <row r="1252" spans="1:4" s="1" customFormat="1" ht="54" customHeight="1" collapsed="1">
      <c r="A1252" s="645" t="s">
        <v>1407</v>
      </c>
      <c r="B1252" s="650" t="s">
        <v>612</v>
      </c>
      <c r="C1252" s="650"/>
      <c r="D1252" s="686" t="s">
        <v>1402</v>
      </c>
    </row>
    <row r="1253" spans="1:4" s="1" customFormat="1" ht="38.4">
      <c r="A1253" s="647" t="s">
        <v>2162</v>
      </c>
      <c r="B1253" s="651" t="s">
        <v>1</v>
      </c>
      <c r="C1253" s="651"/>
      <c r="D1253" s="687" t="s">
        <v>2163</v>
      </c>
    </row>
    <row r="1254" spans="1:4" s="1" customFormat="1" ht="19.2">
      <c r="A1254" s="647" t="s">
        <v>2160</v>
      </c>
      <c r="B1254" s="651" t="s">
        <v>263</v>
      </c>
      <c r="C1254" s="651"/>
      <c r="D1254" s="687" t="s">
        <v>2161</v>
      </c>
    </row>
    <row r="1255" spans="1:4" s="1" customFormat="1" ht="38.4">
      <c r="A1255" s="647" t="s">
        <v>2158</v>
      </c>
      <c r="B1255" s="651" t="s">
        <v>650</v>
      </c>
      <c r="C1255" s="651"/>
      <c r="D1255" s="687" t="s">
        <v>2159</v>
      </c>
    </row>
    <row r="1256" spans="1:4" s="1" customFormat="1" ht="19.2">
      <c r="A1256" s="647" t="s">
        <v>2156</v>
      </c>
      <c r="B1256" s="651" t="s">
        <v>651</v>
      </c>
      <c r="C1256" s="651"/>
      <c r="D1256" s="687" t="s">
        <v>2157</v>
      </c>
    </row>
    <row r="1257" spans="1:4" s="1" customFormat="1" ht="41.4" customHeight="1" collapsed="1">
      <c r="A1257" s="645" t="s">
        <v>1408</v>
      </c>
      <c r="B1257" s="650" t="s">
        <v>613</v>
      </c>
      <c r="C1257" s="650"/>
      <c r="D1257" s="686" t="s">
        <v>1403</v>
      </c>
    </row>
    <row r="1258" spans="1:4" s="1" customFormat="1" ht="19.2">
      <c r="A1258" s="647" t="s">
        <v>2154</v>
      </c>
      <c r="B1258" s="651" t="s">
        <v>1</v>
      </c>
      <c r="C1258" s="651"/>
      <c r="D1258" s="687" t="s">
        <v>2155</v>
      </c>
    </row>
    <row r="1259" spans="1:4" s="1" customFormat="1" ht="38.4">
      <c r="A1259" s="647" t="s">
        <v>2152</v>
      </c>
      <c r="B1259" s="651" t="s">
        <v>263</v>
      </c>
      <c r="C1259" s="651"/>
      <c r="D1259" s="687" t="s">
        <v>2153</v>
      </c>
    </row>
    <row r="1260" spans="1:4" s="1" customFormat="1" ht="19.2">
      <c r="A1260" s="647" t="s">
        <v>2150</v>
      </c>
      <c r="B1260" s="651" t="s">
        <v>650</v>
      </c>
      <c r="C1260" s="651"/>
      <c r="D1260" s="687" t="s">
        <v>2151</v>
      </c>
    </row>
    <row r="1261" spans="1:4" s="1" customFormat="1" ht="48" customHeight="1" collapsed="1">
      <c r="A1261" s="645" t="s">
        <v>1409</v>
      </c>
      <c r="B1261" s="650" t="s">
        <v>614</v>
      </c>
      <c r="C1261" s="650"/>
      <c r="D1261" s="686" t="s">
        <v>1404</v>
      </c>
    </row>
    <row r="1262" spans="1:4" s="1" customFormat="1" ht="38.4">
      <c r="A1262" s="647" t="s">
        <v>2148</v>
      </c>
      <c r="B1262" s="651" t="s">
        <v>1</v>
      </c>
      <c r="C1262" s="651"/>
      <c r="D1262" s="687" t="s">
        <v>2149</v>
      </c>
    </row>
    <row r="1263" spans="1:4" s="1" customFormat="1" ht="38.4">
      <c r="A1263" s="647" t="s">
        <v>2146</v>
      </c>
      <c r="B1263" s="651" t="s">
        <v>263</v>
      </c>
      <c r="C1263" s="651"/>
      <c r="D1263" s="687" t="s">
        <v>2147</v>
      </c>
    </row>
    <row r="1264" spans="1:4" s="1" customFormat="1" ht="19.2">
      <c r="A1264" s="647" t="s">
        <v>2144</v>
      </c>
      <c r="B1264" s="651" t="s">
        <v>650</v>
      </c>
      <c r="C1264" s="651"/>
      <c r="D1264" s="687" t="s">
        <v>2145</v>
      </c>
    </row>
    <row r="1265" spans="1:4" s="1" customFormat="1" ht="38.4">
      <c r="A1265" s="647" t="s">
        <v>2142</v>
      </c>
      <c r="B1265" s="651" t="s">
        <v>651</v>
      </c>
      <c r="C1265" s="651"/>
      <c r="D1265" s="687" t="s">
        <v>2143</v>
      </c>
    </row>
    <row r="1266" spans="1:4" s="1" customFormat="1" ht="38.4">
      <c r="A1266" s="647" t="s">
        <v>2140</v>
      </c>
      <c r="B1266" s="651" t="s">
        <v>652</v>
      </c>
      <c r="C1266" s="651"/>
      <c r="D1266" s="687" t="s">
        <v>2141</v>
      </c>
    </row>
    <row r="1267" spans="1:4" s="1" customFormat="1" ht="38.4" customHeight="1" collapsed="1">
      <c r="A1267" s="645" t="s">
        <v>1410</v>
      </c>
      <c r="B1267" s="650" t="s">
        <v>615</v>
      </c>
      <c r="C1267" s="650"/>
      <c r="D1267" s="686" t="s">
        <v>1405</v>
      </c>
    </row>
    <row r="1268" spans="1:4" s="1" customFormat="1" ht="38.4">
      <c r="A1268" s="647" t="s">
        <v>2138</v>
      </c>
      <c r="B1268" s="651" t="s">
        <v>1</v>
      </c>
      <c r="C1268" s="651"/>
      <c r="D1268" s="687" t="s">
        <v>2139</v>
      </c>
    </row>
    <row r="1269" spans="1:4" s="1" customFormat="1" ht="38.4">
      <c r="A1269" s="647" t="s">
        <v>2136</v>
      </c>
      <c r="B1269" s="651" t="s">
        <v>263</v>
      </c>
      <c r="C1269" s="651"/>
      <c r="D1269" s="687" t="s">
        <v>2137</v>
      </c>
    </row>
    <row r="1270" spans="1:4" s="1" customFormat="1" ht="38.4">
      <c r="A1270" s="647" t="s">
        <v>2134</v>
      </c>
      <c r="B1270" s="651" t="s">
        <v>650</v>
      </c>
      <c r="C1270" s="651"/>
      <c r="D1270" s="687" t="s">
        <v>2135</v>
      </c>
    </row>
    <row r="1271" spans="1:4" s="1" customFormat="1" ht="38.4">
      <c r="A1271" s="647" t="s">
        <v>2132</v>
      </c>
      <c r="B1271" s="651" t="s">
        <v>651</v>
      </c>
      <c r="C1271" s="651"/>
      <c r="D1271" s="687" t="s">
        <v>2133</v>
      </c>
    </row>
    <row r="1272" spans="1:4" s="1" customFormat="1" ht="56.4" customHeight="1" collapsed="1">
      <c r="A1272" s="645" t="s">
        <v>3946</v>
      </c>
      <c r="B1272" s="650" t="s">
        <v>619</v>
      </c>
      <c r="C1272" s="650"/>
      <c r="D1272" s="686" t="s">
        <v>3888</v>
      </c>
    </row>
    <row r="1273" spans="1:4" s="1" customFormat="1" ht="19.2">
      <c r="A1273" s="647" t="s">
        <v>3907</v>
      </c>
      <c r="B1273" s="651" t="s">
        <v>1</v>
      </c>
      <c r="C1273" s="651"/>
      <c r="D1273" s="687" t="s">
        <v>3906</v>
      </c>
    </row>
    <row r="1274" spans="1:4" s="1" customFormat="1" ht="19.2">
      <c r="A1274" s="647" t="s">
        <v>3909</v>
      </c>
      <c r="B1274" s="651" t="s">
        <v>263</v>
      </c>
      <c r="C1274" s="651"/>
      <c r="D1274" s="687" t="s">
        <v>3908</v>
      </c>
    </row>
    <row r="1275" spans="1:4" s="1" customFormat="1" ht="19.2">
      <c r="A1275" s="647" t="s">
        <v>3911</v>
      </c>
      <c r="B1275" s="651" t="s">
        <v>650</v>
      </c>
      <c r="C1275" s="651"/>
      <c r="D1275" s="687" t="s">
        <v>3910</v>
      </c>
    </row>
    <row r="1276" spans="1:4" s="1" customFormat="1" ht="33" customHeight="1" collapsed="1">
      <c r="A1276" s="710"/>
      <c r="B1276" s="718"/>
      <c r="C1276" s="718" t="s">
        <v>585</v>
      </c>
      <c r="D1276" s="719">
        <v>5.04</v>
      </c>
    </row>
    <row r="1277" spans="1:4" s="1" customFormat="1" ht="48.6" customHeight="1">
      <c r="A1277" s="645" t="s">
        <v>1418</v>
      </c>
      <c r="B1277" s="650" t="s">
        <v>0</v>
      </c>
      <c r="C1277" s="650"/>
      <c r="D1277" s="686" t="s">
        <v>1411</v>
      </c>
    </row>
    <row r="1278" spans="1:4" s="1" customFormat="1" ht="19.2">
      <c r="A1278" s="647" t="s">
        <v>2130</v>
      </c>
      <c r="B1278" s="651" t="s">
        <v>1</v>
      </c>
      <c r="C1278" s="651"/>
      <c r="D1278" s="687" t="s">
        <v>2131</v>
      </c>
    </row>
    <row r="1279" spans="1:4" s="1" customFormat="1" ht="19.2">
      <c r="A1279" s="647" t="s">
        <v>2128</v>
      </c>
      <c r="B1279" s="651" t="s">
        <v>263</v>
      </c>
      <c r="C1279" s="651"/>
      <c r="D1279" s="687" t="s">
        <v>2129</v>
      </c>
    </row>
    <row r="1280" spans="1:4" s="1" customFormat="1" ht="19.2">
      <c r="A1280" s="647" t="s">
        <v>2126</v>
      </c>
      <c r="B1280" s="651" t="s">
        <v>650</v>
      </c>
      <c r="C1280" s="651"/>
      <c r="D1280" s="687" t="s">
        <v>2127</v>
      </c>
    </row>
    <row r="1281" spans="1:4" s="1" customFormat="1" ht="57.6">
      <c r="A1281" s="647" t="s">
        <v>2124</v>
      </c>
      <c r="B1281" s="651" t="s">
        <v>651</v>
      </c>
      <c r="C1281" s="651"/>
      <c r="D1281" s="687" t="s">
        <v>2125</v>
      </c>
    </row>
    <row r="1282" spans="1:4" s="1" customFormat="1" ht="123" customHeight="1" collapsed="1">
      <c r="A1282" s="645" t="s">
        <v>1419</v>
      </c>
      <c r="B1282" s="650" t="s">
        <v>612</v>
      </c>
      <c r="C1282" s="650"/>
      <c r="D1282" s="686" t="s">
        <v>1412</v>
      </c>
    </row>
    <row r="1283" spans="1:4" s="1" customFormat="1" ht="19.2">
      <c r="A1283" s="647" t="s">
        <v>2122</v>
      </c>
      <c r="B1283" s="651" t="s">
        <v>1</v>
      </c>
      <c r="C1283" s="651"/>
      <c r="D1283" s="687" t="s">
        <v>2123</v>
      </c>
    </row>
    <row r="1284" spans="1:4" s="1" customFormat="1" ht="19.2">
      <c r="A1284" s="647" t="s">
        <v>2120</v>
      </c>
      <c r="B1284" s="651" t="s">
        <v>263</v>
      </c>
      <c r="C1284" s="651"/>
      <c r="D1284" s="687" t="s">
        <v>2121</v>
      </c>
    </row>
    <row r="1285" spans="1:4" s="1" customFormat="1" ht="19.2">
      <c r="A1285" s="647" t="s">
        <v>2118</v>
      </c>
      <c r="B1285" s="651" t="s">
        <v>650</v>
      </c>
      <c r="C1285" s="651"/>
      <c r="D1285" s="687" t="s">
        <v>2119</v>
      </c>
    </row>
    <row r="1286" spans="1:4" s="1" customFormat="1" ht="38.4">
      <c r="A1286" s="647" t="s">
        <v>2116</v>
      </c>
      <c r="B1286" s="651" t="s">
        <v>651</v>
      </c>
      <c r="C1286" s="651"/>
      <c r="D1286" s="687" t="s">
        <v>2117</v>
      </c>
    </row>
    <row r="1287" spans="1:4" s="1" customFormat="1" ht="38.4">
      <c r="A1287" s="647" t="s">
        <v>2114</v>
      </c>
      <c r="B1287" s="651" t="s">
        <v>652</v>
      </c>
      <c r="C1287" s="651"/>
      <c r="D1287" s="687" t="s">
        <v>2115</v>
      </c>
    </row>
    <row r="1288" spans="1:4" s="1" customFormat="1" ht="19.2">
      <c r="A1288" s="647" t="s">
        <v>2112</v>
      </c>
      <c r="B1288" s="651" t="s">
        <v>653</v>
      </c>
      <c r="C1288" s="651"/>
      <c r="D1288" s="687" t="s">
        <v>2113</v>
      </c>
    </row>
    <row r="1289" spans="1:4" s="1" customFormat="1" ht="19.2">
      <c r="A1289" s="647" t="s">
        <v>2110</v>
      </c>
      <c r="B1289" s="651" t="s">
        <v>1051</v>
      </c>
      <c r="C1289" s="651"/>
      <c r="D1289" s="687" t="s">
        <v>2111</v>
      </c>
    </row>
    <row r="1290" spans="1:4" s="1" customFormat="1" ht="19.2">
      <c r="A1290" s="647" t="s">
        <v>2108</v>
      </c>
      <c r="B1290" s="651" t="s">
        <v>1052</v>
      </c>
      <c r="C1290" s="651"/>
      <c r="D1290" s="687" t="s">
        <v>2109</v>
      </c>
    </row>
    <row r="1291" spans="1:4" s="1" customFormat="1" ht="54.6" customHeight="1" collapsed="1">
      <c r="A1291" s="645" t="s">
        <v>1420</v>
      </c>
      <c r="B1291" s="650" t="s">
        <v>613</v>
      </c>
      <c r="C1291" s="650"/>
      <c r="D1291" s="686" t="s">
        <v>1413</v>
      </c>
    </row>
    <row r="1292" spans="1:4" s="1" customFormat="1" ht="38.4">
      <c r="A1292" s="647" t="s">
        <v>2106</v>
      </c>
      <c r="B1292" s="651" t="s">
        <v>1</v>
      </c>
      <c r="C1292" s="651"/>
      <c r="D1292" s="687" t="s">
        <v>2107</v>
      </c>
    </row>
    <row r="1293" spans="1:4" s="1" customFormat="1" ht="48.6" customHeight="1" collapsed="1">
      <c r="A1293" s="645" t="s">
        <v>1421</v>
      </c>
      <c r="B1293" s="650" t="s">
        <v>614</v>
      </c>
      <c r="C1293" s="650"/>
      <c r="D1293" s="686" t="s">
        <v>1414</v>
      </c>
    </row>
    <row r="1294" spans="1:4" s="1" customFormat="1" ht="38.4">
      <c r="A1294" s="647" t="s">
        <v>2104</v>
      </c>
      <c r="B1294" s="651" t="s">
        <v>1</v>
      </c>
      <c r="C1294" s="651"/>
      <c r="D1294" s="687" t="s">
        <v>2105</v>
      </c>
    </row>
    <row r="1295" spans="1:4" s="1" customFormat="1" ht="19.2">
      <c r="A1295" s="647" t="s">
        <v>2102</v>
      </c>
      <c r="B1295" s="651" t="s">
        <v>263</v>
      </c>
      <c r="C1295" s="651"/>
      <c r="D1295" s="687" t="s">
        <v>2103</v>
      </c>
    </row>
    <row r="1296" spans="1:4" s="1" customFormat="1" ht="49.2" customHeight="1" collapsed="1">
      <c r="A1296" s="645" t="s">
        <v>1422</v>
      </c>
      <c r="B1296" s="650" t="s">
        <v>615</v>
      </c>
      <c r="C1296" s="650"/>
      <c r="D1296" s="686" t="s">
        <v>1415</v>
      </c>
    </row>
    <row r="1297" spans="1:4" s="1" customFormat="1" ht="19.2">
      <c r="A1297" s="647" t="s">
        <v>2100</v>
      </c>
      <c r="B1297" s="651" t="s">
        <v>1</v>
      </c>
      <c r="C1297" s="651"/>
      <c r="D1297" s="687" t="s">
        <v>2101</v>
      </c>
    </row>
    <row r="1298" spans="1:4" s="1" customFormat="1" ht="19.2">
      <c r="A1298" s="647" t="s">
        <v>2098</v>
      </c>
      <c r="B1298" s="651" t="s">
        <v>263</v>
      </c>
      <c r="C1298" s="651"/>
      <c r="D1298" s="687" t="s">
        <v>2099</v>
      </c>
    </row>
    <row r="1299" spans="1:4" s="1" customFormat="1" ht="66.599999999999994" customHeight="1" collapsed="1">
      <c r="A1299" s="645" t="s">
        <v>1423</v>
      </c>
      <c r="B1299" s="650" t="s">
        <v>619</v>
      </c>
      <c r="C1299" s="650"/>
      <c r="D1299" s="686" t="s">
        <v>1416</v>
      </c>
    </row>
    <row r="1300" spans="1:4" s="1" customFormat="1" ht="19.2">
      <c r="A1300" s="647" t="s">
        <v>2096</v>
      </c>
      <c r="B1300" s="651" t="s">
        <v>1</v>
      </c>
      <c r="C1300" s="651"/>
      <c r="D1300" s="687" t="s">
        <v>2097</v>
      </c>
    </row>
    <row r="1301" spans="1:4" s="1" customFormat="1" ht="19.2">
      <c r="A1301" s="647" t="s">
        <v>2094</v>
      </c>
      <c r="B1301" s="651" t="s">
        <v>263</v>
      </c>
      <c r="C1301" s="651"/>
      <c r="D1301" s="687" t="s">
        <v>2095</v>
      </c>
    </row>
    <row r="1302" spans="1:4" s="1" customFormat="1" ht="19.2">
      <c r="A1302" s="647" t="s">
        <v>2092</v>
      </c>
      <c r="B1302" s="651" t="s">
        <v>650</v>
      </c>
      <c r="C1302" s="651"/>
      <c r="D1302" s="687" t="s">
        <v>2093</v>
      </c>
    </row>
    <row r="1303" spans="1:4" s="1" customFormat="1" ht="38.4">
      <c r="A1303" s="647" t="s">
        <v>2090</v>
      </c>
      <c r="B1303" s="651" t="s">
        <v>651</v>
      </c>
      <c r="C1303" s="651"/>
      <c r="D1303" s="687" t="s">
        <v>2091</v>
      </c>
    </row>
    <row r="1304" spans="1:4" s="1" customFormat="1" ht="19.2">
      <c r="A1304" s="647" t="s">
        <v>2088</v>
      </c>
      <c r="B1304" s="651" t="s">
        <v>652</v>
      </c>
      <c r="C1304" s="651"/>
      <c r="D1304" s="687" t="s">
        <v>2089</v>
      </c>
    </row>
    <row r="1305" spans="1:4" s="1" customFormat="1" ht="19.2">
      <c r="A1305" s="647" t="s">
        <v>2086</v>
      </c>
      <c r="B1305" s="651" t="s">
        <v>653</v>
      </c>
      <c r="C1305" s="651"/>
      <c r="D1305" s="687" t="s">
        <v>2087</v>
      </c>
    </row>
    <row r="1306" spans="1:4" s="1" customFormat="1" ht="19.2">
      <c r="A1306" s="647" t="s">
        <v>2084</v>
      </c>
      <c r="B1306" s="651" t="s">
        <v>1051</v>
      </c>
      <c r="C1306" s="651"/>
      <c r="D1306" s="687" t="s">
        <v>2085</v>
      </c>
    </row>
    <row r="1307" spans="1:4" s="1" customFormat="1" ht="19.2">
      <c r="A1307" s="647" t="s">
        <v>2082</v>
      </c>
      <c r="B1307" s="651" t="s">
        <v>1052</v>
      </c>
      <c r="C1307" s="651"/>
      <c r="D1307" s="687" t="s">
        <v>2083</v>
      </c>
    </row>
    <row r="1308" spans="1:4" s="1" customFormat="1" ht="93.6" customHeight="1" collapsed="1">
      <c r="A1308" s="645" t="s">
        <v>1424</v>
      </c>
      <c r="B1308" s="650" t="s">
        <v>622</v>
      </c>
      <c r="C1308" s="650"/>
      <c r="D1308" s="686" t="s">
        <v>1417</v>
      </c>
    </row>
    <row r="1309" spans="1:4" s="1" customFormat="1" ht="19.2">
      <c r="A1309" s="647" t="s">
        <v>2080</v>
      </c>
      <c r="B1309" s="651" t="s">
        <v>1</v>
      </c>
      <c r="C1309" s="651"/>
      <c r="D1309" s="687" t="s">
        <v>2081</v>
      </c>
    </row>
    <row r="1310" spans="1:4" s="1" customFormat="1" ht="19.2">
      <c r="A1310" s="647" t="s">
        <v>2078</v>
      </c>
      <c r="B1310" s="651" t="s">
        <v>263</v>
      </c>
      <c r="C1310" s="651"/>
      <c r="D1310" s="687" t="s">
        <v>2079</v>
      </c>
    </row>
    <row r="1311" spans="1:4" s="1" customFormat="1" ht="19.2">
      <c r="A1311" s="647" t="s">
        <v>2076</v>
      </c>
      <c r="B1311" s="651" t="s">
        <v>650</v>
      </c>
      <c r="C1311" s="651"/>
      <c r="D1311" s="687" t="s">
        <v>2077</v>
      </c>
    </row>
    <row r="1312" spans="1:4" s="1" customFormat="1" ht="33" customHeight="1" collapsed="1">
      <c r="A1312" s="710"/>
      <c r="B1312" s="715"/>
      <c r="C1312" s="716" t="s">
        <v>4518</v>
      </c>
      <c r="D1312" s="717">
        <v>6.01</v>
      </c>
    </row>
    <row r="1313" spans="1:4" s="1" customFormat="1" ht="93.6" customHeight="1" collapsed="1">
      <c r="A1313" s="645" t="s">
        <v>3980</v>
      </c>
      <c r="B1313" s="650" t="s">
        <v>0</v>
      </c>
      <c r="C1313" s="650"/>
      <c r="D1313" s="686" t="s">
        <v>4515</v>
      </c>
    </row>
    <row r="1314" spans="1:4" s="1" customFormat="1" ht="19.2">
      <c r="A1314" s="647" t="s">
        <v>3935</v>
      </c>
      <c r="B1314" s="651" t="s">
        <v>1</v>
      </c>
      <c r="C1314" s="651"/>
      <c r="D1314" s="687" t="s">
        <v>4516</v>
      </c>
    </row>
    <row r="1315" spans="1:4" s="1" customFormat="1" ht="19.2">
      <c r="A1315" s="647" t="s">
        <v>181</v>
      </c>
      <c r="B1315" s="651" t="s">
        <v>263</v>
      </c>
      <c r="C1315" s="651"/>
      <c r="D1315" s="687" t="s">
        <v>4517</v>
      </c>
    </row>
    <row r="1316" spans="1:4" ht="51" customHeight="1">
      <c r="A1316" s="964"/>
      <c r="B1316" s="964"/>
      <c r="C1316" s="964"/>
      <c r="D1316" s="964"/>
    </row>
    <row r="1317" spans="1:4" ht="102" customHeight="1">
      <c r="A1317" s="963"/>
      <c r="B1317" s="963"/>
      <c r="C1317" s="963"/>
      <c r="D1317" s="963"/>
    </row>
    <row r="1318" spans="1:4" ht="52.95" customHeight="1">
      <c r="A1318" s="963"/>
      <c r="B1318" s="963"/>
      <c r="C1318" s="963"/>
      <c r="D1318" s="963"/>
    </row>
    <row r="1319" spans="1:4" ht="75.599999999999994" customHeight="1">
      <c r="A1319" s="963"/>
      <c r="B1319" s="963"/>
      <c r="C1319" s="963"/>
      <c r="D1319" s="963"/>
    </row>
    <row r="1320" spans="1:4" ht="75.599999999999994" customHeight="1">
      <c r="A1320" s="963"/>
      <c r="B1320" s="963"/>
      <c r="C1320" s="963"/>
      <c r="D1320" s="963"/>
    </row>
    <row r="1321" spans="1:4" ht="56.4" customHeight="1">
      <c r="A1321" s="963"/>
      <c r="B1321" s="963"/>
      <c r="C1321" s="963"/>
      <c r="D1321" s="963"/>
    </row>
    <row r="1322" spans="1:4" ht="31.95" customHeight="1">
      <c r="A1322" s="963"/>
      <c r="B1322" s="963"/>
      <c r="C1322" s="963"/>
      <c r="D1322" s="963"/>
    </row>
  </sheetData>
  <autoFilter ref="A4:E1311">
    <filterColumn colId="0" showButton="0"/>
  </autoFilter>
  <mergeCells count="11">
    <mergeCell ref="A1320:D1320"/>
    <mergeCell ref="A1321:D1321"/>
    <mergeCell ref="A1322:D1322"/>
    <mergeCell ref="A1316:D1316"/>
    <mergeCell ref="A1317:D1317"/>
    <mergeCell ref="A1318:D1318"/>
    <mergeCell ref="A4:B6"/>
    <mergeCell ref="D4:D6"/>
    <mergeCell ref="A2:D2"/>
    <mergeCell ref="C4:C6"/>
    <mergeCell ref="A1319:D1319"/>
  </mergeCells>
  <pageMargins left="0.16" right="0.17" top="0.74803149606299213" bottom="0.74803149606299213" header="0.31496062992125984" footer="0.31496062992125984"/>
  <pageSetup paperSize="258" scale="66" fitToHeight="0" orientation="landscape" r:id="rId1"/>
</worksheet>
</file>

<file path=xl/worksheets/sheet7.xml><?xml version="1.0" encoding="utf-8"?>
<worksheet xmlns="http://schemas.openxmlformats.org/spreadsheetml/2006/main" xmlns:r="http://schemas.openxmlformats.org/officeDocument/2006/relationships">
  <sheetPr>
    <tabColor rgb="FFFF0000"/>
    <pageSetUpPr fitToPage="1"/>
  </sheetPr>
  <dimension ref="A1:AJ135"/>
  <sheetViews>
    <sheetView showGridLines="0" topLeftCell="AA1" zoomScale="115" zoomScaleNormal="115" workbookViewId="0">
      <selection activeCell="AD4" sqref="AD4:AD6"/>
    </sheetView>
  </sheetViews>
  <sheetFormatPr defaultRowHeight="19.2"/>
  <cols>
    <col min="1" max="3" width="5.88671875" bestFit="1" customWidth="1"/>
    <col min="4" max="4" width="11.5546875" customWidth="1"/>
    <col min="5" max="5" width="36.44140625" bestFit="1" customWidth="1"/>
    <col min="6" max="6" width="25.6640625" customWidth="1"/>
    <col min="7" max="12" width="7.5546875" customWidth="1"/>
    <col min="13" max="18" width="9.109375" customWidth="1"/>
    <col min="19" max="19" width="46.33203125" style="324" customWidth="1"/>
    <col min="20" max="20" width="10.44140625" bestFit="1" customWidth="1"/>
    <col min="21" max="22" width="7.6640625" customWidth="1"/>
    <col min="23" max="23" width="8" customWidth="1"/>
    <col min="24" max="24" width="7.44140625" customWidth="1"/>
    <col min="25" max="25" width="11.109375" customWidth="1"/>
    <col min="26" max="26" width="11.33203125" customWidth="1"/>
    <col min="27" max="27" width="5.88671875" customWidth="1"/>
    <col min="28" max="28" width="71" style="436" customWidth="1"/>
    <col min="29" max="29" width="5.44140625" style="436" customWidth="1"/>
    <col min="30" max="30" width="13.33203125" style="690" bestFit="1" customWidth="1"/>
    <col min="31" max="31" width="25.44140625" bestFit="1" customWidth="1"/>
    <col min="32" max="32" width="10" customWidth="1"/>
    <col min="33" max="33" width="28.33203125" customWidth="1"/>
  </cols>
  <sheetData>
    <row r="1" spans="1:34" ht="25.2">
      <c r="A1" s="307" t="s">
        <v>594</v>
      </c>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641"/>
      <c r="AC1" s="648"/>
      <c r="AD1" s="683"/>
      <c r="AE1" s="308"/>
      <c r="AF1" s="308"/>
      <c r="AG1" s="431" t="s">
        <v>3941</v>
      </c>
      <c r="AH1" s="307"/>
    </row>
    <row r="2" spans="1:34" ht="41.4">
      <c r="A2" s="407" t="s">
        <v>530</v>
      </c>
      <c r="B2" s="407"/>
      <c r="C2" s="407"/>
      <c r="D2" s="407"/>
      <c r="E2" s="407"/>
      <c r="F2" s="407"/>
      <c r="G2" s="407"/>
      <c r="H2" s="407"/>
      <c r="I2" s="407"/>
      <c r="J2" s="407"/>
      <c r="K2" s="407"/>
      <c r="L2" s="407"/>
      <c r="M2" s="407"/>
      <c r="N2" s="407"/>
      <c r="O2" s="407"/>
      <c r="P2" s="407"/>
      <c r="Q2" s="407"/>
      <c r="R2" s="407"/>
      <c r="S2" s="407"/>
      <c r="T2" s="407"/>
      <c r="U2" s="407"/>
      <c r="V2" s="407"/>
      <c r="W2" s="407"/>
      <c r="X2" s="407"/>
      <c r="Y2" s="407"/>
      <c r="Z2" s="407"/>
      <c r="AA2" s="407"/>
      <c r="AB2" s="642"/>
      <c r="AC2" s="642"/>
      <c r="AD2" s="693"/>
      <c r="AE2" s="639"/>
      <c r="AF2" s="639"/>
      <c r="AG2" s="639"/>
    </row>
    <row r="3" spans="1:34" ht="24">
      <c r="A3" s="406"/>
      <c r="B3" s="406"/>
      <c r="C3" s="406"/>
      <c r="D3" s="312"/>
      <c r="E3" s="312"/>
      <c r="F3" s="314"/>
      <c r="G3" s="314"/>
      <c r="H3" s="314"/>
      <c r="I3" s="314"/>
      <c r="J3" s="312"/>
      <c r="K3" s="312"/>
      <c r="L3" s="312"/>
      <c r="M3" s="312"/>
      <c r="N3" s="312"/>
      <c r="O3" s="312"/>
      <c r="P3" s="312"/>
      <c r="Q3" s="312"/>
      <c r="R3" s="312"/>
      <c r="S3" s="432"/>
      <c r="T3" s="312"/>
      <c r="U3" s="406"/>
      <c r="V3" s="406"/>
      <c r="W3" s="406"/>
      <c r="X3" s="406"/>
      <c r="Y3" s="312"/>
      <c r="Z3" s="406"/>
      <c r="AA3" s="406"/>
      <c r="AB3" s="643"/>
      <c r="AC3" s="643"/>
      <c r="AD3" s="684"/>
      <c r="AE3" s="312"/>
      <c r="AF3" s="326"/>
      <c r="AG3" s="313"/>
    </row>
    <row r="4" spans="1:34" s="420" customFormat="1" ht="21" customHeight="1">
      <c r="A4" s="967" t="s">
        <v>229</v>
      </c>
      <c r="B4" s="968"/>
      <c r="C4" s="968"/>
      <c r="D4" s="971" t="s">
        <v>228</v>
      </c>
      <c r="E4" s="971" t="s">
        <v>3633</v>
      </c>
      <c r="F4" s="971" t="s">
        <v>3632</v>
      </c>
      <c r="G4" s="975" t="s">
        <v>3938</v>
      </c>
      <c r="H4" s="976"/>
      <c r="I4" s="976"/>
      <c r="J4" s="978" t="s">
        <v>234</v>
      </c>
      <c r="K4" s="978"/>
      <c r="L4" s="978"/>
      <c r="M4" s="979" t="s">
        <v>235</v>
      </c>
      <c r="N4" s="980"/>
      <c r="O4" s="980"/>
      <c r="P4" s="980"/>
      <c r="Q4" s="980"/>
      <c r="R4" s="981"/>
      <c r="S4" s="978" t="s">
        <v>201</v>
      </c>
      <c r="T4" s="978" t="s">
        <v>200</v>
      </c>
      <c r="U4" s="950" t="s">
        <v>226</v>
      </c>
      <c r="V4" s="951"/>
      <c r="W4" s="950" t="s">
        <v>5</v>
      </c>
      <c r="X4" s="951"/>
      <c r="Y4" s="971" t="s">
        <v>4</v>
      </c>
      <c r="Z4" s="950" t="s">
        <v>3939</v>
      </c>
      <c r="AA4" s="951"/>
      <c r="AB4" s="950" t="s">
        <v>655</v>
      </c>
      <c r="AC4" s="951"/>
      <c r="AD4" s="956" t="s">
        <v>570</v>
      </c>
      <c r="AE4" s="971" t="s">
        <v>227</v>
      </c>
      <c r="AF4" s="971" t="s">
        <v>654</v>
      </c>
      <c r="AG4" s="960" t="s">
        <v>569</v>
      </c>
    </row>
    <row r="5" spans="1:34" s="421" customFormat="1">
      <c r="A5" s="969"/>
      <c r="B5" s="970"/>
      <c r="C5" s="970"/>
      <c r="D5" s="972"/>
      <c r="E5" s="973"/>
      <c r="F5" s="973"/>
      <c r="G5" s="971">
        <v>2014</v>
      </c>
      <c r="H5" s="971">
        <v>2013</v>
      </c>
      <c r="I5" s="971">
        <v>2012</v>
      </c>
      <c r="J5" s="971">
        <v>2014</v>
      </c>
      <c r="K5" s="971">
        <v>2013</v>
      </c>
      <c r="L5" s="971">
        <v>2012</v>
      </c>
      <c r="M5" s="975">
        <v>2014</v>
      </c>
      <c r="N5" s="977"/>
      <c r="O5" s="975">
        <v>2013</v>
      </c>
      <c r="P5" s="977"/>
      <c r="Q5" s="975">
        <v>2012</v>
      </c>
      <c r="R5" s="977"/>
      <c r="S5" s="978"/>
      <c r="T5" s="978"/>
      <c r="U5" s="954"/>
      <c r="V5" s="955"/>
      <c r="W5" s="954"/>
      <c r="X5" s="955"/>
      <c r="Y5" s="973"/>
      <c r="Z5" s="954"/>
      <c r="AA5" s="955"/>
      <c r="AB5" s="952"/>
      <c r="AC5" s="953"/>
      <c r="AD5" s="957"/>
      <c r="AE5" s="973"/>
      <c r="AF5" s="973"/>
      <c r="AG5" s="961"/>
    </row>
    <row r="6" spans="1:34" s="420" customFormat="1">
      <c r="A6" s="422">
        <v>2014</v>
      </c>
      <c r="B6" s="423">
        <v>2013</v>
      </c>
      <c r="C6" s="424">
        <v>2012</v>
      </c>
      <c r="D6" s="425">
        <v>2008</v>
      </c>
      <c r="E6" s="974"/>
      <c r="F6" s="972"/>
      <c r="G6" s="972"/>
      <c r="H6" s="972"/>
      <c r="I6" s="972"/>
      <c r="J6" s="972"/>
      <c r="K6" s="972"/>
      <c r="L6" s="972"/>
      <c r="M6" s="426" t="s">
        <v>265</v>
      </c>
      <c r="N6" s="426" t="s">
        <v>264</v>
      </c>
      <c r="O6" s="426" t="s">
        <v>265</v>
      </c>
      <c r="P6" s="426" t="s">
        <v>264</v>
      </c>
      <c r="Q6" s="426" t="s">
        <v>265</v>
      </c>
      <c r="R6" s="426" t="s">
        <v>264</v>
      </c>
      <c r="S6" s="978"/>
      <c r="T6" s="978"/>
      <c r="U6" s="427" t="s">
        <v>233</v>
      </c>
      <c r="V6" s="428" t="s">
        <v>232</v>
      </c>
      <c r="W6" s="428" t="s">
        <v>233</v>
      </c>
      <c r="X6" s="428" t="s">
        <v>232</v>
      </c>
      <c r="Y6" s="972"/>
      <c r="Z6" s="428" t="s">
        <v>231</v>
      </c>
      <c r="AA6" s="429" t="s">
        <v>230</v>
      </c>
      <c r="AB6" s="954"/>
      <c r="AC6" s="955"/>
      <c r="AD6" s="958"/>
      <c r="AE6" s="972"/>
      <c r="AF6" s="972"/>
      <c r="AG6" s="962"/>
    </row>
    <row r="7" spans="1:34" s="1" customFormat="1">
      <c r="A7" s="2"/>
      <c r="B7" s="3"/>
      <c r="C7" s="4"/>
      <c r="D7" s="332"/>
      <c r="E7" s="327"/>
      <c r="F7" s="311"/>
      <c r="G7" s="353">
        <f t="shared" ref="G7:Q8" si="0">+G8</f>
        <v>0</v>
      </c>
      <c r="H7" s="353">
        <f t="shared" si="0"/>
        <v>0</v>
      </c>
      <c r="I7" s="353">
        <f t="shared" si="0"/>
        <v>0</v>
      </c>
      <c r="J7" s="353">
        <f t="shared" si="0"/>
        <v>0</v>
      </c>
      <c r="K7" s="353">
        <f t="shared" si="0"/>
        <v>0</v>
      </c>
      <c r="L7" s="353">
        <f t="shared" si="0"/>
        <v>0</v>
      </c>
      <c r="M7" s="353">
        <f t="shared" si="0"/>
        <v>0</v>
      </c>
      <c r="N7" s="353">
        <f t="shared" si="0"/>
        <v>0</v>
      </c>
      <c r="O7" s="353">
        <f t="shared" si="0"/>
        <v>0</v>
      </c>
      <c r="P7" s="353">
        <f t="shared" si="0"/>
        <v>0</v>
      </c>
      <c r="Q7" s="353">
        <f t="shared" si="0"/>
        <v>0</v>
      </c>
      <c r="R7" s="353">
        <f>+R8</f>
        <v>0</v>
      </c>
      <c r="S7" s="322" t="s">
        <v>558</v>
      </c>
      <c r="T7" s="67"/>
      <c r="U7" s="3"/>
      <c r="V7" s="3"/>
      <c r="W7" s="3"/>
      <c r="X7" s="3"/>
      <c r="Y7" s="3"/>
      <c r="Z7" s="3"/>
      <c r="AA7" s="3"/>
      <c r="AB7" s="644"/>
      <c r="AC7" s="649"/>
      <c r="AD7" s="685"/>
      <c r="AE7" s="3"/>
      <c r="AF7" s="3"/>
      <c r="AG7" s="3"/>
    </row>
    <row r="8" spans="1:34" s="1" customFormat="1" ht="37.5" customHeight="1">
      <c r="A8" s="328"/>
      <c r="B8" s="329"/>
      <c r="C8" s="330"/>
      <c r="D8" s="333"/>
      <c r="E8" s="64"/>
      <c r="F8" s="329"/>
      <c r="G8" s="411">
        <f t="shared" si="0"/>
        <v>0</v>
      </c>
      <c r="H8" s="411">
        <f t="shared" si="0"/>
        <v>0</v>
      </c>
      <c r="I8" s="411">
        <f t="shared" si="0"/>
        <v>0</v>
      </c>
      <c r="J8" s="411">
        <f t="shared" si="0"/>
        <v>0</v>
      </c>
      <c r="K8" s="411">
        <f t="shared" si="0"/>
        <v>0</v>
      </c>
      <c r="L8" s="411">
        <f t="shared" si="0"/>
        <v>0</v>
      </c>
      <c r="M8" s="411">
        <f t="shared" si="0"/>
        <v>0</v>
      </c>
      <c r="N8" s="411">
        <f t="shared" si="0"/>
        <v>0</v>
      </c>
      <c r="O8" s="411">
        <f t="shared" si="0"/>
        <v>0</v>
      </c>
      <c r="P8" s="411">
        <f t="shared" si="0"/>
        <v>0</v>
      </c>
      <c r="Q8" s="411">
        <f t="shared" si="0"/>
        <v>0</v>
      </c>
      <c r="R8" s="411">
        <f>+R9</f>
        <v>0</v>
      </c>
      <c r="S8" s="433"/>
      <c r="T8" s="65"/>
      <c r="U8" s="64"/>
      <c r="V8" s="64"/>
      <c r="W8" s="64"/>
      <c r="X8" s="64"/>
      <c r="Y8" s="64"/>
      <c r="Z8" s="64"/>
      <c r="AA8" s="64"/>
      <c r="AB8" s="645" t="s">
        <v>1036</v>
      </c>
      <c r="AC8" s="650" t="s">
        <v>0</v>
      </c>
      <c r="AD8" s="686" t="s">
        <v>656</v>
      </c>
      <c r="AE8" s="6"/>
      <c r="AF8" s="6"/>
      <c r="AG8" s="6"/>
    </row>
    <row r="9" spans="1:34" s="1" customFormat="1" ht="57.6">
      <c r="A9" s="415"/>
      <c r="B9" s="416"/>
      <c r="C9" s="417"/>
      <c r="D9" s="418"/>
      <c r="E9" s="413"/>
      <c r="F9" s="412"/>
      <c r="G9" s="419">
        <f t="shared" ref="G9:Q9" si="1">+G10+G14</f>
        <v>0</v>
      </c>
      <c r="H9" s="419">
        <f t="shared" si="1"/>
        <v>0</v>
      </c>
      <c r="I9" s="419">
        <f t="shared" si="1"/>
        <v>0</v>
      </c>
      <c r="J9" s="419">
        <f t="shared" si="1"/>
        <v>0</v>
      </c>
      <c r="K9" s="419">
        <f t="shared" si="1"/>
        <v>0</v>
      </c>
      <c r="L9" s="419">
        <f t="shared" si="1"/>
        <v>0</v>
      </c>
      <c r="M9" s="419">
        <f t="shared" si="1"/>
        <v>0</v>
      </c>
      <c r="N9" s="419">
        <f t="shared" si="1"/>
        <v>0</v>
      </c>
      <c r="O9" s="419">
        <f t="shared" si="1"/>
        <v>0</v>
      </c>
      <c r="P9" s="419">
        <f t="shared" si="1"/>
        <v>0</v>
      </c>
      <c r="Q9" s="419">
        <f t="shared" si="1"/>
        <v>0</v>
      </c>
      <c r="R9" s="419">
        <f>+R10+R14</f>
        <v>0</v>
      </c>
      <c r="S9" s="434"/>
      <c r="T9" s="414"/>
      <c r="U9" s="412"/>
      <c r="V9" s="412"/>
      <c r="W9" s="412"/>
      <c r="X9" s="412"/>
      <c r="Y9" s="412"/>
      <c r="Z9" s="412"/>
      <c r="AA9" s="412"/>
      <c r="AB9" s="646" t="s">
        <v>640</v>
      </c>
      <c r="AC9" s="651" t="s">
        <v>1</v>
      </c>
      <c r="AD9" s="687" t="s">
        <v>657</v>
      </c>
      <c r="AE9" s="6"/>
      <c r="AF9" s="6"/>
      <c r="AG9" s="6"/>
    </row>
    <row r="10" spans="1:34" s="363" customFormat="1">
      <c r="A10" s="673"/>
      <c r="B10" s="674"/>
      <c r="C10" s="675"/>
      <c r="D10" s="676"/>
      <c r="E10" s="677"/>
      <c r="F10" s="674"/>
      <c r="G10" s="678">
        <f t="shared" ref="G10:R10" si="2">SUM(G11:G13)</f>
        <v>0</v>
      </c>
      <c r="H10" s="678">
        <f t="shared" si="2"/>
        <v>0</v>
      </c>
      <c r="I10" s="678">
        <f t="shared" si="2"/>
        <v>0</v>
      </c>
      <c r="J10" s="678">
        <f t="shared" si="2"/>
        <v>0</v>
      </c>
      <c r="K10" s="678">
        <f t="shared" si="2"/>
        <v>0</v>
      </c>
      <c r="L10" s="678">
        <f t="shared" si="2"/>
        <v>0</v>
      </c>
      <c r="M10" s="678">
        <f t="shared" si="2"/>
        <v>0</v>
      </c>
      <c r="N10" s="678">
        <f t="shared" si="2"/>
        <v>0</v>
      </c>
      <c r="O10" s="678">
        <f t="shared" si="2"/>
        <v>0</v>
      </c>
      <c r="P10" s="678">
        <f t="shared" si="2"/>
        <v>0</v>
      </c>
      <c r="Q10" s="678">
        <f t="shared" si="2"/>
        <v>0</v>
      </c>
      <c r="R10" s="678">
        <f t="shared" si="2"/>
        <v>0</v>
      </c>
      <c r="S10" s="679"/>
      <c r="T10" s="680"/>
      <c r="U10" s="681"/>
      <c r="V10" s="681"/>
      <c r="W10" s="681"/>
      <c r="X10" s="681"/>
      <c r="Y10" s="674"/>
      <c r="Z10" s="653"/>
      <c r="AA10" s="653"/>
      <c r="AB10" s="692" t="s">
        <v>3986</v>
      </c>
      <c r="AC10" s="654" t="s">
        <v>2</v>
      </c>
      <c r="AD10" s="691" t="s">
        <v>658</v>
      </c>
      <c r="AE10" s="674"/>
      <c r="AF10" s="682"/>
      <c r="AG10" s="674"/>
    </row>
    <row r="11" spans="1:34" s="1" customFormat="1">
      <c r="A11" s="5"/>
      <c r="B11" s="6"/>
      <c r="C11" s="331"/>
      <c r="D11" s="334"/>
      <c r="E11" s="325"/>
      <c r="F11" s="6"/>
      <c r="G11" s="6"/>
      <c r="H11" s="6"/>
      <c r="I11" s="6"/>
      <c r="J11" s="320"/>
      <c r="K11" s="320"/>
      <c r="L11" s="320"/>
      <c r="M11" s="323"/>
      <c r="N11" s="355"/>
      <c r="O11" s="323"/>
      <c r="P11" s="355"/>
      <c r="Q11" s="354"/>
      <c r="R11" s="355"/>
      <c r="S11" s="435" t="s">
        <v>32</v>
      </c>
      <c r="T11" s="410" t="s">
        <v>375</v>
      </c>
      <c r="U11" s="68"/>
      <c r="V11" s="68"/>
      <c r="W11" s="68"/>
      <c r="X11" s="68"/>
      <c r="Y11" s="6"/>
      <c r="Z11" s="6"/>
      <c r="AA11" s="6"/>
      <c r="AB11" s="66"/>
      <c r="AC11" s="346"/>
      <c r="AD11" s="688"/>
      <c r="AE11" s="6"/>
      <c r="AF11" s="6"/>
      <c r="AG11" s="6"/>
    </row>
    <row r="12" spans="1:34" s="1" customFormat="1">
      <c r="A12" s="5"/>
      <c r="B12" s="6"/>
      <c r="C12" s="331"/>
      <c r="D12" s="334"/>
      <c r="E12" s="325"/>
      <c r="F12" s="6"/>
      <c r="G12" s="6"/>
      <c r="H12" s="6"/>
      <c r="I12" s="6"/>
      <c r="J12" s="320"/>
      <c r="K12" s="320"/>
      <c r="L12" s="320"/>
      <c r="M12" s="323"/>
      <c r="N12" s="355"/>
      <c r="O12" s="323"/>
      <c r="P12" s="355"/>
      <c r="Q12" s="323"/>
      <c r="R12" s="355"/>
      <c r="S12" s="435" t="s">
        <v>59</v>
      </c>
      <c r="T12" s="410" t="s">
        <v>402</v>
      </c>
      <c r="U12" s="68"/>
      <c r="V12" s="68"/>
      <c r="W12" s="68"/>
      <c r="X12" s="68"/>
      <c r="Y12" s="6"/>
      <c r="Z12" s="6"/>
      <c r="AA12" s="6"/>
      <c r="AB12" s="66"/>
      <c r="AC12" s="346"/>
      <c r="AD12" s="688"/>
      <c r="AE12" s="6"/>
      <c r="AF12" s="6"/>
      <c r="AG12" s="6"/>
    </row>
    <row r="13" spans="1:34" s="1" customFormat="1">
      <c r="A13" s="5"/>
      <c r="B13" s="6"/>
      <c r="C13" s="331"/>
      <c r="D13" s="334"/>
      <c r="E13" s="325"/>
      <c r="F13" s="6"/>
      <c r="G13" s="6"/>
      <c r="H13" s="6"/>
      <c r="I13" s="6"/>
      <c r="J13" s="320"/>
      <c r="K13" s="320"/>
      <c r="L13" s="320"/>
      <c r="M13" s="323"/>
      <c r="N13" s="355"/>
      <c r="O13" s="323"/>
      <c r="P13" s="355"/>
      <c r="Q13" s="323"/>
      <c r="R13" s="355"/>
      <c r="S13" s="435" t="s">
        <v>36</v>
      </c>
      <c r="T13" s="410" t="s">
        <v>379</v>
      </c>
      <c r="U13" s="68"/>
      <c r="V13" s="68"/>
      <c r="W13" s="68"/>
      <c r="X13" s="68"/>
      <c r="Y13" s="6"/>
      <c r="Z13" s="6"/>
      <c r="AA13" s="6"/>
      <c r="AB13" s="66"/>
      <c r="AC13" s="346"/>
      <c r="AD13" s="688"/>
      <c r="AE13" s="6"/>
      <c r="AF13" s="6"/>
      <c r="AG13" s="6"/>
    </row>
    <row r="14" spans="1:34" s="363" customFormat="1">
      <c r="A14" s="673"/>
      <c r="B14" s="674"/>
      <c r="C14" s="675"/>
      <c r="D14" s="676"/>
      <c r="E14" s="677"/>
      <c r="F14" s="674"/>
      <c r="G14" s="678">
        <f t="shared" ref="G14" si="3">SUM(G15:G17)</f>
        <v>0</v>
      </c>
      <c r="H14" s="678">
        <f t="shared" ref="H14" si="4">SUM(H15:H17)</f>
        <v>0</v>
      </c>
      <c r="I14" s="678">
        <f t="shared" ref="I14" si="5">SUM(I15:I17)</f>
        <v>0</v>
      </c>
      <c r="J14" s="678">
        <f t="shared" ref="J14" si="6">SUM(J15:J17)</f>
        <v>0</v>
      </c>
      <c r="K14" s="678">
        <f t="shared" ref="K14" si="7">SUM(K15:K17)</f>
        <v>0</v>
      </c>
      <c r="L14" s="678">
        <f t="shared" ref="L14" si="8">SUM(L15:L17)</f>
        <v>0</v>
      </c>
      <c r="M14" s="678">
        <f t="shared" ref="M14" si="9">SUM(M15:M17)</f>
        <v>0</v>
      </c>
      <c r="N14" s="678">
        <f t="shared" ref="N14" si="10">SUM(N15:N17)</f>
        <v>0</v>
      </c>
      <c r="O14" s="678">
        <f t="shared" ref="O14" si="11">SUM(O15:O17)</f>
        <v>0</v>
      </c>
      <c r="P14" s="678">
        <f t="shared" ref="P14" si="12">SUM(P15:P17)</f>
        <v>0</v>
      </c>
      <c r="Q14" s="678">
        <f t="shared" ref="Q14" si="13">SUM(Q15:Q17)</f>
        <v>0</v>
      </c>
      <c r="R14" s="678">
        <f t="shared" ref="R14" si="14">SUM(R15:R17)</f>
        <v>0</v>
      </c>
      <c r="S14" s="679"/>
      <c r="T14" s="680"/>
      <c r="U14" s="681"/>
      <c r="V14" s="681"/>
      <c r="W14" s="681"/>
      <c r="X14" s="681"/>
      <c r="Y14" s="674"/>
      <c r="Z14" s="653"/>
      <c r="AA14" s="653"/>
      <c r="AB14" s="692" t="s">
        <v>3986</v>
      </c>
      <c r="AC14" s="654" t="s">
        <v>3</v>
      </c>
      <c r="AD14" s="691" t="s">
        <v>659</v>
      </c>
      <c r="AE14" s="674"/>
      <c r="AF14" s="682"/>
      <c r="AG14" s="674"/>
    </row>
    <row r="15" spans="1:34" s="1" customFormat="1">
      <c r="A15" s="5"/>
      <c r="B15" s="6"/>
      <c r="C15" s="331"/>
      <c r="D15" s="334"/>
      <c r="E15" s="325"/>
      <c r="F15" s="6"/>
      <c r="G15" s="6"/>
      <c r="H15" s="6"/>
      <c r="I15" s="6"/>
      <c r="J15" s="320"/>
      <c r="K15" s="320"/>
      <c r="L15" s="320"/>
      <c r="M15" s="323"/>
      <c r="N15" s="355"/>
      <c r="O15" s="323"/>
      <c r="P15" s="355"/>
      <c r="Q15" s="354"/>
      <c r="R15" s="355"/>
      <c r="S15" s="435" t="s">
        <v>58</v>
      </c>
      <c r="T15" s="410" t="s">
        <v>401</v>
      </c>
      <c r="U15" s="68"/>
      <c r="V15" s="68"/>
      <c r="W15" s="68"/>
      <c r="X15" s="68"/>
      <c r="Y15" s="6"/>
      <c r="Z15" s="6"/>
      <c r="AA15" s="6"/>
      <c r="AB15" s="66"/>
      <c r="AC15" s="346"/>
      <c r="AD15" s="688"/>
      <c r="AE15" s="6"/>
      <c r="AF15" s="6"/>
      <c r="AG15" s="6"/>
    </row>
    <row r="16" spans="1:34" s="1" customFormat="1">
      <c r="A16" s="5"/>
      <c r="B16" s="6"/>
      <c r="C16" s="331"/>
      <c r="D16" s="334"/>
      <c r="E16" s="325"/>
      <c r="F16" s="6"/>
      <c r="G16" s="6"/>
      <c r="H16" s="6"/>
      <c r="I16" s="6"/>
      <c r="J16" s="320"/>
      <c r="K16" s="320"/>
      <c r="L16" s="320"/>
      <c r="M16" s="323"/>
      <c r="N16" s="355"/>
      <c r="O16" s="323"/>
      <c r="P16" s="355"/>
      <c r="Q16" s="323"/>
      <c r="R16" s="355"/>
      <c r="S16" s="435" t="s">
        <v>59</v>
      </c>
      <c r="T16" s="410" t="s">
        <v>402</v>
      </c>
      <c r="U16" s="68"/>
      <c r="V16" s="68"/>
      <c r="W16" s="68"/>
      <c r="X16" s="68"/>
      <c r="Y16" s="6"/>
      <c r="Z16" s="6"/>
      <c r="AA16" s="6"/>
      <c r="AB16" s="66"/>
      <c r="AC16" s="346"/>
      <c r="AD16" s="688"/>
      <c r="AE16" s="6"/>
      <c r="AF16" s="6"/>
      <c r="AG16" s="6"/>
    </row>
    <row r="17" spans="1:33" s="1" customFormat="1">
      <c r="A17" s="5"/>
      <c r="B17" s="6"/>
      <c r="C17" s="331"/>
      <c r="D17" s="334"/>
      <c r="E17" s="325"/>
      <c r="F17" s="6"/>
      <c r="G17" s="6"/>
      <c r="H17" s="6"/>
      <c r="I17" s="6"/>
      <c r="J17" s="320"/>
      <c r="K17" s="320"/>
      <c r="L17" s="320"/>
      <c r="M17" s="323"/>
      <c r="N17" s="355"/>
      <c r="O17" s="323"/>
      <c r="P17" s="355"/>
      <c r="Q17" s="323"/>
      <c r="R17" s="355"/>
      <c r="S17" s="435" t="s">
        <v>60</v>
      </c>
      <c r="T17" s="410" t="s">
        <v>403</v>
      </c>
      <c r="U17" s="68"/>
      <c r="V17" s="68"/>
      <c r="W17" s="68"/>
      <c r="X17" s="68"/>
      <c r="Y17" s="6"/>
      <c r="Z17" s="6"/>
      <c r="AA17" s="6"/>
      <c r="AB17" s="66"/>
      <c r="AC17" s="346"/>
      <c r="AD17" s="688"/>
      <c r="AE17" s="6"/>
      <c r="AF17" s="6"/>
      <c r="AG17" s="6"/>
    </row>
    <row r="18" spans="1:33" s="1" customFormat="1">
      <c r="A18" s="631"/>
      <c r="B18" s="631"/>
      <c r="C18" s="631"/>
      <c r="D18" s="631"/>
      <c r="E18" s="631"/>
      <c r="F18" s="631"/>
      <c r="G18" s="631"/>
      <c r="H18" s="631"/>
      <c r="I18" s="631"/>
      <c r="J18" s="632"/>
      <c r="K18" s="632"/>
      <c r="L18" s="632"/>
      <c r="M18" s="633"/>
      <c r="N18" s="634"/>
      <c r="O18" s="633"/>
      <c r="P18" s="634"/>
      <c r="Q18" s="633"/>
      <c r="R18" s="634"/>
      <c r="S18" s="635"/>
      <c r="T18" s="636"/>
      <c r="U18" s="637"/>
      <c r="V18" s="637"/>
      <c r="W18" s="637"/>
      <c r="X18" s="637"/>
      <c r="Y18" s="631"/>
      <c r="Z18" s="631"/>
      <c r="AA18" s="631"/>
      <c r="AB18" s="638"/>
      <c r="AC18" s="652"/>
      <c r="AD18" s="689"/>
      <c r="AE18" s="631"/>
      <c r="AF18" s="631"/>
      <c r="AG18" s="631"/>
    </row>
    <row r="19" spans="1:33" s="1" customFormat="1">
      <c r="A19" s="631"/>
      <c r="B19" s="631"/>
      <c r="C19" s="631"/>
      <c r="D19" s="631"/>
      <c r="E19" s="631"/>
      <c r="F19" s="631"/>
      <c r="G19" s="631"/>
      <c r="H19" s="631"/>
      <c r="I19" s="631"/>
      <c r="J19" s="632"/>
      <c r="K19" s="632"/>
      <c r="L19" s="632"/>
      <c r="M19" s="633"/>
      <c r="N19" s="634"/>
      <c r="O19" s="633"/>
      <c r="P19" s="634"/>
      <c r="Q19" s="633"/>
      <c r="R19" s="634"/>
      <c r="S19" s="635"/>
      <c r="T19" s="636"/>
      <c r="U19" s="637"/>
      <c r="V19" s="637"/>
      <c r="W19" s="637"/>
      <c r="X19" s="637"/>
      <c r="Y19" s="631"/>
      <c r="Z19" s="631"/>
      <c r="AA19" s="631"/>
      <c r="AB19" s="640"/>
      <c r="AC19" s="652"/>
      <c r="AD19" s="689"/>
      <c r="AE19" s="631"/>
      <c r="AF19" s="631"/>
      <c r="AG19" s="631"/>
    </row>
    <row r="20" spans="1:33" ht="21" customHeight="1">
      <c r="AG20" s="656" t="s">
        <v>3913</v>
      </c>
    </row>
    <row r="21" spans="1:33">
      <c r="AF21" s="736" t="s">
        <v>4302</v>
      </c>
    </row>
    <row r="22" spans="1:33" ht="46.5" customHeight="1">
      <c r="AB22" s="966" t="s">
        <v>4303</v>
      </c>
      <c r="AC22" s="966"/>
      <c r="AD22" s="966"/>
      <c r="AE22" s="966"/>
      <c r="AF22" s="966"/>
      <c r="AG22" s="709">
        <v>1</v>
      </c>
    </row>
    <row r="23" spans="1:33" ht="46.5" customHeight="1">
      <c r="AB23" s="966" t="s">
        <v>4308</v>
      </c>
      <c r="AC23" s="966"/>
      <c r="AD23" s="966"/>
      <c r="AE23" s="966"/>
      <c r="AF23" s="966"/>
      <c r="AG23" s="709">
        <v>2</v>
      </c>
    </row>
    <row r="24" spans="1:33" ht="48" customHeight="1">
      <c r="AB24" s="966" t="s">
        <v>4304</v>
      </c>
      <c r="AC24" s="966"/>
      <c r="AD24" s="966"/>
      <c r="AE24" s="966"/>
      <c r="AF24" s="966"/>
      <c r="AG24" s="709">
        <v>3</v>
      </c>
    </row>
    <row r="25" spans="1:33" ht="47.25" customHeight="1">
      <c r="AB25" s="966" t="s">
        <v>4285</v>
      </c>
      <c r="AC25" s="966"/>
      <c r="AD25" s="966"/>
      <c r="AE25" s="966"/>
      <c r="AF25" s="966"/>
      <c r="AG25" s="709">
        <v>4</v>
      </c>
    </row>
    <row r="26" spans="1:33" ht="72" customHeight="1">
      <c r="AB26" s="963" t="s">
        <v>3637</v>
      </c>
      <c r="AC26" s="963"/>
      <c r="AD26" s="963"/>
      <c r="AE26" s="963"/>
      <c r="AF26" s="963"/>
      <c r="AG26" s="709">
        <v>5</v>
      </c>
    </row>
    <row r="27" spans="1:33" ht="49.5" customHeight="1">
      <c r="AB27" s="963" t="s">
        <v>3638</v>
      </c>
      <c r="AC27" s="963"/>
      <c r="AD27" s="963"/>
      <c r="AE27" s="963"/>
      <c r="AF27" s="963"/>
      <c r="AG27" s="709">
        <v>6</v>
      </c>
    </row>
    <row r="28" spans="1:33" ht="45" customHeight="1">
      <c r="AB28" s="966" t="s">
        <v>4305</v>
      </c>
      <c r="AC28" s="966"/>
      <c r="AD28" s="966"/>
      <c r="AE28" s="966"/>
      <c r="AF28" s="966"/>
      <c r="AG28" s="709">
        <v>7</v>
      </c>
    </row>
    <row r="29" spans="1:33" ht="87" customHeight="1">
      <c r="AB29" s="982" t="s">
        <v>4324</v>
      </c>
      <c r="AC29" s="966"/>
      <c r="AD29" s="966"/>
      <c r="AE29" s="966"/>
      <c r="AF29" s="966"/>
      <c r="AG29" s="709">
        <v>8</v>
      </c>
    </row>
    <row r="30" spans="1:33" ht="28.5" customHeight="1">
      <c r="AB30" s="966" t="s">
        <v>4306</v>
      </c>
      <c r="AC30" s="966"/>
      <c r="AD30" s="966"/>
      <c r="AE30" s="966"/>
      <c r="AF30" s="966"/>
      <c r="AG30" s="709">
        <v>9</v>
      </c>
    </row>
    <row r="31" spans="1:33" ht="43.5" customHeight="1">
      <c r="AB31" s="966" t="s">
        <v>4307</v>
      </c>
      <c r="AC31" s="966"/>
      <c r="AD31" s="966"/>
      <c r="AE31" s="966"/>
      <c r="AF31" s="966"/>
      <c r="AG31" s="709">
        <v>10</v>
      </c>
    </row>
    <row r="32" spans="1:33" ht="43.5" customHeight="1">
      <c r="AB32" s="966" t="s">
        <v>4310</v>
      </c>
      <c r="AC32" s="966"/>
      <c r="AD32" s="966"/>
      <c r="AE32" s="966"/>
      <c r="AF32" s="966"/>
      <c r="AG32" s="709">
        <v>11</v>
      </c>
    </row>
    <row r="33" spans="19:36" ht="44.25" customHeight="1">
      <c r="AB33" s="966" t="s">
        <v>4311</v>
      </c>
      <c r="AC33" s="966"/>
      <c r="AD33" s="966"/>
      <c r="AE33" s="966"/>
      <c r="AF33" s="966"/>
      <c r="AG33" s="709">
        <v>12</v>
      </c>
    </row>
    <row r="34" spans="19:36" ht="21">
      <c r="AB34" s="734"/>
      <c r="AC34" s="734"/>
      <c r="AD34" s="734"/>
      <c r="AE34" s="734"/>
      <c r="AF34" s="734"/>
      <c r="AG34" s="735"/>
      <c r="AH34" s="735"/>
      <c r="AI34" s="735"/>
      <c r="AJ34" s="735"/>
    </row>
    <row r="35" spans="19:36" ht="21">
      <c r="AB35" s="734"/>
      <c r="AC35" s="734"/>
      <c r="AD35" s="734"/>
      <c r="AE35" s="734"/>
      <c r="AF35" s="736" t="s">
        <v>4312</v>
      </c>
      <c r="AG35" s="709"/>
    </row>
    <row r="36" spans="19:36" ht="43.5" customHeight="1">
      <c r="AB36" s="966" t="s">
        <v>4313</v>
      </c>
      <c r="AC36" s="966"/>
      <c r="AD36" s="966"/>
      <c r="AE36" s="966"/>
      <c r="AF36" s="966"/>
      <c r="AG36" s="709">
        <v>1</v>
      </c>
    </row>
    <row r="37" spans="19:36" ht="45" customHeight="1">
      <c r="AB37" s="966" t="s">
        <v>4288</v>
      </c>
      <c r="AC37" s="966"/>
      <c r="AD37" s="966"/>
      <c r="AE37" s="966"/>
      <c r="AF37" s="966"/>
      <c r="AG37" s="709">
        <v>2</v>
      </c>
    </row>
    <row r="38" spans="19:36" ht="42.75" customHeight="1">
      <c r="AB38" s="966" t="s">
        <v>4314</v>
      </c>
      <c r="AC38" s="966"/>
      <c r="AD38" s="966"/>
      <c r="AE38" s="966"/>
      <c r="AF38" s="966"/>
      <c r="AG38" s="709">
        <v>3</v>
      </c>
    </row>
    <row r="39" spans="19:36" ht="87.75" customHeight="1">
      <c r="AB39" s="966" t="s">
        <v>4309</v>
      </c>
      <c r="AC39" s="966"/>
      <c r="AD39" s="966"/>
      <c r="AE39" s="966"/>
      <c r="AF39" s="966"/>
      <c r="AG39" s="709">
        <v>4</v>
      </c>
    </row>
    <row r="40" spans="19:36" ht="23.25" customHeight="1">
      <c r="S40" s="1"/>
      <c r="T40" s="1"/>
      <c r="U40" s="1"/>
      <c r="V40" s="1"/>
      <c r="W40" s="1"/>
      <c r="X40" s="1"/>
      <c r="Y40" s="1"/>
      <c r="Z40" s="1"/>
      <c r="AA40" s="1"/>
      <c r="AB40" s="966" t="s">
        <v>4306</v>
      </c>
      <c r="AC40" s="966"/>
      <c r="AD40" s="966"/>
      <c r="AE40" s="966"/>
      <c r="AF40" s="966"/>
      <c r="AG40" s="709">
        <v>5</v>
      </c>
    </row>
    <row r="41" spans="19:36" ht="43.5" customHeight="1">
      <c r="AB41" s="966" t="s">
        <v>4307</v>
      </c>
      <c r="AC41" s="966"/>
      <c r="AD41" s="966"/>
      <c r="AE41" s="966"/>
      <c r="AF41" s="966"/>
      <c r="AG41" s="709">
        <v>6</v>
      </c>
    </row>
    <row r="42" spans="19:36" ht="44.25" customHeight="1">
      <c r="AB42" s="966" t="s">
        <v>4310</v>
      </c>
      <c r="AC42" s="966"/>
      <c r="AD42" s="966"/>
      <c r="AE42" s="966"/>
      <c r="AF42" s="966"/>
      <c r="AG42" s="709">
        <v>7</v>
      </c>
    </row>
    <row r="43" spans="19:36" ht="45" customHeight="1">
      <c r="AB43" s="966" t="s">
        <v>4311</v>
      </c>
      <c r="AC43" s="966"/>
      <c r="AD43" s="966"/>
      <c r="AE43" s="966"/>
      <c r="AF43" s="966"/>
      <c r="AG43" s="709">
        <v>8</v>
      </c>
    </row>
    <row r="44" spans="19:36">
      <c r="AB44" s="963"/>
      <c r="AC44" s="963"/>
      <c r="AD44" s="963"/>
      <c r="AE44" s="963"/>
      <c r="AF44" s="963"/>
      <c r="AG44" s="709"/>
    </row>
    <row r="45" spans="19:36">
      <c r="S45" s="655"/>
      <c r="T45" s="655"/>
      <c r="U45" s="655"/>
      <c r="V45" s="655"/>
      <c r="W45" s="655"/>
      <c r="X45" s="655"/>
      <c r="Y45" s="655"/>
      <c r="Z45" s="655"/>
      <c r="AA45" s="655"/>
      <c r="AB45" s="963"/>
      <c r="AC45" s="963"/>
      <c r="AD45" s="963"/>
      <c r="AE45" s="963"/>
      <c r="AF45" s="963"/>
      <c r="AG45" s="709"/>
    </row>
    <row r="46" spans="19:36">
      <c r="S46" s="1"/>
      <c r="T46" s="1"/>
      <c r="U46" s="1"/>
      <c r="V46" s="1"/>
      <c r="W46" s="1"/>
      <c r="X46" s="1"/>
      <c r="Y46" s="1"/>
      <c r="Z46" s="1"/>
      <c r="AA46" s="1"/>
      <c r="AB46" s="963"/>
      <c r="AC46" s="963"/>
      <c r="AD46" s="963"/>
      <c r="AE46" s="963"/>
      <c r="AF46" s="963"/>
      <c r="AG46" s="709"/>
    </row>
    <row r="47" spans="19:36">
      <c r="AB47" s="965"/>
      <c r="AC47" s="963"/>
      <c r="AD47" s="963"/>
      <c r="AE47" s="963"/>
      <c r="AF47" s="963"/>
    </row>
    <row r="48" spans="19:36">
      <c r="AB48" s="963"/>
      <c r="AC48" s="963"/>
      <c r="AD48" s="963"/>
      <c r="AE48" s="963"/>
      <c r="AF48" s="963"/>
    </row>
    <row r="56" spans="32:35">
      <c r="AH56" s="733"/>
      <c r="AI56" s="733"/>
    </row>
    <row r="57" spans="32:35" ht="21">
      <c r="AH57" s="733"/>
      <c r="AI57" s="729"/>
    </row>
    <row r="58" spans="32:35" ht="21">
      <c r="AF58" s="727"/>
      <c r="AH58" s="733"/>
      <c r="AI58" s="733"/>
    </row>
    <row r="59" spans="32:35">
      <c r="AF59" s="733"/>
      <c r="AH59" s="733"/>
      <c r="AI59" s="733"/>
    </row>
    <row r="60" spans="32:35" ht="21">
      <c r="AF60" s="729"/>
      <c r="AH60" s="733"/>
      <c r="AI60" s="733"/>
    </row>
    <row r="61" spans="32:35" ht="21">
      <c r="AF61" s="727"/>
      <c r="AH61" s="733"/>
      <c r="AI61" s="733"/>
    </row>
    <row r="62" spans="32:35" ht="21">
      <c r="AF62" s="729"/>
      <c r="AH62" s="733"/>
      <c r="AI62" s="733"/>
    </row>
    <row r="63" spans="32:35" ht="21">
      <c r="AF63" s="729"/>
      <c r="AH63" s="733"/>
      <c r="AI63" s="733"/>
    </row>
    <row r="64" spans="32:35" ht="21">
      <c r="AF64" s="729"/>
      <c r="AH64" s="733"/>
      <c r="AI64" s="733"/>
    </row>
    <row r="65" spans="32:35" ht="21">
      <c r="AF65" s="729"/>
      <c r="AH65" s="733"/>
      <c r="AI65" s="733"/>
    </row>
    <row r="66" spans="32:35" ht="21">
      <c r="AF66" s="729"/>
      <c r="AG66" s="733"/>
      <c r="AH66" s="733"/>
      <c r="AI66" s="733"/>
    </row>
    <row r="67" spans="32:35" ht="21">
      <c r="AF67" s="727"/>
      <c r="AG67" s="733"/>
      <c r="AH67" s="733"/>
      <c r="AI67" s="733"/>
    </row>
    <row r="68" spans="32:35" ht="21">
      <c r="AF68" s="729"/>
      <c r="AH68" s="733"/>
      <c r="AI68" s="733"/>
    </row>
    <row r="69" spans="32:35" ht="21">
      <c r="AF69" s="729"/>
      <c r="AG69" s="733"/>
      <c r="AH69" s="733"/>
      <c r="AI69" s="733"/>
    </row>
    <row r="70" spans="32:35" ht="21">
      <c r="AF70" s="727"/>
      <c r="AG70" s="733"/>
      <c r="AH70" s="733"/>
      <c r="AI70" s="733"/>
    </row>
    <row r="71" spans="32:35" ht="21">
      <c r="AF71" s="729"/>
      <c r="AH71" s="733"/>
      <c r="AI71" s="733"/>
    </row>
    <row r="72" spans="32:35" ht="21">
      <c r="AF72" s="729"/>
      <c r="AG72" s="733"/>
      <c r="AH72" s="733"/>
      <c r="AI72" s="733"/>
    </row>
    <row r="73" spans="32:35" ht="21">
      <c r="AF73" s="727"/>
      <c r="AG73" s="733"/>
      <c r="AH73" s="733"/>
      <c r="AI73" s="733"/>
    </row>
    <row r="74" spans="32:35" ht="21">
      <c r="AF74" s="729"/>
      <c r="AG74" s="733"/>
      <c r="AH74" s="733"/>
      <c r="AI74" s="733"/>
    </row>
    <row r="75" spans="32:35" ht="21">
      <c r="AF75" s="729"/>
      <c r="AG75" s="733"/>
      <c r="AH75" s="733"/>
      <c r="AI75" s="733"/>
    </row>
    <row r="76" spans="32:35" ht="21">
      <c r="AF76" s="729"/>
      <c r="AG76" s="733"/>
      <c r="AH76" s="733"/>
      <c r="AI76" s="733"/>
    </row>
    <row r="77" spans="32:35" ht="21">
      <c r="AF77" s="729"/>
      <c r="AH77" s="733"/>
      <c r="AI77" s="733"/>
    </row>
    <row r="78" spans="32:35" ht="21">
      <c r="AF78" s="729"/>
      <c r="AG78" s="733"/>
      <c r="AH78" s="733"/>
      <c r="AI78" s="733"/>
    </row>
    <row r="79" spans="32:35" ht="21">
      <c r="AF79" s="727"/>
      <c r="AG79" s="733"/>
      <c r="AH79" s="733"/>
      <c r="AI79" s="733"/>
    </row>
    <row r="80" spans="32:35" ht="21">
      <c r="AF80" s="729"/>
      <c r="AG80" s="733"/>
      <c r="AH80" s="733"/>
      <c r="AI80" s="733"/>
    </row>
    <row r="81" spans="32:35" ht="21">
      <c r="AF81" s="729"/>
      <c r="AH81" s="733"/>
      <c r="AI81" s="733"/>
    </row>
    <row r="82" spans="32:35" ht="21">
      <c r="AF82" s="729"/>
      <c r="AG82" s="733"/>
      <c r="AH82" s="733"/>
      <c r="AI82" s="733"/>
    </row>
    <row r="83" spans="32:35" ht="21">
      <c r="AF83" s="727"/>
      <c r="AG83" s="733"/>
      <c r="AH83" s="733"/>
      <c r="AI83" s="733"/>
    </row>
    <row r="84" spans="32:35" ht="21">
      <c r="AF84" s="729"/>
      <c r="AG84" s="733"/>
      <c r="AH84" s="733"/>
      <c r="AI84" s="733"/>
    </row>
    <row r="85" spans="32:35" ht="21">
      <c r="AF85" s="729"/>
      <c r="AH85" s="733"/>
      <c r="AI85" s="733"/>
    </row>
    <row r="86" spans="32:35" ht="21">
      <c r="AF86" s="729"/>
      <c r="AG86" s="733"/>
      <c r="AH86" s="733"/>
      <c r="AI86" s="733"/>
    </row>
    <row r="87" spans="32:35" ht="21">
      <c r="AF87" s="727"/>
      <c r="AG87" s="733"/>
      <c r="AH87" s="733"/>
      <c r="AI87" s="733"/>
    </row>
    <row r="88" spans="32:35" ht="21">
      <c r="AF88" s="729"/>
      <c r="AG88" s="733"/>
      <c r="AH88" s="733"/>
      <c r="AI88" s="733"/>
    </row>
    <row r="89" spans="32:35" ht="21">
      <c r="AF89" s="729"/>
      <c r="AH89" s="733"/>
      <c r="AI89" s="733"/>
    </row>
    <row r="90" spans="32:35" ht="21">
      <c r="AF90" s="728"/>
      <c r="AG90" s="733"/>
      <c r="AH90" s="733"/>
      <c r="AI90" s="733"/>
    </row>
    <row r="91" spans="32:35" ht="21">
      <c r="AF91" s="727"/>
      <c r="AG91" s="733"/>
      <c r="AH91" s="733"/>
      <c r="AI91" s="733"/>
    </row>
    <row r="92" spans="32:35" ht="21">
      <c r="AF92" s="728"/>
      <c r="AG92" s="733"/>
      <c r="AH92" s="733"/>
      <c r="AI92" s="733"/>
    </row>
    <row r="93" spans="32:35" ht="21">
      <c r="AF93" s="730"/>
      <c r="AG93" s="728"/>
      <c r="AH93" s="733"/>
      <c r="AI93" s="733"/>
    </row>
    <row r="94" spans="32:35" ht="21">
      <c r="AF94" s="728"/>
      <c r="AG94" s="733"/>
      <c r="AH94" s="733"/>
      <c r="AI94" s="733"/>
    </row>
    <row r="95" spans="32:35" ht="21">
      <c r="AF95" s="727"/>
      <c r="AG95" s="733"/>
      <c r="AH95" s="733"/>
      <c r="AI95" s="733"/>
    </row>
    <row r="96" spans="32:35" ht="21">
      <c r="AF96" s="729"/>
      <c r="AG96" s="728"/>
      <c r="AH96" s="733"/>
      <c r="AI96" s="733"/>
    </row>
    <row r="97" spans="32:35" ht="21">
      <c r="AF97" s="727"/>
      <c r="AG97" s="733"/>
      <c r="AH97" s="733"/>
      <c r="AI97" s="733"/>
    </row>
    <row r="98" spans="32:35" ht="21">
      <c r="AF98" s="727"/>
      <c r="AG98" s="733"/>
      <c r="AH98" s="733"/>
      <c r="AI98" s="733"/>
    </row>
    <row r="99" spans="32:35" ht="21">
      <c r="AF99" s="729"/>
      <c r="AG99" s="728"/>
      <c r="AH99" s="733"/>
      <c r="AI99" s="733"/>
    </row>
    <row r="100" spans="32:35" ht="21">
      <c r="AF100" s="729"/>
      <c r="AG100" s="733"/>
      <c r="AH100" s="733"/>
      <c r="AI100" s="733"/>
    </row>
    <row r="101" spans="32:35" ht="21">
      <c r="AF101" s="727"/>
      <c r="AG101" s="733"/>
      <c r="AH101" s="733"/>
      <c r="AI101" s="733"/>
    </row>
    <row r="102" spans="32:35" ht="21">
      <c r="AF102" s="731"/>
      <c r="AG102" s="728"/>
      <c r="AH102" s="733"/>
      <c r="AI102" s="733"/>
    </row>
    <row r="103" spans="32:35" ht="21">
      <c r="AF103" s="729"/>
      <c r="AG103" s="728"/>
      <c r="AH103" s="733"/>
      <c r="AI103" s="733"/>
    </row>
    <row r="104" spans="32:35" ht="21">
      <c r="AF104" s="727"/>
      <c r="AG104" s="733"/>
      <c r="AH104" s="729"/>
      <c r="AI104" s="733"/>
    </row>
    <row r="105" spans="32:35" ht="21">
      <c r="AF105" s="727"/>
      <c r="AG105" s="733"/>
      <c r="AH105" s="729"/>
      <c r="AI105" s="733"/>
    </row>
    <row r="106" spans="32:35" ht="21">
      <c r="AF106" s="728"/>
      <c r="AG106" s="733"/>
      <c r="AH106" s="729"/>
      <c r="AI106" s="733"/>
    </row>
    <row r="107" spans="32:35" ht="21">
      <c r="AF107" s="728"/>
      <c r="AG107" s="729"/>
      <c r="AH107" s="733"/>
      <c r="AI107" s="733"/>
    </row>
    <row r="108" spans="32:35" ht="21">
      <c r="AF108" s="728"/>
      <c r="AG108" s="733"/>
      <c r="AH108" s="733"/>
      <c r="AI108" s="729"/>
    </row>
    <row r="109" spans="32:35" ht="21">
      <c r="AF109" s="728"/>
      <c r="AG109" s="729"/>
      <c r="AH109" s="733"/>
      <c r="AI109" s="733"/>
    </row>
    <row r="110" spans="32:35" ht="21">
      <c r="AF110" s="728"/>
      <c r="AG110" s="733"/>
      <c r="AH110" s="729"/>
      <c r="AI110" s="733"/>
    </row>
    <row r="111" spans="32:35" ht="21">
      <c r="AF111" s="728"/>
      <c r="AG111" s="733"/>
      <c r="AH111" s="733"/>
      <c r="AI111" s="729"/>
    </row>
    <row r="112" spans="32:35" ht="21">
      <c r="AF112" s="728"/>
      <c r="AG112" s="733"/>
      <c r="AH112" s="729"/>
      <c r="AI112" s="733"/>
    </row>
    <row r="113" spans="32:35" ht="21">
      <c r="AF113" s="728"/>
      <c r="AG113" s="733"/>
      <c r="AH113" s="733"/>
      <c r="AI113" s="729"/>
    </row>
    <row r="114" spans="32:35" ht="21">
      <c r="AF114" s="728"/>
      <c r="AG114" s="733"/>
      <c r="AH114" s="733"/>
      <c r="AI114" s="729"/>
    </row>
    <row r="115" spans="32:35" ht="21">
      <c r="AF115" s="728"/>
      <c r="AG115" s="733"/>
      <c r="AH115" s="729"/>
      <c r="AI115" s="733"/>
    </row>
    <row r="116" spans="32:35" ht="21">
      <c r="AF116" s="728"/>
      <c r="AG116" s="733"/>
      <c r="AH116" s="733"/>
      <c r="AI116" s="729"/>
    </row>
    <row r="117" spans="32:35" ht="21">
      <c r="AF117" s="728"/>
      <c r="AG117" s="733"/>
      <c r="AH117" s="733"/>
      <c r="AI117" s="733"/>
    </row>
    <row r="118" spans="32:35" ht="21">
      <c r="AF118" s="728"/>
      <c r="AG118" s="733"/>
      <c r="AH118" s="733"/>
      <c r="AI118" s="733"/>
    </row>
    <row r="119" spans="32:35" ht="21">
      <c r="AF119" s="732"/>
      <c r="AG119" s="728"/>
      <c r="AH119" s="733"/>
      <c r="AI119" s="733"/>
    </row>
    <row r="120" spans="32:35" ht="21">
      <c r="AF120" s="728"/>
      <c r="AG120" s="733"/>
      <c r="AH120" s="729"/>
      <c r="AI120" s="733"/>
    </row>
    <row r="121" spans="32:35" ht="21">
      <c r="AF121" s="727"/>
      <c r="AG121" s="733"/>
      <c r="AH121" s="733"/>
      <c r="AI121" s="729"/>
    </row>
    <row r="122" spans="32:35" ht="21">
      <c r="AF122" s="728"/>
      <c r="AG122" s="733"/>
      <c r="AH122" s="733"/>
      <c r="AI122" s="729"/>
    </row>
    <row r="123" spans="32:35" ht="21">
      <c r="AF123" s="728"/>
      <c r="AG123" s="733"/>
      <c r="AH123" s="733"/>
      <c r="AI123" s="729"/>
    </row>
    <row r="124" spans="32:35" ht="21">
      <c r="AF124" s="728"/>
      <c r="AG124" s="733"/>
      <c r="AH124" s="729"/>
      <c r="AI124" s="733"/>
    </row>
    <row r="125" spans="32:35" ht="21">
      <c r="AF125" s="728"/>
      <c r="AG125" s="733"/>
      <c r="AH125" s="733"/>
      <c r="AI125" s="729"/>
    </row>
    <row r="126" spans="32:35" ht="21">
      <c r="AF126" s="728"/>
      <c r="AG126" s="729"/>
      <c r="AH126" s="733"/>
      <c r="AI126" s="733"/>
    </row>
    <row r="127" spans="32:35" ht="21">
      <c r="AF127" s="728"/>
      <c r="AG127" s="729"/>
      <c r="AH127" s="733"/>
      <c r="AI127" s="733"/>
    </row>
    <row r="128" spans="32:35" ht="21">
      <c r="AF128" s="728"/>
      <c r="AG128" s="733"/>
      <c r="AH128" s="733"/>
      <c r="AI128" s="729"/>
    </row>
    <row r="129" spans="32:35" ht="21">
      <c r="AF129" s="728"/>
      <c r="AG129" s="733"/>
      <c r="AH129" s="733"/>
      <c r="AI129" s="729"/>
    </row>
    <row r="130" spans="32:35" ht="21">
      <c r="AF130" s="728"/>
      <c r="AG130" s="733"/>
      <c r="AH130" s="729"/>
      <c r="AI130" s="733"/>
    </row>
    <row r="131" spans="32:35" ht="21">
      <c r="AF131" s="728"/>
      <c r="AG131" s="733"/>
      <c r="AH131" s="733"/>
      <c r="AI131" s="729"/>
    </row>
    <row r="132" spans="32:35" ht="21">
      <c r="AF132" s="728"/>
      <c r="AG132" s="733"/>
      <c r="AH132" s="733"/>
      <c r="AI132" s="733"/>
    </row>
    <row r="133" spans="32:35" ht="21">
      <c r="AF133" s="728"/>
      <c r="AG133" s="728"/>
      <c r="AH133" s="733"/>
      <c r="AI133" s="733"/>
    </row>
    <row r="134" spans="32:35" ht="21">
      <c r="AF134" s="728"/>
    </row>
    <row r="135" spans="32:35" ht="21">
      <c r="AF135" s="727"/>
    </row>
  </sheetData>
  <mergeCells count="52">
    <mergeCell ref="AB36:AF36"/>
    <mergeCell ref="AB26:AF26"/>
    <mergeCell ref="AB27:AF27"/>
    <mergeCell ref="AB29:AF29"/>
    <mergeCell ref="AB30:AF30"/>
    <mergeCell ref="AB31:AF31"/>
    <mergeCell ref="AB32:AF32"/>
    <mergeCell ref="AB33:AF33"/>
    <mergeCell ref="AB22:AF22"/>
    <mergeCell ref="AB23:AF23"/>
    <mergeCell ref="AB24:AF24"/>
    <mergeCell ref="AB25:AF25"/>
    <mergeCell ref="AB28:AF28"/>
    <mergeCell ref="AG4:AG6"/>
    <mergeCell ref="J4:L4"/>
    <mergeCell ref="M4:R4"/>
    <mergeCell ref="L5:L6"/>
    <mergeCell ref="K5:K6"/>
    <mergeCell ref="J5:J6"/>
    <mergeCell ref="W4:X5"/>
    <mergeCell ref="Z4:AA5"/>
    <mergeCell ref="Y4:Y6"/>
    <mergeCell ref="AB4:AC6"/>
    <mergeCell ref="AD4:AD6"/>
    <mergeCell ref="AE4:AE6"/>
    <mergeCell ref="AF4:AF6"/>
    <mergeCell ref="A4:C5"/>
    <mergeCell ref="D4:D5"/>
    <mergeCell ref="U4:V5"/>
    <mergeCell ref="E4:E6"/>
    <mergeCell ref="F4:F6"/>
    <mergeCell ref="G4:I4"/>
    <mergeCell ref="I5:I6"/>
    <mergeCell ref="H5:H6"/>
    <mergeCell ref="G5:G6"/>
    <mergeCell ref="M5:N5"/>
    <mergeCell ref="O5:P5"/>
    <mergeCell ref="Q5:R5"/>
    <mergeCell ref="S4:S6"/>
    <mergeCell ref="T4:T6"/>
    <mergeCell ref="AB47:AF47"/>
    <mergeCell ref="AB48:AF48"/>
    <mergeCell ref="AB37:AF37"/>
    <mergeCell ref="AB39:AF39"/>
    <mergeCell ref="AB40:AF40"/>
    <mergeCell ref="AB41:AF41"/>
    <mergeCell ref="AB43:AF43"/>
    <mergeCell ref="AB45:AF45"/>
    <mergeCell ref="AB46:AF46"/>
    <mergeCell ref="AB42:AF42"/>
    <mergeCell ref="AB44:AF44"/>
    <mergeCell ref="AB38:AF38"/>
  </mergeCells>
  <dataValidations count="2">
    <dataValidation type="custom" allowBlank="1" showInputMessage="1" showErrorMessage="1" sqref="R11 P11 N11 R15 P15 N15">
      <formula1>P11&lt;&gt;capital</formula1>
    </dataValidation>
    <dataValidation type="custom" allowBlank="1" showInputMessage="1" showErrorMessage="1" sqref="Q11 Q15">
      <formula1>T11&lt;&gt;recurrent</formula1>
    </dataValidation>
  </dataValidations>
  <pageMargins left="0.16" right="0.17" top="0.74803149606299213" bottom="0.74803149606299213" header="0.31496062992125984" footer="0.31496062992125984"/>
  <pageSetup paperSize="258" scale="29" fitToHeight="0" orientation="landscape" r:id="rId1"/>
</worksheet>
</file>

<file path=xl/worksheets/sheet8.xml><?xml version="1.0" encoding="utf-8"?>
<worksheet xmlns="http://schemas.openxmlformats.org/spreadsheetml/2006/main" xmlns:r="http://schemas.openxmlformats.org/officeDocument/2006/relationships">
  <sheetPr>
    <tabColor rgb="FFFF0000"/>
    <pageSetUpPr fitToPage="1"/>
  </sheetPr>
  <dimension ref="A2:K388"/>
  <sheetViews>
    <sheetView showGridLines="0" view="pageBreakPreview" topLeftCell="F220" zoomScaleSheetLayoutView="100" workbookViewId="0">
      <selection activeCell="H231" sqref="H231"/>
    </sheetView>
  </sheetViews>
  <sheetFormatPr defaultColWidth="9.109375" defaultRowHeight="18.600000000000001"/>
  <cols>
    <col min="1" max="1" width="7" style="33" bestFit="1" customWidth="1"/>
    <col min="2" max="8" width="12.5546875" style="7" customWidth="1"/>
    <col min="9" max="9" width="12.5546875" style="62" customWidth="1"/>
    <col min="10" max="10" width="51.88671875" style="7" customWidth="1"/>
    <col min="11" max="11" width="8.88671875" style="33" customWidth="1"/>
    <col min="12" max="16384" width="9.109375" style="7"/>
  </cols>
  <sheetData>
    <row r="2" spans="1:11">
      <c r="J2" s="69" t="s">
        <v>268</v>
      </c>
    </row>
    <row r="3" spans="1:11" ht="19.2">
      <c r="B3" s="984" t="s">
        <v>594</v>
      </c>
      <c r="C3" s="984"/>
      <c r="D3" s="984"/>
      <c r="E3" s="984"/>
      <c r="F3" s="984"/>
      <c r="G3" s="984"/>
      <c r="H3" s="984"/>
      <c r="I3" s="984"/>
      <c r="J3" s="984"/>
      <c r="K3" s="984"/>
    </row>
    <row r="4" spans="1:11" ht="41.25" customHeight="1">
      <c r="A4" s="267"/>
      <c r="B4" s="983" t="s">
        <v>595</v>
      </c>
      <c r="C4" s="983"/>
      <c r="D4" s="983"/>
      <c r="E4" s="983"/>
      <c r="F4" s="983"/>
      <c r="G4" s="983"/>
      <c r="H4" s="983"/>
      <c r="I4" s="983"/>
      <c r="J4" s="983"/>
      <c r="K4" s="983"/>
    </row>
    <row r="5" spans="1:11" ht="10.5" customHeight="1">
      <c r="A5" s="8"/>
      <c r="B5" s="8"/>
      <c r="C5" s="8"/>
      <c r="D5" s="8"/>
      <c r="E5" s="8"/>
      <c r="F5" s="8"/>
      <c r="G5" s="8"/>
      <c r="H5" s="8"/>
      <c r="I5" s="9"/>
      <c r="K5" s="10"/>
    </row>
    <row r="6" spans="1:11" ht="31.2">
      <c r="A6" s="11"/>
      <c r="B6" s="12"/>
      <c r="C6" s="12"/>
      <c r="D6" s="13"/>
      <c r="E6" s="14" t="s">
        <v>590</v>
      </c>
      <c r="F6" s="15"/>
      <c r="G6" s="16"/>
      <c r="H6" s="17"/>
      <c r="I6" s="18"/>
      <c r="J6" s="19"/>
      <c r="K6" s="11"/>
    </row>
    <row r="7" spans="1:11" ht="19.2">
      <c r="A7" s="11"/>
      <c r="B7" s="20" t="s">
        <v>591</v>
      </c>
      <c r="C7" s="20" t="s">
        <v>560</v>
      </c>
      <c r="D7" s="20" t="s">
        <v>267</v>
      </c>
      <c r="E7" s="21" t="s">
        <v>202</v>
      </c>
      <c r="F7" s="21" t="s">
        <v>203</v>
      </c>
      <c r="G7" s="22"/>
      <c r="H7" s="23"/>
      <c r="I7" s="24" t="s">
        <v>589</v>
      </c>
      <c r="J7" s="19"/>
      <c r="K7" s="11"/>
    </row>
    <row r="8" spans="1:11" ht="21">
      <c r="A8" s="11"/>
      <c r="B8" s="25" t="s">
        <v>204</v>
      </c>
      <c r="C8" s="25" t="s">
        <v>204</v>
      </c>
      <c r="D8" s="25" t="s">
        <v>204</v>
      </c>
      <c r="E8" s="26" t="s">
        <v>205</v>
      </c>
      <c r="F8" s="27" t="s">
        <v>206</v>
      </c>
      <c r="G8" s="27" t="s">
        <v>207</v>
      </c>
      <c r="H8" s="27" t="s">
        <v>208</v>
      </c>
      <c r="I8" s="28" t="s">
        <v>209</v>
      </c>
      <c r="J8" s="29" t="s">
        <v>210</v>
      </c>
      <c r="K8" s="11"/>
    </row>
    <row r="9" spans="1:11" s="32" customFormat="1" ht="15">
      <c r="A9" s="30"/>
      <c r="B9" s="304" t="s">
        <v>211</v>
      </c>
      <c r="C9" s="304" t="s">
        <v>212</v>
      </c>
      <c r="D9" s="304" t="s">
        <v>213</v>
      </c>
      <c r="E9" s="304" t="s">
        <v>214</v>
      </c>
      <c r="F9" s="304" t="s">
        <v>215</v>
      </c>
      <c r="G9" s="304" t="s">
        <v>216</v>
      </c>
      <c r="H9" s="304" t="s">
        <v>217</v>
      </c>
      <c r="I9" s="305" t="s">
        <v>218</v>
      </c>
      <c r="J9" s="306" t="s">
        <v>219</v>
      </c>
      <c r="K9" s="31"/>
    </row>
    <row r="10" spans="1:11" ht="24" customHeight="1">
      <c r="A10" s="268"/>
      <c r="B10" s="282">
        <f t="shared" ref="B10:I10" si="0">+B28</f>
        <v>0</v>
      </c>
      <c r="C10" s="282">
        <f t="shared" si="0"/>
        <v>0</v>
      </c>
      <c r="D10" s="282">
        <f t="shared" si="0"/>
        <v>0</v>
      </c>
      <c r="E10" s="282">
        <f t="shared" si="0"/>
        <v>0</v>
      </c>
      <c r="F10" s="282">
        <f>+F28</f>
        <v>0</v>
      </c>
      <c r="G10" s="282">
        <f t="shared" si="0"/>
        <v>0</v>
      </c>
      <c r="H10" s="282">
        <f t="shared" si="0"/>
        <v>0</v>
      </c>
      <c r="I10" s="282">
        <f t="shared" si="0"/>
        <v>0</v>
      </c>
      <c r="J10" s="34" t="s">
        <v>220</v>
      </c>
    </row>
    <row r="11" spans="1:11" ht="24" customHeight="1">
      <c r="A11" s="283"/>
      <c r="B11" s="282">
        <f t="shared" ref="B11:I11" si="1">+B36-B13</f>
        <v>0</v>
      </c>
      <c r="C11" s="282">
        <f t="shared" si="1"/>
        <v>0</v>
      </c>
      <c r="D11" s="282">
        <f>+D36-D13</f>
        <v>0</v>
      </c>
      <c r="E11" s="282">
        <f t="shared" si="1"/>
        <v>0</v>
      </c>
      <c r="F11" s="282">
        <f t="shared" si="1"/>
        <v>0</v>
      </c>
      <c r="G11" s="282">
        <f t="shared" si="1"/>
        <v>0</v>
      </c>
      <c r="H11" s="282">
        <f t="shared" si="1"/>
        <v>0</v>
      </c>
      <c r="I11" s="282">
        <f t="shared" si="1"/>
        <v>0</v>
      </c>
      <c r="J11" s="35" t="s">
        <v>221</v>
      </c>
    </row>
    <row r="12" spans="1:11" ht="24" customHeight="1">
      <c r="A12" s="268"/>
      <c r="B12" s="284">
        <f t="shared" ref="B12:H12" si="2">SUM(B10:B11)</f>
        <v>0</v>
      </c>
      <c r="C12" s="284">
        <f t="shared" si="2"/>
        <v>0</v>
      </c>
      <c r="D12" s="284">
        <f t="shared" si="2"/>
        <v>0</v>
      </c>
      <c r="E12" s="284">
        <f t="shared" si="2"/>
        <v>0</v>
      </c>
      <c r="F12" s="284">
        <f t="shared" si="2"/>
        <v>0</v>
      </c>
      <c r="G12" s="284">
        <f t="shared" si="2"/>
        <v>0</v>
      </c>
      <c r="H12" s="284">
        <f t="shared" si="2"/>
        <v>0</v>
      </c>
      <c r="I12" s="284">
        <f>SUM(I10:I11)</f>
        <v>0</v>
      </c>
      <c r="J12" s="36" t="s">
        <v>202</v>
      </c>
    </row>
    <row r="13" spans="1:11" ht="24" customHeight="1">
      <c r="A13" s="268"/>
      <c r="B13" s="285">
        <f t="shared" ref="B13:H13" si="3">SUM(B218:B220,B223:B228)</f>
        <v>0</v>
      </c>
      <c r="C13" s="285">
        <f t="shared" si="3"/>
        <v>0</v>
      </c>
      <c r="D13" s="285">
        <f t="shared" si="3"/>
        <v>0</v>
      </c>
      <c r="E13" s="285">
        <f t="shared" si="3"/>
        <v>0</v>
      </c>
      <c r="F13" s="285">
        <f t="shared" si="3"/>
        <v>0</v>
      </c>
      <c r="G13" s="285">
        <f t="shared" si="3"/>
        <v>0</v>
      </c>
      <c r="H13" s="285">
        <f t="shared" si="3"/>
        <v>0</v>
      </c>
      <c r="I13" s="285">
        <f>SUM(I218:I220,I223:I228)</f>
        <v>0</v>
      </c>
      <c r="J13" s="37" t="s">
        <v>222</v>
      </c>
    </row>
    <row r="14" spans="1:11" ht="24" customHeight="1" thickBot="1">
      <c r="A14" s="268"/>
      <c r="B14" s="286">
        <f t="shared" ref="B14:I14" si="4">SUM(B12:B13)</f>
        <v>0</v>
      </c>
      <c r="C14" s="286">
        <f t="shared" si="4"/>
        <v>0</v>
      </c>
      <c r="D14" s="286">
        <f>SUM(D12:D13)</f>
        <v>0</v>
      </c>
      <c r="E14" s="286">
        <f t="shared" si="4"/>
        <v>0</v>
      </c>
      <c r="F14" s="286">
        <f t="shared" si="4"/>
        <v>0</v>
      </c>
      <c r="G14" s="286">
        <f t="shared" si="4"/>
        <v>0</v>
      </c>
      <c r="H14" s="286">
        <f t="shared" si="4"/>
        <v>0</v>
      </c>
      <c r="I14" s="286">
        <f t="shared" si="4"/>
        <v>0</v>
      </c>
      <c r="J14" s="36" t="s">
        <v>223</v>
      </c>
    </row>
    <row r="15" spans="1:11" ht="6.75" customHeight="1" thickTop="1">
      <c r="A15" s="268"/>
      <c r="B15" s="287"/>
      <c r="C15" s="287"/>
      <c r="D15" s="287"/>
      <c r="E15" s="287"/>
      <c r="F15" s="287"/>
      <c r="G15" s="287"/>
      <c r="H15" s="287"/>
      <c r="I15" s="287"/>
      <c r="J15" s="38"/>
    </row>
    <row r="16" spans="1:11" ht="25.2">
      <c r="A16" s="268"/>
      <c r="B16" s="288"/>
      <c r="C16" s="288"/>
      <c r="D16" s="288"/>
      <c r="E16" s="288"/>
      <c r="F16" s="288"/>
      <c r="G16" s="288"/>
      <c r="H16" s="288"/>
      <c r="I16" s="288"/>
      <c r="J16" s="39" t="s">
        <v>220</v>
      </c>
    </row>
    <row r="17" spans="1:11" ht="21">
      <c r="A17" s="268">
        <v>210</v>
      </c>
      <c r="B17" s="282">
        <f t="shared" ref="B17:H17" si="5">+B41</f>
        <v>0</v>
      </c>
      <c r="C17" s="282">
        <f t="shared" si="5"/>
        <v>0</v>
      </c>
      <c r="D17" s="282">
        <f t="shared" si="5"/>
        <v>0</v>
      </c>
      <c r="E17" s="282">
        <f t="shared" si="5"/>
        <v>0</v>
      </c>
      <c r="F17" s="282">
        <f t="shared" si="5"/>
        <v>0</v>
      </c>
      <c r="G17" s="282">
        <f t="shared" si="5"/>
        <v>0</v>
      </c>
      <c r="H17" s="282">
        <f t="shared" si="5"/>
        <v>0</v>
      </c>
      <c r="I17" s="282">
        <f>+I41</f>
        <v>0</v>
      </c>
      <c r="J17" s="40" t="s">
        <v>181</v>
      </c>
      <c r="K17" s="268">
        <v>210</v>
      </c>
    </row>
    <row r="18" spans="1:11" ht="19.2">
      <c r="A18" s="268">
        <v>213</v>
      </c>
      <c r="B18" s="289">
        <f t="shared" ref="B18:H18" si="6">+B86</f>
        <v>0</v>
      </c>
      <c r="C18" s="289">
        <f t="shared" si="6"/>
        <v>0</v>
      </c>
      <c r="D18" s="289">
        <f t="shared" si="6"/>
        <v>0</v>
      </c>
      <c r="E18" s="289">
        <f t="shared" si="6"/>
        <v>0</v>
      </c>
      <c r="F18" s="289">
        <f t="shared" si="6"/>
        <v>0</v>
      </c>
      <c r="G18" s="289">
        <f t="shared" si="6"/>
        <v>0</v>
      </c>
      <c r="H18" s="289">
        <f t="shared" si="6"/>
        <v>0</v>
      </c>
      <c r="I18" s="289">
        <f>+I86</f>
        <v>0</v>
      </c>
      <c r="J18" s="41" t="s">
        <v>184</v>
      </c>
      <c r="K18" s="268">
        <v>213</v>
      </c>
    </row>
    <row r="19" spans="1:11" s="43" customFormat="1" ht="21">
      <c r="A19" s="268">
        <v>221</v>
      </c>
      <c r="B19" s="290">
        <f t="shared" ref="B19:H19" si="7">+B95</f>
        <v>0</v>
      </c>
      <c r="C19" s="290">
        <f t="shared" si="7"/>
        <v>0</v>
      </c>
      <c r="D19" s="290">
        <f t="shared" si="7"/>
        <v>0</v>
      </c>
      <c r="E19" s="290">
        <f t="shared" si="7"/>
        <v>0</v>
      </c>
      <c r="F19" s="290">
        <f t="shared" si="7"/>
        <v>0</v>
      </c>
      <c r="G19" s="290">
        <f t="shared" si="7"/>
        <v>0</v>
      </c>
      <c r="H19" s="290">
        <f t="shared" si="7"/>
        <v>0</v>
      </c>
      <c r="I19" s="290">
        <f>+I95</f>
        <v>0</v>
      </c>
      <c r="J19" s="42" t="s">
        <v>185</v>
      </c>
      <c r="K19" s="268">
        <v>221</v>
      </c>
    </row>
    <row r="20" spans="1:11" ht="21">
      <c r="A20" s="268">
        <v>222</v>
      </c>
      <c r="B20" s="282">
        <f t="shared" ref="B20:H20" si="8">+B110</f>
        <v>0</v>
      </c>
      <c r="C20" s="282">
        <f t="shared" si="8"/>
        <v>0</v>
      </c>
      <c r="D20" s="282">
        <f t="shared" si="8"/>
        <v>0</v>
      </c>
      <c r="E20" s="282">
        <f t="shared" si="8"/>
        <v>0</v>
      </c>
      <c r="F20" s="282">
        <f t="shared" si="8"/>
        <v>0</v>
      </c>
      <c r="G20" s="282">
        <f t="shared" si="8"/>
        <v>0</v>
      </c>
      <c r="H20" s="282">
        <f t="shared" si="8"/>
        <v>0</v>
      </c>
      <c r="I20" s="282">
        <f>+I110</f>
        <v>0</v>
      </c>
      <c r="J20" s="40" t="s">
        <v>186</v>
      </c>
      <c r="K20" s="268">
        <v>222</v>
      </c>
    </row>
    <row r="21" spans="1:11" ht="21">
      <c r="A21" s="268">
        <v>223</v>
      </c>
      <c r="B21" s="282">
        <f t="shared" ref="B21:H21" si="9">+B139</f>
        <v>0</v>
      </c>
      <c r="C21" s="282">
        <f t="shared" si="9"/>
        <v>0</v>
      </c>
      <c r="D21" s="282">
        <f t="shared" si="9"/>
        <v>0</v>
      </c>
      <c r="E21" s="282">
        <f t="shared" si="9"/>
        <v>0</v>
      </c>
      <c r="F21" s="282">
        <f t="shared" si="9"/>
        <v>0</v>
      </c>
      <c r="G21" s="282">
        <f t="shared" si="9"/>
        <v>0</v>
      </c>
      <c r="H21" s="282">
        <f t="shared" si="9"/>
        <v>0</v>
      </c>
      <c r="I21" s="282">
        <f>+I139</f>
        <v>0</v>
      </c>
      <c r="J21" s="40" t="s">
        <v>187</v>
      </c>
      <c r="K21" s="268">
        <v>223</v>
      </c>
    </row>
    <row r="22" spans="1:11" ht="21">
      <c r="A22" s="268">
        <v>224</v>
      </c>
      <c r="B22" s="282">
        <f t="shared" ref="B22:H22" si="10">+B147</f>
        <v>0</v>
      </c>
      <c r="C22" s="282">
        <f t="shared" si="10"/>
        <v>0</v>
      </c>
      <c r="D22" s="282">
        <f t="shared" si="10"/>
        <v>0</v>
      </c>
      <c r="E22" s="282">
        <f t="shared" si="10"/>
        <v>0</v>
      </c>
      <c r="F22" s="282">
        <f t="shared" si="10"/>
        <v>0</v>
      </c>
      <c r="G22" s="282">
        <f t="shared" si="10"/>
        <v>0</v>
      </c>
      <c r="H22" s="282">
        <f t="shared" si="10"/>
        <v>0</v>
      </c>
      <c r="I22" s="282">
        <f>+I147</f>
        <v>0</v>
      </c>
      <c r="J22" s="40" t="s">
        <v>188</v>
      </c>
      <c r="K22" s="268">
        <v>224</v>
      </c>
    </row>
    <row r="23" spans="1:11" ht="21">
      <c r="A23" s="268">
        <v>225</v>
      </c>
      <c r="B23" s="282">
        <f t="shared" ref="B23:H23" si="11">+B156</f>
        <v>0</v>
      </c>
      <c r="C23" s="282">
        <f t="shared" si="11"/>
        <v>0</v>
      </c>
      <c r="D23" s="282">
        <f t="shared" si="11"/>
        <v>0</v>
      </c>
      <c r="E23" s="282">
        <f t="shared" si="11"/>
        <v>0</v>
      </c>
      <c r="F23" s="282">
        <f t="shared" si="11"/>
        <v>0</v>
      </c>
      <c r="G23" s="282">
        <f t="shared" si="11"/>
        <v>0</v>
      </c>
      <c r="H23" s="282">
        <f t="shared" si="11"/>
        <v>0</v>
      </c>
      <c r="I23" s="282">
        <f>+I156</f>
        <v>0</v>
      </c>
      <c r="J23" s="40" t="s">
        <v>189</v>
      </c>
      <c r="K23" s="268">
        <v>225</v>
      </c>
    </row>
    <row r="24" spans="1:11" ht="21">
      <c r="A24" s="268">
        <v>226</v>
      </c>
      <c r="B24" s="282">
        <f t="shared" ref="B24:H24" si="12">+B177</f>
        <v>0</v>
      </c>
      <c r="C24" s="282">
        <f t="shared" si="12"/>
        <v>0</v>
      </c>
      <c r="D24" s="282">
        <f t="shared" si="12"/>
        <v>0</v>
      </c>
      <c r="E24" s="282">
        <f t="shared" si="12"/>
        <v>0</v>
      </c>
      <c r="F24" s="282">
        <f t="shared" si="12"/>
        <v>0</v>
      </c>
      <c r="G24" s="282">
        <f t="shared" si="12"/>
        <v>0</v>
      </c>
      <c r="H24" s="282">
        <f t="shared" si="12"/>
        <v>0</v>
      </c>
      <c r="I24" s="282">
        <f>+I177</f>
        <v>0</v>
      </c>
      <c r="J24" s="40" t="s">
        <v>190</v>
      </c>
      <c r="K24" s="268">
        <v>226</v>
      </c>
    </row>
    <row r="25" spans="1:11" ht="21">
      <c r="A25" s="268">
        <v>227</v>
      </c>
      <c r="B25" s="282">
        <f t="shared" ref="B25:H25" si="13">+B183</f>
        <v>0</v>
      </c>
      <c r="C25" s="282">
        <f t="shared" si="13"/>
        <v>0</v>
      </c>
      <c r="D25" s="282">
        <f t="shared" si="13"/>
        <v>0</v>
      </c>
      <c r="E25" s="282">
        <f t="shared" si="13"/>
        <v>0</v>
      </c>
      <c r="F25" s="282">
        <f t="shared" si="13"/>
        <v>0</v>
      </c>
      <c r="G25" s="282">
        <f t="shared" si="13"/>
        <v>0</v>
      </c>
      <c r="H25" s="282">
        <f t="shared" si="13"/>
        <v>0</v>
      </c>
      <c r="I25" s="282">
        <f>+I183</f>
        <v>0</v>
      </c>
      <c r="J25" s="40" t="s">
        <v>191</v>
      </c>
      <c r="K25" s="268">
        <v>227</v>
      </c>
    </row>
    <row r="26" spans="1:11" ht="21">
      <c r="A26" s="268">
        <v>228</v>
      </c>
      <c r="B26" s="282">
        <f t="shared" ref="B26:H26" si="14">+B197</f>
        <v>0</v>
      </c>
      <c r="C26" s="282">
        <f t="shared" si="14"/>
        <v>0</v>
      </c>
      <c r="D26" s="282">
        <f t="shared" si="14"/>
        <v>0</v>
      </c>
      <c r="E26" s="282">
        <f t="shared" si="14"/>
        <v>0</v>
      </c>
      <c r="F26" s="282">
        <f t="shared" si="14"/>
        <v>0</v>
      </c>
      <c r="G26" s="282">
        <f t="shared" si="14"/>
        <v>0</v>
      </c>
      <c r="H26" s="282">
        <f t="shared" si="14"/>
        <v>0</v>
      </c>
      <c r="I26" s="282">
        <f>+I197</f>
        <v>0</v>
      </c>
      <c r="J26" s="40" t="s">
        <v>192</v>
      </c>
      <c r="K26" s="268">
        <v>228</v>
      </c>
    </row>
    <row r="27" spans="1:11" ht="21">
      <c r="A27" s="268">
        <v>281</v>
      </c>
      <c r="B27" s="291">
        <f t="shared" ref="B27:H27" si="15">+B209</f>
        <v>0</v>
      </c>
      <c r="C27" s="291">
        <f t="shared" si="15"/>
        <v>0</v>
      </c>
      <c r="D27" s="291">
        <f t="shared" si="15"/>
        <v>0</v>
      </c>
      <c r="E27" s="291">
        <f t="shared" si="15"/>
        <v>0</v>
      </c>
      <c r="F27" s="291">
        <f t="shared" si="15"/>
        <v>0</v>
      </c>
      <c r="G27" s="291">
        <f t="shared" si="15"/>
        <v>0</v>
      </c>
      <c r="H27" s="291">
        <f t="shared" si="15"/>
        <v>0</v>
      </c>
      <c r="I27" s="291">
        <f>+I209</f>
        <v>0</v>
      </c>
      <c r="J27" s="40" t="s">
        <v>193</v>
      </c>
      <c r="K27" s="268">
        <v>281</v>
      </c>
    </row>
    <row r="28" spans="1:11" ht="21.6" thickBot="1">
      <c r="A28" s="268"/>
      <c r="B28" s="286">
        <f t="shared" ref="B28:I28" si="16">SUM(B17:B27)</f>
        <v>0</v>
      </c>
      <c r="C28" s="286">
        <f t="shared" si="16"/>
        <v>0</v>
      </c>
      <c r="D28" s="286">
        <f t="shared" si="16"/>
        <v>0</v>
      </c>
      <c r="E28" s="286">
        <f t="shared" si="16"/>
        <v>0</v>
      </c>
      <c r="F28" s="286">
        <f t="shared" si="16"/>
        <v>0</v>
      </c>
      <c r="G28" s="286">
        <f t="shared" si="16"/>
        <v>0</v>
      </c>
      <c r="H28" s="286">
        <f t="shared" si="16"/>
        <v>0</v>
      </c>
      <c r="I28" s="286">
        <f t="shared" si="16"/>
        <v>0</v>
      </c>
      <c r="J28" s="38" t="s">
        <v>202</v>
      </c>
      <c r="K28" s="268"/>
    </row>
    <row r="29" spans="1:11" ht="21.6" thickTop="1">
      <c r="A29" s="268"/>
      <c r="B29" s="287"/>
      <c r="C29" s="287"/>
      <c r="D29" s="287"/>
      <c r="E29" s="287"/>
      <c r="F29" s="287"/>
      <c r="G29" s="287"/>
      <c r="H29" s="287"/>
      <c r="I29" s="287"/>
      <c r="J29" s="44"/>
      <c r="K29" s="268"/>
    </row>
    <row r="30" spans="1:11" ht="25.2">
      <c r="A30" s="268"/>
      <c r="B30" s="288"/>
      <c r="C30" s="288"/>
      <c r="D30" s="288"/>
      <c r="E30" s="288"/>
      <c r="F30" s="288"/>
      <c r="G30" s="288"/>
      <c r="H30" s="288"/>
      <c r="I30" s="288"/>
      <c r="J30" s="39" t="s">
        <v>224</v>
      </c>
      <c r="K30" s="268"/>
    </row>
    <row r="31" spans="1:11" ht="21">
      <c r="A31" s="268">
        <v>291</v>
      </c>
      <c r="B31" s="282">
        <f t="shared" ref="B31:H31" si="17">+B215</f>
        <v>0</v>
      </c>
      <c r="C31" s="282">
        <f t="shared" si="17"/>
        <v>0</v>
      </c>
      <c r="D31" s="282">
        <f>+D215</f>
        <v>0</v>
      </c>
      <c r="E31" s="282">
        <f t="shared" si="17"/>
        <v>0</v>
      </c>
      <c r="F31" s="282">
        <f t="shared" si="17"/>
        <v>0</v>
      </c>
      <c r="G31" s="282">
        <f t="shared" si="17"/>
        <v>0</v>
      </c>
      <c r="H31" s="282">
        <f t="shared" si="17"/>
        <v>0</v>
      </c>
      <c r="I31" s="282">
        <f>+I215</f>
        <v>0</v>
      </c>
      <c r="J31" s="40" t="s">
        <v>194</v>
      </c>
      <c r="K31" s="268">
        <v>291</v>
      </c>
    </row>
    <row r="32" spans="1:11" ht="21">
      <c r="A32" s="268">
        <v>421</v>
      </c>
      <c r="B32" s="282">
        <f t="shared" ref="B32:H32" si="18">+B241</f>
        <v>0</v>
      </c>
      <c r="C32" s="282">
        <f t="shared" si="18"/>
        <v>0</v>
      </c>
      <c r="D32" s="282">
        <f t="shared" si="18"/>
        <v>0</v>
      </c>
      <c r="E32" s="282">
        <f t="shared" si="18"/>
        <v>0</v>
      </c>
      <c r="F32" s="282">
        <f t="shared" si="18"/>
        <v>0</v>
      </c>
      <c r="G32" s="282">
        <f t="shared" si="18"/>
        <v>0</v>
      </c>
      <c r="H32" s="282">
        <f t="shared" si="18"/>
        <v>0</v>
      </c>
      <c r="I32" s="282">
        <f>+I241</f>
        <v>0</v>
      </c>
      <c r="J32" s="40" t="s">
        <v>196</v>
      </c>
      <c r="K32" s="268">
        <v>421</v>
      </c>
    </row>
    <row r="33" spans="1:11" ht="21">
      <c r="A33" s="268">
        <v>440</v>
      </c>
      <c r="B33" s="282">
        <f t="shared" ref="B33:H33" si="19">+B247</f>
        <v>0</v>
      </c>
      <c r="C33" s="282">
        <f t="shared" si="19"/>
        <v>0</v>
      </c>
      <c r="D33" s="282">
        <f t="shared" si="19"/>
        <v>0</v>
      </c>
      <c r="E33" s="282">
        <f t="shared" si="19"/>
        <v>0</v>
      </c>
      <c r="F33" s="282">
        <f t="shared" si="19"/>
        <v>0</v>
      </c>
      <c r="G33" s="282">
        <f t="shared" si="19"/>
        <v>0</v>
      </c>
      <c r="H33" s="282">
        <f t="shared" si="19"/>
        <v>0</v>
      </c>
      <c r="I33" s="282">
        <f>+I247</f>
        <v>0</v>
      </c>
      <c r="J33" s="40" t="s">
        <v>197</v>
      </c>
      <c r="K33" s="268">
        <v>440</v>
      </c>
    </row>
    <row r="34" spans="1:11" ht="21">
      <c r="A34" s="268">
        <v>720</v>
      </c>
      <c r="B34" s="282">
        <f t="shared" ref="B34:H34" si="20">+B269</f>
        <v>0</v>
      </c>
      <c r="C34" s="282">
        <f t="shared" si="20"/>
        <v>0</v>
      </c>
      <c r="D34" s="282">
        <f t="shared" si="20"/>
        <v>0</v>
      </c>
      <c r="E34" s="282">
        <f t="shared" si="20"/>
        <v>0</v>
      </c>
      <c r="F34" s="282">
        <f t="shared" si="20"/>
        <v>0</v>
      </c>
      <c r="G34" s="282">
        <f t="shared" si="20"/>
        <v>0</v>
      </c>
      <c r="H34" s="282">
        <f t="shared" si="20"/>
        <v>0</v>
      </c>
      <c r="I34" s="282">
        <f>+I269</f>
        <v>0</v>
      </c>
      <c r="J34" s="40" t="s">
        <v>198</v>
      </c>
      <c r="K34" s="268">
        <v>720</v>
      </c>
    </row>
    <row r="35" spans="1:11" ht="21">
      <c r="A35" s="268">
        <v>730</v>
      </c>
      <c r="B35" s="291">
        <f t="shared" ref="B35:H35" si="21">+B281</f>
        <v>0</v>
      </c>
      <c r="C35" s="291">
        <f t="shared" si="21"/>
        <v>0</v>
      </c>
      <c r="D35" s="291">
        <f t="shared" si="21"/>
        <v>0</v>
      </c>
      <c r="E35" s="291">
        <f t="shared" si="21"/>
        <v>0</v>
      </c>
      <c r="F35" s="291">
        <f t="shared" si="21"/>
        <v>0</v>
      </c>
      <c r="G35" s="291">
        <f t="shared" si="21"/>
        <v>0</v>
      </c>
      <c r="H35" s="291">
        <f t="shared" si="21"/>
        <v>0</v>
      </c>
      <c r="I35" s="291">
        <f>+I281</f>
        <v>0</v>
      </c>
      <c r="J35" s="40" t="s">
        <v>199</v>
      </c>
      <c r="K35" s="268">
        <v>730</v>
      </c>
    </row>
    <row r="36" spans="1:11" ht="21.6" thickBot="1">
      <c r="A36" s="268"/>
      <c r="B36" s="286">
        <f t="shared" ref="B36:H36" si="22">SUM(B31:B35)</f>
        <v>0</v>
      </c>
      <c r="C36" s="286">
        <f t="shared" si="22"/>
        <v>0</v>
      </c>
      <c r="D36" s="286">
        <f t="shared" si="22"/>
        <v>0</v>
      </c>
      <c r="E36" s="286">
        <f t="shared" si="22"/>
        <v>0</v>
      </c>
      <c r="F36" s="286">
        <f t="shared" si="22"/>
        <v>0</v>
      </c>
      <c r="G36" s="286">
        <f t="shared" si="22"/>
        <v>0</v>
      </c>
      <c r="H36" s="286">
        <f t="shared" si="22"/>
        <v>0</v>
      </c>
      <c r="I36" s="286">
        <f>SUM(I31:I35)</f>
        <v>0</v>
      </c>
      <c r="J36" s="38" t="s">
        <v>202</v>
      </c>
      <c r="K36" s="268"/>
    </row>
    <row r="37" spans="1:11" ht="21.6" thickTop="1">
      <c r="A37" s="268"/>
      <c r="B37" s="292"/>
      <c r="C37" s="292"/>
      <c r="D37" s="292"/>
      <c r="E37" s="292"/>
      <c r="F37" s="292"/>
      <c r="G37" s="292"/>
      <c r="H37" s="292"/>
      <c r="I37" s="292"/>
      <c r="J37" s="38"/>
      <c r="K37" s="268"/>
    </row>
    <row r="38" spans="1:11" ht="25.2">
      <c r="A38" s="268">
        <v>210</v>
      </c>
      <c r="B38" s="288"/>
      <c r="C38" s="288"/>
      <c r="D38" s="288"/>
      <c r="E38" s="288"/>
      <c r="F38" s="288"/>
      <c r="G38" s="288"/>
      <c r="H38" s="288"/>
      <c r="I38" s="288"/>
      <c r="J38" s="39" t="s">
        <v>181</v>
      </c>
      <c r="K38" s="268">
        <v>210</v>
      </c>
    </row>
    <row r="39" spans="1:11" ht="21">
      <c r="A39" s="268">
        <v>211</v>
      </c>
      <c r="B39" s="282">
        <f t="shared" ref="B39:I39" si="23">+B46</f>
        <v>0</v>
      </c>
      <c r="C39" s="282">
        <f t="shared" si="23"/>
        <v>0</v>
      </c>
      <c r="D39" s="282">
        <f t="shared" si="23"/>
        <v>0</v>
      </c>
      <c r="E39" s="282">
        <f t="shared" si="23"/>
        <v>0</v>
      </c>
      <c r="F39" s="282">
        <f t="shared" si="23"/>
        <v>0</v>
      </c>
      <c r="G39" s="282">
        <f t="shared" si="23"/>
        <v>0</v>
      </c>
      <c r="H39" s="282">
        <f t="shared" si="23"/>
        <v>0</v>
      </c>
      <c r="I39" s="282">
        <f t="shared" si="23"/>
        <v>0</v>
      </c>
      <c r="J39" s="40" t="s">
        <v>182</v>
      </c>
      <c r="K39" s="268">
        <v>211</v>
      </c>
    </row>
    <row r="40" spans="1:11" ht="21">
      <c r="A40" s="268">
        <v>212</v>
      </c>
      <c r="B40" s="282">
        <f t="shared" ref="B40:H40" si="24">+B78</f>
        <v>0</v>
      </c>
      <c r="C40" s="282">
        <f t="shared" si="24"/>
        <v>0</v>
      </c>
      <c r="D40" s="282">
        <f>+D78</f>
        <v>0</v>
      </c>
      <c r="E40" s="282">
        <f t="shared" si="24"/>
        <v>0</v>
      </c>
      <c r="F40" s="282">
        <f t="shared" si="24"/>
        <v>0</v>
      </c>
      <c r="G40" s="282">
        <f t="shared" si="24"/>
        <v>0</v>
      </c>
      <c r="H40" s="282">
        <f t="shared" si="24"/>
        <v>0</v>
      </c>
      <c r="I40" s="282">
        <f>+I78</f>
        <v>0</v>
      </c>
      <c r="J40" s="40" t="s">
        <v>183</v>
      </c>
      <c r="K40" s="268">
        <v>212</v>
      </c>
    </row>
    <row r="41" spans="1:11" ht="21.6" thickBot="1">
      <c r="A41" s="268"/>
      <c r="B41" s="286">
        <f t="shared" ref="B41:H41" si="25">SUM(B39:B40)</f>
        <v>0</v>
      </c>
      <c r="C41" s="286">
        <f t="shared" si="25"/>
        <v>0</v>
      </c>
      <c r="D41" s="286">
        <f t="shared" si="25"/>
        <v>0</v>
      </c>
      <c r="E41" s="286">
        <f t="shared" si="25"/>
        <v>0</v>
      </c>
      <c r="F41" s="286">
        <f t="shared" si="25"/>
        <v>0</v>
      </c>
      <c r="G41" s="286">
        <f t="shared" si="25"/>
        <v>0</v>
      </c>
      <c r="H41" s="286">
        <f t="shared" si="25"/>
        <v>0</v>
      </c>
      <c r="I41" s="286">
        <f>SUM(I39:I40)</f>
        <v>0</v>
      </c>
      <c r="J41" s="38" t="s">
        <v>202</v>
      </c>
      <c r="K41" s="268"/>
    </row>
    <row r="42" spans="1:11" ht="21.6" thickTop="1">
      <c r="A42" s="268"/>
      <c r="B42" s="292"/>
      <c r="C42" s="292"/>
      <c r="D42" s="292"/>
      <c r="E42" s="292"/>
      <c r="F42" s="292"/>
      <c r="G42" s="292"/>
      <c r="H42" s="292"/>
      <c r="I42" s="292"/>
      <c r="J42" s="38"/>
      <c r="K42" s="268"/>
    </row>
    <row r="43" spans="1:11" ht="25.2">
      <c r="A43" s="268">
        <v>211</v>
      </c>
      <c r="B43" s="288"/>
      <c r="C43" s="288"/>
      <c r="D43" s="288"/>
      <c r="E43" s="288"/>
      <c r="F43" s="288"/>
      <c r="G43" s="288"/>
      <c r="H43" s="288"/>
      <c r="I43" s="288"/>
      <c r="J43" s="39" t="s">
        <v>182</v>
      </c>
      <c r="K43" s="268">
        <v>211</v>
      </c>
    </row>
    <row r="44" spans="1:11" ht="21">
      <c r="A44" s="268" t="s">
        <v>348</v>
      </c>
      <c r="B44" s="282">
        <f>'Form2a '!$X$34</f>
        <v>0</v>
      </c>
      <c r="C44" s="282">
        <f>'Form2a '!$X$34</f>
        <v>0</v>
      </c>
      <c r="D44" s="282">
        <f>'Form2a '!$X$34</f>
        <v>0</v>
      </c>
      <c r="E44" s="282"/>
      <c r="F44" s="282"/>
      <c r="G44" s="282"/>
      <c r="H44" s="282"/>
      <c r="I44" s="282"/>
      <c r="J44" s="40" t="s">
        <v>6</v>
      </c>
      <c r="K44" s="268" t="s">
        <v>348</v>
      </c>
    </row>
    <row r="45" spans="1:11" ht="21">
      <c r="A45" s="268" t="s">
        <v>349</v>
      </c>
      <c r="B45" s="282">
        <f>'Form2a '!$W$34</f>
        <v>0</v>
      </c>
      <c r="C45" s="282">
        <f>'Form2a '!$W$34</f>
        <v>0</v>
      </c>
      <c r="D45" s="282">
        <f>'Form2a '!$W$34</f>
        <v>0</v>
      </c>
      <c r="E45" s="282"/>
      <c r="F45" s="282"/>
      <c r="G45" s="282"/>
      <c r="H45" s="282"/>
      <c r="I45" s="282"/>
      <c r="J45" s="40" t="s">
        <v>7</v>
      </c>
      <c r="K45" s="268" t="s">
        <v>349</v>
      </c>
    </row>
    <row r="46" spans="1:11" ht="21.6" thickBot="1">
      <c r="A46" s="268"/>
      <c r="B46" s="286">
        <f t="shared" ref="B46:H46" si="26">SUM(B44:B45)</f>
        <v>0</v>
      </c>
      <c r="C46" s="286">
        <f t="shared" si="26"/>
        <v>0</v>
      </c>
      <c r="D46" s="286">
        <f t="shared" si="26"/>
        <v>0</v>
      </c>
      <c r="E46" s="286">
        <f t="shared" si="26"/>
        <v>0</v>
      </c>
      <c r="F46" s="286">
        <f t="shared" si="26"/>
        <v>0</v>
      </c>
      <c r="G46" s="286">
        <f t="shared" si="26"/>
        <v>0</v>
      </c>
      <c r="H46" s="286">
        <f t="shared" si="26"/>
        <v>0</v>
      </c>
      <c r="I46" s="286">
        <f>SUM(I44:I45)</f>
        <v>0</v>
      </c>
      <c r="J46" s="38" t="s">
        <v>202</v>
      </c>
      <c r="K46" s="268"/>
    </row>
    <row r="47" spans="1:11" ht="21.6" thickTop="1">
      <c r="A47" s="268"/>
      <c r="B47" s="287"/>
      <c r="C47" s="287"/>
      <c r="D47" s="287"/>
      <c r="E47" s="287"/>
      <c r="F47" s="287"/>
      <c r="G47" s="287"/>
      <c r="H47" s="287"/>
      <c r="I47" s="287"/>
      <c r="J47" s="38"/>
      <c r="K47" s="268"/>
    </row>
    <row r="48" spans="1:11" ht="25.2">
      <c r="A48" s="268">
        <v>212</v>
      </c>
      <c r="B48" s="293"/>
      <c r="C48" s="293"/>
      <c r="D48" s="293"/>
      <c r="E48" s="293"/>
      <c r="F48" s="293"/>
      <c r="G48" s="293"/>
      <c r="H48" s="293"/>
      <c r="I48" s="293"/>
      <c r="J48" s="39" t="s">
        <v>183</v>
      </c>
      <c r="K48" s="268">
        <v>212</v>
      </c>
    </row>
    <row r="49" spans="1:11" ht="21">
      <c r="A49" s="269" t="s">
        <v>350</v>
      </c>
      <c r="B49" s="282"/>
      <c r="C49" s="282"/>
      <c r="D49" s="282"/>
      <c r="E49" s="294">
        <f>+F49+G49</f>
        <v>0</v>
      </c>
      <c r="F49" s="294"/>
      <c r="G49" s="294"/>
      <c r="H49" s="294"/>
      <c r="I49" s="294"/>
      <c r="J49" s="40" t="s">
        <v>8</v>
      </c>
      <c r="K49" s="269" t="s">
        <v>350</v>
      </c>
    </row>
    <row r="50" spans="1:11" ht="21">
      <c r="A50" s="269" t="s">
        <v>351</v>
      </c>
      <c r="B50" s="282"/>
      <c r="C50" s="282"/>
      <c r="D50" s="282"/>
      <c r="E50" s="294">
        <f t="shared" ref="E50:E77" si="27">+F50+G50</f>
        <v>0</v>
      </c>
      <c r="F50" s="294"/>
      <c r="G50" s="294"/>
      <c r="H50" s="294"/>
      <c r="I50" s="294"/>
      <c r="J50" s="40" t="s">
        <v>9</v>
      </c>
      <c r="K50" s="269" t="s">
        <v>351</v>
      </c>
    </row>
    <row r="51" spans="1:11" ht="21">
      <c r="A51" s="269" t="s">
        <v>352</v>
      </c>
      <c r="B51" s="282"/>
      <c r="C51" s="282"/>
      <c r="D51" s="282"/>
      <c r="E51" s="294">
        <f t="shared" si="27"/>
        <v>0</v>
      </c>
      <c r="F51" s="294"/>
      <c r="G51" s="294"/>
      <c r="H51" s="294"/>
      <c r="I51" s="294"/>
      <c r="J51" s="40" t="s">
        <v>10</v>
      </c>
      <c r="K51" s="269" t="s">
        <v>352</v>
      </c>
    </row>
    <row r="52" spans="1:11" ht="21">
      <c r="A52" s="269" t="s">
        <v>353</v>
      </c>
      <c r="B52" s="282"/>
      <c r="C52" s="282"/>
      <c r="D52" s="282"/>
      <c r="E52" s="294">
        <f t="shared" si="27"/>
        <v>0</v>
      </c>
      <c r="F52" s="294"/>
      <c r="G52" s="294"/>
      <c r="H52" s="294"/>
      <c r="I52" s="294"/>
      <c r="J52" s="40" t="s">
        <v>11</v>
      </c>
      <c r="K52" s="269" t="s">
        <v>353</v>
      </c>
    </row>
    <row r="53" spans="1:11" ht="21">
      <c r="A53" s="269" t="s">
        <v>354</v>
      </c>
      <c r="B53" s="282">
        <f>'Form2a '!$V$34</f>
        <v>0</v>
      </c>
      <c r="C53" s="282">
        <f>'Form2a '!$V$34</f>
        <v>0</v>
      </c>
      <c r="D53" s="282">
        <f>'Form2a '!$V$34</f>
        <v>0</v>
      </c>
      <c r="E53" s="294">
        <f t="shared" si="27"/>
        <v>0</v>
      </c>
      <c r="F53" s="294"/>
      <c r="G53" s="294"/>
      <c r="H53" s="294"/>
      <c r="I53" s="294"/>
      <c r="J53" s="40" t="s">
        <v>552</v>
      </c>
      <c r="K53" s="269" t="s">
        <v>354</v>
      </c>
    </row>
    <row r="54" spans="1:11" ht="21">
      <c r="A54" s="269" t="s">
        <v>355</v>
      </c>
      <c r="B54" s="282"/>
      <c r="C54" s="282"/>
      <c r="D54" s="282"/>
      <c r="E54" s="294">
        <f t="shared" si="27"/>
        <v>0</v>
      </c>
      <c r="F54" s="294"/>
      <c r="G54" s="294"/>
      <c r="H54" s="294"/>
      <c r="I54" s="294"/>
      <c r="J54" s="40" t="s">
        <v>12</v>
      </c>
      <c r="K54" s="269" t="s">
        <v>355</v>
      </c>
    </row>
    <row r="55" spans="1:11" ht="21">
      <c r="A55" s="269" t="s">
        <v>356</v>
      </c>
      <c r="B55" s="282"/>
      <c r="C55" s="282"/>
      <c r="D55" s="282"/>
      <c r="E55" s="294">
        <f t="shared" si="27"/>
        <v>0</v>
      </c>
      <c r="F55" s="294"/>
      <c r="G55" s="294"/>
      <c r="H55" s="294"/>
      <c r="I55" s="294"/>
      <c r="J55" s="40" t="s">
        <v>13</v>
      </c>
      <c r="K55" s="269" t="s">
        <v>356</v>
      </c>
    </row>
    <row r="56" spans="1:11" ht="21">
      <c r="A56" s="269" t="s">
        <v>357</v>
      </c>
      <c r="B56" s="282"/>
      <c r="C56" s="282"/>
      <c r="D56" s="282"/>
      <c r="E56" s="294">
        <f>+F56+G56</f>
        <v>0</v>
      </c>
      <c r="F56" s="294"/>
      <c r="G56" s="294"/>
      <c r="H56" s="294"/>
      <c r="I56" s="294"/>
      <c r="J56" s="40" t="s">
        <v>14</v>
      </c>
      <c r="K56" s="269" t="s">
        <v>357</v>
      </c>
    </row>
    <row r="57" spans="1:11" ht="21">
      <c r="A57" s="269" t="s">
        <v>358</v>
      </c>
      <c r="B57" s="282">
        <f>'Form2a '!$U$34</f>
        <v>0</v>
      </c>
      <c r="C57" s="282">
        <f>'Form2a '!$U$34</f>
        <v>0</v>
      </c>
      <c r="D57" s="282">
        <f>'Form2a '!$U$34</f>
        <v>0</v>
      </c>
      <c r="E57" s="294">
        <f t="shared" si="27"/>
        <v>0</v>
      </c>
      <c r="F57" s="294"/>
      <c r="G57" s="294"/>
      <c r="H57" s="294"/>
      <c r="I57" s="294"/>
      <c r="J57" s="40" t="s">
        <v>15</v>
      </c>
      <c r="K57" s="269" t="s">
        <v>358</v>
      </c>
    </row>
    <row r="58" spans="1:11" ht="21">
      <c r="A58" s="269" t="s">
        <v>359</v>
      </c>
      <c r="B58" s="282">
        <f>'Form2a '!$T$34</f>
        <v>0</v>
      </c>
      <c r="C58" s="282">
        <f>'Form2a '!$T$34</f>
        <v>0</v>
      </c>
      <c r="D58" s="282">
        <f>'Form2a '!$T$34</f>
        <v>0</v>
      </c>
      <c r="E58" s="294">
        <f t="shared" si="27"/>
        <v>0</v>
      </c>
      <c r="F58" s="294"/>
      <c r="G58" s="294"/>
      <c r="H58" s="294"/>
      <c r="I58" s="294"/>
      <c r="J58" s="40" t="s">
        <v>16</v>
      </c>
      <c r="K58" s="269" t="s">
        <v>359</v>
      </c>
    </row>
    <row r="59" spans="1:11" ht="21">
      <c r="A59" s="269" t="s">
        <v>360</v>
      </c>
      <c r="B59" s="282">
        <f>'Form2a '!$S$34</f>
        <v>0</v>
      </c>
      <c r="C59" s="282">
        <f>'Form2a '!$S$34</f>
        <v>0</v>
      </c>
      <c r="D59" s="282">
        <f>'Form2a '!$S$34</f>
        <v>0</v>
      </c>
      <c r="E59" s="294">
        <f t="shared" si="27"/>
        <v>0</v>
      </c>
      <c r="F59" s="294"/>
      <c r="G59" s="294"/>
      <c r="H59" s="294"/>
      <c r="I59" s="294"/>
      <c r="J59" s="40" t="s">
        <v>17</v>
      </c>
      <c r="K59" s="269" t="s">
        <v>360</v>
      </c>
    </row>
    <row r="60" spans="1:11" ht="21">
      <c r="A60" s="269" t="s">
        <v>361</v>
      </c>
      <c r="B60" s="282">
        <f>'Form2a '!$R$34</f>
        <v>0</v>
      </c>
      <c r="C60" s="282">
        <f>'Form2a '!$R$34</f>
        <v>0</v>
      </c>
      <c r="D60" s="282">
        <f>'Form2a '!$R$34</f>
        <v>0</v>
      </c>
      <c r="E60" s="294">
        <f t="shared" si="27"/>
        <v>0</v>
      </c>
      <c r="F60" s="294"/>
      <c r="G60" s="294"/>
      <c r="H60" s="294"/>
      <c r="I60" s="294"/>
      <c r="J60" s="40" t="s">
        <v>18</v>
      </c>
      <c r="K60" s="269" t="s">
        <v>361</v>
      </c>
    </row>
    <row r="61" spans="1:11" ht="21">
      <c r="A61" s="269" t="s">
        <v>362</v>
      </c>
      <c r="B61" s="282">
        <f>'Form2a '!$Q$34</f>
        <v>0</v>
      </c>
      <c r="C61" s="282">
        <f>'Form2a '!$Q$34</f>
        <v>0</v>
      </c>
      <c r="D61" s="282">
        <f>'Form2a '!$Q$34</f>
        <v>0</v>
      </c>
      <c r="E61" s="294">
        <f t="shared" si="27"/>
        <v>0</v>
      </c>
      <c r="F61" s="294"/>
      <c r="G61" s="294"/>
      <c r="H61" s="294"/>
      <c r="I61" s="294"/>
      <c r="J61" s="40" t="s">
        <v>19</v>
      </c>
      <c r="K61" s="269" t="s">
        <v>362</v>
      </c>
    </row>
    <row r="62" spans="1:11" ht="21">
      <c r="A62" s="269" t="s">
        <v>363</v>
      </c>
      <c r="B62" s="282">
        <f>'Form2a '!$P$34</f>
        <v>0</v>
      </c>
      <c r="C62" s="282">
        <f>'Form2a '!$P$34</f>
        <v>0</v>
      </c>
      <c r="D62" s="282">
        <f>'Form2a '!$P$34</f>
        <v>0</v>
      </c>
      <c r="E62" s="294">
        <f t="shared" si="27"/>
        <v>0</v>
      </c>
      <c r="F62" s="294"/>
      <c r="G62" s="294"/>
      <c r="H62" s="294"/>
      <c r="I62" s="294"/>
      <c r="J62" s="40" t="s">
        <v>20</v>
      </c>
      <c r="K62" s="269" t="s">
        <v>363</v>
      </c>
    </row>
    <row r="63" spans="1:11" ht="21">
      <c r="A63" s="269" t="s">
        <v>364</v>
      </c>
      <c r="B63" s="282">
        <f>'Form2a '!$O$34</f>
        <v>0</v>
      </c>
      <c r="C63" s="282">
        <f>'Form2a '!$O$34</f>
        <v>0</v>
      </c>
      <c r="D63" s="282">
        <f>'Form2a '!$O$34</f>
        <v>0</v>
      </c>
      <c r="E63" s="294">
        <f t="shared" si="27"/>
        <v>0</v>
      </c>
      <c r="F63" s="294"/>
      <c r="G63" s="294"/>
      <c r="H63" s="294"/>
      <c r="I63" s="294"/>
      <c r="J63" s="40" t="s">
        <v>21</v>
      </c>
      <c r="K63" s="269" t="s">
        <v>364</v>
      </c>
    </row>
    <row r="64" spans="1:11" ht="21">
      <c r="A64" s="269" t="s">
        <v>365</v>
      </c>
      <c r="B64" s="282"/>
      <c r="C64" s="282"/>
      <c r="D64" s="282"/>
      <c r="E64" s="294">
        <f t="shared" si="27"/>
        <v>0</v>
      </c>
      <c r="F64" s="294"/>
      <c r="G64" s="294"/>
      <c r="H64" s="294"/>
      <c r="I64" s="294"/>
      <c r="J64" s="40" t="s">
        <v>22</v>
      </c>
      <c r="K64" s="269" t="s">
        <v>365</v>
      </c>
    </row>
    <row r="65" spans="1:11" ht="21">
      <c r="A65" s="269" t="s">
        <v>366</v>
      </c>
      <c r="B65" s="282"/>
      <c r="C65" s="282"/>
      <c r="D65" s="282"/>
      <c r="E65" s="294">
        <f t="shared" si="27"/>
        <v>0</v>
      </c>
      <c r="F65" s="294"/>
      <c r="G65" s="294"/>
      <c r="H65" s="294"/>
      <c r="I65" s="294"/>
      <c r="J65" s="40" t="s">
        <v>23</v>
      </c>
      <c r="K65" s="269" t="s">
        <v>366</v>
      </c>
    </row>
    <row r="66" spans="1:11" ht="21">
      <c r="A66" s="269" t="s">
        <v>540</v>
      </c>
      <c r="B66" s="282">
        <f>'Form2a '!$N$34</f>
        <v>0</v>
      </c>
      <c r="C66" s="282">
        <f>'Form2a '!$N$34</f>
        <v>0</v>
      </c>
      <c r="D66" s="282">
        <f>'Form2a '!$N$34</f>
        <v>0</v>
      </c>
      <c r="E66" s="294">
        <f t="shared" si="27"/>
        <v>0</v>
      </c>
      <c r="F66" s="294"/>
      <c r="G66" s="294"/>
      <c r="H66" s="294"/>
      <c r="I66" s="294"/>
      <c r="J66" s="40" t="s">
        <v>532</v>
      </c>
      <c r="K66" s="269" t="s">
        <v>540</v>
      </c>
    </row>
    <row r="67" spans="1:11" ht="21">
      <c r="A67" s="269" t="s">
        <v>541</v>
      </c>
      <c r="B67" s="282">
        <f>'Form2a '!$M$34</f>
        <v>0</v>
      </c>
      <c r="C67" s="282">
        <f>'Form2a '!$M$34</f>
        <v>0</v>
      </c>
      <c r="D67" s="282">
        <f>'Form2a '!$M$34</f>
        <v>0</v>
      </c>
      <c r="E67" s="294">
        <f t="shared" si="27"/>
        <v>0</v>
      </c>
      <c r="F67" s="294"/>
      <c r="G67" s="294"/>
      <c r="H67" s="294"/>
      <c r="I67" s="294"/>
      <c r="J67" s="40" t="s">
        <v>533</v>
      </c>
      <c r="K67" s="269" t="s">
        <v>541</v>
      </c>
    </row>
    <row r="68" spans="1:11" ht="21">
      <c r="A68" s="269" t="s">
        <v>542</v>
      </c>
      <c r="B68" s="282">
        <f>'Form2a '!$L$34</f>
        <v>0</v>
      </c>
      <c r="C68" s="282">
        <f>'Form2a '!$L$34</f>
        <v>0</v>
      </c>
      <c r="D68" s="282">
        <f>'Form2a '!$L$34</f>
        <v>0</v>
      </c>
      <c r="E68" s="294">
        <f t="shared" si="27"/>
        <v>0</v>
      </c>
      <c r="F68" s="294"/>
      <c r="G68" s="294"/>
      <c r="H68" s="294"/>
      <c r="I68" s="294"/>
      <c r="J68" s="40" t="s">
        <v>534</v>
      </c>
      <c r="K68" s="269" t="s">
        <v>542</v>
      </c>
    </row>
    <row r="69" spans="1:11" ht="21">
      <c r="A69" s="269" t="s">
        <v>543</v>
      </c>
      <c r="B69" s="282">
        <f>'Form2a '!$K$34</f>
        <v>0</v>
      </c>
      <c r="C69" s="282">
        <f>'Form2a '!$K$34</f>
        <v>0</v>
      </c>
      <c r="D69" s="282">
        <f>'Form2a '!$K$34</f>
        <v>0</v>
      </c>
      <c r="E69" s="294">
        <f t="shared" si="27"/>
        <v>0</v>
      </c>
      <c r="F69" s="294"/>
      <c r="G69" s="294"/>
      <c r="H69" s="294"/>
      <c r="I69" s="294"/>
      <c r="J69" s="40" t="s">
        <v>535</v>
      </c>
      <c r="K69" s="269" t="s">
        <v>543</v>
      </c>
    </row>
    <row r="70" spans="1:11" ht="21">
      <c r="A70" s="269" t="s">
        <v>544</v>
      </c>
      <c r="B70" s="282">
        <f>'Form2a '!$J$34</f>
        <v>0</v>
      </c>
      <c r="C70" s="282">
        <f>'Form2a '!$J$34</f>
        <v>0</v>
      </c>
      <c r="D70" s="282">
        <f>'Form2a '!$J$34</f>
        <v>0</v>
      </c>
      <c r="E70" s="294">
        <f t="shared" si="27"/>
        <v>0</v>
      </c>
      <c r="F70" s="294"/>
      <c r="G70" s="294"/>
      <c r="H70" s="294"/>
      <c r="I70" s="294"/>
      <c r="J70" s="40" t="s">
        <v>536</v>
      </c>
      <c r="K70" s="269" t="s">
        <v>544</v>
      </c>
    </row>
    <row r="71" spans="1:11" ht="21">
      <c r="A71" s="269" t="s">
        <v>545</v>
      </c>
      <c r="B71" s="282">
        <f>'Form2a '!$I$34</f>
        <v>0</v>
      </c>
      <c r="C71" s="282">
        <f>'Form2a '!$I$34</f>
        <v>0</v>
      </c>
      <c r="D71" s="282">
        <f>'Form2a '!$I$34</f>
        <v>0</v>
      </c>
      <c r="E71" s="294">
        <f t="shared" si="27"/>
        <v>0</v>
      </c>
      <c r="F71" s="294"/>
      <c r="G71" s="294"/>
      <c r="H71" s="294"/>
      <c r="I71" s="294"/>
      <c r="J71" s="40" t="s">
        <v>537</v>
      </c>
      <c r="K71" s="269" t="s">
        <v>545</v>
      </c>
    </row>
    <row r="72" spans="1:11" ht="21">
      <c r="A72" s="269" t="s">
        <v>546</v>
      </c>
      <c r="B72" s="282">
        <f>'Form2a '!$H$34</f>
        <v>0</v>
      </c>
      <c r="C72" s="282">
        <f>'Form2a '!$H$34</f>
        <v>0</v>
      </c>
      <c r="D72" s="282">
        <f>'Form2a '!$H$34</f>
        <v>0</v>
      </c>
      <c r="E72" s="294">
        <f t="shared" si="27"/>
        <v>0</v>
      </c>
      <c r="F72" s="294"/>
      <c r="G72" s="294"/>
      <c r="H72" s="294"/>
      <c r="I72" s="294"/>
      <c r="J72" s="40" t="s">
        <v>528</v>
      </c>
      <c r="K72" s="269" t="s">
        <v>546</v>
      </c>
    </row>
    <row r="73" spans="1:11" ht="21">
      <c r="A73" s="269" t="s">
        <v>547</v>
      </c>
      <c r="B73" s="282">
        <f>'Form2a '!$G$34</f>
        <v>0</v>
      </c>
      <c r="C73" s="282">
        <f>'Form2a '!$G$34</f>
        <v>0</v>
      </c>
      <c r="D73" s="282">
        <f>'Form2a '!$G$34</f>
        <v>0</v>
      </c>
      <c r="E73" s="294">
        <f t="shared" si="27"/>
        <v>0</v>
      </c>
      <c r="F73" s="294"/>
      <c r="G73" s="294"/>
      <c r="H73" s="294"/>
      <c r="I73" s="294"/>
      <c r="J73" s="40" t="s">
        <v>538</v>
      </c>
      <c r="K73" s="269" t="s">
        <v>547</v>
      </c>
    </row>
    <row r="74" spans="1:11" ht="21">
      <c r="A74" s="269" t="s">
        <v>548</v>
      </c>
      <c r="B74" s="282">
        <f>'Form2a '!$F$34</f>
        <v>0</v>
      </c>
      <c r="C74" s="282">
        <f>'Form2a '!$F$34</f>
        <v>0</v>
      </c>
      <c r="D74" s="282">
        <f>'Form2a '!$F$34</f>
        <v>0</v>
      </c>
      <c r="E74" s="294">
        <f t="shared" si="27"/>
        <v>0</v>
      </c>
      <c r="F74" s="294"/>
      <c r="G74" s="294"/>
      <c r="H74" s="294"/>
      <c r="I74" s="294"/>
      <c r="J74" s="40" t="s">
        <v>539</v>
      </c>
      <c r="K74" s="269" t="s">
        <v>548</v>
      </c>
    </row>
    <row r="75" spans="1:11" ht="21">
      <c r="A75" s="269" t="s">
        <v>549</v>
      </c>
      <c r="B75" s="282">
        <f>'Form2a '!$E$34</f>
        <v>0</v>
      </c>
      <c r="C75" s="282">
        <f>'Form2a '!$E$34</f>
        <v>0</v>
      </c>
      <c r="D75" s="282">
        <f>'Form2a '!$E$34</f>
        <v>0</v>
      </c>
      <c r="E75" s="294">
        <f t="shared" si="27"/>
        <v>0</v>
      </c>
      <c r="F75" s="294"/>
      <c r="G75" s="294"/>
      <c r="H75" s="294"/>
      <c r="I75" s="294"/>
      <c r="J75" s="40" t="s">
        <v>527</v>
      </c>
      <c r="K75" s="269" t="s">
        <v>549</v>
      </c>
    </row>
    <row r="76" spans="1:11" ht="21">
      <c r="A76" s="269" t="s">
        <v>550</v>
      </c>
      <c r="B76" s="282">
        <f>'Form2a '!$D$34</f>
        <v>0</v>
      </c>
      <c r="C76" s="282">
        <f>'Form2a '!$D$34</f>
        <v>0</v>
      </c>
      <c r="D76" s="282">
        <f>'Form2a '!$D$34</f>
        <v>0</v>
      </c>
      <c r="E76" s="294">
        <f t="shared" si="27"/>
        <v>0</v>
      </c>
      <c r="F76" s="294"/>
      <c r="G76" s="294"/>
      <c r="H76" s="294"/>
      <c r="I76" s="294"/>
      <c r="J76" s="40" t="s">
        <v>551</v>
      </c>
      <c r="K76" s="269" t="s">
        <v>550</v>
      </c>
    </row>
    <row r="77" spans="1:11" ht="21">
      <c r="A77" s="269" t="s">
        <v>367</v>
      </c>
      <c r="B77" s="282">
        <f>'Form2a '!$C$34</f>
        <v>0</v>
      </c>
      <c r="C77" s="282">
        <f>'Form2a '!$C$34</f>
        <v>0</v>
      </c>
      <c r="D77" s="282">
        <f>'Form2a '!$C$34</f>
        <v>0</v>
      </c>
      <c r="E77" s="294">
        <f t="shared" si="27"/>
        <v>0</v>
      </c>
      <c r="F77" s="294"/>
      <c r="G77" s="294"/>
      <c r="H77" s="294"/>
      <c r="I77" s="294"/>
      <c r="J77" s="40" t="s">
        <v>24</v>
      </c>
      <c r="K77" s="269" t="s">
        <v>367</v>
      </c>
    </row>
    <row r="78" spans="1:11" ht="21.6" thickBot="1">
      <c r="A78" s="269"/>
      <c r="B78" s="286">
        <f t="shared" ref="B78:C78" si="28">SUM(B49:B77)</f>
        <v>0</v>
      </c>
      <c r="C78" s="286">
        <f t="shared" si="28"/>
        <v>0</v>
      </c>
      <c r="D78" s="286">
        <f>SUM(D49:D77)</f>
        <v>0</v>
      </c>
      <c r="E78" s="286">
        <f t="shared" ref="E78:H78" si="29">SUM(E49:E77)</f>
        <v>0</v>
      </c>
      <c r="F78" s="286">
        <f t="shared" si="29"/>
        <v>0</v>
      </c>
      <c r="G78" s="286">
        <f t="shared" si="29"/>
        <v>0</v>
      </c>
      <c r="H78" s="286">
        <f t="shared" si="29"/>
        <v>0</v>
      </c>
      <c r="I78" s="286">
        <f>SUM(I49:I77)</f>
        <v>0</v>
      </c>
      <c r="J78" s="38" t="s">
        <v>202</v>
      </c>
      <c r="K78" s="269"/>
    </row>
    <row r="79" spans="1:11" ht="21.6" thickTop="1">
      <c r="A79" s="269"/>
      <c r="B79" s="287"/>
      <c r="C79" s="287"/>
      <c r="D79" s="287"/>
      <c r="E79" s="287"/>
      <c r="F79" s="287"/>
      <c r="G79" s="287"/>
      <c r="H79" s="287"/>
      <c r="I79" s="287"/>
      <c r="J79" s="38"/>
      <c r="K79" s="269"/>
    </row>
    <row r="80" spans="1:11" ht="25.2">
      <c r="A80" s="268">
        <v>213</v>
      </c>
      <c r="B80" s="288"/>
      <c r="C80" s="288"/>
      <c r="D80" s="288"/>
      <c r="E80" s="288"/>
      <c r="F80" s="288"/>
      <c r="G80" s="288"/>
      <c r="H80" s="288"/>
      <c r="I80" s="288"/>
      <c r="J80" s="39" t="s">
        <v>184</v>
      </c>
      <c r="K80" s="268">
        <v>213</v>
      </c>
    </row>
    <row r="81" spans="1:11" ht="21">
      <c r="A81" s="269" t="s">
        <v>368</v>
      </c>
      <c r="B81" s="282">
        <f>SUMIF(Policy.Strategy!$T:$T,'Form 1'!$K81,Policy.Strategy!N:N)</f>
        <v>0</v>
      </c>
      <c r="C81" s="282">
        <f>SUMIF(Policy.Strategy!$T:$T,'Form 1'!$K81,Policy.Strategy!P:P)</f>
        <v>0</v>
      </c>
      <c r="D81" s="282">
        <f>SUMIF(Policy.Strategy!$T:$T,'Form 1'!$K81,Policy.Strategy!R:R)</f>
        <v>0</v>
      </c>
      <c r="E81" s="294">
        <f>+F81+G81</f>
        <v>0</v>
      </c>
      <c r="F81" s="294"/>
      <c r="G81" s="294"/>
      <c r="H81" s="294"/>
      <c r="I81" s="294"/>
      <c r="J81" s="40" t="s">
        <v>25</v>
      </c>
      <c r="K81" s="269" t="s">
        <v>368</v>
      </c>
    </row>
    <row r="82" spans="1:11" ht="21">
      <c r="A82" s="269" t="s">
        <v>369</v>
      </c>
      <c r="B82" s="282">
        <f>SUMIF(Policy.Strategy!$T:$T,'Form 1'!$K82,Policy.Strategy!N:N)</f>
        <v>0</v>
      </c>
      <c r="C82" s="282">
        <f>SUMIF(Policy.Strategy!$T:$T,'Form 1'!$K82,Policy.Strategy!P:P)</f>
        <v>0</v>
      </c>
      <c r="D82" s="282">
        <f>SUMIF(Policy.Strategy!$T:$T,'Form 1'!$K82,Policy.Strategy!R:R)</f>
        <v>0</v>
      </c>
      <c r="E82" s="294">
        <f>+F82+G82</f>
        <v>0</v>
      </c>
      <c r="F82" s="294"/>
      <c r="G82" s="294"/>
      <c r="H82" s="294"/>
      <c r="I82" s="294"/>
      <c r="J82" s="40" t="s">
        <v>26</v>
      </c>
      <c r="K82" s="269" t="s">
        <v>369</v>
      </c>
    </row>
    <row r="83" spans="1:11" ht="21">
      <c r="A83" s="269" t="s">
        <v>370</v>
      </c>
      <c r="B83" s="282">
        <f>SUMIF(Policy.Strategy!$T:$T,'Form 1'!$K83,Policy.Strategy!N:N)</f>
        <v>0</v>
      </c>
      <c r="C83" s="282">
        <f>SUMIF(Policy.Strategy!$T:$T,'Form 1'!$K83,Policy.Strategy!P:P)</f>
        <v>0</v>
      </c>
      <c r="D83" s="282">
        <f>SUMIF(Policy.Strategy!$T:$T,'Form 1'!$K83,Policy.Strategy!R:R)</f>
        <v>0</v>
      </c>
      <c r="E83" s="294">
        <f>+F83+G83</f>
        <v>0</v>
      </c>
      <c r="F83" s="294"/>
      <c r="G83" s="294"/>
      <c r="H83" s="294"/>
      <c r="I83" s="294"/>
      <c r="J83" s="40" t="s">
        <v>27</v>
      </c>
      <c r="K83" s="269" t="s">
        <v>370</v>
      </c>
    </row>
    <row r="84" spans="1:11" ht="21">
      <c r="A84" s="269" t="s">
        <v>371</v>
      </c>
      <c r="B84" s="282">
        <f>SUMIF(Policy.Strategy!$T:$T,'Form 1'!$K84,Policy.Strategy!N:N)</f>
        <v>0</v>
      </c>
      <c r="C84" s="282">
        <f>SUMIF(Policy.Strategy!$T:$T,'Form 1'!$K84,Policy.Strategy!P:P)</f>
        <v>0</v>
      </c>
      <c r="D84" s="282">
        <f>SUMIF(Policy.Strategy!$T:$T,'Form 1'!$K84,Policy.Strategy!R:R)</f>
        <v>0</v>
      </c>
      <c r="E84" s="294">
        <f>+F84+G84</f>
        <v>0</v>
      </c>
      <c r="F84" s="294"/>
      <c r="G84" s="294"/>
      <c r="H84" s="294"/>
      <c r="I84" s="294"/>
      <c r="J84" s="40" t="s">
        <v>28</v>
      </c>
      <c r="K84" s="269" t="s">
        <v>371</v>
      </c>
    </row>
    <row r="85" spans="1:11" ht="21">
      <c r="A85" s="269" t="s">
        <v>372</v>
      </c>
      <c r="B85" s="282">
        <f>SUMIF(Policy.Strategy!$T:$T,'Form 1'!$K85,Policy.Strategy!N:N)</f>
        <v>0</v>
      </c>
      <c r="C85" s="282">
        <f>SUMIF(Policy.Strategy!$T:$T,'Form 1'!$K85,Policy.Strategy!P:P)</f>
        <v>0</v>
      </c>
      <c r="D85" s="282">
        <f>SUMIF(Policy.Strategy!$T:$T,'Form 1'!$K85,Policy.Strategy!R:R)</f>
        <v>0</v>
      </c>
      <c r="E85" s="294">
        <f>+F85+G85</f>
        <v>0</v>
      </c>
      <c r="F85" s="295"/>
      <c r="G85" s="295"/>
      <c r="H85" s="296"/>
      <c r="I85" s="295"/>
      <c r="J85" s="40" t="s">
        <v>29</v>
      </c>
      <c r="K85" s="269" t="s">
        <v>372</v>
      </c>
    </row>
    <row r="86" spans="1:11" ht="21.6" thickBot="1">
      <c r="A86" s="269"/>
      <c r="B86" s="286">
        <f t="shared" ref="B86:H86" si="30">SUM(B81:B85)</f>
        <v>0</v>
      </c>
      <c r="C86" s="286">
        <f t="shared" si="30"/>
        <v>0</v>
      </c>
      <c r="D86" s="286">
        <f t="shared" si="30"/>
        <v>0</v>
      </c>
      <c r="E86" s="286">
        <f t="shared" si="30"/>
        <v>0</v>
      </c>
      <c r="F86" s="286">
        <f t="shared" si="30"/>
        <v>0</v>
      </c>
      <c r="G86" s="286">
        <f t="shared" si="30"/>
        <v>0</v>
      </c>
      <c r="H86" s="286">
        <f t="shared" si="30"/>
        <v>0</v>
      </c>
      <c r="I86" s="286">
        <f>SUM(I81:I85)</f>
        <v>0</v>
      </c>
      <c r="J86" s="38" t="s">
        <v>202</v>
      </c>
      <c r="K86" s="269"/>
    </row>
    <row r="87" spans="1:11" ht="4.5" customHeight="1" thickTop="1">
      <c r="A87" s="269"/>
      <c r="B87" s="288"/>
      <c r="C87" s="288"/>
      <c r="D87" s="288"/>
      <c r="E87" s="288"/>
      <c r="F87" s="288"/>
      <c r="G87" s="288"/>
      <c r="H87" s="288"/>
      <c r="I87" s="288"/>
      <c r="J87" s="44"/>
      <c r="K87" s="269"/>
    </row>
    <row r="88" spans="1:11" ht="25.2">
      <c r="A88" s="270">
        <v>221</v>
      </c>
      <c r="B88" s="297"/>
      <c r="C88" s="297"/>
      <c r="D88" s="297"/>
      <c r="E88" s="297"/>
      <c r="F88" s="297"/>
      <c r="G88" s="297"/>
      <c r="H88" s="297"/>
      <c r="I88" s="298"/>
      <c r="J88" s="39" t="s">
        <v>185</v>
      </c>
      <c r="K88" s="270">
        <v>221</v>
      </c>
    </row>
    <row r="89" spans="1:11" ht="21">
      <c r="A89" s="271" t="s">
        <v>373</v>
      </c>
      <c r="B89" s="282">
        <f>SUMIF(Policy.Strategy!$T:$T,'Form 1'!$K89,Policy.Strategy!N:N)</f>
        <v>0</v>
      </c>
      <c r="C89" s="282">
        <f>SUMIF(Policy.Strategy!$T:$T,'Form 1'!$K89,Policy.Strategy!P:P)</f>
        <v>0</v>
      </c>
      <c r="D89" s="282">
        <f>SUMIF(Policy.Strategy!$T:$T,'Form 1'!$K89,Policy.Strategy!R:R)</f>
        <v>0</v>
      </c>
      <c r="E89" s="294">
        <f t="shared" ref="E89:E94" si="31">+F89+G89</f>
        <v>0</v>
      </c>
      <c r="F89" s="294"/>
      <c r="G89" s="294"/>
      <c r="H89" s="294"/>
      <c r="I89" s="294"/>
      <c r="J89" s="47" t="s">
        <v>30</v>
      </c>
      <c r="K89" s="271" t="s">
        <v>373</v>
      </c>
    </row>
    <row r="90" spans="1:11" ht="21">
      <c r="A90" s="271" t="s">
        <v>374</v>
      </c>
      <c r="B90" s="282">
        <f>SUMIF(Policy.Strategy!$T:$T,'Form 1'!$K90,Policy.Strategy!N:N)</f>
        <v>0</v>
      </c>
      <c r="C90" s="282">
        <f>SUMIF(Policy.Strategy!$T:$T,'Form 1'!$K90,Policy.Strategy!P:P)</f>
        <v>0</v>
      </c>
      <c r="D90" s="282">
        <f>SUMIF(Policy.Strategy!$T:$T,'Form 1'!$K90,Policy.Strategy!R:R)</f>
        <v>0</v>
      </c>
      <c r="E90" s="294">
        <f t="shared" si="31"/>
        <v>0</v>
      </c>
      <c r="F90" s="294"/>
      <c r="G90" s="294"/>
      <c r="H90" s="294"/>
      <c r="I90" s="294"/>
      <c r="J90" s="48" t="s">
        <v>31</v>
      </c>
      <c r="K90" s="271" t="s">
        <v>374</v>
      </c>
    </row>
    <row r="91" spans="1:11" ht="21">
      <c r="A91" s="271" t="s">
        <v>375</v>
      </c>
      <c r="B91" s="282">
        <f>SUMIF(Policy.Strategy!$T:$T,'Form 1'!$K91,Policy.Strategy!N:N)</f>
        <v>0</v>
      </c>
      <c r="C91" s="282">
        <f>SUMIF(Policy.Strategy!$T:$T,'Form 1'!$K91,Policy.Strategy!P:P)</f>
        <v>0</v>
      </c>
      <c r="D91" s="282">
        <f>SUMIF(Policy.Strategy!$T:$T,'Form 1'!$K91,Policy.Strategy!R:R)</f>
        <v>0</v>
      </c>
      <c r="E91" s="294">
        <f t="shared" si="31"/>
        <v>0</v>
      </c>
      <c r="F91" s="294"/>
      <c r="G91" s="294"/>
      <c r="H91" s="294"/>
      <c r="I91" s="294"/>
      <c r="J91" s="48" t="s">
        <v>32</v>
      </c>
      <c r="K91" s="271" t="s">
        <v>375</v>
      </c>
    </row>
    <row r="92" spans="1:11" ht="21">
      <c r="A92" s="271" t="s">
        <v>376</v>
      </c>
      <c r="B92" s="282">
        <f>SUMIF(Policy.Strategy!$T:$T,'Form 1'!$K92,Policy.Strategy!N:N)</f>
        <v>0</v>
      </c>
      <c r="C92" s="282">
        <f>SUMIF(Policy.Strategy!$T:$T,'Form 1'!$K92,Policy.Strategy!P:P)</f>
        <v>0</v>
      </c>
      <c r="D92" s="282">
        <f>SUMIF(Policy.Strategy!$T:$T,'Form 1'!$K92,Policy.Strategy!R:R)</f>
        <v>0</v>
      </c>
      <c r="E92" s="294">
        <f t="shared" si="31"/>
        <v>0</v>
      </c>
      <c r="F92" s="294"/>
      <c r="G92" s="294"/>
      <c r="H92" s="294"/>
      <c r="I92" s="294"/>
      <c r="J92" s="48" t="s">
        <v>33</v>
      </c>
      <c r="K92" s="271" t="s">
        <v>376</v>
      </c>
    </row>
    <row r="93" spans="1:11" ht="21">
      <c r="A93" s="271" t="s">
        <v>377</v>
      </c>
      <c r="B93" s="282">
        <f>SUMIF(Policy.Strategy!$T:$T,'Form 1'!$K93,Policy.Strategy!N:N)</f>
        <v>0</v>
      </c>
      <c r="C93" s="282">
        <f>SUMIF(Policy.Strategy!$T:$T,'Form 1'!$K93,Policy.Strategy!P:P)</f>
        <v>0</v>
      </c>
      <c r="D93" s="282">
        <f>SUMIF(Policy.Strategy!$T:$T,'Form 1'!$K93,Policy.Strategy!R:R)</f>
        <v>0</v>
      </c>
      <c r="E93" s="294">
        <f t="shared" si="31"/>
        <v>0</v>
      </c>
      <c r="F93" s="294"/>
      <c r="G93" s="294"/>
      <c r="H93" s="294"/>
      <c r="I93" s="294"/>
      <c r="J93" s="48" t="s">
        <v>34</v>
      </c>
      <c r="K93" s="271" t="s">
        <v>377</v>
      </c>
    </row>
    <row r="94" spans="1:11" ht="21">
      <c r="A94" s="271" t="s">
        <v>378</v>
      </c>
      <c r="B94" s="282">
        <f>SUMIF(Policy.Strategy!$T:$T,'Form 1'!$K94,Policy.Strategy!N:N)</f>
        <v>0</v>
      </c>
      <c r="C94" s="282">
        <f>SUMIF(Policy.Strategy!$T:$T,'Form 1'!$K94,Policy.Strategy!P:P)</f>
        <v>0</v>
      </c>
      <c r="D94" s="282">
        <f>SUMIF(Policy.Strategy!$T:$T,'Form 1'!$K94,Policy.Strategy!R:R)</f>
        <v>0</v>
      </c>
      <c r="E94" s="294">
        <f t="shared" si="31"/>
        <v>0</v>
      </c>
      <c r="F94" s="294"/>
      <c r="G94" s="294"/>
      <c r="H94" s="294"/>
      <c r="I94" s="294"/>
      <c r="J94" s="48" t="s">
        <v>35</v>
      </c>
      <c r="K94" s="271" t="s">
        <v>378</v>
      </c>
    </row>
    <row r="95" spans="1:11" ht="21.6" thickBot="1">
      <c r="A95" s="271"/>
      <c r="B95" s="286">
        <f t="shared" ref="B95:H95" si="32">SUM(B89:B94)</f>
        <v>0</v>
      </c>
      <c r="C95" s="286">
        <f t="shared" si="32"/>
        <v>0</v>
      </c>
      <c r="D95" s="286">
        <f t="shared" si="32"/>
        <v>0</v>
      </c>
      <c r="E95" s="286">
        <f t="shared" si="32"/>
        <v>0</v>
      </c>
      <c r="F95" s="286">
        <f t="shared" si="32"/>
        <v>0</v>
      </c>
      <c r="G95" s="286">
        <f t="shared" si="32"/>
        <v>0</v>
      </c>
      <c r="H95" s="286">
        <f t="shared" si="32"/>
        <v>0</v>
      </c>
      <c r="I95" s="286">
        <f>SUM(I89:I94)</f>
        <v>0</v>
      </c>
      <c r="J95" s="38" t="s">
        <v>202</v>
      </c>
      <c r="K95" s="271"/>
    </row>
    <row r="96" spans="1:11" ht="21.6" thickTop="1">
      <c r="A96" s="271"/>
      <c r="B96" s="287"/>
      <c r="C96" s="287"/>
      <c r="D96" s="287"/>
      <c r="E96" s="287"/>
      <c r="F96" s="287"/>
      <c r="G96" s="287"/>
      <c r="H96" s="287"/>
      <c r="I96" s="287"/>
      <c r="J96" s="38"/>
      <c r="K96" s="271"/>
    </row>
    <row r="97" spans="1:11" ht="25.2">
      <c r="A97" s="270">
        <v>222</v>
      </c>
      <c r="B97" s="297"/>
      <c r="C97" s="297"/>
      <c r="D97" s="297"/>
      <c r="E97" s="297"/>
      <c r="F97" s="297"/>
      <c r="G97" s="297"/>
      <c r="H97" s="297"/>
      <c r="I97" s="298"/>
      <c r="J97" s="39" t="s">
        <v>186</v>
      </c>
      <c r="K97" s="270">
        <v>222</v>
      </c>
    </row>
    <row r="98" spans="1:11" ht="21">
      <c r="A98" s="271" t="s">
        <v>379</v>
      </c>
      <c r="B98" s="282">
        <f>SUMIF(Policy.Strategy!$T:$T,'Form 1'!$K98,Policy.Strategy!N:N)</f>
        <v>0</v>
      </c>
      <c r="C98" s="282">
        <f>SUMIF(Policy.Strategy!$T:$T,'Form 1'!$K98,Policy.Strategy!P:P)</f>
        <v>0</v>
      </c>
      <c r="D98" s="282">
        <f>SUMIF(Policy.Strategy!$T:$T,'Form 1'!$K98,Policy.Strategy!R:R)</f>
        <v>0</v>
      </c>
      <c r="E98" s="294">
        <f t="shared" ref="E98:E109" si="33">+F98+G98</f>
        <v>0</v>
      </c>
      <c r="F98" s="294"/>
      <c r="G98" s="294"/>
      <c r="H98" s="294"/>
      <c r="I98" s="294"/>
      <c r="J98" s="47" t="s">
        <v>36</v>
      </c>
      <c r="K98" s="271" t="s">
        <v>379</v>
      </c>
    </row>
    <row r="99" spans="1:11" ht="21">
      <c r="A99" s="271" t="s">
        <v>380</v>
      </c>
      <c r="B99" s="282">
        <f>SUMIF(Policy.Strategy!$T:$T,'Form 1'!$K99,Policy.Strategy!N:N)</f>
        <v>0</v>
      </c>
      <c r="C99" s="282">
        <f>SUMIF(Policy.Strategy!$T:$T,'Form 1'!$K99,Policy.Strategy!P:P)</f>
        <v>0</v>
      </c>
      <c r="D99" s="282">
        <f>SUMIF(Policy.Strategy!$T:$T,'Form 1'!$K99,Policy.Strategy!R:R)</f>
        <v>0</v>
      </c>
      <c r="E99" s="294">
        <f t="shared" si="33"/>
        <v>0</v>
      </c>
      <c r="F99" s="294"/>
      <c r="G99" s="294"/>
      <c r="H99" s="294"/>
      <c r="I99" s="294"/>
      <c r="J99" s="48" t="s">
        <v>37</v>
      </c>
      <c r="K99" s="271" t="s">
        <v>380</v>
      </c>
    </row>
    <row r="100" spans="1:11" ht="21">
      <c r="A100" s="271" t="s">
        <v>381</v>
      </c>
      <c r="B100" s="282">
        <f>SUMIF(Policy.Strategy!$T:$T,'Form 1'!$K100,Policy.Strategy!N:N)</f>
        <v>0</v>
      </c>
      <c r="C100" s="282">
        <f>SUMIF(Policy.Strategy!$T:$T,'Form 1'!$K100,Policy.Strategy!P:P)</f>
        <v>0</v>
      </c>
      <c r="D100" s="282">
        <f>SUMIF(Policy.Strategy!$T:$T,'Form 1'!$K100,Policy.Strategy!R:R)</f>
        <v>0</v>
      </c>
      <c r="E100" s="294">
        <f t="shared" si="33"/>
        <v>0</v>
      </c>
      <c r="F100" s="294"/>
      <c r="G100" s="294"/>
      <c r="H100" s="294"/>
      <c r="I100" s="294"/>
      <c r="J100" s="48" t="s">
        <v>38</v>
      </c>
      <c r="K100" s="271" t="s">
        <v>381</v>
      </c>
    </row>
    <row r="101" spans="1:11" ht="21">
      <c r="A101" s="271" t="s">
        <v>382</v>
      </c>
      <c r="B101" s="282">
        <f>SUMIF(Policy.Strategy!$T:$T,'Form 1'!$K101,Policy.Strategy!N:N)</f>
        <v>0</v>
      </c>
      <c r="C101" s="282">
        <f>SUMIF(Policy.Strategy!$T:$T,'Form 1'!$K101,Policy.Strategy!P:P)</f>
        <v>0</v>
      </c>
      <c r="D101" s="282">
        <f>SUMIF(Policy.Strategy!$T:$T,'Form 1'!$K101,Policy.Strategy!R:R)</f>
        <v>0</v>
      </c>
      <c r="E101" s="294">
        <f t="shared" si="33"/>
        <v>0</v>
      </c>
      <c r="F101" s="294"/>
      <c r="G101" s="294"/>
      <c r="H101" s="294"/>
      <c r="I101" s="294"/>
      <c r="J101" s="48" t="s">
        <v>39</v>
      </c>
      <c r="K101" s="271" t="s">
        <v>382</v>
      </c>
    </row>
    <row r="102" spans="1:11" ht="21">
      <c r="A102" s="271" t="s">
        <v>383</v>
      </c>
      <c r="B102" s="282">
        <f>SUMIF(Policy.Strategy!$T:$T,'Form 1'!$K102,Policy.Strategy!N:N)</f>
        <v>0</v>
      </c>
      <c r="C102" s="282">
        <f>SUMIF(Policy.Strategy!$T:$T,'Form 1'!$K102,Policy.Strategy!P:P)</f>
        <v>0</v>
      </c>
      <c r="D102" s="282">
        <f>SUMIF(Policy.Strategy!$T:$T,'Form 1'!$K102,Policy.Strategy!R:R)</f>
        <v>0</v>
      </c>
      <c r="E102" s="294">
        <f t="shared" si="33"/>
        <v>0</v>
      </c>
      <c r="F102" s="294"/>
      <c r="G102" s="294"/>
      <c r="H102" s="294"/>
      <c r="I102" s="294"/>
      <c r="J102" s="48" t="s">
        <v>40</v>
      </c>
      <c r="K102" s="271" t="s">
        <v>383</v>
      </c>
    </row>
    <row r="103" spans="1:11" ht="21">
      <c r="A103" s="271" t="s">
        <v>384</v>
      </c>
      <c r="B103" s="282">
        <f>SUMIF(Policy.Strategy!$T:$T,'Form 1'!$K103,Policy.Strategy!N:N)</f>
        <v>0</v>
      </c>
      <c r="C103" s="282">
        <f>SUMIF(Policy.Strategy!$T:$T,'Form 1'!$K103,Policy.Strategy!P:P)</f>
        <v>0</v>
      </c>
      <c r="D103" s="282">
        <f>SUMIF(Policy.Strategy!$T:$T,'Form 1'!$K103,Policy.Strategy!R:R)</f>
        <v>0</v>
      </c>
      <c r="E103" s="294">
        <f t="shared" si="33"/>
        <v>0</v>
      </c>
      <c r="F103" s="294"/>
      <c r="G103" s="294"/>
      <c r="H103" s="294"/>
      <c r="I103" s="294"/>
      <c r="J103" s="48" t="s">
        <v>41</v>
      </c>
      <c r="K103" s="271" t="s">
        <v>384</v>
      </c>
    </row>
    <row r="104" spans="1:11" ht="21">
      <c r="A104" s="271" t="s">
        <v>385</v>
      </c>
      <c r="B104" s="282">
        <f>SUMIF(Policy.Strategy!$T:$T,'Form 1'!$K104,Policy.Strategy!N:N)</f>
        <v>0</v>
      </c>
      <c r="C104" s="282">
        <f>SUMIF(Policy.Strategy!$T:$T,'Form 1'!$K104,Policy.Strategy!P:P)</f>
        <v>0</v>
      </c>
      <c r="D104" s="282">
        <f>SUMIF(Policy.Strategy!$T:$T,'Form 1'!$K104,Policy.Strategy!R:R)</f>
        <v>0</v>
      </c>
      <c r="E104" s="294">
        <f t="shared" si="33"/>
        <v>0</v>
      </c>
      <c r="F104" s="294"/>
      <c r="G104" s="294"/>
      <c r="H104" s="294"/>
      <c r="I104" s="294"/>
      <c r="J104" s="48" t="s">
        <v>42</v>
      </c>
      <c r="K104" s="271" t="s">
        <v>385</v>
      </c>
    </row>
    <row r="105" spans="1:11" ht="21">
      <c r="A105" s="271" t="s">
        <v>386</v>
      </c>
      <c r="B105" s="282">
        <f>SUMIF(Policy.Strategy!$T:$T,'Form 1'!$K105,Policy.Strategy!N:N)</f>
        <v>0</v>
      </c>
      <c r="C105" s="282">
        <f>SUMIF(Policy.Strategy!$T:$T,'Form 1'!$K105,Policy.Strategy!P:P)</f>
        <v>0</v>
      </c>
      <c r="D105" s="282">
        <f>SUMIF(Policy.Strategy!$T:$T,'Form 1'!$K105,Policy.Strategy!R:R)</f>
        <v>0</v>
      </c>
      <c r="E105" s="294">
        <f t="shared" si="33"/>
        <v>0</v>
      </c>
      <c r="F105" s="294"/>
      <c r="G105" s="294"/>
      <c r="H105" s="294"/>
      <c r="I105" s="294"/>
      <c r="J105" s="48" t="s">
        <v>43</v>
      </c>
      <c r="K105" s="271" t="s">
        <v>386</v>
      </c>
    </row>
    <row r="106" spans="1:11" ht="21">
      <c r="A106" s="271" t="s">
        <v>387</v>
      </c>
      <c r="B106" s="282">
        <f>SUMIF(Policy.Strategy!$T:$T,'Form 1'!$K106,Policy.Strategy!N:N)</f>
        <v>0</v>
      </c>
      <c r="C106" s="282">
        <f>SUMIF(Policy.Strategy!$T:$T,'Form 1'!$K106,Policy.Strategy!P:P)</f>
        <v>0</v>
      </c>
      <c r="D106" s="282">
        <f>SUMIF(Policy.Strategy!$T:$T,'Form 1'!$K106,Policy.Strategy!R:R)</f>
        <v>0</v>
      </c>
      <c r="E106" s="294">
        <f t="shared" si="33"/>
        <v>0</v>
      </c>
      <c r="F106" s="294"/>
      <c r="G106" s="294"/>
      <c r="H106" s="294"/>
      <c r="I106" s="294"/>
      <c r="J106" s="48" t="s">
        <v>44</v>
      </c>
      <c r="K106" s="271" t="s">
        <v>387</v>
      </c>
    </row>
    <row r="107" spans="1:11" ht="21">
      <c r="A107" s="271" t="s">
        <v>388</v>
      </c>
      <c r="B107" s="282">
        <f>SUMIF(Policy.Strategy!$T:$T,'Form 1'!$K107,Policy.Strategy!N:N)</f>
        <v>0</v>
      </c>
      <c r="C107" s="282">
        <f>SUMIF(Policy.Strategy!$T:$T,'Form 1'!$K107,Policy.Strategy!P:P)</f>
        <v>0</v>
      </c>
      <c r="D107" s="282">
        <f>SUMIF(Policy.Strategy!$T:$T,'Form 1'!$K107,Policy.Strategy!R:R)</f>
        <v>0</v>
      </c>
      <c r="E107" s="294">
        <f t="shared" si="33"/>
        <v>0</v>
      </c>
      <c r="F107" s="294"/>
      <c r="G107" s="294"/>
      <c r="H107" s="294"/>
      <c r="I107" s="294"/>
      <c r="J107" s="48" t="s">
        <v>45</v>
      </c>
      <c r="K107" s="271" t="s">
        <v>388</v>
      </c>
    </row>
    <row r="108" spans="1:11" ht="21">
      <c r="A108" s="271" t="s">
        <v>389</v>
      </c>
      <c r="B108" s="282">
        <f>SUMIF(Policy.Strategy!$T:$T,'Form 1'!$K108,Policy.Strategy!N:N)</f>
        <v>0</v>
      </c>
      <c r="C108" s="282">
        <f>SUMIF(Policy.Strategy!$T:$T,'Form 1'!$K108,Policy.Strategy!P:P)</f>
        <v>0</v>
      </c>
      <c r="D108" s="282">
        <f>SUMIF(Policy.Strategy!$T:$T,'Form 1'!$K108,Policy.Strategy!R:R)</f>
        <v>0</v>
      </c>
      <c r="E108" s="294">
        <f t="shared" si="33"/>
        <v>0</v>
      </c>
      <c r="F108" s="299"/>
      <c r="G108" s="299"/>
      <c r="H108" s="299"/>
      <c r="I108" s="299"/>
      <c r="J108" s="49" t="s">
        <v>46</v>
      </c>
      <c r="K108" s="271" t="s">
        <v>389</v>
      </c>
    </row>
    <row r="109" spans="1:11" ht="21">
      <c r="A109" s="271" t="s">
        <v>390</v>
      </c>
      <c r="B109" s="282">
        <f>SUMIF(Policy.Strategy!$T:$T,'Form 1'!$K109,Policy.Strategy!N:N)</f>
        <v>0</v>
      </c>
      <c r="C109" s="282">
        <f>SUMIF(Policy.Strategy!$T:$T,'Form 1'!$K109,Policy.Strategy!P:P)</f>
        <v>0</v>
      </c>
      <c r="D109" s="282">
        <f>SUMIF(Policy.Strategy!$T:$T,'Form 1'!$K109,Policy.Strategy!R:R)</f>
        <v>0</v>
      </c>
      <c r="E109" s="294">
        <f t="shared" si="33"/>
        <v>0</v>
      </c>
      <c r="F109" s="300"/>
      <c r="G109" s="300"/>
      <c r="H109" s="300"/>
      <c r="I109" s="300"/>
      <c r="J109" s="48" t="s">
        <v>47</v>
      </c>
      <c r="K109" s="271" t="s">
        <v>390</v>
      </c>
    </row>
    <row r="110" spans="1:11" ht="21.6" thickBot="1">
      <c r="A110" s="271"/>
      <c r="B110" s="286">
        <f t="shared" ref="B110:H110" si="34">SUM(B98:B109)</f>
        <v>0</v>
      </c>
      <c r="C110" s="286">
        <f t="shared" si="34"/>
        <v>0</v>
      </c>
      <c r="D110" s="286">
        <f t="shared" si="34"/>
        <v>0</v>
      </c>
      <c r="E110" s="286">
        <f t="shared" si="34"/>
        <v>0</v>
      </c>
      <c r="F110" s="286">
        <f t="shared" si="34"/>
        <v>0</v>
      </c>
      <c r="G110" s="286">
        <f t="shared" si="34"/>
        <v>0</v>
      </c>
      <c r="H110" s="286">
        <f t="shared" si="34"/>
        <v>0</v>
      </c>
      <c r="I110" s="286">
        <f>SUM(I98:I109)</f>
        <v>0</v>
      </c>
      <c r="J110" s="38" t="s">
        <v>202</v>
      </c>
      <c r="K110" s="271"/>
    </row>
    <row r="111" spans="1:11" ht="21.6" thickTop="1">
      <c r="A111" s="271"/>
      <c r="B111" s="297"/>
      <c r="C111" s="297"/>
      <c r="D111" s="297"/>
      <c r="E111" s="297"/>
      <c r="F111" s="297"/>
      <c r="G111" s="297"/>
      <c r="H111" s="297"/>
      <c r="I111" s="298"/>
      <c r="J111" s="50"/>
      <c r="K111" s="271"/>
    </row>
    <row r="112" spans="1:11" ht="25.2">
      <c r="A112" s="270">
        <v>223</v>
      </c>
      <c r="B112" s="297"/>
      <c r="C112" s="297"/>
      <c r="D112" s="297"/>
      <c r="E112" s="297"/>
      <c r="F112" s="297"/>
      <c r="G112" s="297"/>
      <c r="H112" s="297"/>
      <c r="I112" s="298"/>
      <c r="J112" s="39" t="s">
        <v>187</v>
      </c>
      <c r="K112" s="270">
        <v>223</v>
      </c>
    </row>
    <row r="113" spans="1:11" ht="21">
      <c r="A113" s="271" t="s">
        <v>391</v>
      </c>
      <c r="B113" s="282">
        <f>SUMIF(Policy.Strategy!$T:$T,'Form 1'!$K113,Policy.Strategy!N:N)</f>
        <v>0</v>
      </c>
      <c r="C113" s="282">
        <f>SUMIF(Policy.Strategy!$T:$T,'Form 1'!$K113,Policy.Strategy!P:P)</f>
        <v>0</v>
      </c>
      <c r="D113" s="282">
        <f>SUMIF(Policy.Strategy!$T:$T,'Form 1'!$K113,Policy.Strategy!R:R)</f>
        <v>0</v>
      </c>
      <c r="E113" s="294">
        <f t="shared" ref="E113:E138" si="35">+F113+G113</f>
        <v>0</v>
      </c>
      <c r="F113" s="294"/>
      <c r="G113" s="294"/>
      <c r="H113" s="294"/>
      <c r="I113" s="294"/>
      <c r="J113" s="47" t="s">
        <v>48</v>
      </c>
      <c r="K113" s="271" t="s">
        <v>391</v>
      </c>
    </row>
    <row r="114" spans="1:11" ht="21">
      <c r="A114" s="271" t="s">
        <v>392</v>
      </c>
      <c r="B114" s="282">
        <f>SUMIF(Policy.Strategy!$T:$T,'Form 1'!$K114,Policy.Strategy!N:N)</f>
        <v>0</v>
      </c>
      <c r="C114" s="282">
        <f>SUMIF(Policy.Strategy!$T:$T,'Form 1'!$K114,Policy.Strategy!P:P)</f>
        <v>0</v>
      </c>
      <c r="D114" s="282">
        <f>SUMIF(Policy.Strategy!$T:$T,'Form 1'!$K114,Policy.Strategy!R:R)</f>
        <v>0</v>
      </c>
      <c r="E114" s="294">
        <f t="shared" si="35"/>
        <v>0</v>
      </c>
      <c r="F114" s="294"/>
      <c r="G114" s="294"/>
      <c r="H114" s="294"/>
      <c r="I114" s="294"/>
      <c r="J114" s="48" t="s">
        <v>49</v>
      </c>
      <c r="K114" s="271" t="s">
        <v>392</v>
      </c>
    </row>
    <row r="115" spans="1:11" ht="21">
      <c r="A115" s="271" t="s">
        <v>393</v>
      </c>
      <c r="B115" s="282">
        <f>SUMIF(Policy.Strategy!$T:$T,'Form 1'!$K115,Policy.Strategy!N:N)</f>
        <v>0</v>
      </c>
      <c r="C115" s="282">
        <f>SUMIF(Policy.Strategy!$T:$T,'Form 1'!$K115,Policy.Strategy!P:P)</f>
        <v>0</v>
      </c>
      <c r="D115" s="282">
        <f>SUMIF(Policy.Strategy!$T:$T,'Form 1'!$K115,Policy.Strategy!R:R)</f>
        <v>0</v>
      </c>
      <c r="E115" s="294">
        <f t="shared" si="35"/>
        <v>0</v>
      </c>
      <c r="F115" s="294"/>
      <c r="G115" s="294"/>
      <c r="H115" s="294"/>
      <c r="I115" s="294"/>
      <c r="J115" s="48" t="s">
        <v>50</v>
      </c>
      <c r="K115" s="271" t="s">
        <v>393</v>
      </c>
    </row>
    <row r="116" spans="1:11" ht="21">
      <c r="A116" s="271" t="s">
        <v>394</v>
      </c>
      <c r="B116" s="282">
        <f>SUMIF(Policy.Strategy!$T:$T,'Form 1'!$K116,Policy.Strategy!N:N)</f>
        <v>0</v>
      </c>
      <c r="C116" s="282">
        <f>SUMIF(Policy.Strategy!$T:$T,'Form 1'!$K116,Policy.Strategy!P:P)</f>
        <v>0</v>
      </c>
      <c r="D116" s="282">
        <f>SUMIF(Policy.Strategy!$T:$T,'Form 1'!$K116,Policy.Strategy!R:R)</f>
        <v>0</v>
      </c>
      <c r="E116" s="294">
        <f t="shared" si="35"/>
        <v>0</v>
      </c>
      <c r="F116" s="294"/>
      <c r="G116" s="294"/>
      <c r="H116" s="294"/>
      <c r="I116" s="294"/>
      <c r="J116" s="48" t="s">
        <v>51</v>
      </c>
      <c r="K116" s="271" t="s">
        <v>394</v>
      </c>
    </row>
    <row r="117" spans="1:11" ht="21">
      <c r="A117" s="271" t="s">
        <v>395</v>
      </c>
      <c r="B117" s="282">
        <f>SUMIF(Policy.Strategy!$T:$T,'Form 1'!$K117,Policy.Strategy!N:N)</f>
        <v>0</v>
      </c>
      <c r="C117" s="282">
        <f>SUMIF(Policy.Strategy!$T:$T,'Form 1'!$K117,Policy.Strategy!P:P)</f>
        <v>0</v>
      </c>
      <c r="D117" s="282">
        <f>SUMIF(Policy.Strategy!$T:$T,'Form 1'!$K117,Policy.Strategy!R:R)</f>
        <v>0</v>
      </c>
      <c r="E117" s="294">
        <f t="shared" si="35"/>
        <v>0</v>
      </c>
      <c r="F117" s="294"/>
      <c r="G117" s="294"/>
      <c r="H117" s="294"/>
      <c r="I117" s="294"/>
      <c r="J117" s="48" t="s">
        <v>52</v>
      </c>
      <c r="K117" s="271" t="s">
        <v>395</v>
      </c>
    </row>
    <row r="118" spans="1:11" ht="21">
      <c r="A118" s="271" t="s">
        <v>396</v>
      </c>
      <c r="B118" s="282">
        <f>SUMIF(Policy.Strategy!$T:$T,'Form 1'!$K118,Policy.Strategy!N:N)</f>
        <v>0</v>
      </c>
      <c r="C118" s="282">
        <f>SUMIF(Policy.Strategy!$T:$T,'Form 1'!$K118,Policy.Strategy!P:P)</f>
        <v>0</v>
      </c>
      <c r="D118" s="282">
        <f>SUMIF(Policy.Strategy!$T:$T,'Form 1'!$K118,Policy.Strategy!R:R)</f>
        <v>0</v>
      </c>
      <c r="E118" s="294">
        <f t="shared" si="35"/>
        <v>0</v>
      </c>
      <c r="F118" s="294"/>
      <c r="G118" s="294"/>
      <c r="H118" s="294"/>
      <c r="I118" s="294"/>
      <c r="J118" s="48" t="s">
        <v>53</v>
      </c>
      <c r="K118" s="271" t="s">
        <v>396</v>
      </c>
    </row>
    <row r="119" spans="1:11" ht="21">
      <c r="A119" s="271" t="s">
        <v>397</v>
      </c>
      <c r="B119" s="282">
        <f>SUMIF(Policy.Strategy!$T:$T,'Form 1'!$K119,Policy.Strategy!N:N)</f>
        <v>0</v>
      </c>
      <c r="C119" s="282">
        <f>SUMIF(Policy.Strategy!$T:$T,'Form 1'!$K119,Policy.Strategy!P:P)</f>
        <v>0</v>
      </c>
      <c r="D119" s="282">
        <f>SUMIF(Policy.Strategy!$T:$T,'Form 1'!$K119,Policy.Strategy!R:R)</f>
        <v>0</v>
      </c>
      <c r="E119" s="294">
        <f t="shared" si="35"/>
        <v>0</v>
      </c>
      <c r="F119" s="294"/>
      <c r="G119" s="294"/>
      <c r="H119" s="294"/>
      <c r="I119" s="294"/>
      <c r="J119" s="48" t="s">
        <v>54</v>
      </c>
      <c r="K119" s="271" t="s">
        <v>397</v>
      </c>
    </row>
    <row r="120" spans="1:11" ht="21">
      <c r="A120" s="271" t="s">
        <v>398</v>
      </c>
      <c r="B120" s="282">
        <f>SUMIF(Policy.Strategy!$T:$T,'Form 1'!$K120,Policy.Strategy!N:N)</f>
        <v>0</v>
      </c>
      <c r="C120" s="282">
        <f>SUMIF(Policy.Strategy!$T:$T,'Form 1'!$K120,Policy.Strategy!P:P)</f>
        <v>0</v>
      </c>
      <c r="D120" s="282">
        <f>SUMIF(Policy.Strategy!$T:$T,'Form 1'!$K120,Policy.Strategy!R:R)</f>
        <v>0</v>
      </c>
      <c r="E120" s="294">
        <f t="shared" si="35"/>
        <v>0</v>
      </c>
      <c r="F120" s="294"/>
      <c r="G120" s="294"/>
      <c r="H120" s="294"/>
      <c r="I120" s="294"/>
      <c r="J120" s="48" t="s">
        <v>55</v>
      </c>
      <c r="K120" s="271" t="s">
        <v>398</v>
      </c>
    </row>
    <row r="121" spans="1:11" ht="21">
      <c r="A121" s="271" t="s">
        <v>399</v>
      </c>
      <c r="B121" s="282">
        <f>SUMIF(Policy.Strategy!$T:$T,'Form 1'!$K121,Policy.Strategy!N:N)</f>
        <v>0</v>
      </c>
      <c r="C121" s="282">
        <f>SUMIF(Policy.Strategy!$T:$T,'Form 1'!$K121,Policy.Strategy!P:P)</f>
        <v>0</v>
      </c>
      <c r="D121" s="282">
        <f>SUMIF(Policy.Strategy!$T:$T,'Form 1'!$K121,Policy.Strategy!R:R)</f>
        <v>0</v>
      </c>
      <c r="E121" s="294">
        <f t="shared" si="35"/>
        <v>0</v>
      </c>
      <c r="F121" s="294"/>
      <c r="G121" s="294"/>
      <c r="H121" s="294"/>
      <c r="I121" s="294"/>
      <c r="J121" s="48" t="s">
        <v>56</v>
      </c>
      <c r="K121" s="271" t="s">
        <v>399</v>
      </c>
    </row>
    <row r="122" spans="1:11" ht="21">
      <c r="A122" s="271" t="s">
        <v>400</v>
      </c>
      <c r="B122" s="282">
        <f>SUMIF(Policy.Strategy!$T:$T,'Form 1'!$K122,Policy.Strategy!N:N)</f>
        <v>0</v>
      </c>
      <c r="C122" s="282">
        <f>SUMIF(Policy.Strategy!$T:$T,'Form 1'!$K122,Policy.Strategy!P:P)</f>
        <v>0</v>
      </c>
      <c r="D122" s="282">
        <f>SUMIF(Policy.Strategy!$T:$T,'Form 1'!$K122,Policy.Strategy!R:R)</f>
        <v>0</v>
      </c>
      <c r="E122" s="294">
        <f t="shared" si="35"/>
        <v>0</v>
      </c>
      <c r="F122" s="294"/>
      <c r="G122" s="294"/>
      <c r="H122" s="294"/>
      <c r="I122" s="294"/>
      <c r="J122" s="48" t="s">
        <v>57</v>
      </c>
      <c r="K122" s="271" t="s">
        <v>400</v>
      </c>
    </row>
    <row r="123" spans="1:11" ht="21">
      <c r="A123" s="271" t="s">
        <v>401</v>
      </c>
      <c r="B123" s="282">
        <f>SUMIF(Policy.Strategy!$T:$T,'Form 1'!$K123,Policy.Strategy!N:N)</f>
        <v>0</v>
      </c>
      <c r="C123" s="282">
        <f>SUMIF(Policy.Strategy!$T:$T,'Form 1'!$K123,Policy.Strategy!P:P)</f>
        <v>0</v>
      </c>
      <c r="D123" s="282">
        <f>SUMIF(Policy.Strategy!$T:$T,'Form 1'!$K123,Policy.Strategy!R:R)</f>
        <v>0</v>
      </c>
      <c r="E123" s="294">
        <f t="shared" si="35"/>
        <v>0</v>
      </c>
      <c r="F123" s="294"/>
      <c r="G123" s="294"/>
      <c r="H123" s="294"/>
      <c r="I123" s="294"/>
      <c r="J123" s="48" t="s">
        <v>58</v>
      </c>
      <c r="K123" s="271" t="s">
        <v>401</v>
      </c>
    </row>
    <row r="124" spans="1:11" ht="21">
      <c r="A124" s="271" t="s">
        <v>402</v>
      </c>
      <c r="B124" s="282">
        <f>SUMIF(Policy.Strategy!$T:$T,'Form 1'!$K124,Policy.Strategy!N:N)</f>
        <v>0</v>
      </c>
      <c r="C124" s="282">
        <f>SUMIF(Policy.Strategy!$T:$T,'Form 1'!$K124,Policy.Strategy!P:P)</f>
        <v>0</v>
      </c>
      <c r="D124" s="282">
        <f>SUMIF(Policy.Strategy!$T:$T,'Form 1'!$K124,Policy.Strategy!R:R)</f>
        <v>0</v>
      </c>
      <c r="E124" s="294">
        <f t="shared" si="35"/>
        <v>0</v>
      </c>
      <c r="F124" s="294"/>
      <c r="G124" s="294"/>
      <c r="H124" s="294"/>
      <c r="I124" s="294"/>
      <c r="J124" s="48" t="s">
        <v>59</v>
      </c>
      <c r="K124" s="271" t="s">
        <v>402</v>
      </c>
    </row>
    <row r="125" spans="1:11" ht="21">
      <c r="A125" s="271" t="s">
        <v>403</v>
      </c>
      <c r="B125" s="282">
        <f>SUMIF(Policy.Strategy!$T:$T,'Form 1'!$K125,Policy.Strategy!N:N)</f>
        <v>0</v>
      </c>
      <c r="C125" s="282">
        <f>SUMIF(Policy.Strategy!$T:$T,'Form 1'!$K125,Policy.Strategy!P:P)</f>
        <v>0</v>
      </c>
      <c r="D125" s="282">
        <f>SUMIF(Policy.Strategy!$T:$T,'Form 1'!$K125,Policy.Strategy!R:R)</f>
        <v>0</v>
      </c>
      <c r="E125" s="294">
        <f t="shared" si="35"/>
        <v>0</v>
      </c>
      <c r="F125" s="294"/>
      <c r="G125" s="294"/>
      <c r="H125" s="294"/>
      <c r="I125" s="294"/>
      <c r="J125" s="48" t="s">
        <v>60</v>
      </c>
      <c r="K125" s="271" t="s">
        <v>403</v>
      </c>
    </row>
    <row r="126" spans="1:11" ht="21">
      <c r="A126" s="271" t="s">
        <v>404</v>
      </c>
      <c r="B126" s="282">
        <f>SUMIF(Policy.Strategy!$T:$T,'Form 1'!$K126,Policy.Strategy!N:N)</f>
        <v>0</v>
      </c>
      <c r="C126" s="282">
        <f>SUMIF(Policy.Strategy!$T:$T,'Form 1'!$K126,Policy.Strategy!P:P)</f>
        <v>0</v>
      </c>
      <c r="D126" s="282">
        <f>SUMIF(Policy.Strategy!$T:$T,'Form 1'!$K126,Policy.Strategy!R:R)</f>
        <v>0</v>
      </c>
      <c r="E126" s="294">
        <f t="shared" si="35"/>
        <v>0</v>
      </c>
      <c r="F126" s="294"/>
      <c r="G126" s="294"/>
      <c r="H126" s="294"/>
      <c r="I126" s="294"/>
      <c r="J126" s="48" t="s">
        <v>61</v>
      </c>
      <c r="K126" s="271" t="s">
        <v>404</v>
      </c>
    </row>
    <row r="127" spans="1:11" ht="21">
      <c r="A127" s="271" t="s">
        <v>405</v>
      </c>
      <c r="B127" s="282">
        <f>SUMIF(Policy.Strategy!$T:$T,'Form 1'!$K127,Policy.Strategy!N:N)</f>
        <v>0</v>
      </c>
      <c r="C127" s="282">
        <f>SUMIF(Policy.Strategy!$T:$T,'Form 1'!$K127,Policy.Strategy!P:P)</f>
        <v>0</v>
      </c>
      <c r="D127" s="282">
        <f>SUMIF(Policy.Strategy!$T:$T,'Form 1'!$K127,Policy.Strategy!R:R)</f>
        <v>0</v>
      </c>
      <c r="E127" s="294">
        <f t="shared" si="35"/>
        <v>0</v>
      </c>
      <c r="F127" s="294"/>
      <c r="G127" s="294"/>
      <c r="H127" s="294"/>
      <c r="I127" s="294"/>
      <c r="J127" s="48" t="s">
        <v>62</v>
      </c>
      <c r="K127" s="271" t="s">
        <v>405</v>
      </c>
    </row>
    <row r="128" spans="1:11" ht="21">
      <c r="A128" s="271" t="s">
        <v>406</v>
      </c>
      <c r="B128" s="282">
        <f>SUMIF(Policy.Strategy!$T:$T,'Form 1'!$K128,Policy.Strategy!N:N)</f>
        <v>0</v>
      </c>
      <c r="C128" s="282">
        <f>SUMIF(Policy.Strategy!$T:$T,'Form 1'!$K128,Policy.Strategy!P:P)</f>
        <v>0</v>
      </c>
      <c r="D128" s="282">
        <f>SUMIF(Policy.Strategy!$T:$T,'Form 1'!$K128,Policy.Strategy!R:R)</f>
        <v>0</v>
      </c>
      <c r="E128" s="294">
        <f t="shared" si="35"/>
        <v>0</v>
      </c>
      <c r="F128" s="294"/>
      <c r="G128" s="294"/>
      <c r="H128" s="294"/>
      <c r="I128" s="294"/>
      <c r="J128" s="48" t="s">
        <v>63</v>
      </c>
      <c r="K128" s="271" t="s">
        <v>406</v>
      </c>
    </row>
    <row r="129" spans="1:11" ht="21">
      <c r="A129" s="271" t="s">
        <v>407</v>
      </c>
      <c r="B129" s="282">
        <f>SUMIF(Policy.Strategy!$T:$T,'Form 1'!$K129,Policy.Strategy!N:N)</f>
        <v>0</v>
      </c>
      <c r="C129" s="282">
        <f>SUMIF(Policy.Strategy!$T:$T,'Form 1'!$K129,Policy.Strategy!P:P)</f>
        <v>0</v>
      </c>
      <c r="D129" s="282">
        <f>SUMIF(Policy.Strategy!$T:$T,'Form 1'!$K129,Policy.Strategy!R:R)</f>
        <v>0</v>
      </c>
      <c r="E129" s="294">
        <f t="shared" si="35"/>
        <v>0</v>
      </c>
      <c r="F129" s="294"/>
      <c r="G129" s="294"/>
      <c r="H129" s="294"/>
      <c r="I129" s="294"/>
      <c r="J129" s="48" t="s">
        <v>64</v>
      </c>
      <c r="K129" s="271" t="s">
        <v>407</v>
      </c>
    </row>
    <row r="130" spans="1:11" ht="21">
      <c r="A130" s="271" t="s">
        <v>408</v>
      </c>
      <c r="B130" s="282">
        <f>SUMIF(Policy.Strategy!$T:$T,'Form 1'!$K130,Policy.Strategy!N:N)</f>
        <v>0</v>
      </c>
      <c r="C130" s="282">
        <f>SUMIF(Policy.Strategy!$T:$T,'Form 1'!$K130,Policy.Strategy!P:P)</f>
        <v>0</v>
      </c>
      <c r="D130" s="282">
        <f>SUMIF(Policy.Strategy!$T:$T,'Form 1'!$K130,Policy.Strategy!R:R)</f>
        <v>0</v>
      </c>
      <c r="E130" s="294">
        <f t="shared" si="35"/>
        <v>0</v>
      </c>
      <c r="F130" s="294"/>
      <c r="G130" s="294"/>
      <c r="H130" s="294"/>
      <c r="I130" s="294"/>
      <c r="J130" s="48" t="s">
        <v>65</v>
      </c>
      <c r="K130" s="271" t="s">
        <v>408</v>
      </c>
    </row>
    <row r="131" spans="1:11" ht="21">
      <c r="A131" s="271" t="s">
        <v>409</v>
      </c>
      <c r="B131" s="282">
        <f>SUMIF(Policy.Strategy!$T:$T,'Form 1'!$K131,Policy.Strategy!N:N)</f>
        <v>0</v>
      </c>
      <c r="C131" s="282">
        <f>SUMIF(Policy.Strategy!$T:$T,'Form 1'!$K131,Policy.Strategy!P:P)</f>
        <v>0</v>
      </c>
      <c r="D131" s="282">
        <f>SUMIF(Policy.Strategy!$T:$T,'Form 1'!$K131,Policy.Strategy!R:R)</f>
        <v>0</v>
      </c>
      <c r="E131" s="294">
        <f t="shared" si="35"/>
        <v>0</v>
      </c>
      <c r="F131" s="294"/>
      <c r="G131" s="294"/>
      <c r="H131" s="294"/>
      <c r="I131" s="294"/>
      <c r="J131" s="48" t="s">
        <v>66</v>
      </c>
      <c r="K131" s="271" t="s">
        <v>409</v>
      </c>
    </row>
    <row r="132" spans="1:11" ht="21">
      <c r="A132" s="271" t="s">
        <v>410</v>
      </c>
      <c r="B132" s="282">
        <f>SUMIF(Policy.Strategy!$T:$T,'Form 1'!$K132,Policy.Strategy!N:N)</f>
        <v>0</v>
      </c>
      <c r="C132" s="282">
        <f>SUMIF(Policy.Strategy!$T:$T,'Form 1'!$K132,Policy.Strategy!P:P)</f>
        <v>0</v>
      </c>
      <c r="D132" s="282">
        <f>SUMIF(Policy.Strategy!$T:$T,'Form 1'!$K132,Policy.Strategy!R:R)</f>
        <v>0</v>
      </c>
      <c r="E132" s="294">
        <f t="shared" si="35"/>
        <v>0</v>
      </c>
      <c r="F132" s="294"/>
      <c r="G132" s="294"/>
      <c r="H132" s="294"/>
      <c r="I132" s="294"/>
      <c r="J132" s="48" t="s">
        <v>67</v>
      </c>
      <c r="K132" s="271" t="s">
        <v>410</v>
      </c>
    </row>
    <row r="133" spans="1:11" ht="21">
      <c r="A133" s="271" t="s">
        <v>411</v>
      </c>
      <c r="B133" s="282">
        <f>SUMIF(Policy.Strategy!$T:$T,'Form 1'!$K133,Policy.Strategy!N:N)</f>
        <v>0</v>
      </c>
      <c r="C133" s="282">
        <f>SUMIF(Policy.Strategy!$T:$T,'Form 1'!$K133,Policy.Strategy!P:P)</f>
        <v>0</v>
      </c>
      <c r="D133" s="282">
        <f>SUMIF(Policy.Strategy!$T:$T,'Form 1'!$K133,Policy.Strategy!R:R)</f>
        <v>0</v>
      </c>
      <c r="E133" s="294">
        <f t="shared" si="35"/>
        <v>0</v>
      </c>
      <c r="F133" s="294"/>
      <c r="G133" s="294"/>
      <c r="H133" s="294"/>
      <c r="I133" s="294"/>
      <c r="J133" s="48" t="s">
        <v>68</v>
      </c>
      <c r="K133" s="271" t="s">
        <v>411</v>
      </c>
    </row>
    <row r="134" spans="1:11" ht="21">
      <c r="A134" s="271" t="s">
        <v>412</v>
      </c>
      <c r="B134" s="282">
        <f>SUMIF(Policy.Strategy!$T:$T,'Form 1'!$K134,Policy.Strategy!N:N)</f>
        <v>0</v>
      </c>
      <c r="C134" s="282">
        <f>SUMIF(Policy.Strategy!$T:$T,'Form 1'!$K134,Policy.Strategy!P:P)</f>
        <v>0</v>
      </c>
      <c r="D134" s="282">
        <f>SUMIF(Policy.Strategy!$T:$T,'Form 1'!$K134,Policy.Strategy!R:R)</f>
        <v>0</v>
      </c>
      <c r="E134" s="294">
        <f t="shared" si="35"/>
        <v>0</v>
      </c>
      <c r="F134" s="294"/>
      <c r="G134" s="294"/>
      <c r="H134" s="294"/>
      <c r="I134" s="294"/>
      <c r="J134" s="48" t="s">
        <v>69</v>
      </c>
      <c r="K134" s="271" t="s">
        <v>412</v>
      </c>
    </row>
    <row r="135" spans="1:11" ht="21">
      <c r="A135" s="271" t="s">
        <v>413</v>
      </c>
      <c r="B135" s="282">
        <f>SUMIF(Policy.Strategy!$T:$T,'Form 1'!$K135,Policy.Strategy!N:N)</f>
        <v>0</v>
      </c>
      <c r="C135" s="282">
        <f>SUMIF(Policy.Strategy!$T:$T,'Form 1'!$K135,Policy.Strategy!P:P)</f>
        <v>0</v>
      </c>
      <c r="D135" s="282">
        <f>SUMIF(Policy.Strategy!$T:$T,'Form 1'!$K135,Policy.Strategy!R:R)</f>
        <v>0</v>
      </c>
      <c r="E135" s="294">
        <f t="shared" si="35"/>
        <v>0</v>
      </c>
      <c r="F135" s="294"/>
      <c r="G135" s="294"/>
      <c r="H135" s="294"/>
      <c r="I135" s="294"/>
      <c r="J135" s="48" t="s">
        <v>70</v>
      </c>
      <c r="K135" s="271" t="s">
        <v>413</v>
      </c>
    </row>
    <row r="136" spans="1:11" ht="21">
      <c r="A136" s="271" t="s">
        <v>414</v>
      </c>
      <c r="B136" s="282">
        <f>SUMIF(Policy.Strategy!$T:$T,'Form 1'!$K136,Policy.Strategy!N:N)</f>
        <v>0</v>
      </c>
      <c r="C136" s="282">
        <f>SUMIF(Policy.Strategy!$T:$T,'Form 1'!$K136,Policy.Strategy!P:P)</f>
        <v>0</v>
      </c>
      <c r="D136" s="282">
        <f>SUMIF(Policy.Strategy!$T:$T,'Form 1'!$K136,Policy.Strategy!R:R)</f>
        <v>0</v>
      </c>
      <c r="E136" s="294">
        <f t="shared" si="35"/>
        <v>0</v>
      </c>
      <c r="F136" s="294"/>
      <c r="G136" s="294"/>
      <c r="H136" s="294"/>
      <c r="I136" s="294"/>
      <c r="J136" s="48" t="s">
        <v>71</v>
      </c>
      <c r="K136" s="271" t="s">
        <v>414</v>
      </c>
    </row>
    <row r="137" spans="1:11" ht="21">
      <c r="A137" s="271" t="s">
        <v>415</v>
      </c>
      <c r="B137" s="282">
        <f>SUMIF(Policy.Strategy!$T:$T,'Form 1'!$K137,Policy.Strategy!N:N)</f>
        <v>0</v>
      </c>
      <c r="C137" s="282">
        <f>SUMIF(Policy.Strategy!$T:$T,'Form 1'!$K137,Policy.Strategy!P:P)</f>
        <v>0</v>
      </c>
      <c r="D137" s="282">
        <f>SUMIF(Policy.Strategy!$T:$T,'Form 1'!$K137,Policy.Strategy!R:R)</f>
        <v>0</v>
      </c>
      <c r="E137" s="294">
        <f t="shared" si="35"/>
        <v>0</v>
      </c>
      <c r="F137" s="294"/>
      <c r="G137" s="294"/>
      <c r="H137" s="294"/>
      <c r="I137" s="294"/>
      <c r="J137" s="48" t="s">
        <v>72</v>
      </c>
      <c r="K137" s="271" t="s">
        <v>415</v>
      </c>
    </row>
    <row r="138" spans="1:11" ht="21">
      <c r="A138" s="271" t="s">
        <v>416</v>
      </c>
      <c r="B138" s="282">
        <f>SUMIF(Policy.Strategy!$T:$T,'Form 1'!$K138,Policy.Strategy!N:N)</f>
        <v>0</v>
      </c>
      <c r="C138" s="282">
        <f>SUMIF(Policy.Strategy!$T:$T,'Form 1'!$K138,Policy.Strategy!P:P)</f>
        <v>0</v>
      </c>
      <c r="D138" s="282">
        <f>SUMIF(Policy.Strategy!$T:$T,'Form 1'!$K138,Policy.Strategy!R:R)</f>
        <v>0</v>
      </c>
      <c r="E138" s="294">
        <f t="shared" si="35"/>
        <v>0</v>
      </c>
      <c r="F138" s="294"/>
      <c r="G138" s="294"/>
      <c r="H138" s="294"/>
      <c r="I138" s="294"/>
      <c r="J138" s="48" t="s">
        <v>73</v>
      </c>
      <c r="K138" s="271" t="s">
        <v>416</v>
      </c>
    </row>
    <row r="139" spans="1:11" ht="21.6" thickBot="1">
      <c r="A139" s="271"/>
      <c r="B139" s="286">
        <f t="shared" ref="B139:H139" si="36">SUM(B113:B138)</f>
        <v>0</v>
      </c>
      <c r="C139" s="286">
        <f t="shared" si="36"/>
        <v>0</v>
      </c>
      <c r="D139" s="286">
        <f t="shared" si="36"/>
        <v>0</v>
      </c>
      <c r="E139" s="286">
        <f t="shared" si="36"/>
        <v>0</v>
      </c>
      <c r="F139" s="286">
        <f t="shared" si="36"/>
        <v>0</v>
      </c>
      <c r="G139" s="286">
        <f t="shared" si="36"/>
        <v>0</v>
      </c>
      <c r="H139" s="286">
        <f t="shared" si="36"/>
        <v>0</v>
      </c>
      <c r="I139" s="286">
        <f>SUM(I113:I138)</f>
        <v>0</v>
      </c>
      <c r="J139" s="38" t="s">
        <v>202</v>
      </c>
      <c r="K139" s="271"/>
    </row>
    <row r="140" spans="1:11" ht="21.6" thickTop="1">
      <c r="A140" s="271"/>
      <c r="B140" s="297"/>
      <c r="C140" s="297"/>
      <c r="D140" s="297"/>
      <c r="E140" s="297"/>
      <c r="F140" s="297"/>
      <c r="G140" s="297"/>
      <c r="H140" s="297"/>
      <c r="I140" s="298"/>
      <c r="J140" s="50"/>
      <c r="K140" s="271"/>
    </row>
    <row r="141" spans="1:11" ht="25.2">
      <c r="A141" s="270">
        <v>224</v>
      </c>
      <c r="B141" s="297"/>
      <c r="C141" s="297"/>
      <c r="D141" s="297"/>
      <c r="E141" s="297"/>
      <c r="F141" s="297"/>
      <c r="G141" s="297"/>
      <c r="H141" s="297"/>
      <c r="I141" s="298"/>
      <c r="J141" s="39" t="s">
        <v>188</v>
      </c>
      <c r="K141" s="270">
        <v>224</v>
      </c>
    </row>
    <row r="142" spans="1:11" ht="21">
      <c r="A142" s="271" t="s">
        <v>417</v>
      </c>
      <c r="B142" s="282">
        <f>SUMIF(Policy.Strategy!$T:$T,'Form 1'!$K142,Policy.Strategy!N:N)</f>
        <v>0</v>
      </c>
      <c r="C142" s="282">
        <f>SUMIF(Policy.Strategy!$T:$T,'Form 1'!$K142,Policy.Strategy!P:P)</f>
        <v>0</v>
      </c>
      <c r="D142" s="282">
        <f>SUMIF(Policy.Strategy!$T:$T,'Form 1'!$K142,Policy.Strategy!R:R)</f>
        <v>0</v>
      </c>
      <c r="E142" s="294">
        <f>+F142+G142</f>
        <v>0</v>
      </c>
      <c r="F142" s="294"/>
      <c r="G142" s="294"/>
      <c r="H142" s="294"/>
      <c r="I142" s="294"/>
      <c r="J142" s="47" t="s">
        <v>74</v>
      </c>
      <c r="K142" s="271" t="s">
        <v>417</v>
      </c>
    </row>
    <row r="143" spans="1:11" ht="21">
      <c r="A143" s="271" t="s">
        <v>418</v>
      </c>
      <c r="B143" s="282">
        <f>SUMIF(Policy.Strategy!$T:$T,'Form 1'!$K143,Policy.Strategy!N:N)</f>
        <v>0</v>
      </c>
      <c r="C143" s="282">
        <f>SUMIF(Policy.Strategy!$T:$T,'Form 1'!$K143,Policy.Strategy!P:P)</f>
        <v>0</v>
      </c>
      <c r="D143" s="282">
        <f>SUMIF(Policy.Strategy!$T:$T,'Form 1'!$K143,Policy.Strategy!R:R)</f>
        <v>0</v>
      </c>
      <c r="E143" s="294">
        <f>+F143+G143</f>
        <v>0</v>
      </c>
      <c r="F143" s="294"/>
      <c r="G143" s="294"/>
      <c r="H143" s="294"/>
      <c r="I143" s="294"/>
      <c r="J143" s="48" t="s">
        <v>75</v>
      </c>
      <c r="K143" s="271" t="s">
        <v>418</v>
      </c>
    </row>
    <row r="144" spans="1:11" ht="21">
      <c r="A144" s="271" t="s">
        <v>419</v>
      </c>
      <c r="B144" s="282">
        <f>SUMIF(Policy.Strategy!$T:$T,'Form 1'!$K144,Policy.Strategy!N:N)</f>
        <v>0</v>
      </c>
      <c r="C144" s="282">
        <f>SUMIF(Policy.Strategy!$T:$T,'Form 1'!$K144,Policy.Strategy!P:P)</f>
        <v>0</v>
      </c>
      <c r="D144" s="282">
        <f>SUMIF(Policy.Strategy!$T:$T,'Form 1'!$K144,Policy.Strategy!R:R)</f>
        <v>0</v>
      </c>
      <c r="E144" s="294">
        <f>+F144+G144</f>
        <v>0</v>
      </c>
      <c r="F144" s="294"/>
      <c r="G144" s="294"/>
      <c r="H144" s="294"/>
      <c r="I144" s="294"/>
      <c r="J144" s="48" t="s">
        <v>76</v>
      </c>
      <c r="K144" s="271" t="s">
        <v>419</v>
      </c>
    </row>
    <row r="145" spans="1:11" ht="21">
      <c r="A145" s="271" t="s">
        <v>420</v>
      </c>
      <c r="B145" s="282">
        <f>SUMIF(Policy.Strategy!$T:$T,'Form 1'!$K145,Policy.Strategy!N:N)</f>
        <v>0</v>
      </c>
      <c r="C145" s="282">
        <f>SUMIF(Policy.Strategy!$T:$T,'Form 1'!$K145,Policy.Strategy!P:P)</f>
        <v>0</v>
      </c>
      <c r="D145" s="282">
        <f>SUMIF(Policy.Strategy!$T:$T,'Form 1'!$K145,Policy.Strategy!R:R)</f>
        <v>0</v>
      </c>
      <c r="E145" s="294">
        <f>+F145+G145</f>
        <v>0</v>
      </c>
      <c r="F145" s="294"/>
      <c r="G145" s="294"/>
      <c r="H145" s="294"/>
      <c r="I145" s="294"/>
      <c r="J145" s="48" t="s">
        <v>77</v>
      </c>
      <c r="K145" s="271" t="s">
        <v>420</v>
      </c>
    </row>
    <row r="146" spans="1:11" ht="21">
      <c r="A146" s="271" t="s">
        <v>421</v>
      </c>
      <c r="B146" s="282">
        <f>SUMIF(Policy.Strategy!$T:$T,'Form 1'!$K146,Policy.Strategy!N:N)</f>
        <v>0</v>
      </c>
      <c r="C146" s="282">
        <f>SUMIF(Policy.Strategy!$T:$T,'Form 1'!$K146,Policy.Strategy!P:P)</f>
        <v>0</v>
      </c>
      <c r="D146" s="282">
        <f>SUMIF(Policy.Strategy!$T:$T,'Form 1'!$K146,Policy.Strategy!R:R)</f>
        <v>0</v>
      </c>
      <c r="E146" s="294">
        <f>+F146+G146</f>
        <v>0</v>
      </c>
      <c r="F146" s="294"/>
      <c r="G146" s="294"/>
      <c r="H146" s="294"/>
      <c r="I146" s="294"/>
      <c r="J146" s="48" t="s">
        <v>78</v>
      </c>
      <c r="K146" s="271" t="s">
        <v>421</v>
      </c>
    </row>
    <row r="147" spans="1:11" ht="21.6" thickBot="1">
      <c r="A147" s="271"/>
      <c r="B147" s="286">
        <f t="shared" ref="B147:H147" si="37">SUM(B142:B146)</f>
        <v>0</v>
      </c>
      <c r="C147" s="286">
        <f t="shared" si="37"/>
        <v>0</v>
      </c>
      <c r="D147" s="286">
        <f t="shared" si="37"/>
        <v>0</v>
      </c>
      <c r="E147" s="286">
        <f t="shared" si="37"/>
        <v>0</v>
      </c>
      <c r="F147" s="286">
        <f t="shared" si="37"/>
        <v>0</v>
      </c>
      <c r="G147" s="286">
        <f t="shared" si="37"/>
        <v>0</v>
      </c>
      <c r="H147" s="286">
        <f t="shared" si="37"/>
        <v>0</v>
      </c>
      <c r="I147" s="286">
        <f>SUM(I142:I146)</f>
        <v>0</v>
      </c>
      <c r="J147" s="38" t="s">
        <v>202</v>
      </c>
      <c r="K147" s="271"/>
    </row>
    <row r="148" spans="1:11" ht="21.6" thickTop="1">
      <c r="A148" s="271"/>
      <c r="B148" s="297"/>
      <c r="C148" s="297"/>
      <c r="D148" s="297"/>
      <c r="E148" s="297"/>
      <c r="F148" s="297"/>
      <c r="G148" s="297"/>
      <c r="H148" s="297"/>
      <c r="I148" s="298"/>
      <c r="J148" s="50"/>
      <c r="K148" s="271"/>
    </row>
    <row r="149" spans="1:11" ht="25.2">
      <c r="A149" s="270">
        <v>225</v>
      </c>
      <c r="B149" s="297"/>
      <c r="C149" s="297"/>
      <c r="D149" s="297"/>
      <c r="E149" s="297"/>
      <c r="F149" s="297"/>
      <c r="G149" s="297"/>
      <c r="H149" s="297"/>
      <c r="I149" s="298"/>
      <c r="J149" s="39" t="s">
        <v>189</v>
      </c>
      <c r="K149" s="270">
        <v>225</v>
      </c>
    </row>
    <row r="150" spans="1:11" ht="21">
      <c r="A150" s="271" t="s">
        <v>422</v>
      </c>
      <c r="B150" s="282">
        <f>SUMIF(Policy.Strategy!$T:$T,'Form 1'!$K150,Policy.Strategy!N:N)</f>
        <v>0</v>
      </c>
      <c r="C150" s="282">
        <f>SUMIF(Policy.Strategy!$T:$T,'Form 1'!$K150,Policy.Strategy!P:P)</f>
        <v>0</v>
      </c>
      <c r="D150" s="282">
        <f>SUMIF(Policy.Strategy!$T:$T,'Form 1'!$K150,Policy.Strategy!R:R)</f>
        <v>0</v>
      </c>
      <c r="E150" s="294">
        <f t="shared" ref="E150:E155" si="38">+F150+G150</f>
        <v>0</v>
      </c>
      <c r="F150" s="294"/>
      <c r="G150" s="294"/>
      <c r="H150" s="294"/>
      <c r="I150" s="294"/>
      <c r="J150" s="51" t="s">
        <v>79</v>
      </c>
      <c r="K150" s="271" t="s">
        <v>422</v>
      </c>
    </row>
    <row r="151" spans="1:11" ht="21">
      <c r="A151" s="271" t="s">
        <v>423</v>
      </c>
      <c r="B151" s="282">
        <f>SUMIF(Policy.Strategy!$T:$T,'Form 1'!$K151,Policy.Strategy!N:N)</f>
        <v>0</v>
      </c>
      <c r="C151" s="282">
        <f>SUMIF(Policy.Strategy!$T:$T,'Form 1'!$K151,Policy.Strategy!P:P)</f>
        <v>0</v>
      </c>
      <c r="D151" s="282">
        <f>SUMIF(Policy.Strategy!$T:$T,'Form 1'!$K151,Policy.Strategy!R:R)</f>
        <v>0</v>
      </c>
      <c r="E151" s="294">
        <f t="shared" si="38"/>
        <v>0</v>
      </c>
      <c r="F151" s="294"/>
      <c r="G151" s="294"/>
      <c r="H151" s="294"/>
      <c r="I151" s="294"/>
      <c r="J151" s="51" t="s">
        <v>80</v>
      </c>
      <c r="K151" s="271" t="s">
        <v>423</v>
      </c>
    </row>
    <row r="152" spans="1:11" ht="21">
      <c r="A152" s="271" t="s">
        <v>424</v>
      </c>
      <c r="B152" s="282">
        <f>SUMIF(Policy.Strategy!$T:$T,'Form 1'!$K152,Policy.Strategy!N:N)</f>
        <v>0</v>
      </c>
      <c r="C152" s="282">
        <f>SUMIF(Policy.Strategy!$T:$T,'Form 1'!$K152,Policy.Strategy!P:P)</f>
        <v>0</v>
      </c>
      <c r="D152" s="282">
        <f>SUMIF(Policy.Strategy!$T:$T,'Form 1'!$K152,Policy.Strategy!R:R)</f>
        <v>0</v>
      </c>
      <c r="E152" s="294">
        <f t="shared" si="38"/>
        <v>0</v>
      </c>
      <c r="F152" s="294"/>
      <c r="G152" s="294"/>
      <c r="H152" s="294"/>
      <c r="I152" s="294"/>
      <c r="J152" s="51" t="s">
        <v>81</v>
      </c>
      <c r="K152" s="271" t="s">
        <v>424</v>
      </c>
    </row>
    <row r="153" spans="1:11" ht="21">
      <c r="A153" s="271" t="s">
        <v>425</v>
      </c>
      <c r="B153" s="282">
        <f>SUMIF(Policy.Strategy!$T:$T,'Form 1'!$K153,Policy.Strategy!N:N)</f>
        <v>0</v>
      </c>
      <c r="C153" s="282">
        <f>SUMIF(Policy.Strategy!$T:$T,'Form 1'!$K153,Policy.Strategy!P:P)</f>
        <v>0</v>
      </c>
      <c r="D153" s="282">
        <f>SUMIF(Policy.Strategy!$T:$T,'Form 1'!$K153,Policy.Strategy!R:R)</f>
        <v>0</v>
      </c>
      <c r="E153" s="294">
        <f t="shared" si="38"/>
        <v>0</v>
      </c>
      <c r="F153" s="294"/>
      <c r="G153" s="294"/>
      <c r="H153" s="294"/>
      <c r="I153" s="294"/>
      <c r="J153" s="51" t="s">
        <v>82</v>
      </c>
      <c r="K153" s="271" t="s">
        <v>425</v>
      </c>
    </row>
    <row r="154" spans="1:11" ht="21">
      <c r="A154" s="271" t="s">
        <v>426</v>
      </c>
      <c r="B154" s="282">
        <f>SUMIF(Policy.Strategy!$T:$T,'Form 1'!$K154,Policy.Strategy!N:N)</f>
        <v>0</v>
      </c>
      <c r="C154" s="282">
        <f>SUMIF(Policy.Strategy!$T:$T,'Form 1'!$K154,Policy.Strategy!P:P)</f>
        <v>0</v>
      </c>
      <c r="D154" s="282">
        <f>SUMIF(Policy.Strategy!$T:$T,'Form 1'!$K154,Policy.Strategy!R:R)</f>
        <v>0</v>
      </c>
      <c r="E154" s="294">
        <f t="shared" si="38"/>
        <v>0</v>
      </c>
      <c r="F154" s="294"/>
      <c r="G154" s="294"/>
      <c r="H154" s="294"/>
      <c r="I154" s="294"/>
      <c r="J154" s="48" t="s">
        <v>83</v>
      </c>
      <c r="K154" s="271" t="s">
        <v>426</v>
      </c>
    </row>
    <row r="155" spans="1:11" ht="21">
      <c r="A155" s="271" t="s">
        <v>427</v>
      </c>
      <c r="B155" s="282">
        <f>SUMIF(Policy.Strategy!$T:$T,'Form 1'!$K155,Policy.Strategy!N:N)</f>
        <v>0</v>
      </c>
      <c r="C155" s="282">
        <f>SUMIF(Policy.Strategy!$T:$T,'Form 1'!$K155,Policy.Strategy!P:P)</f>
        <v>0</v>
      </c>
      <c r="D155" s="282">
        <f>SUMIF(Policy.Strategy!$T:$T,'Form 1'!$K155,Policy.Strategy!R:R)</f>
        <v>0</v>
      </c>
      <c r="E155" s="294">
        <f t="shared" si="38"/>
        <v>0</v>
      </c>
      <c r="F155" s="294"/>
      <c r="G155" s="294"/>
      <c r="H155" s="294"/>
      <c r="I155" s="294"/>
      <c r="J155" s="48" t="s">
        <v>84</v>
      </c>
      <c r="K155" s="271" t="s">
        <v>427</v>
      </c>
    </row>
    <row r="156" spans="1:11" ht="21.6" thickBot="1">
      <c r="A156" s="271"/>
      <c r="B156" s="286">
        <f t="shared" ref="B156:H156" si="39">SUM(B150:B155)</f>
        <v>0</v>
      </c>
      <c r="C156" s="286">
        <f t="shared" si="39"/>
        <v>0</v>
      </c>
      <c r="D156" s="286">
        <f t="shared" si="39"/>
        <v>0</v>
      </c>
      <c r="E156" s="286">
        <f t="shared" si="39"/>
        <v>0</v>
      </c>
      <c r="F156" s="286">
        <f t="shared" si="39"/>
        <v>0</v>
      </c>
      <c r="G156" s="286">
        <f t="shared" si="39"/>
        <v>0</v>
      </c>
      <c r="H156" s="286">
        <f t="shared" si="39"/>
        <v>0</v>
      </c>
      <c r="I156" s="286">
        <f>SUM(I150:I155)</f>
        <v>0</v>
      </c>
      <c r="J156" s="38" t="s">
        <v>202</v>
      </c>
      <c r="K156" s="271"/>
    </row>
    <row r="157" spans="1:11" ht="21.6" thickTop="1">
      <c r="A157" s="271"/>
      <c r="B157" s="297"/>
      <c r="C157" s="297"/>
      <c r="D157" s="297"/>
      <c r="E157" s="297"/>
      <c r="F157" s="297"/>
      <c r="G157" s="297"/>
      <c r="H157" s="297"/>
      <c r="I157" s="298"/>
      <c r="J157" s="50"/>
      <c r="K157" s="271"/>
    </row>
    <row r="158" spans="1:11" ht="25.2">
      <c r="A158" s="270">
        <v>226</v>
      </c>
      <c r="B158" s="297"/>
      <c r="C158" s="297"/>
      <c r="D158" s="297"/>
      <c r="E158" s="297"/>
      <c r="F158" s="297"/>
      <c r="G158" s="297"/>
      <c r="H158" s="297"/>
      <c r="I158" s="298"/>
      <c r="J158" s="52" t="s">
        <v>190</v>
      </c>
      <c r="K158" s="270">
        <v>226</v>
      </c>
    </row>
    <row r="159" spans="1:11" ht="21">
      <c r="A159" s="271" t="s">
        <v>428</v>
      </c>
      <c r="B159" s="282">
        <f>SUMIF(Policy.Strategy!$T:$T,'Form 1'!$K159,Policy.Strategy!N:N)</f>
        <v>0</v>
      </c>
      <c r="C159" s="282">
        <f>SUMIF(Policy.Strategy!$T:$T,'Form 1'!$K159,Policy.Strategy!P:P)</f>
        <v>0</v>
      </c>
      <c r="D159" s="282">
        <f>SUMIF(Policy.Strategy!$T:$T,'Form 1'!$K159,Policy.Strategy!R:R)</f>
        <v>0</v>
      </c>
      <c r="E159" s="294">
        <f t="shared" ref="E159:E176" si="40">+F159+G159</f>
        <v>0</v>
      </c>
      <c r="F159" s="294"/>
      <c r="G159" s="294"/>
      <c r="H159" s="294"/>
      <c r="I159" s="294"/>
      <c r="J159" s="47" t="s">
        <v>85</v>
      </c>
      <c r="K159" s="271" t="s">
        <v>428</v>
      </c>
    </row>
    <row r="160" spans="1:11" ht="21">
      <c r="A160" s="271" t="s">
        <v>429</v>
      </c>
      <c r="B160" s="282">
        <f>SUMIF(Policy.Strategy!$T:$T,'Form 1'!$K160,Policy.Strategy!N:N)</f>
        <v>0</v>
      </c>
      <c r="C160" s="282">
        <f>SUMIF(Policy.Strategy!$T:$T,'Form 1'!$K160,Policy.Strategy!P:P)</f>
        <v>0</v>
      </c>
      <c r="D160" s="282">
        <f>SUMIF(Policy.Strategy!$T:$T,'Form 1'!$K160,Policy.Strategy!R:R)</f>
        <v>0</v>
      </c>
      <c r="E160" s="294">
        <f t="shared" si="40"/>
        <v>0</v>
      </c>
      <c r="F160" s="294"/>
      <c r="G160" s="294"/>
      <c r="H160" s="294"/>
      <c r="I160" s="294"/>
      <c r="J160" s="48" t="s">
        <v>86</v>
      </c>
      <c r="K160" s="271" t="s">
        <v>429</v>
      </c>
    </row>
    <row r="161" spans="1:11" ht="21">
      <c r="A161" s="271" t="s">
        <v>430</v>
      </c>
      <c r="B161" s="282">
        <f>SUMIF(Policy.Strategy!$T:$T,'Form 1'!$K161,Policy.Strategy!N:N)</f>
        <v>0</v>
      </c>
      <c r="C161" s="282">
        <f>SUMIF(Policy.Strategy!$T:$T,'Form 1'!$K161,Policy.Strategy!P:P)</f>
        <v>0</v>
      </c>
      <c r="D161" s="282">
        <f>SUMIF(Policy.Strategy!$T:$T,'Form 1'!$K161,Policy.Strategy!R:R)</f>
        <v>0</v>
      </c>
      <c r="E161" s="294">
        <f t="shared" si="40"/>
        <v>0</v>
      </c>
      <c r="F161" s="294"/>
      <c r="G161" s="294"/>
      <c r="H161" s="294"/>
      <c r="I161" s="294"/>
      <c r="J161" s="48" t="s">
        <v>87</v>
      </c>
      <c r="K161" s="271" t="s">
        <v>430</v>
      </c>
    </row>
    <row r="162" spans="1:11" ht="21">
      <c r="A162" s="271" t="s">
        <v>431</v>
      </c>
      <c r="B162" s="282">
        <f>SUMIF(Policy.Strategy!$T:$T,'Form 1'!$K162,Policy.Strategy!N:N)</f>
        <v>0</v>
      </c>
      <c r="C162" s="282">
        <f>SUMIF(Policy.Strategy!$T:$T,'Form 1'!$K162,Policy.Strategy!P:P)</f>
        <v>0</v>
      </c>
      <c r="D162" s="282">
        <f>SUMIF(Policy.Strategy!$T:$T,'Form 1'!$K162,Policy.Strategy!R:R)</f>
        <v>0</v>
      </c>
      <c r="E162" s="294">
        <f t="shared" si="40"/>
        <v>0</v>
      </c>
      <c r="F162" s="294"/>
      <c r="G162" s="294"/>
      <c r="H162" s="294"/>
      <c r="I162" s="294"/>
      <c r="J162" s="48" t="s">
        <v>88</v>
      </c>
      <c r="K162" s="271" t="s">
        <v>431</v>
      </c>
    </row>
    <row r="163" spans="1:11" ht="21">
      <c r="A163" s="271" t="s">
        <v>432</v>
      </c>
      <c r="B163" s="282">
        <f>SUMIF(Policy.Strategy!$T:$T,'Form 1'!$K163,Policy.Strategy!N:N)</f>
        <v>0</v>
      </c>
      <c r="C163" s="282">
        <f>SUMIF(Policy.Strategy!$T:$T,'Form 1'!$K163,Policy.Strategy!P:P)</f>
        <v>0</v>
      </c>
      <c r="D163" s="282">
        <f>SUMIF(Policy.Strategy!$T:$T,'Form 1'!$K163,Policy.Strategy!R:R)</f>
        <v>0</v>
      </c>
      <c r="E163" s="294">
        <f t="shared" si="40"/>
        <v>0</v>
      </c>
      <c r="F163" s="294"/>
      <c r="G163" s="294"/>
      <c r="H163" s="294"/>
      <c r="I163" s="294"/>
      <c r="J163" s="48" t="s">
        <v>89</v>
      </c>
      <c r="K163" s="271" t="s">
        <v>432</v>
      </c>
    </row>
    <row r="164" spans="1:11" ht="21">
      <c r="A164" s="271" t="s">
        <v>433</v>
      </c>
      <c r="B164" s="282">
        <f>SUMIF(Policy.Strategy!$T:$T,'Form 1'!$K164,Policy.Strategy!N:N)</f>
        <v>0</v>
      </c>
      <c r="C164" s="282">
        <f>SUMIF(Policy.Strategy!$T:$T,'Form 1'!$K164,Policy.Strategy!P:P)</f>
        <v>0</v>
      </c>
      <c r="D164" s="282">
        <f>SUMIF(Policy.Strategy!$T:$T,'Form 1'!$K164,Policy.Strategy!R:R)</f>
        <v>0</v>
      </c>
      <c r="E164" s="294">
        <f t="shared" si="40"/>
        <v>0</v>
      </c>
      <c r="F164" s="294"/>
      <c r="G164" s="294"/>
      <c r="H164" s="294"/>
      <c r="I164" s="294"/>
      <c r="J164" s="48" t="s">
        <v>90</v>
      </c>
      <c r="K164" s="271" t="s">
        <v>433</v>
      </c>
    </row>
    <row r="165" spans="1:11" ht="21">
      <c r="A165" s="271" t="s">
        <v>434</v>
      </c>
      <c r="B165" s="282">
        <f>SUMIF(Policy.Strategy!$T:$T,'Form 1'!$K165,Policy.Strategy!N:N)</f>
        <v>0</v>
      </c>
      <c r="C165" s="282">
        <f>SUMIF(Policy.Strategy!$T:$T,'Form 1'!$K165,Policy.Strategy!P:P)</f>
        <v>0</v>
      </c>
      <c r="D165" s="282">
        <f>SUMIF(Policy.Strategy!$T:$T,'Form 1'!$K165,Policy.Strategy!R:R)</f>
        <v>0</v>
      </c>
      <c r="E165" s="294">
        <f t="shared" si="40"/>
        <v>0</v>
      </c>
      <c r="F165" s="294"/>
      <c r="G165" s="294"/>
      <c r="H165" s="294"/>
      <c r="I165" s="294"/>
      <c r="J165" s="48" t="s">
        <v>91</v>
      </c>
      <c r="K165" s="271" t="s">
        <v>434</v>
      </c>
    </row>
    <row r="166" spans="1:11" ht="21">
      <c r="A166" s="271" t="s">
        <v>435</v>
      </c>
      <c r="B166" s="282">
        <f>SUMIF(Policy.Strategy!$T:$T,'Form 1'!$K166,Policy.Strategy!N:N)</f>
        <v>0</v>
      </c>
      <c r="C166" s="282">
        <f>SUMIF(Policy.Strategy!$T:$T,'Form 1'!$K166,Policy.Strategy!P:P)</f>
        <v>0</v>
      </c>
      <c r="D166" s="282">
        <f>SUMIF(Policy.Strategy!$T:$T,'Form 1'!$K166,Policy.Strategy!R:R)</f>
        <v>0</v>
      </c>
      <c r="E166" s="294">
        <f t="shared" si="40"/>
        <v>0</v>
      </c>
      <c r="F166" s="294"/>
      <c r="G166" s="294"/>
      <c r="H166" s="294"/>
      <c r="I166" s="294"/>
      <c r="J166" s="48" t="s">
        <v>92</v>
      </c>
      <c r="K166" s="271" t="s">
        <v>435</v>
      </c>
    </row>
    <row r="167" spans="1:11" ht="21">
      <c r="A167" s="271" t="s">
        <v>436</v>
      </c>
      <c r="B167" s="282">
        <f>SUMIF(Policy.Strategy!$T:$T,'Form 1'!$K167,Policy.Strategy!N:N)</f>
        <v>0</v>
      </c>
      <c r="C167" s="282">
        <f>SUMIF(Policy.Strategy!$T:$T,'Form 1'!$K167,Policy.Strategy!P:P)</f>
        <v>0</v>
      </c>
      <c r="D167" s="282">
        <f>SUMIF(Policy.Strategy!$T:$T,'Form 1'!$K167,Policy.Strategy!R:R)</f>
        <v>0</v>
      </c>
      <c r="E167" s="294">
        <f t="shared" si="40"/>
        <v>0</v>
      </c>
      <c r="F167" s="294"/>
      <c r="G167" s="294"/>
      <c r="H167" s="294"/>
      <c r="I167" s="294"/>
      <c r="J167" s="48" t="s">
        <v>93</v>
      </c>
      <c r="K167" s="271" t="s">
        <v>436</v>
      </c>
    </row>
    <row r="168" spans="1:11" ht="21">
      <c r="A168" s="271" t="s">
        <v>437</v>
      </c>
      <c r="B168" s="282">
        <f>SUMIF(Policy.Strategy!$T:$T,'Form 1'!$K168,Policy.Strategy!N:N)</f>
        <v>0</v>
      </c>
      <c r="C168" s="282">
        <f>SUMIF(Policy.Strategy!$T:$T,'Form 1'!$K168,Policy.Strategy!P:P)</f>
        <v>0</v>
      </c>
      <c r="D168" s="282">
        <f>SUMIF(Policy.Strategy!$T:$T,'Form 1'!$K168,Policy.Strategy!R:R)</f>
        <v>0</v>
      </c>
      <c r="E168" s="294">
        <f t="shared" si="40"/>
        <v>0</v>
      </c>
      <c r="F168" s="294"/>
      <c r="G168" s="294"/>
      <c r="H168" s="294"/>
      <c r="I168" s="294"/>
      <c r="J168" s="48" t="s">
        <v>94</v>
      </c>
      <c r="K168" s="271" t="s">
        <v>437</v>
      </c>
    </row>
    <row r="169" spans="1:11" ht="21">
      <c r="A169" s="271" t="s">
        <v>438</v>
      </c>
      <c r="B169" s="282">
        <f>SUMIF(Policy.Strategy!$T:$T,'Form 1'!$K169,Policy.Strategy!N:N)</f>
        <v>0</v>
      </c>
      <c r="C169" s="282">
        <f>SUMIF(Policy.Strategy!$T:$T,'Form 1'!$K169,Policy.Strategy!P:P)</f>
        <v>0</v>
      </c>
      <c r="D169" s="282">
        <f>SUMIF(Policy.Strategy!$T:$T,'Form 1'!$K169,Policy.Strategy!R:R)</f>
        <v>0</v>
      </c>
      <c r="E169" s="294">
        <f t="shared" si="40"/>
        <v>0</v>
      </c>
      <c r="F169" s="294"/>
      <c r="G169" s="294"/>
      <c r="H169" s="294"/>
      <c r="I169" s="294"/>
      <c r="J169" s="48" t="s">
        <v>95</v>
      </c>
      <c r="K169" s="271" t="s">
        <v>438</v>
      </c>
    </row>
    <row r="170" spans="1:11" ht="21">
      <c r="A170" s="271" t="s">
        <v>439</v>
      </c>
      <c r="B170" s="282">
        <f>SUMIF(Policy.Strategy!$T:$T,'Form 1'!$K170,Policy.Strategy!N:N)</f>
        <v>0</v>
      </c>
      <c r="C170" s="282">
        <f>SUMIF(Policy.Strategy!$T:$T,'Form 1'!$K170,Policy.Strategy!P:P)</f>
        <v>0</v>
      </c>
      <c r="D170" s="282">
        <f>SUMIF(Policy.Strategy!$T:$T,'Form 1'!$K170,Policy.Strategy!R:R)</f>
        <v>0</v>
      </c>
      <c r="E170" s="294">
        <f t="shared" si="40"/>
        <v>0</v>
      </c>
      <c r="F170" s="294"/>
      <c r="G170" s="294"/>
      <c r="H170" s="294"/>
      <c r="I170" s="294"/>
      <c r="J170" s="48" t="s">
        <v>96</v>
      </c>
      <c r="K170" s="271" t="s">
        <v>439</v>
      </c>
    </row>
    <row r="171" spans="1:11" ht="21">
      <c r="A171" s="271" t="s">
        <v>440</v>
      </c>
      <c r="B171" s="282">
        <f>SUMIF(Policy.Strategy!$T:$T,'Form 1'!$K171,Policy.Strategy!N:N)</f>
        <v>0</v>
      </c>
      <c r="C171" s="282">
        <f>SUMIF(Policy.Strategy!$T:$T,'Form 1'!$K171,Policy.Strategy!P:P)</f>
        <v>0</v>
      </c>
      <c r="D171" s="282">
        <f>SUMIF(Policy.Strategy!$T:$T,'Form 1'!$K171,Policy.Strategy!R:R)</f>
        <v>0</v>
      </c>
      <c r="E171" s="294">
        <f t="shared" si="40"/>
        <v>0</v>
      </c>
      <c r="F171" s="294"/>
      <c r="G171" s="294"/>
      <c r="H171" s="294"/>
      <c r="I171" s="294"/>
      <c r="J171" s="48" t="s">
        <v>97</v>
      </c>
      <c r="K171" s="271" t="s">
        <v>440</v>
      </c>
    </row>
    <row r="172" spans="1:11" ht="21">
      <c r="A172" s="271" t="s">
        <v>441</v>
      </c>
      <c r="B172" s="282">
        <f>SUMIF(Policy.Strategy!$T:$T,'Form 1'!$K172,Policy.Strategy!N:N)</f>
        <v>0</v>
      </c>
      <c r="C172" s="282">
        <f>SUMIF(Policy.Strategy!$T:$T,'Form 1'!$K172,Policy.Strategy!P:P)</f>
        <v>0</v>
      </c>
      <c r="D172" s="282">
        <f>SUMIF(Policy.Strategy!$T:$T,'Form 1'!$K172,Policy.Strategy!R:R)</f>
        <v>0</v>
      </c>
      <c r="E172" s="294">
        <f t="shared" si="40"/>
        <v>0</v>
      </c>
      <c r="F172" s="294"/>
      <c r="G172" s="294"/>
      <c r="H172" s="294"/>
      <c r="I172" s="294"/>
      <c r="J172" s="48" t="s">
        <v>98</v>
      </c>
      <c r="K172" s="271" t="s">
        <v>441</v>
      </c>
    </row>
    <row r="173" spans="1:11" ht="21">
      <c r="A173" s="272" t="s">
        <v>442</v>
      </c>
      <c r="B173" s="282">
        <f>SUMIF(Policy.Strategy!$T:$T,'Form 1'!$K173,Policy.Strategy!N:N)</f>
        <v>0</v>
      </c>
      <c r="C173" s="282">
        <f>SUMIF(Policy.Strategy!$T:$T,'Form 1'!$K173,Policy.Strategy!P:P)</f>
        <v>0</v>
      </c>
      <c r="D173" s="282">
        <f>SUMIF(Policy.Strategy!$T:$T,'Form 1'!$K173,Policy.Strategy!R:R)</f>
        <v>0</v>
      </c>
      <c r="E173" s="294">
        <f t="shared" si="40"/>
        <v>0</v>
      </c>
      <c r="F173" s="301"/>
      <c r="G173" s="301"/>
      <c r="H173" s="301"/>
      <c r="I173" s="301"/>
      <c r="J173" s="49" t="s">
        <v>99</v>
      </c>
      <c r="K173" s="272" t="s">
        <v>442</v>
      </c>
    </row>
    <row r="174" spans="1:11" ht="21">
      <c r="A174" s="272" t="s">
        <v>443</v>
      </c>
      <c r="B174" s="282">
        <f>SUMIF(Policy.Strategy!$T:$T,'Form 1'!$K174,Policy.Strategy!N:N)</f>
        <v>0</v>
      </c>
      <c r="C174" s="282">
        <f>SUMIF(Policy.Strategy!$T:$T,'Form 1'!$K174,Policy.Strategy!P:P)</f>
        <v>0</v>
      </c>
      <c r="D174" s="282">
        <f>SUMIF(Policy.Strategy!$T:$T,'Form 1'!$K174,Policy.Strategy!R:R)</f>
        <v>0</v>
      </c>
      <c r="E174" s="294">
        <f t="shared" si="40"/>
        <v>0</v>
      </c>
      <c r="F174" s="300"/>
      <c r="G174" s="300"/>
      <c r="H174" s="300"/>
      <c r="I174" s="300"/>
      <c r="J174" s="48" t="s">
        <v>100</v>
      </c>
      <c r="K174" s="272" t="s">
        <v>443</v>
      </c>
    </row>
    <row r="175" spans="1:11" ht="21">
      <c r="A175" s="271" t="s">
        <v>444</v>
      </c>
      <c r="B175" s="282">
        <f>SUMIF(Policy.Strategy!$T:$T,'Form 1'!$K175,Policy.Strategy!N:N)</f>
        <v>0</v>
      </c>
      <c r="C175" s="282">
        <f>SUMIF(Policy.Strategy!$T:$T,'Form 1'!$K175,Policy.Strategy!P:P)</f>
        <v>0</v>
      </c>
      <c r="D175" s="282">
        <f>SUMIF(Policy.Strategy!$T:$T,'Form 1'!$K175,Policy.Strategy!R:R)</f>
        <v>0</v>
      </c>
      <c r="E175" s="294">
        <f t="shared" si="40"/>
        <v>0</v>
      </c>
      <c r="F175" s="294"/>
      <c r="G175" s="294"/>
      <c r="H175" s="294"/>
      <c r="I175" s="294"/>
      <c r="J175" s="48" t="s">
        <v>101</v>
      </c>
      <c r="K175" s="271" t="s">
        <v>444</v>
      </c>
    </row>
    <row r="176" spans="1:11" ht="21">
      <c r="A176" s="271" t="s">
        <v>445</v>
      </c>
      <c r="B176" s="282">
        <f>SUMIF(Policy.Strategy!$T:$T,'Form 1'!$K176,Policy.Strategy!N:N)</f>
        <v>0</v>
      </c>
      <c r="C176" s="282">
        <f>SUMIF(Policy.Strategy!$T:$T,'Form 1'!$K176,Policy.Strategy!P:P)</f>
        <v>0</v>
      </c>
      <c r="D176" s="282">
        <f>SUMIF(Policy.Strategy!$T:$T,'Form 1'!$K176,Policy.Strategy!R:R)</f>
        <v>0</v>
      </c>
      <c r="E176" s="294">
        <f t="shared" si="40"/>
        <v>0</v>
      </c>
      <c r="F176" s="294"/>
      <c r="G176" s="294"/>
      <c r="H176" s="294"/>
      <c r="I176" s="294"/>
      <c r="J176" s="48" t="s">
        <v>102</v>
      </c>
      <c r="K176" s="271" t="s">
        <v>445</v>
      </c>
    </row>
    <row r="177" spans="1:11" ht="21.6" thickBot="1">
      <c r="A177" s="271"/>
      <c r="B177" s="286">
        <f t="shared" ref="B177:I177" si="41">SUM(B159:B176)</f>
        <v>0</v>
      </c>
      <c r="C177" s="286">
        <f t="shared" si="41"/>
        <v>0</v>
      </c>
      <c r="D177" s="286">
        <f t="shared" si="41"/>
        <v>0</v>
      </c>
      <c r="E177" s="286">
        <f t="shared" si="41"/>
        <v>0</v>
      </c>
      <c r="F177" s="286">
        <f t="shared" si="41"/>
        <v>0</v>
      </c>
      <c r="G177" s="286">
        <f t="shared" si="41"/>
        <v>0</v>
      </c>
      <c r="H177" s="286">
        <f t="shared" si="41"/>
        <v>0</v>
      </c>
      <c r="I177" s="286">
        <f t="shared" si="41"/>
        <v>0</v>
      </c>
      <c r="J177" s="38" t="s">
        <v>202</v>
      </c>
      <c r="K177" s="271"/>
    </row>
    <row r="178" spans="1:11" ht="8.25" customHeight="1" thickTop="1">
      <c r="A178" s="271"/>
      <c r="B178" s="297"/>
      <c r="C178" s="297"/>
      <c r="D178" s="297"/>
      <c r="E178" s="297"/>
      <c r="F178" s="297"/>
      <c r="G178" s="297"/>
      <c r="H178" s="297"/>
      <c r="I178" s="298"/>
      <c r="J178" s="53"/>
      <c r="K178" s="271"/>
    </row>
    <row r="179" spans="1:11" ht="25.2">
      <c r="A179" s="270">
        <v>227</v>
      </c>
      <c r="B179" s="297"/>
      <c r="C179" s="297"/>
      <c r="D179" s="297"/>
      <c r="E179" s="297"/>
      <c r="F179" s="297"/>
      <c r="G179" s="297"/>
      <c r="H179" s="297"/>
      <c r="I179" s="298"/>
      <c r="J179" s="39" t="s">
        <v>191</v>
      </c>
      <c r="K179" s="270">
        <v>227</v>
      </c>
    </row>
    <row r="180" spans="1:11" ht="21">
      <c r="A180" s="271" t="s">
        <v>446</v>
      </c>
      <c r="B180" s="282">
        <f>SUMIF(Policy.Strategy!$T:$T,'Form 1'!$K180,Policy.Strategy!N:N)</f>
        <v>0</v>
      </c>
      <c r="C180" s="282">
        <f>SUMIF(Policy.Strategy!$T:$T,'Form 1'!$K180,Policy.Strategy!P:P)</f>
        <v>0</v>
      </c>
      <c r="D180" s="282">
        <f>SUMIF(Policy.Strategy!$T:$T,'Form 1'!$K180,Policy.Strategy!R:R)</f>
        <v>0</v>
      </c>
      <c r="E180" s="294">
        <f>+F180+G180</f>
        <v>0</v>
      </c>
      <c r="F180" s="294"/>
      <c r="G180" s="294"/>
      <c r="H180" s="294"/>
      <c r="I180" s="294"/>
      <c r="J180" s="47" t="s">
        <v>103</v>
      </c>
      <c r="K180" s="271" t="s">
        <v>446</v>
      </c>
    </row>
    <row r="181" spans="1:11" ht="21">
      <c r="A181" s="271" t="s">
        <v>447</v>
      </c>
      <c r="B181" s="282">
        <f>SUMIF(Policy.Strategy!$T:$T,'Form 1'!$K181,Policy.Strategy!N:N)</f>
        <v>0</v>
      </c>
      <c r="C181" s="282">
        <f>SUMIF(Policy.Strategy!$T:$T,'Form 1'!$K181,Policy.Strategy!P:P)</f>
        <v>0</v>
      </c>
      <c r="D181" s="282">
        <f>SUMIF(Policy.Strategy!$T:$T,'Form 1'!$K181,Policy.Strategy!R:R)</f>
        <v>0</v>
      </c>
      <c r="E181" s="294">
        <f>+F181+G181</f>
        <v>0</v>
      </c>
      <c r="F181" s="294"/>
      <c r="G181" s="294"/>
      <c r="H181" s="294"/>
      <c r="I181" s="294"/>
      <c r="J181" s="48" t="s">
        <v>104</v>
      </c>
      <c r="K181" s="271" t="s">
        <v>447</v>
      </c>
    </row>
    <row r="182" spans="1:11" ht="21">
      <c r="A182" s="271" t="s">
        <v>448</v>
      </c>
      <c r="B182" s="282">
        <f>SUMIF(Policy.Strategy!$T:$T,'Form 1'!$K182,Policy.Strategy!N:N)</f>
        <v>0</v>
      </c>
      <c r="C182" s="282">
        <f>SUMIF(Policy.Strategy!$T:$T,'Form 1'!$K182,Policy.Strategy!P:P)</f>
        <v>0</v>
      </c>
      <c r="D182" s="282">
        <f>SUMIF(Policy.Strategy!$T:$T,'Form 1'!$K182,Policy.Strategy!R:R)</f>
        <v>0</v>
      </c>
      <c r="E182" s="294">
        <f>+F182+G182</f>
        <v>0</v>
      </c>
      <c r="F182" s="294"/>
      <c r="G182" s="294"/>
      <c r="H182" s="294"/>
      <c r="I182" s="294"/>
      <c r="J182" s="48" t="s">
        <v>105</v>
      </c>
      <c r="K182" s="271" t="s">
        <v>448</v>
      </c>
    </row>
    <row r="183" spans="1:11" ht="21.6" thickBot="1">
      <c r="A183" s="271"/>
      <c r="B183" s="286">
        <f t="shared" ref="B183:H183" si="42">SUM(B180:B182)</f>
        <v>0</v>
      </c>
      <c r="C183" s="286">
        <f t="shared" si="42"/>
        <v>0</v>
      </c>
      <c r="D183" s="286">
        <f t="shared" si="42"/>
        <v>0</v>
      </c>
      <c r="E183" s="286">
        <f t="shared" si="42"/>
        <v>0</v>
      </c>
      <c r="F183" s="286">
        <f t="shared" si="42"/>
        <v>0</v>
      </c>
      <c r="G183" s="286">
        <f t="shared" si="42"/>
        <v>0</v>
      </c>
      <c r="H183" s="286">
        <f t="shared" si="42"/>
        <v>0</v>
      </c>
      <c r="I183" s="286">
        <f>SUM(I180:I182)</f>
        <v>0</v>
      </c>
      <c r="J183" s="38" t="s">
        <v>202</v>
      </c>
      <c r="K183" s="271"/>
    </row>
    <row r="184" spans="1:11" ht="10.5" customHeight="1" thickTop="1">
      <c r="A184" s="271"/>
      <c r="B184" s="297"/>
      <c r="C184" s="297"/>
      <c r="D184" s="297"/>
      <c r="E184" s="297"/>
      <c r="F184" s="297"/>
      <c r="G184" s="297"/>
      <c r="H184" s="297"/>
      <c r="I184" s="298"/>
      <c r="J184" s="53"/>
      <c r="K184" s="271"/>
    </row>
    <row r="185" spans="1:11" ht="25.2">
      <c r="A185" s="270">
        <v>228</v>
      </c>
      <c r="B185" s="297"/>
      <c r="C185" s="297"/>
      <c r="D185" s="297"/>
      <c r="E185" s="297"/>
      <c r="F185" s="297"/>
      <c r="G185" s="297"/>
      <c r="H185" s="297"/>
      <c r="I185" s="298"/>
      <c r="J185" s="39" t="s">
        <v>192</v>
      </c>
      <c r="K185" s="270">
        <v>228</v>
      </c>
    </row>
    <row r="186" spans="1:11" ht="21">
      <c r="A186" s="271" t="s">
        <v>449</v>
      </c>
      <c r="B186" s="282">
        <f>SUMIF(Policy.Strategy!$T:$T,'Form 1'!$K186,Policy.Strategy!N:N)</f>
        <v>0</v>
      </c>
      <c r="C186" s="282">
        <f>SUMIF(Policy.Strategy!$T:$T,'Form 1'!$K186,Policy.Strategy!P:P)</f>
        <v>0</v>
      </c>
      <c r="D186" s="282">
        <f>SUMIF(Policy.Strategy!$T:$T,'Form 1'!$K186,Policy.Strategy!R:R)</f>
        <v>0</v>
      </c>
      <c r="E186" s="294">
        <f t="shared" ref="E186:E196" si="43">+F186+G186</f>
        <v>0</v>
      </c>
      <c r="F186" s="294"/>
      <c r="G186" s="294"/>
      <c r="H186" s="294"/>
      <c r="I186" s="294"/>
      <c r="J186" s="51" t="s">
        <v>106</v>
      </c>
      <c r="K186" s="271" t="s">
        <v>449</v>
      </c>
    </row>
    <row r="187" spans="1:11" ht="21">
      <c r="A187" s="271" t="s">
        <v>450</v>
      </c>
      <c r="B187" s="282">
        <f>SUMIF(Policy.Strategy!$T:$T,'Form 1'!$K187,Policy.Strategy!N:N)</f>
        <v>0</v>
      </c>
      <c r="C187" s="282">
        <f>SUMIF(Policy.Strategy!$T:$T,'Form 1'!$K187,Policy.Strategy!P:P)</f>
        <v>0</v>
      </c>
      <c r="D187" s="282">
        <f>SUMIF(Policy.Strategy!$T:$T,'Form 1'!$K187,Policy.Strategy!R:R)</f>
        <v>0</v>
      </c>
      <c r="E187" s="294">
        <f t="shared" si="43"/>
        <v>0</v>
      </c>
      <c r="F187" s="294"/>
      <c r="G187" s="294"/>
      <c r="H187" s="294"/>
      <c r="I187" s="294"/>
      <c r="J187" s="48" t="s">
        <v>107</v>
      </c>
      <c r="K187" s="271" t="s">
        <v>450</v>
      </c>
    </row>
    <row r="188" spans="1:11" ht="21">
      <c r="A188" s="271" t="s">
        <v>451</v>
      </c>
      <c r="B188" s="282">
        <f>SUMIF(Policy.Strategy!$T:$T,'Form 1'!$K188,Policy.Strategy!N:N)</f>
        <v>0</v>
      </c>
      <c r="C188" s="282">
        <f>SUMIF(Policy.Strategy!$T:$T,'Form 1'!$K188,Policy.Strategy!P:P)</f>
        <v>0</v>
      </c>
      <c r="D188" s="282">
        <f>SUMIF(Policy.Strategy!$T:$T,'Form 1'!$K188,Policy.Strategy!R:R)</f>
        <v>0</v>
      </c>
      <c r="E188" s="294">
        <f t="shared" si="43"/>
        <v>0</v>
      </c>
      <c r="F188" s="294"/>
      <c r="G188" s="294"/>
      <c r="H188" s="294"/>
      <c r="I188" s="294"/>
      <c r="J188" s="48" t="s">
        <v>108</v>
      </c>
      <c r="K188" s="271" t="s">
        <v>451</v>
      </c>
    </row>
    <row r="189" spans="1:11" ht="21">
      <c r="A189" s="271" t="s">
        <v>452</v>
      </c>
      <c r="B189" s="282">
        <f>SUMIF(Policy.Strategy!$T:$T,'Form 1'!$K189,Policy.Strategy!N:N)</f>
        <v>0</v>
      </c>
      <c r="C189" s="282">
        <f>SUMIF(Policy.Strategy!$T:$T,'Form 1'!$K189,Policy.Strategy!P:P)</f>
        <v>0</v>
      </c>
      <c r="D189" s="282">
        <f>SUMIF(Policy.Strategy!$T:$T,'Form 1'!$K189,Policy.Strategy!R:R)</f>
        <v>0</v>
      </c>
      <c r="E189" s="294">
        <f t="shared" si="43"/>
        <v>0</v>
      </c>
      <c r="F189" s="294"/>
      <c r="G189" s="294"/>
      <c r="H189" s="294"/>
      <c r="I189" s="294"/>
      <c r="J189" s="48" t="s">
        <v>109</v>
      </c>
      <c r="K189" s="271" t="s">
        <v>452</v>
      </c>
    </row>
    <row r="190" spans="1:11" ht="21">
      <c r="A190" s="271" t="s">
        <v>453</v>
      </c>
      <c r="B190" s="282">
        <f>SUMIF(Policy.Strategy!$T:$T,'Form 1'!$K190,Policy.Strategy!N:N)</f>
        <v>0</v>
      </c>
      <c r="C190" s="282">
        <f>SUMIF(Policy.Strategy!$T:$T,'Form 1'!$K190,Policy.Strategy!P:P)</f>
        <v>0</v>
      </c>
      <c r="D190" s="282">
        <f>SUMIF(Policy.Strategy!$T:$T,'Form 1'!$K190,Policy.Strategy!R:R)</f>
        <v>0</v>
      </c>
      <c r="E190" s="294">
        <f t="shared" si="43"/>
        <v>0</v>
      </c>
      <c r="F190" s="294"/>
      <c r="G190" s="294"/>
      <c r="H190" s="294"/>
      <c r="I190" s="294"/>
      <c r="J190" s="48" t="s">
        <v>110</v>
      </c>
      <c r="K190" s="271" t="s">
        <v>453</v>
      </c>
    </row>
    <row r="191" spans="1:11" ht="21">
      <c r="A191" s="271" t="s">
        <v>454</v>
      </c>
      <c r="B191" s="282">
        <f>SUMIF(Policy.Strategy!$T:$T,'Form 1'!$K191,Policy.Strategy!N:N)</f>
        <v>0</v>
      </c>
      <c r="C191" s="282">
        <f>SUMIF(Policy.Strategy!$T:$T,'Form 1'!$K191,Policy.Strategy!P:P)</f>
        <v>0</v>
      </c>
      <c r="D191" s="282">
        <f>SUMIF(Policy.Strategy!$T:$T,'Form 1'!$K191,Policy.Strategy!R:R)</f>
        <v>0</v>
      </c>
      <c r="E191" s="294">
        <f t="shared" si="43"/>
        <v>0</v>
      </c>
      <c r="F191" s="294"/>
      <c r="G191" s="294"/>
      <c r="H191" s="294"/>
      <c r="I191" s="294"/>
      <c r="J191" s="48" t="s">
        <v>111</v>
      </c>
      <c r="K191" s="271" t="s">
        <v>454</v>
      </c>
    </row>
    <row r="192" spans="1:11" ht="21">
      <c r="A192" s="271" t="s">
        <v>455</v>
      </c>
      <c r="B192" s="282">
        <f>SUMIF(Policy.Strategy!$T:$T,'Form 1'!$K192,Policy.Strategy!N:N)</f>
        <v>0</v>
      </c>
      <c r="C192" s="282">
        <f>SUMIF(Policy.Strategy!$T:$T,'Form 1'!$K192,Policy.Strategy!P:P)</f>
        <v>0</v>
      </c>
      <c r="D192" s="282">
        <f>SUMIF(Policy.Strategy!$T:$T,'Form 1'!$K192,Policy.Strategy!R:R)</f>
        <v>0</v>
      </c>
      <c r="E192" s="294">
        <f t="shared" si="43"/>
        <v>0</v>
      </c>
      <c r="F192" s="294"/>
      <c r="G192" s="294"/>
      <c r="H192" s="294"/>
      <c r="I192" s="294"/>
      <c r="J192" s="48" t="s">
        <v>112</v>
      </c>
      <c r="K192" s="271" t="s">
        <v>455</v>
      </c>
    </row>
    <row r="193" spans="1:11" ht="21">
      <c r="A193" s="271" t="s">
        <v>456</v>
      </c>
      <c r="B193" s="282">
        <f>SUMIF(Policy.Strategy!$T:$T,'Form 1'!$K193,Policy.Strategy!N:N)</f>
        <v>0</v>
      </c>
      <c r="C193" s="282">
        <f>SUMIF(Policy.Strategy!$T:$T,'Form 1'!$K193,Policy.Strategy!P:P)</f>
        <v>0</v>
      </c>
      <c r="D193" s="282">
        <f>SUMIF(Policy.Strategy!$T:$T,'Form 1'!$K193,Policy.Strategy!R:R)</f>
        <v>0</v>
      </c>
      <c r="E193" s="294">
        <f t="shared" si="43"/>
        <v>0</v>
      </c>
      <c r="F193" s="294"/>
      <c r="G193" s="294"/>
      <c r="H193" s="294"/>
      <c r="I193" s="294"/>
      <c r="J193" s="48" t="s">
        <v>113</v>
      </c>
      <c r="K193" s="271" t="s">
        <v>456</v>
      </c>
    </row>
    <row r="194" spans="1:11" ht="21">
      <c r="A194" s="271" t="s">
        <v>457</v>
      </c>
      <c r="B194" s="282">
        <f>SUMIF(Policy.Strategy!$T:$T,'Form 1'!$K194,Policy.Strategy!N:N)</f>
        <v>0</v>
      </c>
      <c r="C194" s="282">
        <f>SUMIF(Policy.Strategy!$T:$T,'Form 1'!$K194,Policy.Strategy!P:P)</f>
        <v>0</v>
      </c>
      <c r="D194" s="282">
        <f>SUMIF(Policy.Strategy!$T:$T,'Form 1'!$K194,Policy.Strategy!R:R)</f>
        <v>0</v>
      </c>
      <c r="E194" s="294">
        <f t="shared" si="43"/>
        <v>0</v>
      </c>
      <c r="F194" s="294"/>
      <c r="G194" s="294"/>
      <c r="H194" s="294"/>
      <c r="I194" s="294"/>
      <c r="J194" s="48" t="s">
        <v>114</v>
      </c>
      <c r="K194" s="271" t="s">
        <v>457</v>
      </c>
    </row>
    <row r="195" spans="1:11" ht="21">
      <c r="A195" s="271" t="s">
        <v>458</v>
      </c>
      <c r="B195" s="282">
        <f>SUMIF(Policy.Strategy!$T:$T,'Form 1'!$K195,Policy.Strategy!N:N)</f>
        <v>0</v>
      </c>
      <c r="C195" s="282">
        <f>SUMIF(Policy.Strategy!$T:$T,'Form 1'!$K195,Policy.Strategy!P:P)</f>
        <v>0</v>
      </c>
      <c r="D195" s="282">
        <f>SUMIF(Policy.Strategy!$T:$T,'Form 1'!$K195,Policy.Strategy!R:R)</f>
        <v>0</v>
      </c>
      <c r="E195" s="294">
        <f t="shared" si="43"/>
        <v>0</v>
      </c>
      <c r="F195" s="294"/>
      <c r="G195" s="294"/>
      <c r="H195" s="294"/>
      <c r="I195" s="294"/>
      <c r="J195" s="48" t="s">
        <v>115</v>
      </c>
      <c r="K195" s="271" t="s">
        <v>458</v>
      </c>
    </row>
    <row r="196" spans="1:11" ht="21">
      <c r="A196" s="271" t="s">
        <v>459</v>
      </c>
      <c r="B196" s="282">
        <f>SUMIF(Policy.Strategy!$T:$T,'Form 1'!$K196,Policy.Strategy!N:N)</f>
        <v>0</v>
      </c>
      <c r="C196" s="282">
        <f>SUMIF(Policy.Strategy!$T:$T,'Form 1'!$K196,Policy.Strategy!P:P)</f>
        <v>0</v>
      </c>
      <c r="D196" s="282">
        <f>SUMIF(Policy.Strategy!$T:$T,'Form 1'!$K196,Policy.Strategy!R:R)</f>
        <v>0</v>
      </c>
      <c r="E196" s="294">
        <f t="shared" si="43"/>
        <v>0</v>
      </c>
      <c r="F196" s="299"/>
      <c r="G196" s="299"/>
      <c r="H196" s="299"/>
      <c r="I196" s="302"/>
      <c r="J196" s="49" t="s">
        <v>116</v>
      </c>
      <c r="K196" s="271" t="s">
        <v>459</v>
      </c>
    </row>
    <row r="197" spans="1:11" ht="21.6" thickBot="1">
      <c r="A197" s="271"/>
      <c r="B197" s="286">
        <f t="shared" ref="B197:I197" si="44">SUM(B186:B196)</f>
        <v>0</v>
      </c>
      <c r="C197" s="286">
        <f t="shared" si="44"/>
        <v>0</v>
      </c>
      <c r="D197" s="286">
        <f t="shared" si="44"/>
        <v>0</v>
      </c>
      <c r="E197" s="286">
        <f t="shared" si="44"/>
        <v>0</v>
      </c>
      <c r="F197" s="286">
        <f t="shared" si="44"/>
        <v>0</v>
      </c>
      <c r="G197" s="286">
        <f t="shared" si="44"/>
        <v>0</v>
      </c>
      <c r="H197" s="286">
        <f t="shared" si="44"/>
        <v>0</v>
      </c>
      <c r="I197" s="286">
        <f t="shared" si="44"/>
        <v>0</v>
      </c>
      <c r="J197" s="54" t="s">
        <v>202</v>
      </c>
      <c r="K197" s="271"/>
    </row>
    <row r="198" spans="1:11" ht="21.6" thickTop="1">
      <c r="A198" s="271"/>
      <c r="B198" s="297"/>
      <c r="C198" s="297"/>
      <c r="D198" s="297"/>
      <c r="E198" s="297"/>
      <c r="F198" s="297"/>
      <c r="G198" s="297"/>
      <c r="H198" s="297"/>
      <c r="I198" s="298"/>
      <c r="J198" s="53"/>
      <c r="K198" s="271"/>
    </row>
    <row r="199" spans="1:11" ht="25.2">
      <c r="A199" s="270">
        <v>281</v>
      </c>
      <c r="B199" s="297"/>
      <c r="C199" s="297"/>
      <c r="D199" s="297"/>
      <c r="E199" s="297"/>
      <c r="F199" s="297"/>
      <c r="G199" s="297"/>
      <c r="H199" s="297"/>
      <c r="I199" s="298"/>
      <c r="J199" s="39" t="s">
        <v>193</v>
      </c>
      <c r="K199" s="270">
        <v>281</v>
      </c>
    </row>
    <row r="200" spans="1:11" ht="21">
      <c r="A200" s="271" t="s">
        <v>460</v>
      </c>
      <c r="B200" s="282">
        <f>SUMIF(Policy.Strategy!$T:$T,'Form 1'!$K200,Policy.Strategy!N:N)</f>
        <v>0</v>
      </c>
      <c r="C200" s="282">
        <f>SUMIF(Policy.Strategy!$T:$T,'Form 1'!$K200,Policy.Strategy!P:P)</f>
        <v>0</v>
      </c>
      <c r="D200" s="282">
        <f>SUMIF(Policy.Strategy!$T:$T,'Form 1'!$K200,Policy.Strategy!R:R)</f>
        <v>0</v>
      </c>
      <c r="E200" s="294">
        <f>+F200+G200</f>
        <v>0</v>
      </c>
      <c r="F200" s="294"/>
      <c r="G200" s="294"/>
      <c r="H200" s="294"/>
      <c r="I200" s="294"/>
      <c r="J200" s="47" t="s">
        <v>117</v>
      </c>
      <c r="K200" s="271" t="s">
        <v>460</v>
      </c>
    </row>
    <row r="201" spans="1:11" ht="21">
      <c r="A201" s="271" t="s">
        <v>461</v>
      </c>
      <c r="B201" s="282">
        <f>SUMIF(Policy.Strategy!$T:$T,'Form 1'!$K201,Policy.Strategy!N:N)</f>
        <v>0</v>
      </c>
      <c r="C201" s="282">
        <f>SUMIF(Policy.Strategy!$T:$T,'Form 1'!$K201,Policy.Strategy!P:P)</f>
        <v>0</v>
      </c>
      <c r="D201" s="282">
        <f>SUMIF(Policy.Strategy!$T:$T,'Form 1'!$K201,Policy.Strategy!R:R)</f>
        <v>0</v>
      </c>
      <c r="E201" s="294">
        <f t="shared" ref="E201:E208" si="45">+F201+G201</f>
        <v>0</v>
      </c>
      <c r="F201" s="294"/>
      <c r="G201" s="294"/>
      <c r="H201" s="294"/>
      <c r="I201" s="294"/>
      <c r="J201" s="47" t="s">
        <v>559</v>
      </c>
      <c r="K201" s="271" t="s">
        <v>461</v>
      </c>
    </row>
    <row r="202" spans="1:11" ht="21">
      <c r="A202" s="271" t="s">
        <v>462</v>
      </c>
      <c r="B202" s="282">
        <f>SUMIF(Policy.Strategy!$T:$T,'Form 1'!$K202,Policy.Strategy!N:N)</f>
        <v>0</v>
      </c>
      <c r="C202" s="282">
        <f>SUMIF(Policy.Strategy!$T:$T,'Form 1'!$K202,Policy.Strategy!P:P)</f>
        <v>0</v>
      </c>
      <c r="D202" s="282">
        <f>SUMIF(Policy.Strategy!$T:$T,'Form 1'!$K202,Policy.Strategy!R:R)</f>
        <v>0</v>
      </c>
      <c r="E202" s="294">
        <f t="shared" si="45"/>
        <v>0</v>
      </c>
      <c r="F202" s="294"/>
      <c r="G202" s="294"/>
      <c r="H202" s="294"/>
      <c r="I202" s="294"/>
      <c r="J202" s="47" t="s">
        <v>118</v>
      </c>
      <c r="K202" s="271" t="s">
        <v>462</v>
      </c>
    </row>
    <row r="203" spans="1:11" ht="21">
      <c r="A203" s="271" t="s">
        <v>463</v>
      </c>
      <c r="B203" s="282">
        <f>SUMIF(Policy.Strategy!$T:$T,'Form 1'!$K203,Policy.Strategy!N:N)</f>
        <v>0</v>
      </c>
      <c r="C203" s="282">
        <f>SUMIF(Policy.Strategy!$T:$T,'Form 1'!$K203,Policy.Strategy!P:P)</f>
        <v>0</v>
      </c>
      <c r="D203" s="282">
        <f>SUMIF(Policy.Strategy!$T:$T,'Form 1'!$K203,Policy.Strategy!R:R)</f>
        <v>0</v>
      </c>
      <c r="E203" s="294">
        <f t="shared" si="45"/>
        <v>0</v>
      </c>
      <c r="F203" s="294"/>
      <c r="G203" s="294"/>
      <c r="H203" s="294"/>
      <c r="I203" s="294"/>
      <c r="J203" s="47" t="s">
        <v>119</v>
      </c>
      <c r="K203" s="271" t="s">
        <v>463</v>
      </c>
    </row>
    <row r="204" spans="1:11" ht="21">
      <c r="A204" s="271" t="s">
        <v>464</v>
      </c>
      <c r="B204" s="282">
        <f>SUMIF(Policy.Strategy!$T:$T,'Form 1'!$K204,Policy.Strategy!N:N)</f>
        <v>0</v>
      </c>
      <c r="C204" s="282">
        <f>SUMIF(Policy.Strategy!$T:$T,'Form 1'!$K204,Policy.Strategy!P:P)</f>
        <v>0</v>
      </c>
      <c r="D204" s="282">
        <f>SUMIF(Policy.Strategy!$T:$T,'Form 1'!$K204,Policy.Strategy!R:R)</f>
        <v>0</v>
      </c>
      <c r="E204" s="294">
        <f t="shared" si="45"/>
        <v>0</v>
      </c>
      <c r="F204" s="294"/>
      <c r="G204" s="294"/>
      <c r="H204" s="294"/>
      <c r="I204" s="294"/>
      <c r="J204" s="47" t="s">
        <v>120</v>
      </c>
      <c r="K204" s="271" t="s">
        <v>464</v>
      </c>
    </row>
    <row r="205" spans="1:11" ht="21">
      <c r="A205" s="271" t="s">
        <v>465</v>
      </c>
      <c r="B205" s="282">
        <f>SUMIF(Policy.Strategy!$T:$T,'Form 1'!$K205,Policy.Strategy!N:N)</f>
        <v>0</v>
      </c>
      <c r="C205" s="282">
        <f>SUMIF(Policy.Strategy!$T:$T,'Form 1'!$K205,Policy.Strategy!P:P)</f>
        <v>0</v>
      </c>
      <c r="D205" s="282">
        <f>SUMIF(Policy.Strategy!$T:$T,'Form 1'!$K205,Policy.Strategy!R:R)</f>
        <v>0</v>
      </c>
      <c r="E205" s="294">
        <f t="shared" si="45"/>
        <v>0</v>
      </c>
      <c r="F205" s="294"/>
      <c r="G205" s="294"/>
      <c r="H205" s="294"/>
      <c r="I205" s="294"/>
      <c r="J205" s="47" t="s">
        <v>121</v>
      </c>
      <c r="K205" s="271" t="s">
        <v>465</v>
      </c>
    </row>
    <row r="206" spans="1:11" ht="21">
      <c r="A206" s="271" t="s">
        <v>466</v>
      </c>
      <c r="B206" s="282">
        <f>SUMIF(Policy.Strategy!$T:$T,'Form 1'!$K206,Policy.Strategy!N:N)</f>
        <v>0</v>
      </c>
      <c r="C206" s="282">
        <f>SUMIF(Policy.Strategy!$T:$T,'Form 1'!$K206,Policy.Strategy!P:P)</f>
        <v>0</v>
      </c>
      <c r="D206" s="282">
        <f>SUMIF(Policy.Strategy!$T:$T,'Form 1'!$K206,Policy.Strategy!R:R)</f>
        <v>0</v>
      </c>
      <c r="E206" s="294">
        <f t="shared" si="45"/>
        <v>0</v>
      </c>
      <c r="F206" s="294"/>
      <c r="G206" s="294"/>
      <c r="H206" s="294"/>
      <c r="I206" s="294"/>
      <c r="J206" s="47" t="s">
        <v>122</v>
      </c>
      <c r="K206" s="271" t="s">
        <v>466</v>
      </c>
    </row>
    <row r="207" spans="1:11" ht="21">
      <c r="A207" s="271" t="s">
        <v>467</v>
      </c>
      <c r="B207" s="282">
        <f>SUMIF(Policy.Strategy!$T:$T,'Form 1'!$K207,Policy.Strategy!N:N)</f>
        <v>0</v>
      </c>
      <c r="C207" s="282">
        <f>SUMIF(Policy.Strategy!$T:$T,'Form 1'!$K207,Policy.Strategy!P:P)</f>
        <v>0</v>
      </c>
      <c r="D207" s="282">
        <f>SUMIF(Policy.Strategy!$T:$T,'Form 1'!$K207,Policy.Strategy!R:R)</f>
        <v>0</v>
      </c>
      <c r="E207" s="294">
        <f t="shared" si="45"/>
        <v>0</v>
      </c>
      <c r="F207" s="294"/>
      <c r="G207" s="294"/>
      <c r="H207" s="294"/>
      <c r="I207" s="294"/>
      <c r="J207" s="48" t="s">
        <v>123</v>
      </c>
      <c r="K207" s="271" t="s">
        <v>467</v>
      </c>
    </row>
    <row r="208" spans="1:11" ht="21">
      <c r="A208" s="271" t="s">
        <v>468</v>
      </c>
      <c r="B208" s="282">
        <f>SUMIF(Policy.Strategy!$T:$T,'Form 1'!$K208,Policy.Strategy!N:N)</f>
        <v>0</v>
      </c>
      <c r="C208" s="282">
        <f>SUMIF(Policy.Strategy!$T:$T,'Form 1'!$K208,Policy.Strategy!P:P)</f>
        <v>0</v>
      </c>
      <c r="D208" s="282">
        <f>SUMIF(Policy.Strategy!$T:$T,'Form 1'!$K208,Policy.Strategy!R:R)</f>
        <v>0</v>
      </c>
      <c r="E208" s="294">
        <f t="shared" si="45"/>
        <v>0</v>
      </c>
      <c r="F208" s="294"/>
      <c r="G208" s="294"/>
      <c r="H208" s="294"/>
      <c r="I208" s="294"/>
      <c r="J208" s="48" t="s">
        <v>124</v>
      </c>
      <c r="K208" s="271" t="s">
        <v>468</v>
      </c>
    </row>
    <row r="209" spans="1:11" ht="21.6" thickBot="1">
      <c r="A209" s="271"/>
      <c r="B209" s="286">
        <f t="shared" ref="B209:H209" si="46">SUM(B200:B208)</f>
        <v>0</v>
      </c>
      <c r="C209" s="286">
        <f t="shared" si="46"/>
        <v>0</v>
      </c>
      <c r="D209" s="286">
        <f t="shared" si="46"/>
        <v>0</v>
      </c>
      <c r="E209" s="286">
        <f t="shared" si="46"/>
        <v>0</v>
      </c>
      <c r="F209" s="286">
        <f t="shared" si="46"/>
        <v>0</v>
      </c>
      <c r="G209" s="286">
        <f t="shared" si="46"/>
        <v>0</v>
      </c>
      <c r="H209" s="286">
        <f t="shared" si="46"/>
        <v>0</v>
      </c>
      <c r="I209" s="286">
        <f>SUM(I200:I208)</f>
        <v>0</v>
      </c>
      <c r="J209" s="38" t="s">
        <v>202</v>
      </c>
      <c r="K209" s="271"/>
    </row>
    <row r="210" spans="1:11" ht="21.6" thickTop="1">
      <c r="A210" s="271"/>
      <c r="B210" s="297"/>
      <c r="C210" s="297"/>
      <c r="D210" s="297"/>
      <c r="E210" s="297"/>
      <c r="F210" s="297"/>
      <c r="G210" s="297"/>
      <c r="H210" s="297"/>
      <c r="I210" s="298"/>
      <c r="J210" s="53"/>
      <c r="K210" s="271"/>
    </row>
    <row r="211" spans="1:11" ht="25.2">
      <c r="A211" s="270">
        <v>291</v>
      </c>
      <c r="B211" s="297"/>
      <c r="C211" s="297"/>
      <c r="D211" s="297"/>
      <c r="E211" s="297"/>
      <c r="F211" s="297"/>
      <c r="G211" s="297"/>
      <c r="H211" s="297"/>
      <c r="I211" s="298"/>
      <c r="J211" s="39" t="s">
        <v>194</v>
      </c>
      <c r="K211" s="270">
        <v>291</v>
      </c>
    </row>
    <row r="212" spans="1:11" ht="21">
      <c r="A212" s="271" t="s">
        <v>469</v>
      </c>
      <c r="B212" s="282">
        <f>SUMIF(Policy.Strategy!$T:$T,'Form 1'!$K212,Policy.Strategy!M:M)</f>
        <v>0</v>
      </c>
      <c r="C212" s="282">
        <f>SUMIF(Policy.Strategy!$T:$T,'Form 1'!$K212,Policy.Strategy!O:O)</f>
        <v>0</v>
      </c>
      <c r="D212" s="282">
        <f>SUMIF(Policy.Strategy!$T:$T,'Form 1'!$K212,Policy.Strategy!Q:Q)</f>
        <v>0</v>
      </c>
      <c r="E212" s="296"/>
      <c r="F212" s="296"/>
      <c r="G212" s="296"/>
      <c r="H212" s="296"/>
      <c r="I212" s="296"/>
      <c r="J212" s="55" t="s">
        <v>179</v>
      </c>
      <c r="K212" s="271" t="s">
        <v>469</v>
      </c>
    </row>
    <row r="213" spans="1:11" ht="21">
      <c r="A213" s="271" t="s">
        <v>470</v>
      </c>
      <c r="B213" s="282">
        <f>SUMIF(Policy.Strategy!$T:$T,'Form 1'!$K213,Policy.Strategy!M:M)</f>
        <v>0</v>
      </c>
      <c r="C213" s="282">
        <f>SUMIF(Policy.Strategy!$T:$T,'Form 1'!$K213,Policy.Strategy!O:O)</f>
        <v>0</v>
      </c>
      <c r="D213" s="282">
        <f>SUMIF(Policy.Strategy!$T:$T,'Form 1'!$K213,Policy.Strategy!Q:Q)</f>
        <v>0</v>
      </c>
      <c r="E213" s="301"/>
      <c r="F213" s="301"/>
      <c r="G213" s="301"/>
      <c r="H213" s="301"/>
      <c r="I213" s="301"/>
      <c r="J213" s="49" t="s">
        <v>180</v>
      </c>
      <c r="K213" s="271" t="s">
        <v>470</v>
      </c>
    </row>
    <row r="214" spans="1:11" ht="21">
      <c r="A214" s="271" t="s">
        <v>471</v>
      </c>
      <c r="B214" s="282">
        <f>SUMIF(Policy.Strategy!$T:$T,'Form 1'!$K214,Policy.Strategy!M:M)</f>
        <v>0</v>
      </c>
      <c r="C214" s="282">
        <f>SUMIF(Policy.Strategy!$T:$T,'Form 1'!$K214,Policy.Strategy!O:O)</f>
        <v>0</v>
      </c>
      <c r="D214" s="282">
        <f>SUMIF(Policy.Strategy!$T:$T,'Form 1'!$K214,Policy.Strategy!Q:Q)</f>
        <v>0</v>
      </c>
      <c r="E214" s="301"/>
      <c r="F214" s="301"/>
      <c r="G214" s="301"/>
      <c r="H214" s="301"/>
      <c r="I214" s="301"/>
      <c r="J214" s="49" t="s">
        <v>195</v>
      </c>
      <c r="K214" s="271" t="s">
        <v>471</v>
      </c>
    </row>
    <row r="215" spans="1:11" ht="21.6" thickBot="1">
      <c r="A215" s="271"/>
      <c r="B215" s="286">
        <f t="shared" ref="B215:I215" si="47">SUM(B212:B214)</f>
        <v>0</v>
      </c>
      <c r="C215" s="286">
        <f t="shared" si="47"/>
        <v>0</v>
      </c>
      <c r="D215" s="286">
        <f t="shared" si="47"/>
        <v>0</v>
      </c>
      <c r="E215" s="286">
        <f t="shared" si="47"/>
        <v>0</v>
      </c>
      <c r="F215" s="286">
        <f t="shared" si="47"/>
        <v>0</v>
      </c>
      <c r="G215" s="286">
        <f t="shared" si="47"/>
        <v>0</v>
      </c>
      <c r="H215" s="286">
        <f t="shared" si="47"/>
        <v>0</v>
      </c>
      <c r="I215" s="286">
        <f t="shared" si="47"/>
        <v>0</v>
      </c>
      <c r="J215" s="38" t="s">
        <v>202</v>
      </c>
      <c r="K215" s="271"/>
    </row>
    <row r="216" spans="1:11" ht="21.6" thickTop="1">
      <c r="A216" s="271"/>
      <c r="B216" s="297"/>
      <c r="C216" s="297"/>
      <c r="D216" s="297"/>
      <c r="E216" s="297"/>
      <c r="F216" s="297"/>
      <c r="G216" s="297"/>
      <c r="H216" s="297"/>
      <c r="I216" s="298"/>
      <c r="J216" s="53"/>
      <c r="K216" s="271"/>
    </row>
    <row r="217" spans="1:11" ht="25.2">
      <c r="A217" s="270">
        <v>421</v>
      </c>
      <c r="B217" s="297"/>
      <c r="C217" s="297"/>
      <c r="D217" s="297"/>
      <c r="E217" s="297"/>
      <c r="F217" s="297"/>
      <c r="G217" s="297"/>
      <c r="H217" s="297"/>
      <c r="I217" s="298"/>
      <c r="J217" s="39" t="s">
        <v>196</v>
      </c>
      <c r="K217" s="270">
        <v>421</v>
      </c>
    </row>
    <row r="218" spans="1:11" ht="21">
      <c r="A218" s="271" t="s">
        <v>472</v>
      </c>
      <c r="B218" s="282">
        <f>SUMIF(Policy.Strategy!$T:$T,'Form 1'!$K218,Policy.Strategy!M:M)</f>
        <v>0</v>
      </c>
      <c r="C218" s="282">
        <f>SUMIF(Policy.Strategy!$T:$T,'Form 1'!$K218,Policy.Strategy!O:O)</f>
        <v>0</v>
      </c>
      <c r="D218" s="282">
        <f>SUMIF(Policy.Strategy!$T:$T,'Form 1'!$K218,Policy.Strategy!Q:Q)</f>
        <v>0</v>
      </c>
      <c r="E218" s="294">
        <f>+F218+G218</f>
        <v>0</v>
      </c>
      <c r="F218" s="294"/>
      <c r="G218" s="294"/>
      <c r="H218" s="294"/>
      <c r="I218" s="294"/>
      <c r="J218" s="51" t="s">
        <v>125</v>
      </c>
      <c r="K218" s="271" t="s">
        <v>472</v>
      </c>
    </row>
    <row r="219" spans="1:11" ht="21">
      <c r="A219" s="271" t="s">
        <v>473</v>
      </c>
      <c r="B219" s="282">
        <f>SUMIF(Policy.Strategy!$T:$T,'Form 1'!$K219,Policy.Strategy!M:M)</f>
        <v>0</v>
      </c>
      <c r="C219" s="282">
        <f>SUMIF(Policy.Strategy!$T:$T,'Form 1'!$K219,Policy.Strategy!O:O)</f>
        <v>0</v>
      </c>
      <c r="D219" s="282">
        <f>SUMIF(Policy.Strategy!$T:$T,'Form 1'!$K219,Policy.Strategy!Q:Q)</f>
        <v>0</v>
      </c>
      <c r="E219" s="294">
        <f t="shared" ref="E219:E240" si="48">+F219+G219</f>
        <v>0</v>
      </c>
      <c r="F219" s="294"/>
      <c r="G219" s="294"/>
      <c r="H219" s="294"/>
      <c r="I219" s="294"/>
      <c r="J219" s="51" t="s">
        <v>126</v>
      </c>
      <c r="K219" s="271" t="s">
        <v>473</v>
      </c>
    </row>
    <row r="220" spans="1:11" ht="21">
      <c r="A220" s="271" t="s">
        <v>474</v>
      </c>
      <c r="B220" s="282">
        <f>SUMIF(Policy.Strategy!$T:$T,'Form 1'!$K220,Policy.Strategy!M:M)</f>
        <v>0</v>
      </c>
      <c r="C220" s="282">
        <f>SUMIF(Policy.Strategy!$T:$T,'Form 1'!$K220,Policy.Strategy!O:O)</f>
        <v>0</v>
      </c>
      <c r="D220" s="282">
        <f>SUMIF(Policy.Strategy!$T:$T,'Form 1'!$K220,Policy.Strategy!Q:Q)</f>
        <v>0</v>
      </c>
      <c r="E220" s="294">
        <f t="shared" si="48"/>
        <v>0</v>
      </c>
      <c r="F220" s="300"/>
      <c r="G220" s="300"/>
      <c r="H220" s="300"/>
      <c r="I220" s="300"/>
      <c r="J220" s="56" t="s">
        <v>127</v>
      </c>
      <c r="K220" s="271" t="s">
        <v>474</v>
      </c>
    </row>
    <row r="221" spans="1:11" ht="21">
      <c r="A221" s="271" t="s">
        <v>475</v>
      </c>
      <c r="B221" s="282">
        <f>SUMIF(Policy.Strategy!$T:$T,'Form 1'!$K221,Policy.Strategy!M:M)</f>
        <v>0</v>
      </c>
      <c r="C221" s="282">
        <f>SUMIF(Policy.Strategy!$T:$T,'Form 1'!$K221,Policy.Strategy!O:O)</f>
        <v>0</v>
      </c>
      <c r="D221" s="282">
        <f>SUMIF(Policy.Strategy!$T:$T,'Form 1'!$K221,Policy.Strategy!Q:Q)</f>
        <v>0</v>
      </c>
      <c r="E221" s="294">
        <f t="shared" si="48"/>
        <v>0</v>
      </c>
      <c r="F221" s="300"/>
      <c r="G221" s="300"/>
      <c r="H221" s="300"/>
      <c r="I221" s="300"/>
      <c r="J221" s="56" t="s">
        <v>128</v>
      </c>
      <c r="K221" s="271" t="s">
        <v>475</v>
      </c>
    </row>
    <row r="222" spans="1:11" ht="21">
      <c r="A222" s="271" t="s">
        <v>476</v>
      </c>
      <c r="B222" s="282">
        <f>SUMIF(Policy.Strategy!$T:$T,'Form 1'!$K222,Policy.Strategy!M:M)</f>
        <v>0</v>
      </c>
      <c r="C222" s="282">
        <f>SUMIF(Policy.Strategy!$T:$T,'Form 1'!$K222,Policy.Strategy!O:O)</f>
        <v>0</v>
      </c>
      <c r="D222" s="282">
        <f>SUMIF(Policy.Strategy!$T:$T,'Form 1'!$K222,Policy.Strategy!Q:Q)</f>
        <v>0</v>
      </c>
      <c r="E222" s="294">
        <f t="shared" si="48"/>
        <v>0</v>
      </c>
      <c r="F222" s="300"/>
      <c r="G222" s="300"/>
      <c r="H222" s="300"/>
      <c r="I222" s="300"/>
      <c r="J222" s="56" t="s">
        <v>129</v>
      </c>
      <c r="K222" s="271" t="s">
        <v>476</v>
      </c>
    </row>
    <row r="223" spans="1:11" ht="21">
      <c r="A223" s="271" t="s">
        <v>477</v>
      </c>
      <c r="B223" s="282">
        <f>SUMIF(Policy.Strategy!$T:$T,'Form 1'!$K223,Policy.Strategy!M:M)</f>
        <v>0</v>
      </c>
      <c r="C223" s="282">
        <f>SUMIF(Policy.Strategy!$T:$T,'Form 1'!$K223,Policy.Strategy!O:O)</f>
        <v>0</v>
      </c>
      <c r="D223" s="282">
        <f>SUMIF(Policy.Strategy!$T:$T,'Form 1'!$K223,Policy.Strategy!Q:Q)</f>
        <v>0</v>
      </c>
      <c r="E223" s="294">
        <f t="shared" si="48"/>
        <v>0</v>
      </c>
      <c r="F223" s="300"/>
      <c r="G223" s="300"/>
      <c r="H223" s="300"/>
      <c r="I223" s="300"/>
      <c r="J223" s="56" t="s">
        <v>130</v>
      </c>
      <c r="K223" s="271" t="s">
        <v>477</v>
      </c>
    </row>
    <row r="224" spans="1:11" ht="21">
      <c r="A224" s="271" t="s">
        <v>478</v>
      </c>
      <c r="B224" s="282">
        <f>SUMIF(Policy.Strategy!$T:$T,'Form 1'!$K224,Policy.Strategy!M:M)</f>
        <v>0</v>
      </c>
      <c r="C224" s="282">
        <f>SUMIF(Policy.Strategy!$T:$T,'Form 1'!$K224,Policy.Strategy!O:O)</f>
        <v>0</v>
      </c>
      <c r="D224" s="282">
        <f>SUMIF(Policy.Strategy!$T:$T,'Form 1'!$K224,Policy.Strategy!Q:Q)</f>
        <v>0</v>
      </c>
      <c r="E224" s="294">
        <f t="shared" si="48"/>
        <v>0</v>
      </c>
      <c r="F224" s="300"/>
      <c r="G224" s="300"/>
      <c r="H224" s="300"/>
      <c r="I224" s="300"/>
      <c r="J224" s="56" t="s">
        <v>131</v>
      </c>
      <c r="K224" s="271" t="s">
        <v>478</v>
      </c>
    </row>
    <row r="225" spans="1:11" ht="21">
      <c r="A225" s="271" t="s">
        <v>479</v>
      </c>
      <c r="B225" s="282">
        <f>SUMIF(Policy.Strategy!$T:$T,'Form 1'!$K225,Policy.Strategy!M:M)</f>
        <v>0</v>
      </c>
      <c r="C225" s="282">
        <f>SUMIF(Policy.Strategy!$T:$T,'Form 1'!$K225,Policy.Strategy!O:O)</f>
        <v>0</v>
      </c>
      <c r="D225" s="282">
        <f>SUMIF(Policy.Strategy!$T:$T,'Form 1'!$K225,Policy.Strategy!Q:Q)</f>
        <v>0</v>
      </c>
      <c r="E225" s="294">
        <f t="shared" si="48"/>
        <v>0</v>
      </c>
      <c r="F225" s="300"/>
      <c r="G225" s="300"/>
      <c r="H225" s="300"/>
      <c r="I225" s="300"/>
      <c r="J225" s="48" t="s">
        <v>132</v>
      </c>
      <c r="K225" s="271" t="s">
        <v>479</v>
      </c>
    </row>
    <row r="226" spans="1:11" ht="21">
      <c r="A226" s="271" t="s">
        <v>480</v>
      </c>
      <c r="B226" s="282">
        <f>SUMIF(Policy.Strategy!$T:$T,'Form 1'!$K226,Policy.Strategy!M:M)</f>
        <v>0</v>
      </c>
      <c r="C226" s="282">
        <f>SUMIF(Policy.Strategy!$T:$T,'Form 1'!$K226,Policy.Strategy!O:O)</f>
        <v>0</v>
      </c>
      <c r="D226" s="282">
        <f>SUMIF(Policy.Strategy!$T:$T,'Form 1'!$K226,Policy.Strategy!Q:Q)</f>
        <v>0</v>
      </c>
      <c r="E226" s="294">
        <f t="shared" si="48"/>
        <v>0</v>
      </c>
      <c r="F226" s="303"/>
      <c r="G226" s="303"/>
      <c r="H226" s="303"/>
      <c r="I226" s="303"/>
      <c r="J226" s="48" t="s">
        <v>133</v>
      </c>
      <c r="K226" s="271" t="s">
        <v>480</v>
      </c>
    </row>
    <row r="227" spans="1:11" ht="21">
      <c r="A227" s="271" t="s">
        <v>481</v>
      </c>
      <c r="B227" s="282">
        <f>SUMIF(Policy.Strategy!$T:$T,'Form 1'!$K227,Policy.Strategy!M:M)</f>
        <v>0</v>
      </c>
      <c r="C227" s="282">
        <f>SUMIF(Policy.Strategy!$T:$T,'Form 1'!$K227,Policy.Strategy!O:O)</f>
        <v>0</v>
      </c>
      <c r="D227" s="282">
        <f>SUMIF(Policy.Strategy!$T:$T,'Form 1'!$K227,Policy.Strategy!Q:Q)</f>
        <v>0</v>
      </c>
      <c r="E227" s="294">
        <f t="shared" si="48"/>
        <v>0</v>
      </c>
      <c r="F227" s="300"/>
      <c r="G227" s="300"/>
      <c r="H227" s="300"/>
      <c r="I227" s="300"/>
      <c r="J227" s="48" t="s">
        <v>134</v>
      </c>
      <c r="K227" s="271" t="s">
        <v>481</v>
      </c>
    </row>
    <row r="228" spans="1:11" ht="21">
      <c r="A228" s="271" t="s">
        <v>482</v>
      </c>
      <c r="B228" s="282">
        <f>SUMIF(Policy.Strategy!$T:$T,'Form 1'!$K228,Policy.Strategy!M:M)</f>
        <v>0</v>
      </c>
      <c r="C228" s="282">
        <f>SUMIF(Policy.Strategy!$T:$T,'Form 1'!$K228,Policy.Strategy!O:O)</f>
        <v>0</v>
      </c>
      <c r="D228" s="282">
        <f>SUMIF(Policy.Strategy!$T:$T,'Form 1'!$K228,Policy.Strategy!Q:Q)</f>
        <v>0</v>
      </c>
      <c r="E228" s="294">
        <f t="shared" si="48"/>
        <v>0</v>
      </c>
      <c r="F228" s="303"/>
      <c r="G228" s="303"/>
      <c r="H228" s="303"/>
      <c r="I228" s="303"/>
      <c r="J228" s="48" t="s">
        <v>135</v>
      </c>
      <c r="K228" s="271" t="s">
        <v>482</v>
      </c>
    </row>
    <row r="229" spans="1:11" ht="21">
      <c r="A229" s="271" t="s">
        <v>483</v>
      </c>
      <c r="B229" s="282">
        <f>SUMIF(Policy.Strategy!$T:$T,'Form 1'!$K229,Policy.Strategy!M:M)</f>
        <v>0</v>
      </c>
      <c r="C229" s="282">
        <f>SUMIF(Policy.Strategy!$T:$T,'Form 1'!$K229,Policy.Strategy!O:O)</f>
        <v>0</v>
      </c>
      <c r="D229" s="282">
        <f>SUMIF(Policy.Strategy!$T:$T,'Form 1'!$K229,Policy.Strategy!Q:Q)</f>
        <v>0</v>
      </c>
      <c r="E229" s="294">
        <f t="shared" si="48"/>
        <v>0</v>
      </c>
      <c r="F229" s="303"/>
      <c r="G229" s="303"/>
      <c r="H229" s="303"/>
      <c r="I229" s="303"/>
      <c r="J229" s="48" t="s">
        <v>136</v>
      </c>
      <c r="K229" s="271" t="s">
        <v>483</v>
      </c>
    </row>
    <row r="230" spans="1:11" ht="21">
      <c r="A230" s="271" t="s">
        <v>484</v>
      </c>
      <c r="B230" s="282">
        <f>SUMIF(Policy.Strategy!$T:$T,'Form 1'!$K230,Policy.Strategy!M:M)</f>
        <v>0</v>
      </c>
      <c r="C230" s="282">
        <f>SUMIF(Policy.Strategy!$T:$T,'Form 1'!$K230,Policy.Strategy!O:O)</f>
        <v>0</v>
      </c>
      <c r="D230" s="282">
        <f>SUMIF(Policy.Strategy!$T:$T,'Form 1'!$K230,Policy.Strategy!Q:Q)</f>
        <v>0</v>
      </c>
      <c r="E230" s="294">
        <f t="shared" si="48"/>
        <v>0</v>
      </c>
      <c r="F230" s="303"/>
      <c r="G230" s="303"/>
      <c r="H230" s="303"/>
      <c r="I230" s="303"/>
      <c r="J230" s="48" t="s">
        <v>137</v>
      </c>
      <c r="K230" s="271" t="s">
        <v>484</v>
      </c>
    </row>
    <row r="231" spans="1:11" ht="21">
      <c r="A231" s="271" t="s">
        <v>485</v>
      </c>
      <c r="B231" s="282">
        <f>SUMIF(Policy.Strategy!$T:$T,'Form 1'!$K231,Policy.Strategy!M:M)</f>
        <v>0</v>
      </c>
      <c r="C231" s="282">
        <f>SUMIF(Policy.Strategy!$T:$T,'Form 1'!$K231,Policy.Strategy!O:O)</f>
        <v>0</v>
      </c>
      <c r="D231" s="282">
        <f>SUMIF(Policy.Strategy!$T:$T,'Form 1'!$K231,Policy.Strategy!Q:Q)</f>
        <v>0</v>
      </c>
      <c r="E231" s="294">
        <f t="shared" si="48"/>
        <v>0</v>
      </c>
      <c r="F231" s="303"/>
      <c r="G231" s="303"/>
      <c r="H231" s="303"/>
      <c r="I231" s="303"/>
      <c r="J231" s="48" t="s">
        <v>138</v>
      </c>
      <c r="K231" s="271" t="s">
        <v>485</v>
      </c>
    </row>
    <row r="232" spans="1:11" ht="21">
      <c r="A232" s="271" t="s">
        <v>486</v>
      </c>
      <c r="B232" s="282">
        <f>SUMIF(Policy.Strategy!$T:$T,'Form 1'!$K232,Policy.Strategy!M:M)</f>
        <v>0</v>
      </c>
      <c r="C232" s="282">
        <f>SUMIF(Policy.Strategy!$T:$T,'Form 1'!$K232,Policy.Strategy!O:O)</f>
        <v>0</v>
      </c>
      <c r="D232" s="282">
        <f>SUMIF(Policy.Strategy!$T:$T,'Form 1'!$K232,Policy.Strategy!Q:Q)</f>
        <v>0</v>
      </c>
      <c r="E232" s="294">
        <f t="shared" si="48"/>
        <v>0</v>
      </c>
      <c r="F232" s="303"/>
      <c r="G232" s="303"/>
      <c r="H232" s="303"/>
      <c r="I232" s="303"/>
      <c r="J232" s="48" t="s">
        <v>139</v>
      </c>
      <c r="K232" s="271" t="s">
        <v>486</v>
      </c>
    </row>
    <row r="233" spans="1:11" ht="21">
      <c r="A233" s="271" t="s">
        <v>487</v>
      </c>
      <c r="B233" s="282">
        <f>SUMIF(Policy.Strategy!$T:$T,'Form 1'!$K233,Policy.Strategy!M:M)</f>
        <v>0</v>
      </c>
      <c r="C233" s="282">
        <f>SUMIF(Policy.Strategy!$T:$T,'Form 1'!$K233,Policy.Strategy!O:O)</f>
        <v>0</v>
      </c>
      <c r="D233" s="282">
        <f>SUMIF(Policy.Strategy!$T:$T,'Form 1'!$K233,Policy.Strategy!Q:Q)</f>
        <v>0</v>
      </c>
      <c r="E233" s="294">
        <f t="shared" si="48"/>
        <v>0</v>
      </c>
      <c r="F233" s="300"/>
      <c r="G233" s="300"/>
      <c r="H233" s="300"/>
      <c r="I233" s="300"/>
      <c r="J233" s="48" t="s">
        <v>140</v>
      </c>
      <c r="K233" s="271" t="s">
        <v>487</v>
      </c>
    </row>
    <row r="234" spans="1:11" ht="21">
      <c r="A234" s="271" t="s">
        <v>488</v>
      </c>
      <c r="B234" s="282">
        <f>SUMIF(Policy.Strategy!$T:$T,'Form 1'!$K234,Policy.Strategy!M:M)</f>
        <v>0</v>
      </c>
      <c r="C234" s="282">
        <f>SUMIF(Policy.Strategy!$T:$T,'Form 1'!$K234,Policy.Strategy!O:O)</f>
        <v>0</v>
      </c>
      <c r="D234" s="282">
        <f>SUMIF(Policy.Strategy!$T:$T,'Form 1'!$K234,Policy.Strategy!Q:Q)</f>
        <v>0</v>
      </c>
      <c r="E234" s="294">
        <f t="shared" si="48"/>
        <v>0</v>
      </c>
      <c r="F234" s="303"/>
      <c r="G234" s="303"/>
      <c r="H234" s="303"/>
      <c r="I234" s="303"/>
      <c r="J234" s="48" t="s">
        <v>141</v>
      </c>
      <c r="K234" s="271" t="s">
        <v>488</v>
      </c>
    </row>
    <row r="235" spans="1:11" ht="21">
      <c r="A235" s="271" t="s">
        <v>489</v>
      </c>
      <c r="B235" s="282">
        <f>SUMIF(Policy.Strategy!$T:$T,'Form 1'!$K235,Policy.Strategy!M:M)</f>
        <v>0</v>
      </c>
      <c r="C235" s="282">
        <f>SUMIF(Policy.Strategy!$T:$T,'Form 1'!$K235,Policy.Strategy!O:O)</f>
        <v>0</v>
      </c>
      <c r="D235" s="282">
        <f>SUMIF(Policy.Strategy!$T:$T,'Form 1'!$K235,Policy.Strategy!Q:Q)</f>
        <v>0</v>
      </c>
      <c r="E235" s="294">
        <f t="shared" si="48"/>
        <v>0</v>
      </c>
      <c r="F235" s="300"/>
      <c r="G235" s="300"/>
      <c r="H235" s="300"/>
      <c r="I235" s="300"/>
      <c r="J235" s="48" t="s">
        <v>142</v>
      </c>
      <c r="K235" s="271" t="s">
        <v>489</v>
      </c>
    </row>
    <row r="236" spans="1:11" ht="21">
      <c r="A236" s="272" t="s">
        <v>490</v>
      </c>
      <c r="B236" s="282">
        <f>SUMIF(Policy.Strategy!$T:$T,'Form 1'!$K236,Policy.Strategy!M:M)</f>
        <v>0</v>
      </c>
      <c r="C236" s="282">
        <f>SUMIF(Policy.Strategy!$T:$T,'Form 1'!$K236,Policy.Strategy!O:O)</f>
        <v>0</v>
      </c>
      <c r="D236" s="282">
        <f>SUMIF(Policy.Strategy!$T:$T,'Form 1'!$K236,Policy.Strategy!Q:Q)</f>
        <v>0</v>
      </c>
      <c r="E236" s="294">
        <f t="shared" si="48"/>
        <v>0</v>
      </c>
      <c r="F236" s="300"/>
      <c r="G236" s="300"/>
      <c r="H236" s="300"/>
      <c r="I236" s="300"/>
      <c r="J236" s="48" t="s">
        <v>143</v>
      </c>
      <c r="K236" s="272" t="s">
        <v>490</v>
      </c>
    </row>
    <row r="237" spans="1:11" ht="21">
      <c r="A237" s="272" t="s">
        <v>491</v>
      </c>
      <c r="B237" s="282">
        <f>SUMIF(Policy.Strategy!$T:$T,'Form 1'!$K237,Policy.Strategy!M:M)</f>
        <v>0</v>
      </c>
      <c r="C237" s="282">
        <f>SUMIF(Policy.Strategy!$T:$T,'Form 1'!$K237,Policy.Strategy!O:O)</f>
        <v>0</v>
      </c>
      <c r="D237" s="282">
        <f>SUMIF(Policy.Strategy!$T:$T,'Form 1'!$K237,Policy.Strategy!Q:Q)</f>
        <v>0</v>
      </c>
      <c r="E237" s="294">
        <f t="shared" si="48"/>
        <v>0</v>
      </c>
      <c r="F237" s="300"/>
      <c r="G237" s="300"/>
      <c r="H237" s="300"/>
      <c r="I237" s="300"/>
      <c r="J237" s="48" t="s">
        <v>144</v>
      </c>
      <c r="K237" s="272" t="s">
        <v>491</v>
      </c>
    </row>
    <row r="238" spans="1:11" ht="21">
      <c r="A238" s="271" t="s">
        <v>492</v>
      </c>
      <c r="B238" s="282">
        <f>SUMIF(Policy.Strategy!$T:$T,'Form 1'!$K238,Policy.Strategy!M:M)</f>
        <v>0</v>
      </c>
      <c r="C238" s="282">
        <f>SUMIF(Policy.Strategy!$T:$T,'Form 1'!$K238,Policy.Strategy!O:O)</f>
        <v>0</v>
      </c>
      <c r="D238" s="282">
        <f>SUMIF(Policy.Strategy!$T:$T,'Form 1'!$K238,Policy.Strategy!Q:Q)</f>
        <v>0</v>
      </c>
      <c r="E238" s="294">
        <f t="shared" si="48"/>
        <v>0</v>
      </c>
      <c r="F238" s="303"/>
      <c r="G238" s="303"/>
      <c r="H238" s="303"/>
      <c r="I238" s="303"/>
      <c r="J238" s="48" t="s">
        <v>145</v>
      </c>
      <c r="K238" s="271" t="s">
        <v>492</v>
      </c>
    </row>
    <row r="239" spans="1:11" ht="21">
      <c r="A239" s="271" t="s">
        <v>493</v>
      </c>
      <c r="B239" s="282">
        <f>SUMIF(Policy.Strategy!$T:$T,'Form 1'!$K239,Policy.Strategy!M:M)</f>
        <v>0</v>
      </c>
      <c r="C239" s="282">
        <f>SUMIF(Policy.Strategy!$T:$T,'Form 1'!$K239,Policy.Strategy!O:O)</f>
        <v>0</v>
      </c>
      <c r="D239" s="282">
        <f>SUMIF(Policy.Strategy!$T:$T,'Form 1'!$K239,Policy.Strategy!Q:Q)</f>
        <v>0</v>
      </c>
      <c r="E239" s="294">
        <f t="shared" si="48"/>
        <v>0</v>
      </c>
      <c r="F239" s="300"/>
      <c r="G239" s="300"/>
      <c r="H239" s="300"/>
      <c r="I239" s="300"/>
      <c r="J239" s="48" t="s">
        <v>146</v>
      </c>
      <c r="K239" s="271" t="s">
        <v>493</v>
      </c>
    </row>
    <row r="240" spans="1:11" ht="21">
      <c r="A240" s="271" t="s">
        <v>494</v>
      </c>
      <c r="B240" s="282">
        <f>SUMIF(Policy.Strategy!$T:$T,'Form 1'!$K240,Policy.Strategy!M:M)</f>
        <v>0</v>
      </c>
      <c r="C240" s="282">
        <f>SUMIF(Policy.Strategy!$T:$T,'Form 1'!$K240,Policy.Strategy!O:O)</f>
        <v>0</v>
      </c>
      <c r="D240" s="282">
        <f>SUMIF(Policy.Strategy!$T:$T,'Form 1'!$K240,Policy.Strategy!Q:Q)</f>
        <v>0</v>
      </c>
      <c r="E240" s="294">
        <f t="shared" si="48"/>
        <v>0</v>
      </c>
      <c r="F240" s="294"/>
      <c r="G240" s="294"/>
      <c r="H240" s="294"/>
      <c r="I240" s="294"/>
      <c r="J240" s="53" t="s">
        <v>147</v>
      </c>
      <c r="K240" s="271" t="s">
        <v>494</v>
      </c>
    </row>
    <row r="241" spans="1:11" ht="21.6" thickBot="1">
      <c r="A241" s="268"/>
      <c r="B241" s="286">
        <f t="shared" ref="B241:I241" si="49">SUM(B218:B240)</f>
        <v>0</v>
      </c>
      <c r="C241" s="286">
        <f t="shared" si="49"/>
        <v>0</v>
      </c>
      <c r="D241" s="286">
        <f t="shared" si="49"/>
        <v>0</v>
      </c>
      <c r="E241" s="286">
        <f t="shared" si="49"/>
        <v>0</v>
      </c>
      <c r="F241" s="286">
        <f t="shared" si="49"/>
        <v>0</v>
      </c>
      <c r="G241" s="286">
        <f t="shared" si="49"/>
        <v>0</v>
      </c>
      <c r="H241" s="286">
        <f t="shared" si="49"/>
        <v>0</v>
      </c>
      <c r="I241" s="286">
        <f t="shared" si="49"/>
        <v>0</v>
      </c>
      <c r="J241" s="54" t="s">
        <v>202</v>
      </c>
      <c r="K241" s="268"/>
    </row>
    <row r="242" spans="1:11" ht="21.6" thickTop="1">
      <c r="A242" s="271"/>
      <c r="B242" s="297"/>
      <c r="C242" s="297"/>
      <c r="D242" s="297"/>
      <c r="E242" s="297"/>
      <c r="F242" s="297"/>
      <c r="G242" s="297"/>
      <c r="H242" s="297"/>
      <c r="I242" s="298"/>
      <c r="J242" s="53"/>
      <c r="K242" s="271"/>
    </row>
    <row r="243" spans="1:11" ht="25.2">
      <c r="A243" s="270">
        <v>440</v>
      </c>
      <c r="B243" s="297"/>
      <c r="C243" s="297"/>
      <c r="D243" s="297"/>
      <c r="E243" s="297"/>
      <c r="F243" s="297"/>
      <c r="G243" s="297"/>
      <c r="H243" s="297"/>
      <c r="I243" s="298"/>
      <c r="J243" s="39" t="s">
        <v>197</v>
      </c>
      <c r="K243" s="270">
        <v>440</v>
      </c>
    </row>
    <row r="244" spans="1:11" ht="21">
      <c r="A244" s="271" t="s">
        <v>495</v>
      </c>
      <c r="B244" s="282">
        <f>SUMIF(Policy.Strategy!$T:$T,'Form 1'!$K244,Policy.Strategy!M:M)</f>
        <v>0</v>
      </c>
      <c r="C244" s="282">
        <f>SUMIF(Policy.Strategy!$T:$T,'Form 1'!$K244,Policy.Strategy!O:O)</f>
        <v>0</v>
      </c>
      <c r="D244" s="282">
        <f>SUMIF(Policy.Strategy!$T:$T,'Form 1'!$K244,Policy.Strategy!Q:Q)</f>
        <v>0</v>
      </c>
      <c r="E244" s="294">
        <f>+F244+G244</f>
        <v>0</v>
      </c>
      <c r="F244" s="294"/>
      <c r="G244" s="294"/>
      <c r="H244" s="294"/>
      <c r="I244" s="294"/>
      <c r="J244" s="47" t="s">
        <v>148</v>
      </c>
      <c r="K244" s="271" t="s">
        <v>495</v>
      </c>
    </row>
    <row r="245" spans="1:11" ht="21">
      <c r="A245" s="271" t="s">
        <v>496</v>
      </c>
      <c r="B245" s="282">
        <f>SUMIF(Policy.Strategy!$T:$T,'Form 1'!$K245,Policy.Strategy!M:M)</f>
        <v>0</v>
      </c>
      <c r="C245" s="282">
        <f>SUMIF(Policy.Strategy!$T:$T,'Form 1'!$K245,Policy.Strategy!O:O)</f>
        <v>0</v>
      </c>
      <c r="D245" s="282">
        <f>SUMIF(Policy.Strategy!$T:$T,'Form 1'!$K245,Policy.Strategy!Q:Q)</f>
        <v>0</v>
      </c>
      <c r="E245" s="294">
        <f>+F245+G245</f>
        <v>0</v>
      </c>
      <c r="F245" s="294"/>
      <c r="G245" s="294"/>
      <c r="H245" s="294"/>
      <c r="I245" s="294"/>
      <c r="J245" s="48" t="s">
        <v>149</v>
      </c>
      <c r="K245" s="271" t="s">
        <v>496</v>
      </c>
    </row>
    <row r="246" spans="1:11" ht="21">
      <c r="A246" s="271" t="s">
        <v>497</v>
      </c>
      <c r="B246" s="282">
        <f>SUMIF(Policy.Strategy!$T:$T,'Form 1'!$K246,Policy.Strategy!M:M)</f>
        <v>0</v>
      </c>
      <c r="C246" s="282">
        <f>SUMIF(Policy.Strategy!$T:$T,'Form 1'!$K246,Policy.Strategy!O:O)</f>
        <v>0</v>
      </c>
      <c r="D246" s="282">
        <f>SUMIF(Policy.Strategy!$T:$T,'Form 1'!$K246,Policy.Strategy!Q:Q)</f>
        <v>0</v>
      </c>
      <c r="E246" s="294">
        <f>+F246+G246</f>
        <v>0</v>
      </c>
      <c r="F246" s="294"/>
      <c r="G246" s="294"/>
      <c r="H246" s="294"/>
      <c r="I246" s="294"/>
      <c r="J246" s="48" t="s">
        <v>150</v>
      </c>
      <c r="K246" s="271" t="s">
        <v>497</v>
      </c>
    </row>
    <row r="247" spans="1:11" ht="21.6" thickBot="1">
      <c r="A247" s="271"/>
      <c r="B247" s="286">
        <f t="shared" ref="B247:H247" si="50">SUM(B244:B246)</f>
        <v>0</v>
      </c>
      <c r="C247" s="286">
        <f t="shared" si="50"/>
        <v>0</v>
      </c>
      <c r="D247" s="286">
        <f t="shared" si="50"/>
        <v>0</v>
      </c>
      <c r="E247" s="286">
        <f t="shared" si="50"/>
        <v>0</v>
      </c>
      <c r="F247" s="286">
        <f t="shared" si="50"/>
        <v>0</v>
      </c>
      <c r="G247" s="286">
        <f t="shared" si="50"/>
        <v>0</v>
      </c>
      <c r="H247" s="286">
        <f t="shared" si="50"/>
        <v>0</v>
      </c>
      <c r="I247" s="286">
        <f>SUM(I244:I246)</f>
        <v>0</v>
      </c>
      <c r="J247" s="38" t="s">
        <v>202</v>
      </c>
      <c r="K247" s="271"/>
    </row>
    <row r="248" spans="1:11" ht="21.6" thickTop="1">
      <c r="A248" s="271"/>
      <c r="B248" s="297"/>
      <c r="C248" s="297"/>
      <c r="D248" s="297"/>
      <c r="E248" s="297"/>
      <c r="F248" s="297"/>
      <c r="G248" s="297"/>
      <c r="H248" s="297"/>
      <c r="I248" s="298"/>
      <c r="J248" s="53"/>
      <c r="K248" s="271"/>
    </row>
    <row r="249" spans="1:11" ht="25.2">
      <c r="A249" s="270">
        <v>720</v>
      </c>
      <c r="B249" s="297"/>
      <c r="C249" s="297"/>
      <c r="D249" s="297"/>
      <c r="E249" s="297"/>
      <c r="F249" s="297"/>
      <c r="G249" s="297"/>
      <c r="H249" s="297"/>
      <c r="I249" s="298"/>
      <c r="J249" s="39" t="s">
        <v>198</v>
      </c>
      <c r="K249" s="270">
        <v>720</v>
      </c>
    </row>
    <row r="250" spans="1:11" ht="21">
      <c r="A250" s="271" t="s">
        <v>498</v>
      </c>
      <c r="B250" s="282">
        <f>SUMIF(Policy.Strategy!$T:$T,'Form 1'!$K250,Policy.Strategy!M:M)</f>
        <v>0</v>
      </c>
      <c r="C250" s="282">
        <f>SUMIF(Policy.Strategy!$T:$T,'Form 1'!$K250,Policy.Strategy!O:O)</f>
        <v>0</v>
      </c>
      <c r="D250" s="282">
        <f>SUMIF(Policy.Strategy!$T:$T,'Form 1'!$K250,Policy.Strategy!Q:Q)</f>
        <v>0</v>
      </c>
      <c r="E250" s="294">
        <f>+F250+G250</f>
        <v>0</v>
      </c>
      <c r="F250" s="294"/>
      <c r="G250" s="294"/>
      <c r="H250" s="294"/>
      <c r="I250" s="294"/>
      <c r="J250" s="51" t="s">
        <v>151</v>
      </c>
      <c r="K250" s="271" t="s">
        <v>498</v>
      </c>
    </row>
    <row r="251" spans="1:11" ht="21">
      <c r="A251" s="271" t="s">
        <v>499</v>
      </c>
      <c r="B251" s="282">
        <f>SUMIF(Policy.Strategy!$T:$T,'Form 1'!$K251,Policy.Strategy!M:M)</f>
        <v>0</v>
      </c>
      <c r="C251" s="282">
        <f>SUMIF(Policy.Strategy!$T:$T,'Form 1'!$K251,Policy.Strategy!O:O)</f>
        <v>0</v>
      </c>
      <c r="D251" s="282">
        <f>SUMIF(Policy.Strategy!$T:$T,'Form 1'!$K251,Policy.Strategy!Q:Q)</f>
        <v>0</v>
      </c>
      <c r="E251" s="294">
        <f t="shared" ref="E251:E268" si="51">+F251+G251</f>
        <v>0</v>
      </c>
      <c r="F251" s="294"/>
      <c r="G251" s="294"/>
      <c r="H251" s="294"/>
      <c r="I251" s="294"/>
      <c r="J251" s="51" t="s">
        <v>152</v>
      </c>
      <c r="K251" s="271" t="s">
        <v>499</v>
      </c>
    </row>
    <row r="252" spans="1:11" ht="21">
      <c r="A252" s="271" t="s">
        <v>500</v>
      </c>
      <c r="B252" s="282">
        <f>SUMIF(Policy.Strategy!$T:$T,'Form 1'!$K252,Policy.Strategy!M:M)</f>
        <v>0</v>
      </c>
      <c r="C252" s="282">
        <f>SUMIF(Policy.Strategy!$T:$T,'Form 1'!$K252,Policy.Strategy!O:O)</f>
        <v>0</v>
      </c>
      <c r="D252" s="282">
        <f>SUMIF(Policy.Strategy!$T:$T,'Form 1'!$K252,Policy.Strategy!Q:Q)</f>
        <v>0</v>
      </c>
      <c r="E252" s="294">
        <f t="shared" si="51"/>
        <v>0</v>
      </c>
      <c r="F252" s="300"/>
      <c r="G252" s="300"/>
      <c r="H252" s="300"/>
      <c r="I252" s="300"/>
      <c r="J252" s="56" t="s">
        <v>153</v>
      </c>
      <c r="K252" s="271" t="s">
        <v>500</v>
      </c>
    </row>
    <row r="253" spans="1:11" ht="21">
      <c r="A253" s="271" t="s">
        <v>501</v>
      </c>
      <c r="B253" s="282">
        <f>SUMIF(Policy.Strategy!$T:$T,'Form 1'!$K253,Policy.Strategy!M:M)</f>
        <v>0</v>
      </c>
      <c r="C253" s="282">
        <f>SUMIF(Policy.Strategy!$T:$T,'Form 1'!$K253,Policy.Strategy!O:O)</f>
        <v>0</v>
      </c>
      <c r="D253" s="282">
        <f>SUMIF(Policy.Strategy!$T:$T,'Form 1'!$K253,Policy.Strategy!Q:Q)</f>
        <v>0</v>
      </c>
      <c r="E253" s="294">
        <f t="shared" si="51"/>
        <v>0</v>
      </c>
      <c r="F253" s="300"/>
      <c r="G253" s="300"/>
      <c r="H253" s="300"/>
      <c r="I253" s="300"/>
      <c r="J253" s="56" t="s">
        <v>154</v>
      </c>
      <c r="K253" s="271" t="s">
        <v>501</v>
      </c>
    </row>
    <row r="254" spans="1:11" ht="21">
      <c r="A254" s="271" t="s">
        <v>502</v>
      </c>
      <c r="B254" s="282">
        <f>SUMIF(Policy.Strategy!$T:$T,'Form 1'!$K254,Policy.Strategy!M:M)</f>
        <v>0</v>
      </c>
      <c r="C254" s="282">
        <f>SUMIF(Policy.Strategy!$T:$T,'Form 1'!$K254,Policy.Strategy!O:O)</f>
        <v>0</v>
      </c>
      <c r="D254" s="282">
        <f>SUMIF(Policy.Strategy!$T:$T,'Form 1'!$K254,Policy.Strategy!Q:Q)</f>
        <v>0</v>
      </c>
      <c r="E254" s="294">
        <f t="shared" si="51"/>
        <v>0</v>
      </c>
      <c r="F254" s="300"/>
      <c r="G254" s="300"/>
      <c r="H254" s="300"/>
      <c r="I254" s="300"/>
      <c r="J254" s="56" t="s">
        <v>155</v>
      </c>
      <c r="K254" s="271" t="s">
        <v>502</v>
      </c>
    </row>
    <row r="255" spans="1:11" ht="21">
      <c r="A255" s="271" t="s">
        <v>503</v>
      </c>
      <c r="B255" s="282">
        <f>SUMIF(Policy.Strategy!$T:$T,'Form 1'!$K255,Policy.Strategy!M:M)</f>
        <v>0</v>
      </c>
      <c r="C255" s="282">
        <f>SUMIF(Policy.Strategy!$T:$T,'Form 1'!$K255,Policy.Strategy!O:O)</f>
        <v>0</v>
      </c>
      <c r="D255" s="282">
        <f>SUMIF(Policy.Strategy!$T:$T,'Form 1'!$K255,Policy.Strategy!Q:Q)</f>
        <v>0</v>
      </c>
      <c r="E255" s="294">
        <f t="shared" si="51"/>
        <v>0</v>
      </c>
      <c r="F255" s="300"/>
      <c r="G255" s="300"/>
      <c r="H255" s="300"/>
      <c r="I255" s="300"/>
      <c r="J255" s="48" t="s">
        <v>156</v>
      </c>
      <c r="K255" s="271" t="s">
        <v>503</v>
      </c>
    </row>
    <row r="256" spans="1:11" ht="21">
      <c r="A256" s="271" t="s">
        <v>504</v>
      </c>
      <c r="B256" s="282">
        <f>SUMIF(Policy.Strategy!$T:$T,'Form 1'!$K256,Policy.Strategy!M:M)</f>
        <v>0</v>
      </c>
      <c r="C256" s="282">
        <f>SUMIF(Policy.Strategy!$T:$T,'Form 1'!$K256,Policy.Strategy!O:O)</f>
        <v>0</v>
      </c>
      <c r="D256" s="282">
        <f>SUMIF(Policy.Strategy!$T:$T,'Form 1'!$K256,Policy.Strategy!Q:Q)</f>
        <v>0</v>
      </c>
      <c r="E256" s="294">
        <f t="shared" si="51"/>
        <v>0</v>
      </c>
      <c r="F256" s="303"/>
      <c r="G256" s="303"/>
      <c r="H256" s="303"/>
      <c r="I256" s="303"/>
      <c r="J256" s="48" t="s">
        <v>157</v>
      </c>
      <c r="K256" s="271" t="s">
        <v>504</v>
      </c>
    </row>
    <row r="257" spans="1:11" ht="21">
      <c r="A257" s="271" t="s">
        <v>505</v>
      </c>
      <c r="B257" s="282">
        <f>SUMIF(Policy.Strategy!$T:$T,'Form 1'!$K257,Policy.Strategy!M:M)</f>
        <v>0</v>
      </c>
      <c r="C257" s="282">
        <f>SUMIF(Policy.Strategy!$T:$T,'Form 1'!$K257,Policy.Strategy!O:O)</f>
        <v>0</v>
      </c>
      <c r="D257" s="282">
        <f>SUMIF(Policy.Strategy!$T:$T,'Form 1'!$K257,Policy.Strategy!Q:Q)</f>
        <v>0</v>
      </c>
      <c r="E257" s="294">
        <f t="shared" si="51"/>
        <v>0</v>
      </c>
      <c r="F257" s="300"/>
      <c r="G257" s="300"/>
      <c r="H257" s="300"/>
      <c r="I257" s="300"/>
      <c r="J257" s="48" t="s">
        <v>158</v>
      </c>
      <c r="K257" s="271" t="s">
        <v>505</v>
      </c>
    </row>
    <row r="258" spans="1:11" ht="21">
      <c r="A258" s="271" t="s">
        <v>506</v>
      </c>
      <c r="B258" s="282">
        <f>SUMIF(Policy.Strategy!$T:$T,'Form 1'!$K258,Policy.Strategy!M:M)</f>
        <v>0</v>
      </c>
      <c r="C258" s="282">
        <f>SUMIF(Policy.Strategy!$T:$T,'Form 1'!$K258,Policy.Strategy!O:O)</f>
        <v>0</v>
      </c>
      <c r="D258" s="282">
        <f>SUMIF(Policy.Strategy!$T:$T,'Form 1'!$K258,Policy.Strategy!Q:Q)</f>
        <v>0</v>
      </c>
      <c r="E258" s="294">
        <f t="shared" si="51"/>
        <v>0</v>
      </c>
      <c r="F258" s="303"/>
      <c r="G258" s="303"/>
      <c r="H258" s="303"/>
      <c r="I258" s="303"/>
      <c r="J258" s="48" t="s">
        <v>159</v>
      </c>
      <c r="K258" s="271" t="s">
        <v>506</v>
      </c>
    </row>
    <row r="259" spans="1:11" ht="21">
      <c r="A259" s="271" t="s">
        <v>507</v>
      </c>
      <c r="B259" s="282">
        <f>SUMIF(Policy.Strategy!$T:$T,'Form 1'!$K259,Policy.Strategy!M:M)</f>
        <v>0</v>
      </c>
      <c r="C259" s="282">
        <f>SUMIF(Policy.Strategy!$T:$T,'Form 1'!$K259,Policy.Strategy!O:O)</f>
        <v>0</v>
      </c>
      <c r="D259" s="282">
        <f>SUMIF(Policy.Strategy!$T:$T,'Form 1'!$K259,Policy.Strategy!Q:Q)</f>
        <v>0</v>
      </c>
      <c r="E259" s="294">
        <f t="shared" si="51"/>
        <v>0</v>
      </c>
      <c r="F259" s="303"/>
      <c r="G259" s="303"/>
      <c r="H259" s="303"/>
      <c r="I259" s="303"/>
      <c r="J259" s="48" t="s">
        <v>160</v>
      </c>
      <c r="K259" s="271" t="s">
        <v>507</v>
      </c>
    </row>
    <row r="260" spans="1:11" ht="21">
      <c r="A260" s="271" t="s">
        <v>508</v>
      </c>
      <c r="B260" s="282">
        <f>SUMIF(Policy.Strategy!$T:$T,'Form 1'!$K260,Policy.Strategy!M:M)</f>
        <v>0</v>
      </c>
      <c r="C260" s="282">
        <f>SUMIF(Policy.Strategy!$T:$T,'Form 1'!$K260,Policy.Strategy!O:O)</f>
        <v>0</v>
      </c>
      <c r="D260" s="282">
        <f>SUMIF(Policy.Strategy!$T:$T,'Form 1'!$K260,Policy.Strategy!Q:Q)</f>
        <v>0</v>
      </c>
      <c r="E260" s="294">
        <f t="shared" si="51"/>
        <v>0</v>
      </c>
      <c r="F260" s="303"/>
      <c r="G260" s="303"/>
      <c r="H260" s="303"/>
      <c r="I260" s="303"/>
      <c r="J260" s="48" t="s">
        <v>161</v>
      </c>
      <c r="K260" s="271" t="s">
        <v>508</v>
      </c>
    </row>
    <row r="261" spans="1:11" ht="21">
      <c r="A261" s="271" t="s">
        <v>509</v>
      </c>
      <c r="B261" s="282">
        <f>SUMIF(Policy.Strategy!$T:$T,'Form 1'!$K261,Policy.Strategy!M:M)</f>
        <v>0</v>
      </c>
      <c r="C261" s="282">
        <f>SUMIF(Policy.Strategy!$T:$T,'Form 1'!$K261,Policy.Strategy!O:O)</f>
        <v>0</v>
      </c>
      <c r="D261" s="282">
        <f>SUMIF(Policy.Strategy!$T:$T,'Form 1'!$K261,Policy.Strategy!Q:Q)</f>
        <v>0</v>
      </c>
      <c r="E261" s="294">
        <f t="shared" si="51"/>
        <v>0</v>
      </c>
      <c r="F261" s="303"/>
      <c r="G261" s="303"/>
      <c r="H261" s="303"/>
      <c r="I261" s="303"/>
      <c r="J261" s="48" t="s">
        <v>162</v>
      </c>
      <c r="K261" s="271" t="s">
        <v>509</v>
      </c>
    </row>
    <row r="262" spans="1:11" ht="21">
      <c r="A262" s="271" t="s">
        <v>510</v>
      </c>
      <c r="B262" s="282">
        <f>SUMIF(Policy.Strategy!$T:$T,'Form 1'!$K262,Policy.Strategy!M:M)</f>
        <v>0</v>
      </c>
      <c r="C262" s="282">
        <f>SUMIF(Policy.Strategy!$T:$T,'Form 1'!$K262,Policy.Strategy!O:O)</f>
        <v>0</v>
      </c>
      <c r="D262" s="282">
        <f>SUMIF(Policy.Strategy!$T:$T,'Form 1'!$K262,Policy.Strategy!Q:Q)</f>
        <v>0</v>
      </c>
      <c r="E262" s="294">
        <f t="shared" si="51"/>
        <v>0</v>
      </c>
      <c r="F262" s="303"/>
      <c r="G262" s="303"/>
      <c r="H262" s="303"/>
      <c r="I262" s="303"/>
      <c r="J262" s="48" t="s">
        <v>163</v>
      </c>
      <c r="K262" s="271" t="s">
        <v>510</v>
      </c>
    </row>
    <row r="263" spans="1:11" ht="21">
      <c r="A263" s="271" t="s">
        <v>511</v>
      </c>
      <c r="B263" s="282">
        <f>SUMIF(Policy.Strategy!$T:$T,'Form 1'!$K263,Policy.Strategy!M:M)</f>
        <v>0</v>
      </c>
      <c r="C263" s="282">
        <f>SUMIF(Policy.Strategy!$T:$T,'Form 1'!$K263,Policy.Strategy!O:O)</f>
        <v>0</v>
      </c>
      <c r="D263" s="282">
        <f>SUMIF(Policy.Strategy!$T:$T,'Form 1'!$K263,Policy.Strategy!Q:Q)</f>
        <v>0</v>
      </c>
      <c r="E263" s="294">
        <f t="shared" si="51"/>
        <v>0</v>
      </c>
      <c r="F263" s="300"/>
      <c r="G263" s="300"/>
      <c r="H263" s="300"/>
      <c r="I263" s="300"/>
      <c r="J263" s="48" t="s">
        <v>164</v>
      </c>
      <c r="K263" s="271" t="s">
        <v>511</v>
      </c>
    </row>
    <row r="264" spans="1:11" ht="21">
      <c r="A264" s="271" t="s">
        <v>512</v>
      </c>
      <c r="B264" s="282">
        <f>SUMIF(Policy.Strategy!$T:$T,'Form 1'!$K264,Policy.Strategy!M:M)</f>
        <v>0</v>
      </c>
      <c r="C264" s="282">
        <f>SUMIF(Policy.Strategy!$T:$T,'Form 1'!$K264,Policy.Strategy!O:O)</f>
        <v>0</v>
      </c>
      <c r="D264" s="282">
        <f>SUMIF(Policy.Strategy!$T:$T,'Form 1'!$K264,Policy.Strategy!Q:Q)</f>
        <v>0</v>
      </c>
      <c r="E264" s="294">
        <f t="shared" si="51"/>
        <v>0</v>
      </c>
      <c r="F264" s="303"/>
      <c r="G264" s="303"/>
      <c r="H264" s="303"/>
      <c r="I264" s="303"/>
      <c r="J264" s="48" t="s">
        <v>165</v>
      </c>
      <c r="K264" s="271" t="s">
        <v>512</v>
      </c>
    </row>
    <row r="265" spans="1:11" ht="21">
      <c r="A265" s="271" t="s">
        <v>513</v>
      </c>
      <c r="B265" s="282">
        <f>SUMIF(Policy.Strategy!$T:$T,'Form 1'!$K265,Policy.Strategy!M:M)</f>
        <v>0</v>
      </c>
      <c r="C265" s="282">
        <f>SUMIF(Policy.Strategy!$T:$T,'Form 1'!$K265,Policy.Strategy!O:O)</f>
        <v>0</v>
      </c>
      <c r="D265" s="282">
        <f>SUMIF(Policy.Strategy!$T:$T,'Form 1'!$K265,Policy.Strategy!Q:Q)</f>
        <v>0</v>
      </c>
      <c r="E265" s="294">
        <f t="shared" si="51"/>
        <v>0</v>
      </c>
      <c r="F265" s="300"/>
      <c r="G265" s="300"/>
      <c r="H265" s="300"/>
      <c r="I265" s="300"/>
      <c r="J265" s="48" t="s">
        <v>166</v>
      </c>
      <c r="K265" s="271" t="s">
        <v>513</v>
      </c>
    </row>
    <row r="266" spans="1:11" ht="21">
      <c r="A266" s="272" t="s">
        <v>514</v>
      </c>
      <c r="B266" s="282">
        <f>SUMIF(Policy.Strategy!$T:$T,'Form 1'!$K266,Policy.Strategy!M:M)</f>
        <v>0</v>
      </c>
      <c r="C266" s="282">
        <f>SUMIF(Policy.Strategy!$T:$T,'Form 1'!$K266,Policy.Strategy!O:O)</f>
        <v>0</v>
      </c>
      <c r="D266" s="282">
        <f>SUMIF(Policy.Strategy!$T:$T,'Form 1'!$K266,Policy.Strategy!Q:Q)</f>
        <v>0</v>
      </c>
      <c r="E266" s="294">
        <f t="shared" si="51"/>
        <v>0</v>
      </c>
      <c r="F266" s="300"/>
      <c r="G266" s="300"/>
      <c r="H266" s="300"/>
      <c r="I266" s="300"/>
      <c r="J266" s="48" t="s">
        <v>167</v>
      </c>
      <c r="K266" s="272" t="s">
        <v>514</v>
      </c>
    </row>
    <row r="267" spans="1:11" ht="21">
      <c r="A267" s="272" t="s">
        <v>515</v>
      </c>
      <c r="B267" s="282">
        <f>SUMIF(Policy.Strategy!$T:$T,'Form 1'!$K267,Policy.Strategy!M:M)</f>
        <v>0</v>
      </c>
      <c r="C267" s="282">
        <f>SUMIF(Policy.Strategy!$T:$T,'Form 1'!$K267,Policy.Strategy!O:O)</f>
        <v>0</v>
      </c>
      <c r="D267" s="282">
        <f>SUMIF(Policy.Strategy!$T:$T,'Form 1'!$K267,Policy.Strategy!Q:Q)</f>
        <v>0</v>
      </c>
      <c r="E267" s="294">
        <f t="shared" si="51"/>
        <v>0</v>
      </c>
      <c r="F267" s="300"/>
      <c r="G267" s="300"/>
      <c r="H267" s="300"/>
      <c r="I267" s="300"/>
      <c r="J267" s="48" t="s">
        <v>168</v>
      </c>
      <c r="K267" s="272" t="s">
        <v>515</v>
      </c>
    </row>
    <row r="268" spans="1:11" ht="21">
      <c r="A268" s="271" t="s">
        <v>516</v>
      </c>
      <c r="B268" s="282">
        <f>SUMIF(Policy.Strategy!$T:$T,'Form 1'!$K268,Policy.Strategy!M:M)</f>
        <v>0</v>
      </c>
      <c r="C268" s="282">
        <f>SUMIF(Policy.Strategy!$T:$T,'Form 1'!$K268,Policy.Strategy!O:O)</f>
        <v>0</v>
      </c>
      <c r="D268" s="282">
        <f>SUMIF(Policy.Strategy!$T:$T,'Form 1'!$K268,Policy.Strategy!Q:Q)</f>
        <v>0</v>
      </c>
      <c r="E268" s="294">
        <f t="shared" si="51"/>
        <v>0</v>
      </c>
      <c r="F268" s="303"/>
      <c r="G268" s="303"/>
      <c r="H268" s="303"/>
      <c r="I268" s="303"/>
      <c r="J268" s="48" t="s">
        <v>169</v>
      </c>
      <c r="K268" s="271" t="s">
        <v>516</v>
      </c>
    </row>
    <row r="269" spans="1:11" ht="21.6" thickBot="1">
      <c r="A269" s="268"/>
      <c r="B269" s="286">
        <f t="shared" ref="B269:H269" si="52">SUM(B250:B268)</f>
        <v>0</v>
      </c>
      <c r="C269" s="286">
        <f t="shared" si="52"/>
        <v>0</v>
      </c>
      <c r="D269" s="286">
        <f t="shared" si="52"/>
        <v>0</v>
      </c>
      <c r="E269" s="286">
        <f t="shared" si="52"/>
        <v>0</v>
      </c>
      <c r="F269" s="286">
        <f t="shared" si="52"/>
        <v>0</v>
      </c>
      <c r="G269" s="286">
        <f t="shared" si="52"/>
        <v>0</v>
      </c>
      <c r="H269" s="286">
        <f t="shared" si="52"/>
        <v>0</v>
      </c>
      <c r="I269" s="286">
        <f>SUM(I250:I268)</f>
        <v>0</v>
      </c>
      <c r="J269" s="54" t="s">
        <v>202</v>
      </c>
      <c r="K269" s="268"/>
    </row>
    <row r="270" spans="1:11" ht="21.6" thickTop="1">
      <c r="A270" s="268"/>
      <c r="B270" s="297"/>
      <c r="C270" s="297"/>
      <c r="D270" s="297"/>
      <c r="E270" s="297"/>
      <c r="F270" s="297"/>
      <c r="G270" s="297"/>
      <c r="H270" s="297"/>
      <c r="I270" s="298"/>
      <c r="J270" s="44"/>
      <c r="K270" s="268"/>
    </row>
    <row r="271" spans="1:11" ht="25.2">
      <c r="A271" s="273">
        <v>730</v>
      </c>
      <c r="B271" s="297"/>
      <c r="C271" s="297"/>
      <c r="D271" s="297"/>
      <c r="E271" s="297"/>
      <c r="F271" s="297"/>
      <c r="G271" s="297"/>
      <c r="H271" s="297"/>
      <c r="I271" s="298"/>
      <c r="J271" s="39" t="s">
        <v>199</v>
      </c>
      <c r="K271" s="273">
        <v>730</v>
      </c>
    </row>
    <row r="272" spans="1:11" ht="21">
      <c r="A272" s="274" t="s">
        <v>517</v>
      </c>
      <c r="B272" s="282">
        <f>SUMIF(Policy.Strategy!$T:$T,'Form 1'!$K272,Policy.Strategy!M:M)</f>
        <v>0</v>
      </c>
      <c r="C272" s="282">
        <f>SUMIF(Policy.Strategy!$T:$T,'Form 1'!$K272,Policy.Strategy!O:O)</f>
        <v>0</v>
      </c>
      <c r="D272" s="282">
        <f>SUMIF(Policy.Strategy!$T:$T,'Form 1'!$K272,Policy.Strategy!Q:Q)</f>
        <v>0</v>
      </c>
      <c r="E272" s="294">
        <f>+F272+G272</f>
        <v>0</v>
      </c>
      <c r="F272" s="294"/>
      <c r="G272" s="294"/>
      <c r="H272" s="294"/>
      <c r="I272" s="294"/>
      <c r="J272" s="47" t="s">
        <v>170</v>
      </c>
      <c r="K272" s="274" t="s">
        <v>517</v>
      </c>
    </row>
    <row r="273" spans="1:11" ht="21">
      <c r="A273" s="274" t="s">
        <v>518</v>
      </c>
      <c r="B273" s="282">
        <f>SUMIF(Policy.Strategy!$T:$T,'Form 1'!$K273,Policy.Strategy!M:M)</f>
        <v>0</v>
      </c>
      <c r="C273" s="282">
        <f>SUMIF(Policy.Strategy!$T:$T,'Form 1'!$K273,Policy.Strategy!O:O)</f>
        <v>0</v>
      </c>
      <c r="D273" s="282">
        <f>SUMIF(Policy.Strategy!$T:$T,'Form 1'!$K273,Policy.Strategy!Q:Q)</f>
        <v>0</v>
      </c>
      <c r="E273" s="294">
        <f t="shared" ref="E273:E280" si="53">+F273+G273</f>
        <v>0</v>
      </c>
      <c r="F273" s="294"/>
      <c r="G273" s="294"/>
      <c r="H273" s="294"/>
      <c r="I273" s="294"/>
      <c r="J273" s="47" t="s">
        <v>171</v>
      </c>
      <c r="K273" s="274" t="s">
        <v>518</v>
      </c>
    </row>
    <row r="274" spans="1:11" ht="21">
      <c r="A274" s="274" t="s">
        <v>519</v>
      </c>
      <c r="B274" s="282">
        <f>SUMIF(Policy.Strategy!$T:$T,'Form 1'!$K274,Policy.Strategy!M:M)</f>
        <v>0</v>
      </c>
      <c r="C274" s="282">
        <f>SUMIF(Policy.Strategy!$T:$T,'Form 1'!$K274,Policy.Strategy!O:O)</f>
        <v>0</v>
      </c>
      <c r="D274" s="282">
        <f>SUMIF(Policy.Strategy!$T:$T,'Form 1'!$K274,Policy.Strategy!Q:Q)</f>
        <v>0</v>
      </c>
      <c r="E274" s="294">
        <f t="shared" si="53"/>
        <v>0</v>
      </c>
      <c r="F274" s="294"/>
      <c r="G274" s="294"/>
      <c r="H274" s="294"/>
      <c r="I274" s="294"/>
      <c r="J274" s="47" t="s">
        <v>172</v>
      </c>
      <c r="K274" s="274" t="s">
        <v>519</v>
      </c>
    </row>
    <row r="275" spans="1:11" ht="21">
      <c r="A275" s="274" t="s">
        <v>520</v>
      </c>
      <c r="B275" s="282">
        <f>SUMIF(Policy.Strategy!$T:$T,'Form 1'!$K275,Policy.Strategy!M:M)</f>
        <v>0</v>
      </c>
      <c r="C275" s="282">
        <f>SUMIF(Policy.Strategy!$T:$T,'Form 1'!$K275,Policy.Strategy!O:O)</f>
        <v>0</v>
      </c>
      <c r="D275" s="282">
        <f>SUMIF(Policy.Strategy!$T:$T,'Form 1'!$K275,Policy.Strategy!Q:Q)</f>
        <v>0</v>
      </c>
      <c r="E275" s="294">
        <f t="shared" si="53"/>
        <v>0</v>
      </c>
      <c r="F275" s="294"/>
      <c r="G275" s="294"/>
      <c r="H275" s="294"/>
      <c r="I275" s="294"/>
      <c r="J275" s="47" t="s">
        <v>173</v>
      </c>
      <c r="K275" s="274" t="s">
        <v>520</v>
      </c>
    </row>
    <row r="276" spans="1:11" ht="21">
      <c r="A276" s="274" t="s">
        <v>521</v>
      </c>
      <c r="B276" s="282">
        <f>SUMIF(Policy.Strategy!$T:$T,'Form 1'!$K276,Policy.Strategy!M:M)</f>
        <v>0</v>
      </c>
      <c r="C276" s="282">
        <f>SUMIF(Policy.Strategy!$T:$T,'Form 1'!$K276,Policy.Strategy!O:O)</f>
        <v>0</v>
      </c>
      <c r="D276" s="282">
        <f>SUMIF(Policy.Strategy!$T:$T,'Form 1'!$K276,Policy.Strategy!Q:Q)</f>
        <v>0</v>
      </c>
      <c r="E276" s="294">
        <f t="shared" si="53"/>
        <v>0</v>
      </c>
      <c r="F276" s="294"/>
      <c r="G276" s="294"/>
      <c r="H276" s="294"/>
      <c r="I276" s="294"/>
      <c r="J276" s="47" t="s">
        <v>174</v>
      </c>
      <c r="K276" s="274" t="s">
        <v>521</v>
      </c>
    </row>
    <row r="277" spans="1:11" ht="21">
      <c r="A277" s="274" t="s">
        <v>522</v>
      </c>
      <c r="B277" s="282">
        <f>SUMIF(Policy.Strategy!$T:$T,'Form 1'!$K277,Policy.Strategy!M:M)</f>
        <v>0</v>
      </c>
      <c r="C277" s="282">
        <f>SUMIF(Policy.Strategy!$T:$T,'Form 1'!$K277,Policy.Strategy!O:O)</f>
        <v>0</v>
      </c>
      <c r="D277" s="282">
        <f>SUMIF(Policy.Strategy!$T:$T,'Form 1'!$K277,Policy.Strategy!Q:Q)</f>
        <v>0</v>
      </c>
      <c r="E277" s="294">
        <f t="shared" si="53"/>
        <v>0</v>
      </c>
      <c r="F277" s="294"/>
      <c r="G277" s="294"/>
      <c r="H277" s="294"/>
      <c r="I277" s="294"/>
      <c r="J277" s="47" t="s">
        <v>175</v>
      </c>
      <c r="K277" s="274" t="s">
        <v>522</v>
      </c>
    </row>
    <row r="278" spans="1:11" ht="21">
      <c r="A278" s="274" t="s">
        <v>523</v>
      </c>
      <c r="B278" s="282">
        <f>SUMIF(Policy.Strategy!$T:$T,'Form 1'!$K278,Policy.Strategy!M:M)</f>
        <v>0</v>
      </c>
      <c r="C278" s="282">
        <f>SUMIF(Policy.Strategy!$T:$T,'Form 1'!$K278,Policy.Strategy!O:O)</f>
        <v>0</v>
      </c>
      <c r="D278" s="282">
        <f>SUMIF(Policy.Strategy!$T:$T,'Form 1'!$K278,Policy.Strategy!Q:Q)</f>
        <v>0</v>
      </c>
      <c r="E278" s="294">
        <f t="shared" si="53"/>
        <v>0</v>
      </c>
      <c r="F278" s="294"/>
      <c r="G278" s="294"/>
      <c r="H278" s="294"/>
      <c r="I278" s="294"/>
      <c r="J278" s="47" t="s">
        <v>176</v>
      </c>
      <c r="K278" s="274" t="s">
        <v>523</v>
      </c>
    </row>
    <row r="279" spans="1:11" ht="21">
      <c r="A279" s="274" t="s">
        <v>524</v>
      </c>
      <c r="B279" s="282">
        <f>SUMIF(Policy.Strategy!$T:$T,'Form 1'!$K279,Policy.Strategy!M:M)</f>
        <v>0</v>
      </c>
      <c r="C279" s="282">
        <f>SUMIF(Policy.Strategy!$T:$T,'Form 1'!$K279,Policy.Strategy!O:O)</f>
        <v>0</v>
      </c>
      <c r="D279" s="282">
        <f>SUMIF(Policy.Strategy!$T:$T,'Form 1'!$K279,Policy.Strategy!Q:Q)</f>
        <v>0</v>
      </c>
      <c r="E279" s="294">
        <f t="shared" si="53"/>
        <v>0</v>
      </c>
      <c r="F279" s="294"/>
      <c r="G279" s="294"/>
      <c r="H279" s="294"/>
      <c r="I279" s="294"/>
      <c r="J279" s="47" t="s">
        <v>177</v>
      </c>
      <c r="K279" s="274" t="s">
        <v>524</v>
      </c>
    </row>
    <row r="280" spans="1:11" ht="21">
      <c r="A280" s="274" t="s">
        <v>525</v>
      </c>
      <c r="B280" s="282">
        <f>SUMIF(Policy.Strategy!$T:$T,'Form 1'!$K280,Policy.Strategy!M:M)</f>
        <v>0</v>
      </c>
      <c r="C280" s="282">
        <f>SUMIF(Policy.Strategy!$T:$T,'Form 1'!$K280,Policy.Strategy!O:O)</f>
        <v>0</v>
      </c>
      <c r="D280" s="282">
        <f>SUMIF(Policy.Strategy!$T:$T,'Form 1'!$K280,Policy.Strategy!Q:Q)</f>
        <v>0</v>
      </c>
      <c r="E280" s="294">
        <f t="shared" si="53"/>
        <v>0</v>
      </c>
      <c r="F280" s="294"/>
      <c r="G280" s="294"/>
      <c r="H280" s="294"/>
      <c r="I280" s="294"/>
      <c r="J280" s="48" t="s">
        <v>178</v>
      </c>
      <c r="K280" s="274" t="s">
        <v>525</v>
      </c>
    </row>
    <row r="281" spans="1:11" ht="21.6" thickBot="1">
      <c r="B281" s="286">
        <f t="shared" ref="B281:I281" si="54">SUM(B272:B280)</f>
        <v>0</v>
      </c>
      <c r="C281" s="286">
        <f t="shared" si="54"/>
        <v>0</v>
      </c>
      <c r="D281" s="286">
        <f t="shared" si="54"/>
        <v>0</v>
      </c>
      <c r="E281" s="286">
        <f t="shared" si="54"/>
        <v>0</v>
      </c>
      <c r="F281" s="286">
        <f t="shared" si="54"/>
        <v>0</v>
      </c>
      <c r="G281" s="286">
        <f t="shared" si="54"/>
        <v>0</v>
      </c>
      <c r="H281" s="286">
        <f t="shared" si="54"/>
        <v>0</v>
      </c>
      <c r="I281" s="286">
        <f t="shared" si="54"/>
        <v>0</v>
      </c>
      <c r="J281" s="54" t="s">
        <v>202</v>
      </c>
    </row>
    <row r="282" spans="1:11" ht="21.6" thickTop="1">
      <c r="B282" s="45"/>
      <c r="C282" s="45"/>
      <c r="D282" s="45"/>
      <c r="E282" s="45"/>
      <c r="F282" s="45"/>
      <c r="G282" s="45"/>
      <c r="H282" s="45"/>
      <c r="I282" s="46"/>
      <c r="J282" s="57"/>
      <c r="K282" s="58"/>
    </row>
    <row r="283" spans="1:11" ht="21">
      <c r="B283" s="45"/>
      <c r="C283" s="45"/>
      <c r="D283" s="45"/>
      <c r="E283" s="45"/>
      <c r="F283" s="45"/>
      <c r="G283" s="45"/>
      <c r="H283" s="45"/>
      <c r="I283" s="46"/>
      <c r="J283" s="57"/>
      <c r="K283" s="59"/>
    </row>
    <row r="284" spans="1:11" ht="21">
      <c r="B284" s="45"/>
      <c r="C284" s="45"/>
      <c r="D284" s="45"/>
      <c r="E284" s="45"/>
      <c r="F284" s="45"/>
      <c r="G284" s="45"/>
      <c r="H284" s="45"/>
      <c r="I284" s="46"/>
      <c r="J284" s="60"/>
      <c r="K284" s="266" t="s">
        <v>592</v>
      </c>
    </row>
    <row r="285" spans="1:11" ht="21">
      <c r="B285" s="45"/>
      <c r="C285" s="45"/>
      <c r="D285" s="45"/>
      <c r="E285" s="45"/>
      <c r="F285" s="45"/>
      <c r="G285" s="45"/>
      <c r="H285" s="45"/>
      <c r="I285" s="46"/>
      <c r="J285" s="61"/>
      <c r="K285" s="276" t="s">
        <v>593</v>
      </c>
    </row>
    <row r="286" spans="1:11">
      <c r="B286" s="45"/>
      <c r="C286" s="45"/>
      <c r="D286" s="45"/>
      <c r="E286" s="45"/>
      <c r="F286" s="45"/>
      <c r="G286" s="45"/>
      <c r="H286" s="45"/>
      <c r="I286" s="46"/>
    </row>
    <row r="287" spans="1:11" ht="21">
      <c r="B287" s="45"/>
      <c r="C287" s="45"/>
      <c r="D287" s="45"/>
      <c r="E287" s="45"/>
      <c r="F287" s="45"/>
      <c r="G287" s="45"/>
      <c r="H287" s="45"/>
      <c r="I287" s="46"/>
      <c r="J287" s="44"/>
    </row>
    <row r="288" spans="1:11" ht="21">
      <c r="B288" s="45"/>
      <c r="C288" s="45"/>
      <c r="D288" s="45"/>
      <c r="E288" s="45"/>
      <c r="F288" s="45"/>
      <c r="G288" s="45" t="s">
        <v>225</v>
      </c>
      <c r="H288" s="45"/>
      <c r="I288" s="46"/>
      <c r="J288" s="44"/>
    </row>
    <row r="289" spans="2:10" ht="21">
      <c r="B289" s="45"/>
      <c r="C289" s="45"/>
      <c r="D289" s="45"/>
      <c r="E289" s="45"/>
      <c r="F289" s="45"/>
      <c r="G289" s="45"/>
      <c r="H289" s="45"/>
      <c r="I289" s="46"/>
      <c r="J289" s="57"/>
    </row>
    <row r="290" spans="2:10" ht="21">
      <c r="B290" s="45"/>
      <c r="C290" s="45"/>
      <c r="D290" s="45"/>
      <c r="E290" s="45"/>
      <c r="F290" s="45"/>
      <c r="G290" s="45"/>
      <c r="H290" s="45"/>
      <c r="I290" s="46"/>
      <c r="J290" s="57"/>
    </row>
    <row r="291" spans="2:10" ht="21">
      <c r="B291" s="45"/>
      <c r="C291" s="45"/>
      <c r="D291" s="45"/>
      <c r="E291" s="45"/>
      <c r="F291" s="45"/>
      <c r="G291" s="45"/>
      <c r="H291" s="45"/>
      <c r="I291" s="46"/>
      <c r="J291" s="57"/>
    </row>
    <row r="292" spans="2:10" ht="21">
      <c r="B292" s="45"/>
      <c r="C292" s="45"/>
      <c r="D292" s="45"/>
      <c r="E292" s="45"/>
      <c r="F292" s="45"/>
      <c r="G292" s="45"/>
      <c r="H292" s="45"/>
      <c r="I292" s="46"/>
      <c r="J292" s="44"/>
    </row>
    <row r="293" spans="2:10" ht="21">
      <c r="B293" s="45"/>
      <c r="C293" s="45"/>
      <c r="D293" s="45"/>
      <c r="E293" s="45"/>
      <c r="F293" s="45"/>
      <c r="G293" s="45"/>
      <c r="H293" s="45"/>
      <c r="I293" s="46"/>
      <c r="J293" s="44"/>
    </row>
    <row r="294" spans="2:10" ht="21">
      <c r="B294" s="45"/>
      <c r="C294" s="45"/>
      <c r="D294" s="45"/>
      <c r="E294" s="45"/>
      <c r="F294" s="45"/>
      <c r="G294" s="45"/>
      <c r="H294" s="45"/>
      <c r="I294" s="46"/>
      <c r="J294" s="44"/>
    </row>
    <row r="295" spans="2:10" ht="21">
      <c r="B295" s="45"/>
      <c r="C295" s="45"/>
      <c r="D295" s="45"/>
      <c r="E295" s="45"/>
      <c r="F295" s="45"/>
      <c r="G295" s="45"/>
      <c r="H295" s="45"/>
      <c r="I295" s="46"/>
      <c r="J295" s="44"/>
    </row>
    <row r="296" spans="2:10" ht="21">
      <c r="B296" s="45"/>
      <c r="C296" s="45"/>
      <c r="D296" s="45"/>
      <c r="E296" s="45"/>
      <c r="F296" s="45"/>
      <c r="G296" s="45"/>
      <c r="H296" s="45"/>
      <c r="I296" s="46"/>
      <c r="J296" s="44"/>
    </row>
    <row r="297" spans="2:10" ht="21">
      <c r="B297" s="45"/>
      <c r="C297" s="45"/>
      <c r="D297" s="45"/>
      <c r="E297" s="45"/>
      <c r="F297" s="45"/>
      <c r="G297" s="45"/>
      <c r="H297" s="45"/>
      <c r="I297" s="46"/>
      <c r="J297" s="44"/>
    </row>
    <row r="298" spans="2:10" ht="21">
      <c r="B298" s="45"/>
      <c r="C298" s="45"/>
      <c r="D298" s="45"/>
      <c r="E298" s="45"/>
      <c r="F298" s="45"/>
      <c r="G298" s="45"/>
      <c r="H298" s="45"/>
      <c r="I298" s="46"/>
      <c r="J298" s="44"/>
    </row>
    <row r="299" spans="2:10" ht="21">
      <c r="B299" s="45"/>
      <c r="C299" s="45"/>
      <c r="D299" s="45"/>
      <c r="E299" s="45"/>
      <c r="F299" s="45"/>
      <c r="G299" s="45"/>
      <c r="H299" s="45"/>
      <c r="I299" s="46"/>
      <c r="J299" s="44"/>
    </row>
    <row r="300" spans="2:10" ht="21">
      <c r="B300" s="45"/>
      <c r="C300" s="45"/>
      <c r="D300" s="45"/>
      <c r="E300" s="45"/>
      <c r="F300" s="45"/>
      <c r="G300" s="45"/>
      <c r="H300" s="45"/>
      <c r="I300" s="46"/>
      <c r="J300" s="44"/>
    </row>
    <row r="301" spans="2:10" ht="21">
      <c r="B301" s="45"/>
      <c r="C301" s="45"/>
      <c r="D301" s="45"/>
      <c r="E301" s="45"/>
      <c r="F301" s="45"/>
      <c r="G301" s="45"/>
      <c r="H301" s="45"/>
      <c r="I301" s="46"/>
      <c r="J301" s="44"/>
    </row>
    <row r="302" spans="2:10" ht="21">
      <c r="B302" s="45"/>
      <c r="C302" s="45"/>
      <c r="D302" s="45"/>
      <c r="E302" s="45"/>
      <c r="F302" s="45"/>
      <c r="G302" s="45"/>
      <c r="H302" s="45"/>
      <c r="I302" s="46"/>
      <c r="J302" s="44"/>
    </row>
    <row r="303" spans="2:10" ht="21">
      <c r="B303" s="45"/>
      <c r="C303" s="45"/>
      <c r="D303" s="45"/>
      <c r="E303" s="45"/>
      <c r="F303" s="45"/>
      <c r="G303" s="45"/>
      <c r="H303" s="45"/>
      <c r="I303" s="46"/>
      <c r="J303" s="44"/>
    </row>
    <row r="304" spans="2:10" ht="21">
      <c r="B304" s="45"/>
      <c r="C304" s="45"/>
      <c r="D304" s="45"/>
      <c r="E304" s="45"/>
      <c r="F304" s="45"/>
      <c r="G304" s="45"/>
      <c r="H304" s="45"/>
      <c r="I304" s="46"/>
      <c r="J304" s="44"/>
    </row>
    <row r="305" spans="2:10" ht="21">
      <c r="B305" s="45"/>
      <c r="C305" s="45"/>
      <c r="D305" s="45"/>
      <c r="E305" s="45"/>
      <c r="F305" s="45"/>
      <c r="G305" s="45"/>
      <c r="H305" s="45"/>
      <c r="I305" s="46"/>
      <c r="J305" s="44"/>
    </row>
    <row r="306" spans="2:10" ht="21">
      <c r="B306" s="45"/>
      <c r="C306" s="45"/>
      <c r="D306" s="45"/>
      <c r="E306" s="45"/>
      <c r="F306" s="45"/>
      <c r="G306" s="45"/>
      <c r="H306" s="45"/>
      <c r="I306" s="46"/>
      <c r="J306" s="44"/>
    </row>
    <row r="307" spans="2:10" ht="21">
      <c r="B307" s="45"/>
      <c r="C307" s="45"/>
      <c r="D307" s="45"/>
      <c r="E307" s="45"/>
      <c r="F307" s="45"/>
      <c r="G307" s="45"/>
      <c r="H307" s="45"/>
      <c r="I307" s="46"/>
      <c r="J307" s="44"/>
    </row>
    <row r="308" spans="2:10" ht="21">
      <c r="B308" s="45"/>
      <c r="C308" s="45"/>
      <c r="D308" s="45"/>
      <c r="E308" s="45"/>
      <c r="F308" s="45"/>
      <c r="G308" s="45"/>
      <c r="H308" s="45"/>
      <c r="I308" s="46"/>
      <c r="J308" s="44"/>
    </row>
    <row r="309" spans="2:10" ht="21">
      <c r="B309" s="45"/>
      <c r="C309" s="45"/>
      <c r="D309" s="45"/>
      <c r="E309" s="45"/>
      <c r="F309" s="45"/>
      <c r="G309" s="45"/>
      <c r="H309" s="45"/>
      <c r="I309" s="46"/>
      <c r="J309" s="44"/>
    </row>
    <row r="310" spans="2:10" ht="21">
      <c r="B310" s="45"/>
      <c r="C310" s="45"/>
      <c r="D310" s="45"/>
      <c r="E310" s="45"/>
      <c r="F310" s="45"/>
      <c r="G310" s="45"/>
      <c r="H310" s="45"/>
      <c r="I310" s="46"/>
      <c r="J310" s="44"/>
    </row>
    <row r="311" spans="2:10" ht="21">
      <c r="B311" s="45"/>
      <c r="C311" s="45"/>
      <c r="D311" s="45"/>
      <c r="E311" s="45"/>
      <c r="F311" s="45"/>
      <c r="G311" s="45"/>
      <c r="H311" s="45"/>
      <c r="I311" s="46"/>
      <c r="J311" s="44"/>
    </row>
    <row r="312" spans="2:10" ht="21">
      <c r="B312" s="45"/>
      <c r="C312" s="45"/>
      <c r="D312" s="45"/>
      <c r="E312" s="45"/>
      <c r="F312" s="45"/>
      <c r="G312" s="45"/>
      <c r="H312" s="45"/>
      <c r="I312" s="46"/>
      <c r="J312" s="44"/>
    </row>
    <row r="313" spans="2:10" ht="21">
      <c r="B313" s="45"/>
      <c r="C313" s="45"/>
      <c r="D313" s="45"/>
      <c r="E313" s="45"/>
      <c r="F313" s="45"/>
      <c r="G313" s="45"/>
      <c r="H313" s="45"/>
      <c r="I313" s="46"/>
      <c r="J313" s="44"/>
    </row>
    <row r="314" spans="2:10" ht="21">
      <c r="B314" s="45"/>
      <c r="C314" s="45"/>
      <c r="D314" s="45"/>
      <c r="E314" s="45"/>
      <c r="F314" s="45"/>
      <c r="G314" s="45"/>
      <c r="H314" s="45"/>
      <c r="I314" s="46"/>
      <c r="J314" s="44"/>
    </row>
    <row r="315" spans="2:10" ht="21">
      <c r="B315" s="45"/>
      <c r="C315" s="45"/>
      <c r="D315" s="45"/>
      <c r="E315" s="45"/>
      <c r="F315" s="45"/>
      <c r="G315" s="45"/>
      <c r="H315" s="45"/>
      <c r="I315" s="46"/>
      <c r="J315" s="44"/>
    </row>
    <row r="316" spans="2:10" ht="21">
      <c r="B316" s="45"/>
      <c r="C316" s="45"/>
      <c r="D316" s="45"/>
      <c r="E316" s="45"/>
      <c r="F316" s="45"/>
      <c r="G316" s="45"/>
      <c r="H316" s="45"/>
      <c r="I316" s="46"/>
      <c r="J316" s="44"/>
    </row>
    <row r="317" spans="2:10" ht="21">
      <c r="B317" s="45"/>
      <c r="C317" s="45"/>
      <c r="D317" s="45"/>
      <c r="E317" s="45"/>
      <c r="F317" s="45"/>
      <c r="G317" s="45"/>
      <c r="H317" s="45"/>
      <c r="I317" s="46"/>
      <c r="J317" s="44"/>
    </row>
    <row r="318" spans="2:10" ht="21">
      <c r="B318" s="45"/>
      <c r="C318" s="45"/>
      <c r="D318" s="45"/>
      <c r="E318" s="45"/>
      <c r="F318" s="45"/>
      <c r="G318" s="45"/>
      <c r="H318" s="45"/>
      <c r="I318" s="46"/>
      <c r="J318" s="44"/>
    </row>
    <row r="319" spans="2:10" ht="21">
      <c r="B319" s="45"/>
      <c r="C319" s="45"/>
      <c r="D319" s="45"/>
      <c r="E319" s="45"/>
      <c r="F319" s="45"/>
      <c r="G319" s="45"/>
      <c r="H319" s="45"/>
      <c r="I319" s="46"/>
      <c r="J319" s="44"/>
    </row>
    <row r="320" spans="2:10" ht="21">
      <c r="B320" s="45"/>
      <c r="C320" s="45"/>
      <c r="D320" s="45"/>
      <c r="E320" s="45"/>
      <c r="F320" s="45"/>
      <c r="G320" s="45"/>
      <c r="H320" s="45"/>
      <c r="I320" s="46"/>
      <c r="J320" s="44"/>
    </row>
    <row r="321" spans="2:10" ht="21">
      <c r="B321" s="45"/>
      <c r="C321" s="45"/>
      <c r="D321" s="45"/>
      <c r="E321" s="45"/>
      <c r="F321" s="45"/>
      <c r="G321" s="45"/>
      <c r="H321" s="45"/>
      <c r="I321" s="46"/>
      <c r="J321" s="44"/>
    </row>
    <row r="322" spans="2:10" ht="21">
      <c r="B322" s="45"/>
      <c r="C322" s="45"/>
      <c r="D322" s="45"/>
      <c r="E322" s="45"/>
      <c r="F322" s="45"/>
      <c r="G322" s="45"/>
      <c r="H322" s="45"/>
      <c r="I322" s="46"/>
      <c r="J322" s="44"/>
    </row>
    <row r="323" spans="2:10" ht="21">
      <c r="B323" s="45"/>
      <c r="C323" s="45"/>
      <c r="D323" s="45"/>
      <c r="E323" s="45"/>
      <c r="F323" s="45"/>
      <c r="G323" s="45"/>
      <c r="H323" s="45"/>
      <c r="I323" s="46"/>
      <c r="J323" s="44"/>
    </row>
    <row r="324" spans="2:10" ht="21">
      <c r="B324" s="45"/>
      <c r="C324" s="45"/>
      <c r="D324" s="45"/>
      <c r="E324" s="45"/>
      <c r="F324" s="45"/>
      <c r="G324" s="45"/>
      <c r="H324" s="45"/>
      <c r="I324" s="46"/>
      <c r="J324" s="44"/>
    </row>
    <row r="325" spans="2:10" ht="21">
      <c r="B325" s="45"/>
      <c r="C325" s="45"/>
      <c r="D325" s="45"/>
      <c r="E325" s="45"/>
      <c r="F325" s="45"/>
      <c r="G325" s="45"/>
      <c r="H325" s="45"/>
      <c r="I325" s="46"/>
      <c r="J325" s="44"/>
    </row>
    <row r="326" spans="2:10" ht="21">
      <c r="B326" s="45"/>
      <c r="C326" s="45"/>
      <c r="D326" s="45"/>
      <c r="E326" s="45"/>
      <c r="F326" s="45"/>
      <c r="G326" s="45"/>
      <c r="H326" s="45"/>
      <c r="I326" s="46"/>
      <c r="J326" s="44"/>
    </row>
    <row r="327" spans="2:10" ht="21">
      <c r="B327" s="45"/>
      <c r="C327" s="45"/>
      <c r="D327" s="45"/>
      <c r="E327" s="45"/>
      <c r="F327" s="45"/>
      <c r="G327" s="45"/>
      <c r="H327" s="45"/>
      <c r="I327" s="46"/>
      <c r="J327" s="44"/>
    </row>
    <row r="328" spans="2:10" ht="21">
      <c r="B328" s="45"/>
      <c r="C328" s="45"/>
      <c r="D328" s="45"/>
      <c r="E328" s="45"/>
      <c r="F328" s="45"/>
      <c r="G328" s="45"/>
      <c r="H328" s="45"/>
      <c r="I328" s="46"/>
      <c r="J328" s="44"/>
    </row>
    <row r="329" spans="2:10" ht="21">
      <c r="B329" s="45"/>
      <c r="C329" s="45"/>
      <c r="D329" s="45"/>
      <c r="E329" s="45"/>
      <c r="F329" s="45"/>
      <c r="G329" s="45"/>
      <c r="H329" s="45"/>
      <c r="I329" s="46"/>
      <c r="J329" s="44"/>
    </row>
    <row r="330" spans="2:10" ht="21">
      <c r="B330" s="45"/>
      <c r="C330" s="45"/>
      <c r="D330" s="45"/>
      <c r="E330" s="45"/>
      <c r="F330" s="45"/>
      <c r="G330" s="45"/>
      <c r="H330" s="45"/>
      <c r="I330" s="46"/>
      <c r="J330" s="44"/>
    </row>
    <row r="331" spans="2:10" ht="21">
      <c r="B331" s="45"/>
      <c r="C331" s="45"/>
      <c r="D331" s="45"/>
      <c r="E331" s="45"/>
      <c r="F331" s="45"/>
      <c r="G331" s="45"/>
      <c r="H331" s="45"/>
      <c r="I331" s="46"/>
      <c r="J331" s="44"/>
    </row>
    <row r="332" spans="2:10" ht="21">
      <c r="B332" s="45"/>
      <c r="C332" s="45"/>
      <c r="D332" s="45"/>
      <c r="E332" s="45"/>
      <c r="F332" s="45"/>
      <c r="G332" s="45"/>
      <c r="H332" s="45"/>
      <c r="I332" s="46"/>
      <c r="J332" s="44"/>
    </row>
    <row r="333" spans="2:10" ht="21">
      <c r="B333" s="45"/>
      <c r="C333" s="45"/>
      <c r="D333" s="45"/>
      <c r="E333" s="45"/>
      <c r="F333" s="45"/>
      <c r="G333" s="45"/>
      <c r="H333" s="45"/>
      <c r="I333" s="46"/>
      <c r="J333" s="44"/>
    </row>
    <row r="334" spans="2:10" ht="21">
      <c r="B334" s="45"/>
      <c r="C334" s="45"/>
      <c r="D334" s="45"/>
      <c r="E334" s="45"/>
      <c r="F334" s="45"/>
      <c r="G334" s="45"/>
      <c r="H334" s="45"/>
      <c r="I334" s="46"/>
      <c r="J334" s="44"/>
    </row>
    <row r="335" spans="2:10" ht="21">
      <c r="B335" s="45"/>
      <c r="C335" s="45"/>
      <c r="D335" s="45"/>
      <c r="E335" s="45"/>
      <c r="F335" s="45"/>
      <c r="G335" s="45"/>
      <c r="H335" s="45"/>
      <c r="I335" s="46"/>
      <c r="J335" s="44"/>
    </row>
    <row r="336" spans="2:10" ht="21">
      <c r="B336" s="45"/>
      <c r="C336" s="45"/>
      <c r="D336" s="45"/>
      <c r="E336" s="45"/>
      <c r="F336" s="45"/>
      <c r="G336" s="45"/>
      <c r="H336" s="45"/>
      <c r="I336" s="46"/>
      <c r="J336" s="44"/>
    </row>
    <row r="337" spans="2:10" ht="21">
      <c r="B337" s="45"/>
      <c r="C337" s="45"/>
      <c r="D337" s="45"/>
      <c r="E337" s="45"/>
      <c r="F337" s="45"/>
      <c r="G337" s="45"/>
      <c r="H337" s="45"/>
      <c r="I337" s="46"/>
      <c r="J337" s="44"/>
    </row>
    <row r="338" spans="2:10" ht="21">
      <c r="B338" s="45"/>
      <c r="C338" s="45"/>
      <c r="D338" s="45"/>
      <c r="E338" s="45"/>
      <c r="F338" s="45"/>
      <c r="G338" s="45"/>
      <c r="H338" s="45"/>
      <c r="I338" s="46"/>
      <c r="J338" s="44"/>
    </row>
    <row r="339" spans="2:10" ht="21">
      <c r="B339" s="45"/>
      <c r="C339" s="45"/>
      <c r="D339" s="45"/>
      <c r="E339" s="45"/>
      <c r="F339" s="45"/>
      <c r="G339" s="45"/>
      <c r="H339" s="45"/>
      <c r="I339" s="46"/>
      <c r="J339" s="44"/>
    </row>
    <row r="340" spans="2:10" ht="21">
      <c r="B340" s="45"/>
      <c r="C340" s="45"/>
      <c r="D340" s="45"/>
      <c r="E340" s="45"/>
      <c r="F340" s="45"/>
      <c r="G340" s="45"/>
      <c r="H340" s="45"/>
      <c r="I340" s="46"/>
      <c r="J340" s="44"/>
    </row>
    <row r="341" spans="2:10" ht="21">
      <c r="B341" s="45"/>
      <c r="C341" s="45"/>
      <c r="D341" s="45"/>
      <c r="E341" s="45"/>
      <c r="F341" s="45"/>
      <c r="G341" s="45"/>
      <c r="H341" s="45"/>
      <c r="I341" s="46"/>
      <c r="J341" s="44"/>
    </row>
    <row r="342" spans="2:10" ht="21">
      <c r="B342" s="45"/>
      <c r="C342" s="45"/>
      <c r="D342" s="45"/>
      <c r="E342" s="45"/>
      <c r="F342" s="45"/>
      <c r="G342" s="45"/>
      <c r="H342" s="45"/>
      <c r="I342" s="46"/>
      <c r="J342" s="44"/>
    </row>
    <row r="343" spans="2:10" ht="21">
      <c r="B343" s="45"/>
      <c r="C343" s="45"/>
      <c r="D343" s="45"/>
      <c r="E343" s="45"/>
      <c r="F343" s="45"/>
      <c r="G343" s="45"/>
      <c r="H343" s="45"/>
      <c r="I343" s="46"/>
      <c r="J343" s="44"/>
    </row>
    <row r="344" spans="2:10" ht="21">
      <c r="B344" s="45"/>
      <c r="C344" s="45"/>
      <c r="D344" s="45"/>
      <c r="E344" s="45"/>
      <c r="F344" s="45"/>
      <c r="G344" s="45"/>
      <c r="H344" s="45"/>
      <c r="I344" s="46"/>
      <c r="J344" s="44"/>
    </row>
    <row r="345" spans="2:10" ht="21">
      <c r="B345" s="45"/>
      <c r="C345" s="45"/>
      <c r="D345" s="45"/>
      <c r="E345" s="45"/>
      <c r="F345" s="45"/>
      <c r="G345" s="45"/>
      <c r="H345" s="45"/>
      <c r="I345" s="46"/>
      <c r="J345" s="44"/>
    </row>
    <row r="346" spans="2:10" ht="21">
      <c r="B346" s="45"/>
      <c r="C346" s="45"/>
      <c r="D346" s="45"/>
      <c r="E346" s="45"/>
      <c r="F346" s="45"/>
      <c r="G346" s="45"/>
      <c r="H346" s="45"/>
      <c r="I346" s="46"/>
      <c r="J346" s="44"/>
    </row>
    <row r="347" spans="2:10" ht="21">
      <c r="B347" s="45"/>
      <c r="C347" s="45"/>
      <c r="D347" s="45"/>
      <c r="E347" s="45"/>
      <c r="F347" s="45"/>
      <c r="G347" s="45"/>
      <c r="H347" s="45"/>
      <c r="I347" s="46"/>
      <c r="J347" s="44"/>
    </row>
    <row r="348" spans="2:10" ht="21">
      <c r="B348" s="45"/>
      <c r="C348" s="45"/>
      <c r="D348" s="45"/>
      <c r="E348" s="45"/>
      <c r="F348" s="45"/>
      <c r="G348" s="45"/>
      <c r="H348" s="45"/>
      <c r="I348" s="46"/>
      <c r="J348" s="44"/>
    </row>
    <row r="349" spans="2:10" ht="21">
      <c r="B349" s="45"/>
      <c r="C349" s="45"/>
      <c r="D349" s="45"/>
      <c r="E349" s="45"/>
      <c r="F349" s="45"/>
      <c r="G349" s="45"/>
      <c r="H349" s="45"/>
      <c r="I349" s="46"/>
      <c r="J349" s="44"/>
    </row>
    <row r="350" spans="2:10" ht="21">
      <c r="J350" s="44"/>
    </row>
    <row r="351" spans="2:10" ht="21">
      <c r="J351" s="44"/>
    </row>
    <row r="352" spans="2:10" ht="21">
      <c r="J352" s="44"/>
    </row>
    <row r="353" spans="10:10" ht="21">
      <c r="J353" s="44"/>
    </row>
    <row r="354" spans="10:10" ht="21">
      <c r="J354" s="44"/>
    </row>
    <row r="355" spans="10:10" ht="21">
      <c r="J355" s="44"/>
    </row>
    <row r="356" spans="10:10" ht="21">
      <c r="J356" s="44"/>
    </row>
    <row r="357" spans="10:10" ht="21">
      <c r="J357" s="44"/>
    </row>
    <row r="358" spans="10:10" ht="21">
      <c r="J358" s="44"/>
    </row>
    <row r="359" spans="10:10" ht="21">
      <c r="J359" s="44"/>
    </row>
    <row r="360" spans="10:10" ht="21">
      <c r="J360" s="44"/>
    </row>
    <row r="361" spans="10:10" ht="21">
      <c r="J361" s="44"/>
    </row>
    <row r="362" spans="10:10" ht="21">
      <c r="J362" s="44"/>
    </row>
    <row r="363" spans="10:10" ht="21">
      <c r="J363" s="44"/>
    </row>
    <row r="364" spans="10:10" ht="21">
      <c r="J364" s="44"/>
    </row>
    <row r="365" spans="10:10" ht="21">
      <c r="J365" s="44"/>
    </row>
    <row r="366" spans="10:10" ht="21">
      <c r="J366" s="44"/>
    </row>
    <row r="367" spans="10:10" ht="21">
      <c r="J367" s="44"/>
    </row>
    <row r="368" spans="10:10" ht="21">
      <c r="J368" s="44"/>
    </row>
    <row r="369" spans="10:10" ht="21">
      <c r="J369" s="44"/>
    </row>
    <row r="370" spans="10:10" ht="21">
      <c r="J370" s="44"/>
    </row>
    <row r="371" spans="10:10" ht="21">
      <c r="J371" s="44"/>
    </row>
    <row r="372" spans="10:10" ht="21">
      <c r="J372" s="44"/>
    </row>
    <row r="373" spans="10:10" ht="21">
      <c r="J373" s="44"/>
    </row>
    <row r="374" spans="10:10" ht="21">
      <c r="J374" s="44"/>
    </row>
    <row r="375" spans="10:10" ht="21">
      <c r="J375" s="44"/>
    </row>
    <row r="376" spans="10:10" ht="21">
      <c r="J376" s="44"/>
    </row>
    <row r="377" spans="10:10" ht="21">
      <c r="J377" s="44"/>
    </row>
    <row r="378" spans="10:10" ht="21">
      <c r="J378" s="44"/>
    </row>
    <row r="379" spans="10:10" ht="21">
      <c r="J379" s="44"/>
    </row>
    <row r="380" spans="10:10" ht="21">
      <c r="J380" s="44"/>
    </row>
    <row r="381" spans="10:10" ht="21">
      <c r="J381" s="44"/>
    </row>
    <row r="382" spans="10:10" ht="21">
      <c r="J382" s="44"/>
    </row>
    <row r="383" spans="10:10" ht="21">
      <c r="J383" s="44"/>
    </row>
    <row r="384" spans="10:10" ht="21">
      <c r="J384" s="44"/>
    </row>
    <row r="385" spans="10:10" ht="21">
      <c r="J385" s="44"/>
    </row>
    <row r="386" spans="10:10" ht="21">
      <c r="J386" s="44"/>
    </row>
    <row r="387" spans="10:10" ht="21">
      <c r="J387" s="44"/>
    </row>
    <row r="388" spans="10:10" ht="21">
      <c r="J388" s="44"/>
    </row>
  </sheetData>
  <mergeCells count="2">
    <mergeCell ref="B4:K4"/>
    <mergeCell ref="B3:K3"/>
  </mergeCells>
  <phoneticPr fontId="31" type="noConversion"/>
  <pageMargins left="0.23622047244094491" right="0.23622047244094491" top="0.47244094488188981" bottom="0.43307086614173229" header="0.19685039370078741" footer="0.31496062992125984"/>
  <pageSetup paperSize="9" scale="88" fitToHeight="0" orientation="landscape" r:id="rId1"/>
  <ignoredErrors>
    <ignoredError sqref="I13 D13" formula="1"/>
    <ignoredError sqref="B9:J9" numberStoredAsText="1"/>
  </ignoredErrors>
  <drawing r:id="rId2"/>
</worksheet>
</file>

<file path=xl/worksheets/sheet9.xml><?xml version="1.0" encoding="utf-8"?>
<worksheet xmlns="http://schemas.openxmlformats.org/spreadsheetml/2006/main" xmlns:r="http://schemas.openxmlformats.org/officeDocument/2006/relationships">
  <sheetPr>
    <tabColor rgb="FFFF0000"/>
    <pageSetUpPr fitToPage="1"/>
  </sheetPr>
  <dimension ref="A1:P48"/>
  <sheetViews>
    <sheetView showGridLines="0" topLeftCell="E1" workbookViewId="0">
      <selection activeCell="K41" sqref="K41"/>
    </sheetView>
  </sheetViews>
  <sheetFormatPr defaultRowHeight="18.600000000000001"/>
  <cols>
    <col min="1" max="1" width="10" style="70" customWidth="1"/>
    <col min="2" max="2" width="5.33203125" style="70" customWidth="1"/>
    <col min="3" max="3" width="9.33203125" style="70" customWidth="1"/>
    <col min="4" max="4" width="5.33203125" style="70" customWidth="1"/>
    <col min="5" max="5" width="11" style="70" customWidth="1"/>
    <col min="6" max="6" width="5.44140625" style="70" customWidth="1"/>
    <col min="7" max="7" width="12.33203125" style="70" customWidth="1"/>
    <col min="8" max="8" width="5.44140625" style="70" customWidth="1"/>
    <col min="9" max="9" width="11" style="70" customWidth="1"/>
    <col min="10" max="10" width="10.109375" style="70" customWidth="1"/>
    <col min="11" max="11" width="10.33203125" style="70" customWidth="1"/>
    <col min="12" max="12" width="5.6640625" style="70" customWidth="1"/>
    <col min="13" max="13" width="9.88671875" style="70" customWidth="1"/>
    <col min="14" max="14" width="5.5546875" style="71" customWidth="1"/>
    <col min="15" max="15" width="28.88671875" style="70" customWidth="1"/>
    <col min="16" max="256" width="8.88671875" style="70"/>
    <col min="257" max="257" width="10" style="70" customWidth="1"/>
    <col min="258" max="258" width="5.33203125" style="70" customWidth="1"/>
    <col min="259" max="259" width="9.33203125" style="70" customWidth="1"/>
    <col min="260" max="260" width="5.33203125" style="70" customWidth="1"/>
    <col min="261" max="261" width="11" style="70" customWidth="1"/>
    <col min="262" max="262" width="5.44140625" style="70" customWidth="1"/>
    <col min="263" max="263" width="12.33203125" style="70" customWidth="1"/>
    <col min="264" max="264" width="5.44140625" style="70" customWidth="1"/>
    <col min="265" max="265" width="11" style="70" customWidth="1"/>
    <col min="266" max="266" width="10.109375" style="70" customWidth="1"/>
    <col min="267" max="267" width="10.33203125" style="70" customWidth="1"/>
    <col min="268" max="268" width="5.6640625" style="70" customWidth="1"/>
    <col min="269" max="269" width="9.88671875" style="70" customWidth="1"/>
    <col min="270" max="270" width="5.5546875" style="70" customWidth="1"/>
    <col min="271" max="271" width="28.88671875" style="70" customWidth="1"/>
    <col min="272" max="512" width="8.88671875" style="70"/>
    <col min="513" max="513" width="10" style="70" customWidth="1"/>
    <col min="514" max="514" width="5.33203125" style="70" customWidth="1"/>
    <col min="515" max="515" width="9.33203125" style="70" customWidth="1"/>
    <col min="516" max="516" width="5.33203125" style="70" customWidth="1"/>
    <col min="517" max="517" width="11" style="70" customWidth="1"/>
    <col min="518" max="518" width="5.44140625" style="70" customWidth="1"/>
    <col min="519" max="519" width="12.33203125" style="70" customWidth="1"/>
    <col min="520" max="520" width="5.44140625" style="70" customWidth="1"/>
    <col min="521" max="521" width="11" style="70" customWidth="1"/>
    <col min="522" max="522" width="10.109375" style="70" customWidth="1"/>
    <col min="523" max="523" width="10.33203125" style="70" customWidth="1"/>
    <col min="524" max="524" width="5.6640625" style="70" customWidth="1"/>
    <col min="525" max="525" width="9.88671875" style="70" customWidth="1"/>
    <col min="526" max="526" width="5.5546875" style="70" customWidth="1"/>
    <col min="527" max="527" width="28.88671875" style="70" customWidth="1"/>
    <col min="528" max="768" width="8.88671875" style="70"/>
    <col min="769" max="769" width="10" style="70" customWidth="1"/>
    <col min="770" max="770" width="5.33203125" style="70" customWidth="1"/>
    <col min="771" max="771" width="9.33203125" style="70" customWidth="1"/>
    <col min="772" max="772" width="5.33203125" style="70" customWidth="1"/>
    <col min="773" max="773" width="11" style="70" customWidth="1"/>
    <col min="774" max="774" width="5.44140625" style="70" customWidth="1"/>
    <col min="775" max="775" width="12.33203125" style="70" customWidth="1"/>
    <col min="776" max="776" width="5.44140625" style="70" customWidth="1"/>
    <col min="777" max="777" width="11" style="70" customWidth="1"/>
    <col min="778" max="778" width="10.109375" style="70" customWidth="1"/>
    <col min="779" max="779" width="10.33203125" style="70" customWidth="1"/>
    <col min="780" max="780" width="5.6640625" style="70" customWidth="1"/>
    <col min="781" max="781" width="9.88671875" style="70" customWidth="1"/>
    <col min="782" max="782" width="5.5546875" style="70" customWidth="1"/>
    <col min="783" max="783" width="28.88671875" style="70" customWidth="1"/>
    <col min="784" max="1024" width="8.88671875" style="70"/>
    <col min="1025" max="1025" width="10" style="70" customWidth="1"/>
    <col min="1026" max="1026" width="5.33203125" style="70" customWidth="1"/>
    <col min="1027" max="1027" width="9.33203125" style="70" customWidth="1"/>
    <col min="1028" max="1028" width="5.33203125" style="70" customWidth="1"/>
    <col min="1029" max="1029" width="11" style="70" customWidth="1"/>
    <col min="1030" max="1030" width="5.44140625" style="70" customWidth="1"/>
    <col min="1031" max="1031" width="12.33203125" style="70" customWidth="1"/>
    <col min="1032" max="1032" width="5.44140625" style="70" customWidth="1"/>
    <col min="1033" max="1033" width="11" style="70" customWidth="1"/>
    <col min="1034" max="1034" width="10.109375" style="70" customWidth="1"/>
    <col min="1035" max="1035" width="10.33203125" style="70" customWidth="1"/>
    <col min="1036" max="1036" width="5.6640625" style="70" customWidth="1"/>
    <col min="1037" max="1037" width="9.88671875" style="70" customWidth="1"/>
    <col min="1038" max="1038" width="5.5546875" style="70" customWidth="1"/>
    <col min="1039" max="1039" width="28.88671875" style="70" customWidth="1"/>
    <col min="1040" max="1280" width="8.88671875" style="70"/>
    <col min="1281" max="1281" width="10" style="70" customWidth="1"/>
    <col min="1282" max="1282" width="5.33203125" style="70" customWidth="1"/>
    <col min="1283" max="1283" width="9.33203125" style="70" customWidth="1"/>
    <col min="1284" max="1284" width="5.33203125" style="70" customWidth="1"/>
    <col min="1285" max="1285" width="11" style="70" customWidth="1"/>
    <col min="1286" max="1286" width="5.44140625" style="70" customWidth="1"/>
    <col min="1287" max="1287" width="12.33203125" style="70" customWidth="1"/>
    <col min="1288" max="1288" width="5.44140625" style="70" customWidth="1"/>
    <col min="1289" max="1289" width="11" style="70" customWidth="1"/>
    <col min="1290" max="1290" width="10.109375" style="70" customWidth="1"/>
    <col min="1291" max="1291" width="10.33203125" style="70" customWidth="1"/>
    <col min="1292" max="1292" width="5.6640625" style="70" customWidth="1"/>
    <col min="1293" max="1293" width="9.88671875" style="70" customWidth="1"/>
    <col min="1294" max="1294" width="5.5546875" style="70" customWidth="1"/>
    <col min="1295" max="1295" width="28.88671875" style="70" customWidth="1"/>
    <col min="1296" max="1536" width="8.88671875" style="70"/>
    <col min="1537" max="1537" width="10" style="70" customWidth="1"/>
    <col min="1538" max="1538" width="5.33203125" style="70" customWidth="1"/>
    <col min="1539" max="1539" width="9.33203125" style="70" customWidth="1"/>
    <col min="1540" max="1540" width="5.33203125" style="70" customWidth="1"/>
    <col min="1541" max="1541" width="11" style="70" customWidth="1"/>
    <col min="1542" max="1542" width="5.44140625" style="70" customWidth="1"/>
    <col min="1543" max="1543" width="12.33203125" style="70" customWidth="1"/>
    <col min="1544" max="1544" width="5.44140625" style="70" customWidth="1"/>
    <col min="1545" max="1545" width="11" style="70" customWidth="1"/>
    <col min="1546" max="1546" width="10.109375" style="70" customWidth="1"/>
    <col min="1547" max="1547" width="10.33203125" style="70" customWidth="1"/>
    <col min="1548" max="1548" width="5.6640625" style="70" customWidth="1"/>
    <col min="1549" max="1549" width="9.88671875" style="70" customWidth="1"/>
    <col min="1550" max="1550" width="5.5546875" style="70" customWidth="1"/>
    <col min="1551" max="1551" width="28.88671875" style="70" customWidth="1"/>
    <col min="1552" max="1792" width="8.88671875" style="70"/>
    <col min="1793" max="1793" width="10" style="70" customWidth="1"/>
    <col min="1794" max="1794" width="5.33203125" style="70" customWidth="1"/>
    <col min="1795" max="1795" width="9.33203125" style="70" customWidth="1"/>
    <col min="1796" max="1796" width="5.33203125" style="70" customWidth="1"/>
    <col min="1797" max="1797" width="11" style="70" customWidth="1"/>
    <col min="1798" max="1798" width="5.44140625" style="70" customWidth="1"/>
    <col min="1799" max="1799" width="12.33203125" style="70" customWidth="1"/>
    <col min="1800" max="1800" width="5.44140625" style="70" customWidth="1"/>
    <col min="1801" max="1801" width="11" style="70" customWidth="1"/>
    <col min="1802" max="1802" width="10.109375" style="70" customWidth="1"/>
    <col min="1803" max="1803" width="10.33203125" style="70" customWidth="1"/>
    <col min="1804" max="1804" width="5.6640625" style="70" customWidth="1"/>
    <col min="1805" max="1805" width="9.88671875" style="70" customWidth="1"/>
    <col min="1806" max="1806" width="5.5546875" style="70" customWidth="1"/>
    <col min="1807" max="1807" width="28.88671875" style="70" customWidth="1"/>
    <col min="1808" max="2048" width="8.88671875" style="70"/>
    <col min="2049" max="2049" width="10" style="70" customWidth="1"/>
    <col min="2050" max="2050" width="5.33203125" style="70" customWidth="1"/>
    <col min="2051" max="2051" width="9.33203125" style="70" customWidth="1"/>
    <col min="2052" max="2052" width="5.33203125" style="70" customWidth="1"/>
    <col min="2053" max="2053" width="11" style="70" customWidth="1"/>
    <col min="2054" max="2054" width="5.44140625" style="70" customWidth="1"/>
    <col min="2055" max="2055" width="12.33203125" style="70" customWidth="1"/>
    <col min="2056" max="2056" width="5.44140625" style="70" customWidth="1"/>
    <col min="2057" max="2057" width="11" style="70" customWidth="1"/>
    <col min="2058" max="2058" width="10.109375" style="70" customWidth="1"/>
    <col min="2059" max="2059" width="10.33203125" style="70" customWidth="1"/>
    <col min="2060" max="2060" width="5.6640625" style="70" customWidth="1"/>
    <col min="2061" max="2061" width="9.88671875" style="70" customWidth="1"/>
    <col min="2062" max="2062" width="5.5546875" style="70" customWidth="1"/>
    <col min="2063" max="2063" width="28.88671875" style="70" customWidth="1"/>
    <col min="2064" max="2304" width="8.88671875" style="70"/>
    <col min="2305" max="2305" width="10" style="70" customWidth="1"/>
    <col min="2306" max="2306" width="5.33203125" style="70" customWidth="1"/>
    <col min="2307" max="2307" width="9.33203125" style="70" customWidth="1"/>
    <col min="2308" max="2308" width="5.33203125" style="70" customWidth="1"/>
    <col min="2309" max="2309" width="11" style="70" customWidth="1"/>
    <col min="2310" max="2310" width="5.44140625" style="70" customWidth="1"/>
    <col min="2311" max="2311" width="12.33203125" style="70" customWidth="1"/>
    <col min="2312" max="2312" width="5.44140625" style="70" customWidth="1"/>
    <col min="2313" max="2313" width="11" style="70" customWidth="1"/>
    <col min="2314" max="2314" width="10.109375" style="70" customWidth="1"/>
    <col min="2315" max="2315" width="10.33203125" style="70" customWidth="1"/>
    <col min="2316" max="2316" width="5.6640625" style="70" customWidth="1"/>
    <col min="2317" max="2317" width="9.88671875" style="70" customWidth="1"/>
    <col min="2318" max="2318" width="5.5546875" style="70" customWidth="1"/>
    <col min="2319" max="2319" width="28.88671875" style="70" customWidth="1"/>
    <col min="2320" max="2560" width="8.88671875" style="70"/>
    <col min="2561" max="2561" width="10" style="70" customWidth="1"/>
    <col min="2562" max="2562" width="5.33203125" style="70" customWidth="1"/>
    <col min="2563" max="2563" width="9.33203125" style="70" customWidth="1"/>
    <col min="2564" max="2564" width="5.33203125" style="70" customWidth="1"/>
    <col min="2565" max="2565" width="11" style="70" customWidth="1"/>
    <col min="2566" max="2566" width="5.44140625" style="70" customWidth="1"/>
    <col min="2567" max="2567" width="12.33203125" style="70" customWidth="1"/>
    <col min="2568" max="2568" width="5.44140625" style="70" customWidth="1"/>
    <col min="2569" max="2569" width="11" style="70" customWidth="1"/>
    <col min="2570" max="2570" width="10.109375" style="70" customWidth="1"/>
    <col min="2571" max="2571" width="10.33203125" style="70" customWidth="1"/>
    <col min="2572" max="2572" width="5.6640625" style="70" customWidth="1"/>
    <col min="2573" max="2573" width="9.88671875" style="70" customWidth="1"/>
    <col min="2574" max="2574" width="5.5546875" style="70" customWidth="1"/>
    <col min="2575" max="2575" width="28.88671875" style="70" customWidth="1"/>
    <col min="2576" max="2816" width="8.88671875" style="70"/>
    <col min="2817" max="2817" width="10" style="70" customWidth="1"/>
    <col min="2818" max="2818" width="5.33203125" style="70" customWidth="1"/>
    <col min="2819" max="2819" width="9.33203125" style="70" customWidth="1"/>
    <col min="2820" max="2820" width="5.33203125" style="70" customWidth="1"/>
    <col min="2821" max="2821" width="11" style="70" customWidth="1"/>
    <col min="2822" max="2822" width="5.44140625" style="70" customWidth="1"/>
    <col min="2823" max="2823" width="12.33203125" style="70" customWidth="1"/>
    <col min="2824" max="2824" width="5.44140625" style="70" customWidth="1"/>
    <col min="2825" max="2825" width="11" style="70" customWidth="1"/>
    <col min="2826" max="2826" width="10.109375" style="70" customWidth="1"/>
    <col min="2827" max="2827" width="10.33203125" style="70" customWidth="1"/>
    <col min="2828" max="2828" width="5.6640625" style="70" customWidth="1"/>
    <col min="2829" max="2829" width="9.88671875" style="70" customWidth="1"/>
    <col min="2830" max="2830" width="5.5546875" style="70" customWidth="1"/>
    <col min="2831" max="2831" width="28.88671875" style="70" customWidth="1"/>
    <col min="2832" max="3072" width="8.88671875" style="70"/>
    <col min="3073" max="3073" width="10" style="70" customWidth="1"/>
    <col min="3074" max="3074" width="5.33203125" style="70" customWidth="1"/>
    <col min="3075" max="3075" width="9.33203125" style="70" customWidth="1"/>
    <col min="3076" max="3076" width="5.33203125" style="70" customWidth="1"/>
    <col min="3077" max="3077" width="11" style="70" customWidth="1"/>
    <col min="3078" max="3078" width="5.44140625" style="70" customWidth="1"/>
    <col min="3079" max="3079" width="12.33203125" style="70" customWidth="1"/>
    <col min="3080" max="3080" width="5.44140625" style="70" customWidth="1"/>
    <col min="3081" max="3081" width="11" style="70" customWidth="1"/>
    <col min="3082" max="3082" width="10.109375" style="70" customWidth="1"/>
    <col min="3083" max="3083" width="10.33203125" style="70" customWidth="1"/>
    <col min="3084" max="3084" width="5.6640625" style="70" customWidth="1"/>
    <col min="3085" max="3085" width="9.88671875" style="70" customWidth="1"/>
    <col min="3086" max="3086" width="5.5546875" style="70" customWidth="1"/>
    <col min="3087" max="3087" width="28.88671875" style="70" customWidth="1"/>
    <col min="3088" max="3328" width="8.88671875" style="70"/>
    <col min="3329" max="3329" width="10" style="70" customWidth="1"/>
    <col min="3330" max="3330" width="5.33203125" style="70" customWidth="1"/>
    <col min="3331" max="3331" width="9.33203125" style="70" customWidth="1"/>
    <col min="3332" max="3332" width="5.33203125" style="70" customWidth="1"/>
    <col min="3333" max="3333" width="11" style="70" customWidth="1"/>
    <col min="3334" max="3334" width="5.44140625" style="70" customWidth="1"/>
    <col min="3335" max="3335" width="12.33203125" style="70" customWidth="1"/>
    <col min="3336" max="3336" width="5.44140625" style="70" customWidth="1"/>
    <col min="3337" max="3337" width="11" style="70" customWidth="1"/>
    <col min="3338" max="3338" width="10.109375" style="70" customWidth="1"/>
    <col min="3339" max="3339" width="10.33203125" style="70" customWidth="1"/>
    <col min="3340" max="3340" width="5.6640625" style="70" customWidth="1"/>
    <col min="3341" max="3341" width="9.88671875" style="70" customWidth="1"/>
    <col min="3342" max="3342" width="5.5546875" style="70" customWidth="1"/>
    <col min="3343" max="3343" width="28.88671875" style="70" customWidth="1"/>
    <col min="3344" max="3584" width="8.88671875" style="70"/>
    <col min="3585" max="3585" width="10" style="70" customWidth="1"/>
    <col min="3586" max="3586" width="5.33203125" style="70" customWidth="1"/>
    <col min="3587" max="3587" width="9.33203125" style="70" customWidth="1"/>
    <col min="3588" max="3588" width="5.33203125" style="70" customWidth="1"/>
    <col min="3589" max="3589" width="11" style="70" customWidth="1"/>
    <col min="3590" max="3590" width="5.44140625" style="70" customWidth="1"/>
    <col min="3591" max="3591" width="12.33203125" style="70" customWidth="1"/>
    <col min="3592" max="3592" width="5.44140625" style="70" customWidth="1"/>
    <col min="3593" max="3593" width="11" style="70" customWidth="1"/>
    <col min="3594" max="3594" width="10.109375" style="70" customWidth="1"/>
    <col min="3595" max="3595" width="10.33203125" style="70" customWidth="1"/>
    <col min="3596" max="3596" width="5.6640625" style="70" customWidth="1"/>
    <col min="3597" max="3597" width="9.88671875" style="70" customWidth="1"/>
    <col min="3598" max="3598" width="5.5546875" style="70" customWidth="1"/>
    <col min="3599" max="3599" width="28.88671875" style="70" customWidth="1"/>
    <col min="3600" max="3840" width="8.88671875" style="70"/>
    <col min="3841" max="3841" width="10" style="70" customWidth="1"/>
    <col min="3842" max="3842" width="5.33203125" style="70" customWidth="1"/>
    <col min="3843" max="3843" width="9.33203125" style="70" customWidth="1"/>
    <col min="3844" max="3844" width="5.33203125" style="70" customWidth="1"/>
    <col min="3845" max="3845" width="11" style="70" customWidth="1"/>
    <col min="3846" max="3846" width="5.44140625" style="70" customWidth="1"/>
    <col min="3847" max="3847" width="12.33203125" style="70" customWidth="1"/>
    <col min="3848" max="3848" width="5.44140625" style="70" customWidth="1"/>
    <col min="3849" max="3849" width="11" style="70" customWidth="1"/>
    <col min="3850" max="3850" width="10.109375" style="70" customWidth="1"/>
    <col min="3851" max="3851" width="10.33203125" style="70" customWidth="1"/>
    <col min="3852" max="3852" width="5.6640625" style="70" customWidth="1"/>
    <col min="3853" max="3853" width="9.88671875" style="70" customWidth="1"/>
    <col min="3854" max="3854" width="5.5546875" style="70" customWidth="1"/>
    <col min="3855" max="3855" width="28.88671875" style="70" customWidth="1"/>
    <col min="3856" max="4096" width="8.88671875" style="70"/>
    <col min="4097" max="4097" width="10" style="70" customWidth="1"/>
    <col min="4098" max="4098" width="5.33203125" style="70" customWidth="1"/>
    <col min="4099" max="4099" width="9.33203125" style="70" customWidth="1"/>
    <col min="4100" max="4100" width="5.33203125" style="70" customWidth="1"/>
    <col min="4101" max="4101" width="11" style="70" customWidth="1"/>
    <col min="4102" max="4102" width="5.44140625" style="70" customWidth="1"/>
    <col min="4103" max="4103" width="12.33203125" style="70" customWidth="1"/>
    <col min="4104" max="4104" width="5.44140625" style="70" customWidth="1"/>
    <col min="4105" max="4105" width="11" style="70" customWidth="1"/>
    <col min="4106" max="4106" width="10.109375" style="70" customWidth="1"/>
    <col min="4107" max="4107" width="10.33203125" style="70" customWidth="1"/>
    <col min="4108" max="4108" width="5.6640625" style="70" customWidth="1"/>
    <col min="4109" max="4109" width="9.88671875" style="70" customWidth="1"/>
    <col min="4110" max="4110" width="5.5546875" style="70" customWidth="1"/>
    <col min="4111" max="4111" width="28.88671875" style="70" customWidth="1"/>
    <col min="4112" max="4352" width="8.88671875" style="70"/>
    <col min="4353" max="4353" width="10" style="70" customWidth="1"/>
    <col min="4354" max="4354" width="5.33203125" style="70" customWidth="1"/>
    <col min="4355" max="4355" width="9.33203125" style="70" customWidth="1"/>
    <col min="4356" max="4356" width="5.33203125" style="70" customWidth="1"/>
    <col min="4357" max="4357" width="11" style="70" customWidth="1"/>
    <col min="4358" max="4358" width="5.44140625" style="70" customWidth="1"/>
    <col min="4359" max="4359" width="12.33203125" style="70" customWidth="1"/>
    <col min="4360" max="4360" width="5.44140625" style="70" customWidth="1"/>
    <col min="4361" max="4361" width="11" style="70" customWidth="1"/>
    <col min="4362" max="4362" width="10.109375" style="70" customWidth="1"/>
    <col min="4363" max="4363" width="10.33203125" style="70" customWidth="1"/>
    <col min="4364" max="4364" width="5.6640625" style="70" customWidth="1"/>
    <col min="4365" max="4365" width="9.88671875" style="70" customWidth="1"/>
    <col min="4366" max="4366" width="5.5546875" style="70" customWidth="1"/>
    <col min="4367" max="4367" width="28.88671875" style="70" customWidth="1"/>
    <col min="4368" max="4608" width="8.88671875" style="70"/>
    <col min="4609" max="4609" width="10" style="70" customWidth="1"/>
    <col min="4610" max="4610" width="5.33203125" style="70" customWidth="1"/>
    <col min="4611" max="4611" width="9.33203125" style="70" customWidth="1"/>
    <col min="4612" max="4612" width="5.33203125" style="70" customWidth="1"/>
    <col min="4613" max="4613" width="11" style="70" customWidth="1"/>
    <col min="4614" max="4614" width="5.44140625" style="70" customWidth="1"/>
    <col min="4615" max="4615" width="12.33203125" style="70" customWidth="1"/>
    <col min="4616" max="4616" width="5.44140625" style="70" customWidth="1"/>
    <col min="4617" max="4617" width="11" style="70" customWidth="1"/>
    <col min="4618" max="4618" width="10.109375" style="70" customWidth="1"/>
    <col min="4619" max="4619" width="10.33203125" style="70" customWidth="1"/>
    <col min="4620" max="4620" width="5.6640625" style="70" customWidth="1"/>
    <col min="4621" max="4621" width="9.88671875" style="70" customWidth="1"/>
    <col min="4622" max="4622" width="5.5546875" style="70" customWidth="1"/>
    <col min="4623" max="4623" width="28.88671875" style="70" customWidth="1"/>
    <col min="4624" max="4864" width="8.88671875" style="70"/>
    <col min="4865" max="4865" width="10" style="70" customWidth="1"/>
    <col min="4866" max="4866" width="5.33203125" style="70" customWidth="1"/>
    <col min="4867" max="4867" width="9.33203125" style="70" customWidth="1"/>
    <col min="4868" max="4868" width="5.33203125" style="70" customWidth="1"/>
    <col min="4869" max="4869" width="11" style="70" customWidth="1"/>
    <col min="4870" max="4870" width="5.44140625" style="70" customWidth="1"/>
    <col min="4871" max="4871" width="12.33203125" style="70" customWidth="1"/>
    <col min="4872" max="4872" width="5.44140625" style="70" customWidth="1"/>
    <col min="4873" max="4873" width="11" style="70" customWidth="1"/>
    <col min="4874" max="4874" width="10.109375" style="70" customWidth="1"/>
    <col min="4875" max="4875" width="10.33203125" style="70" customWidth="1"/>
    <col min="4876" max="4876" width="5.6640625" style="70" customWidth="1"/>
    <col min="4877" max="4877" width="9.88671875" style="70" customWidth="1"/>
    <col min="4878" max="4878" width="5.5546875" style="70" customWidth="1"/>
    <col min="4879" max="4879" width="28.88671875" style="70" customWidth="1"/>
    <col min="4880" max="5120" width="8.88671875" style="70"/>
    <col min="5121" max="5121" width="10" style="70" customWidth="1"/>
    <col min="5122" max="5122" width="5.33203125" style="70" customWidth="1"/>
    <col min="5123" max="5123" width="9.33203125" style="70" customWidth="1"/>
    <col min="5124" max="5124" width="5.33203125" style="70" customWidth="1"/>
    <col min="5125" max="5125" width="11" style="70" customWidth="1"/>
    <col min="5126" max="5126" width="5.44140625" style="70" customWidth="1"/>
    <col min="5127" max="5127" width="12.33203125" style="70" customWidth="1"/>
    <col min="5128" max="5128" width="5.44140625" style="70" customWidth="1"/>
    <col min="5129" max="5129" width="11" style="70" customWidth="1"/>
    <col min="5130" max="5130" width="10.109375" style="70" customWidth="1"/>
    <col min="5131" max="5131" width="10.33203125" style="70" customWidth="1"/>
    <col min="5132" max="5132" width="5.6640625" style="70" customWidth="1"/>
    <col min="5133" max="5133" width="9.88671875" style="70" customWidth="1"/>
    <col min="5134" max="5134" width="5.5546875" style="70" customWidth="1"/>
    <col min="5135" max="5135" width="28.88671875" style="70" customWidth="1"/>
    <col min="5136" max="5376" width="8.88671875" style="70"/>
    <col min="5377" max="5377" width="10" style="70" customWidth="1"/>
    <col min="5378" max="5378" width="5.33203125" style="70" customWidth="1"/>
    <col min="5379" max="5379" width="9.33203125" style="70" customWidth="1"/>
    <col min="5380" max="5380" width="5.33203125" style="70" customWidth="1"/>
    <col min="5381" max="5381" width="11" style="70" customWidth="1"/>
    <col min="5382" max="5382" width="5.44140625" style="70" customWidth="1"/>
    <col min="5383" max="5383" width="12.33203125" style="70" customWidth="1"/>
    <col min="5384" max="5384" width="5.44140625" style="70" customWidth="1"/>
    <col min="5385" max="5385" width="11" style="70" customWidth="1"/>
    <col min="5386" max="5386" width="10.109375" style="70" customWidth="1"/>
    <col min="5387" max="5387" width="10.33203125" style="70" customWidth="1"/>
    <col min="5388" max="5388" width="5.6640625" style="70" customWidth="1"/>
    <col min="5389" max="5389" width="9.88671875" style="70" customWidth="1"/>
    <col min="5390" max="5390" width="5.5546875" style="70" customWidth="1"/>
    <col min="5391" max="5391" width="28.88671875" style="70" customWidth="1"/>
    <col min="5392" max="5632" width="8.88671875" style="70"/>
    <col min="5633" max="5633" width="10" style="70" customWidth="1"/>
    <col min="5634" max="5634" width="5.33203125" style="70" customWidth="1"/>
    <col min="5635" max="5635" width="9.33203125" style="70" customWidth="1"/>
    <col min="5636" max="5636" width="5.33203125" style="70" customWidth="1"/>
    <col min="5637" max="5637" width="11" style="70" customWidth="1"/>
    <col min="5638" max="5638" width="5.44140625" style="70" customWidth="1"/>
    <col min="5639" max="5639" width="12.33203125" style="70" customWidth="1"/>
    <col min="5640" max="5640" width="5.44140625" style="70" customWidth="1"/>
    <col min="5641" max="5641" width="11" style="70" customWidth="1"/>
    <col min="5642" max="5642" width="10.109375" style="70" customWidth="1"/>
    <col min="5643" max="5643" width="10.33203125" style="70" customWidth="1"/>
    <col min="5644" max="5644" width="5.6640625" style="70" customWidth="1"/>
    <col min="5645" max="5645" width="9.88671875" style="70" customWidth="1"/>
    <col min="5646" max="5646" width="5.5546875" style="70" customWidth="1"/>
    <col min="5647" max="5647" width="28.88671875" style="70" customWidth="1"/>
    <col min="5648" max="5888" width="8.88671875" style="70"/>
    <col min="5889" max="5889" width="10" style="70" customWidth="1"/>
    <col min="5890" max="5890" width="5.33203125" style="70" customWidth="1"/>
    <col min="5891" max="5891" width="9.33203125" style="70" customWidth="1"/>
    <col min="5892" max="5892" width="5.33203125" style="70" customWidth="1"/>
    <col min="5893" max="5893" width="11" style="70" customWidth="1"/>
    <col min="5894" max="5894" width="5.44140625" style="70" customWidth="1"/>
    <col min="5895" max="5895" width="12.33203125" style="70" customWidth="1"/>
    <col min="5896" max="5896" width="5.44140625" style="70" customWidth="1"/>
    <col min="5897" max="5897" width="11" style="70" customWidth="1"/>
    <col min="5898" max="5898" width="10.109375" style="70" customWidth="1"/>
    <col min="5899" max="5899" width="10.33203125" style="70" customWidth="1"/>
    <col min="5900" max="5900" width="5.6640625" style="70" customWidth="1"/>
    <col min="5901" max="5901" width="9.88671875" style="70" customWidth="1"/>
    <col min="5902" max="5902" width="5.5546875" style="70" customWidth="1"/>
    <col min="5903" max="5903" width="28.88671875" style="70" customWidth="1"/>
    <col min="5904" max="6144" width="8.88671875" style="70"/>
    <col min="6145" max="6145" width="10" style="70" customWidth="1"/>
    <col min="6146" max="6146" width="5.33203125" style="70" customWidth="1"/>
    <col min="6147" max="6147" width="9.33203125" style="70" customWidth="1"/>
    <col min="6148" max="6148" width="5.33203125" style="70" customWidth="1"/>
    <col min="6149" max="6149" width="11" style="70" customWidth="1"/>
    <col min="6150" max="6150" width="5.44140625" style="70" customWidth="1"/>
    <col min="6151" max="6151" width="12.33203125" style="70" customWidth="1"/>
    <col min="6152" max="6152" width="5.44140625" style="70" customWidth="1"/>
    <col min="6153" max="6153" width="11" style="70" customWidth="1"/>
    <col min="6154" max="6154" width="10.109375" style="70" customWidth="1"/>
    <col min="6155" max="6155" width="10.33203125" style="70" customWidth="1"/>
    <col min="6156" max="6156" width="5.6640625" style="70" customWidth="1"/>
    <col min="6157" max="6157" width="9.88671875" style="70" customWidth="1"/>
    <col min="6158" max="6158" width="5.5546875" style="70" customWidth="1"/>
    <col min="6159" max="6159" width="28.88671875" style="70" customWidth="1"/>
    <col min="6160" max="6400" width="8.88671875" style="70"/>
    <col min="6401" max="6401" width="10" style="70" customWidth="1"/>
    <col min="6402" max="6402" width="5.33203125" style="70" customWidth="1"/>
    <col min="6403" max="6403" width="9.33203125" style="70" customWidth="1"/>
    <col min="6404" max="6404" width="5.33203125" style="70" customWidth="1"/>
    <col min="6405" max="6405" width="11" style="70" customWidth="1"/>
    <col min="6406" max="6406" width="5.44140625" style="70" customWidth="1"/>
    <col min="6407" max="6407" width="12.33203125" style="70" customWidth="1"/>
    <col min="6408" max="6408" width="5.44140625" style="70" customWidth="1"/>
    <col min="6409" max="6409" width="11" style="70" customWidth="1"/>
    <col min="6410" max="6410" width="10.109375" style="70" customWidth="1"/>
    <col min="6411" max="6411" width="10.33203125" style="70" customWidth="1"/>
    <col min="6412" max="6412" width="5.6640625" style="70" customWidth="1"/>
    <col min="6413" max="6413" width="9.88671875" style="70" customWidth="1"/>
    <col min="6414" max="6414" width="5.5546875" style="70" customWidth="1"/>
    <col min="6415" max="6415" width="28.88671875" style="70" customWidth="1"/>
    <col min="6416" max="6656" width="8.88671875" style="70"/>
    <col min="6657" max="6657" width="10" style="70" customWidth="1"/>
    <col min="6658" max="6658" width="5.33203125" style="70" customWidth="1"/>
    <col min="6659" max="6659" width="9.33203125" style="70" customWidth="1"/>
    <col min="6660" max="6660" width="5.33203125" style="70" customWidth="1"/>
    <col min="6661" max="6661" width="11" style="70" customWidth="1"/>
    <col min="6662" max="6662" width="5.44140625" style="70" customWidth="1"/>
    <col min="6663" max="6663" width="12.33203125" style="70" customWidth="1"/>
    <col min="6664" max="6664" width="5.44140625" style="70" customWidth="1"/>
    <col min="6665" max="6665" width="11" style="70" customWidth="1"/>
    <col min="6666" max="6666" width="10.109375" style="70" customWidth="1"/>
    <col min="6667" max="6667" width="10.33203125" style="70" customWidth="1"/>
    <col min="6668" max="6668" width="5.6640625" style="70" customWidth="1"/>
    <col min="6669" max="6669" width="9.88671875" style="70" customWidth="1"/>
    <col min="6670" max="6670" width="5.5546875" style="70" customWidth="1"/>
    <col min="6671" max="6671" width="28.88671875" style="70" customWidth="1"/>
    <col min="6672" max="6912" width="8.88671875" style="70"/>
    <col min="6913" max="6913" width="10" style="70" customWidth="1"/>
    <col min="6914" max="6914" width="5.33203125" style="70" customWidth="1"/>
    <col min="6915" max="6915" width="9.33203125" style="70" customWidth="1"/>
    <col min="6916" max="6916" width="5.33203125" style="70" customWidth="1"/>
    <col min="6917" max="6917" width="11" style="70" customWidth="1"/>
    <col min="6918" max="6918" width="5.44140625" style="70" customWidth="1"/>
    <col min="6919" max="6919" width="12.33203125" style="70" customWidth="1"/>
    <col min="6920" max="6920" width="5.44140625" style="70" customWidth="1"/>
    <col min="6921" max="6921" width="11" style="70" customWidth="1"/>
    <col min="6922" max="6922" width="10.109375" style="70" customWidth="1"/>
    <col min="6923" max="6923" width="10.33203125" style="70" customWidth="1"/>
    <col min="6924" max="6924" width="5.6640625" style="70" customWidth="1"/>
    <col min="6925" max="6925" width="9.88671875" style="70" customWidth="1"/>
    <col min="6926" max="6926" width="5.5546875" style="70" customWidth="1"/>
    <col min="6927" max="6927" width="28.88671875" style="70" customWidth="1"/>
    <col min="6928" max="7168" width="8.88671875" style="70"/>
    <col min="7169" max="7169" width="10" style="70" customWidth="1"/>
    <col min="7170" max="7170" width="5.33203125" style="70" customWidth="1"/>
    <col min="7171" max="7171" width="9.33203125" style="70" customWidth="1"/>
    <col min="7172" max="7172" width="5.33203125" style="70" customWidth="1"/>
    <col min="7173" max="7173" width="11" style="70" customWidth="1"/>
    <col min="7174" max="7174" width="5.44140625" style="70" customWidth="1"/>
    <col min="7175" max="7175" width="12.33203125" style="70" customWidth="1"/>
    <col min="7176" max="7176" width="5.44140625" style="70" customWidth="1"/>
    <col min="7177" max="7177" width="11" style="70" customWidth="1"/>
    <col min="7178" max="7178" width="10.109375" style="70" customWidth="1"/>
    <col min="7179" max="7179" width="10.33203125" style="70" customWidth="1"/>
    <col min="7180" max="7180" width="5.6640625" style="70" customWidth="1"/>
    <col min="7181" max="7181" width="9.88671875" style="70" customWidth="1"/>
    <col min="7182" max="7182" width="5.5546875" style="70" customWidth="1"/>
    <col min="7183" max="7183" width="28.88671875" style="70" customWidth="1"/>
    <col min="7184" max="7424" width="8.88671875" style="70"/>
    <col min="7425" max="7425" width="10" style="70" customWidth="1"/>
    <col min="7426" max="7426" width="5.33203125" style="70" customWidth="1"/>
    <col min="7427" max="7427" width="9.33203125" style="70" customWidth="1"/>
    <col min="7428" max="7428" width="5.33203125" style="70" customWidth="1"/>
    <col min="7429" max="7429" width="11" style="70" customWidth="1"/>
    <col min="7430" max="7430" width="5.44140625" style="70" customWidth="1"/>
    <col min="7431" max="7431" width="12.33203125" style="70" customWidth="1"/>
    <col min="7432" max="7432" width="5.44140625" style="70" customWidth="1"/>
    <col min="7433" max="7433" width="11" style="70" customWidth="1"/>
    <col min="7434" max="7434" width="10.109375" style="70" customWidth="1"/>
    <col min="7435" max="7435" width="10.33203125" style="70" customWidth="1"/>
    <col min="7436" max="7436" width="5.6640625" style="70" customWidth="1"/>
    <col min="7437" max="7437" width="9.88671875" style="70" customWidth="1"/>
    <col min="7438" max="7438" width="5.5546875" style="70" customWidth="1"/>
    <col min="7439" max="7439" width="28.88671875" style="70" customWidth="1"/>
    <col min="7440" max="7680" width="8.88671875" style="70"/>
    <col min="7681" max="7681" width="10" style="70" customWidth="1"/>
    <col min="7682" max="7682" width="5.33203125" style="70" customWidth="1"/>
    <col min="7683" max="7683" width="9.33203125" style="70" customWidth="1"/>
    <col min="7684" max="7684" width="5.33203125" style="70" customWidth="1"/>
    <col min="7685" max="7685" width="11" style="70" customWidth="1"/>
    <col min="7686" max="7686" width="5.44140625" style="70" customWidth="1"/>
    <col min="7687" max="7687" width="12.33203125" style="70" customWidth="1"/>
    <col min="7688" max="7688" width="5.44140625" style="70" customWidth="1"/>
    <col min="7689" max="7689" width="11" style="70" customWidth="1"/>
    <col min="7690" max="7690" width="10.109375" style="70" customWidth="1"/>
    <col min="7691" max="7691" width="10.33203125" style="70" customWidth="1"/>
    <col min="7692" max="7692" width="5.6640625" style="70" customWidth="1"/>
    <col min="7693" max="7693" width="9.88671875" style="70" customWidth="1"/>
    <col min="7694" max="7694" width="5.5546875" style="70" customWidth="1"/>
    <col min="7695" max="7695" width="28.88671875" style="70" customWidth="1"/>
    <col min="7696" max="7936" width="8.88671875" style="70"/>
    <col min="7937" max="7937" width="10" style="70" customWidth="1"/>
    <col min="7938" max="7938" width="5.33203125" style="70" customWidth="1"/>
    <col min="7939" max="7939" width="9.33203125" style="70" customWidth="1"/>
    <col min="7940" max="7940" width="5.33203125" style="70" customWidth="1"/>
    <col min="7941" max="7941" width="11" style="70" customWidth="1"/>
    <col min="7942" max="7942" width="5.44140625" style="70" customWidth="1"/>
    <col min="7943" max="7943" width="12.33203125" style="70" customWidth="1"/>
    <col min="7944" max="7944" width="5.44140625" style="70" customWidth="1"/>
    <col min="7945" max="7945" width="11" style="70" customWidth="1"/>
    <col min="7946" max="7946" width="10.109375" style="70" customWidth="1"/>
    <col min="7947" max="7947" width="10.33203125" style="70" customWidth="1"/>
    <col min="7948" max="7948" width="5.6640625" style="70" customWidth="1"/>
    <col min="7949" max="7949" width="9.88671875" style="70" customWidth="1"/>
    <col min="7950" max="7950" width="5.5546875" style="70" customWidth="1"/>
    <col min="7951" max="7951" width="28.88671875" style="70" customWidth="1"/>
    <col min="7952" max="8192" width="8.88671875" style="70"/>
    <col min="8193" max="8193" width="10" style="70" customWidth="1"/>
    <col min="8194" max="8194" width="5.33203125" style="70" customWidth="1"/>
    <col min="8195" max="8195" width="9.33203125" style="70" customWidth="1"/>
    <col min="8196" max="8196" width="5.33203125" style="70" customWidth="1"/>
    <col min="8197" max="8197" width="11" style="70" customWidth="1"/>
    <col min="8198" max="8198" width="5.44140625" style="70" customWidth="1"/>
    <col min="8199" max="8199" width="12.33203125" style="70" customWidth="1"/>
    <col min="8200" max="8200" width="5.44140625" style="70" customWidth="1"/>
    <col min="8201" max="8201" width="11" style="70" customWidth="1"/>
    <col min="8202" max="8202" width="10.109375" style="70" customWidth="1"/>
    <col min="8203" max="8203" width="10.33203125" style="70" customWidth="1"/>
    <col min="8204" max="8204" width="5.6640625" style="70" customWidth="1"/>
    <col min="8205" max="8205" width="9.88671875" style="70" customWidth="1"/>
    <col min="8206" max="8206" width="5.5546875" style="70" customWidth="1"/>
    <col min="8207" max="8207" width="28.88671875" style="70" customWidth="1"/>
    <col min="8208" max="8448" width="8.88671875" style="70"/>
    <col min="8449" max="8449" width="10" style="70" customWidth="1"/>
    <col min="8450" max="8450" width="5.33203125" style="70" customWidth="1"/>
    <col min="8451" max="8451" width="9.33203125" style="70" customWidth="1"/>
    <col min="8452" max="8452" width="5.33203125" style="70" customWidth="1"/>
    <col min="8453" max="8453" width="11" style="70" customWidth="1"/>
    <col min="8454" max="8454" width="5.44140625" style="70" customWidth="1"/>
    <col min="8455" max="8455" width="12.33203125" style="70" customWidth="1"/>
    <col min="8456" max="8456" width="5.44140625" style="70" customWidth="1"/>
    <col min="8457" max="8457" width="11" style="70" customWidth="1"/>
    <col min="8458" max="8458" width="10.109375" style="70" customWidth="1"/>
    <col min="8459" max="8459" width="10.33203125" style="70" customWidth="1"/>
    <col min="8460" max="8460" width="5.6640625" style="70" customWidth="1"/>
    <col min="8461" max="8461" width="9.88671875" style="70" customWidth="1"/>
    <col min="8462" max="8462" width="5.5546875" style="70" customWidth="1"/>
    <col min="8463" max="8463" width="28.88671875" style="70" customWidth="1"/>
    <col min="8464" max="8704" width="8.88671875" style="70"/>
    <col min="8705" max="8705" width="10" style="70" customWidth="1"/>
    <col min="8706" max="8706" width="5.33203125" style="70" customWidth="1"/>
    <col min="8707" max="8707" width="9.33203125" style="70" customWidth="1"/>
    <col min="8708" max="8708" width="5.33203125" style="70" customWidth="1"/>
    <col min="8709" max="8709" width="11" style="70" customWidth="1"/>
    <col min="8710" max="8710" width="5.44140625" style="70" customWidth="1"/>
    <col min="8711" max="8711" width="12.33203125" style="70" customWidth="1"/>
    <col min="8712" max="8712" width="5.44140625" style="70" customWidth="1"/>
    <col min="8713" max="8713" width="11" style="70" customWidth="1"/>
    <col min="8714" max="8714" width="10.109375" style="70" customWidth="1"/>
    <col min="8715" max="8715" width="10.33203125" style="70" customWidth="1"/>
    <col min="8716" max="8716" width="5.6640625" style="70" customWidth="1"/>
    <col min="8717" max="8717" width="9.88671875" style="70" customWidth="1"/>
    <col min="8718" max="8718" width="5.5546875" style="70" customWidth="1"/>
    <col min="8719" max="8719" width="28.88671875" style="70" customWidth="1"/>
    <col min="8720" max="8960" width="8.88671875" style="70"/>
    <col min="8961" max="8961" width="10" style="70" customWidth="1"/>
    <col min="8962" max="8962" width="5.33203125" style="70" customWidth="1"/>
    <col min="8963" max="8963" width="9.33203125" style="70" customWidth="1"/>
    <col min="8964" max="8964" width="5.33203125" style="70" customWidth="1"/>
    <col min="8965" max="8965" width="11" style="70" customWidth="1"/>
    <col min="8966" max="8966" width="5.44140625" style="70" customWidth="1"/>
    <col min="8967" max="8967" width="12.33203125" style="70" customWidth="1"/>
    <col min="8968" max="8968" width="5.44140625" style="70" customWidth="1"/>
    <col min="8969" max="8969" width="11" style="70" customWidth="1"/>
    <col min="8970" max="8970" width="10.109375" style="70" customWidth="1"/>
    <col min="8971" max="8971" width="10.33203125" style="70" customWidth="1"/>
    <col min="8972" max="8972" width="5.6640625" style="70" customWidth="1"/>
    <col min="8973" max="8973" width="9.88671875" style="70" customWidth="1"/>
    <col min="8974" max="8974" width="5.5546875" style="70" customWidth="1"/>
    <col min="8975" max="8975" width="28.88671875" style="70" customWidth="1"/>
    <col min="8976" max="9216" width="8.88671875" style="70"/>
    <col min="9217" max="9217" width="10" style="70" customWidth="1"/>
    <col min="9218" max="9218" width="5.33203125" style="70" customWidth="1"/>
    <col min="9219" max="9219" width="9.33203125" style="70" customWidth="1"/>
    <col min="9220" max="9220" width="5.33203125" style="70" customWidth="1"/>
    <col min="9221" max="9221" width="11" style="70" customWidth="1"/>
    <col min="9222" max="9222" width="5.44140625" style="70" customWidth="1"/>
    <col min="9223" max="9223" width="12.33203125" style="70" customWidth="1"/>
    <col min="9224" max="9224" width="5.44140625" style="70" customWidth="1"/>
    <col min="9225" max="9225" width="11" style="70" customWidth="1"/>
    <col min="9226" max="9226" width="10.109375" style="70" customWidth="1"/>
    <col min="9227" max="9227" width="10.33203125" style="70" customWidth="1"/>
    <col min="9228" max="9228" width="5.6640625" style="70" customWidth="1"/>
    <col min="9229" max="9229" width="9.88671875" style="70" customWidth="1"/>
    <col min="9230" max="9230" width="5.5546875" style="70" customWidth="1"/>
    <col min="9231" max="9231" width="28.88671875" style="70" customWidth="1"/>
    <col min="9232" max="9472" width="8.88671875" style="70"/>
    <col min="9473" max="9473" width="10" style="70" customWidth="1"/>
    <col min="9474" max="9474" width="5.33203125" style="70" customWidth="1"/>
    <col min="9475" max="9475" width="9.33203125" style="70" customWidth="1"/>
    <col min="9476" max="9476" width="5.33203125" style="70" customWidth="1"/>
    <col min="9477" max="9477" width="11" style="70" customWidth="1"/>
    <col min="9478" max="9478" width="5.44140625" style="70" customWidth="1"/>
    <col min="9479" max="9479" width="12.33203125" style="70" customWidth="1"/>
    <col min="9480" max="9480" width="5.44140625" style="70" customWidth="1"/>
    <col min="9481" max="9481" width="11" style="70" customWidth="1"/>
    <col min="9482" max="9482" width="10.109375" style="70" customWidth="1"/>
    <col min="9483" max="9483" width="10.33203125" style="70" customWidth="1"/>
    <col min="9484" max="9484" width="5.6640625" style="70" customWidth="1"/>
    <col min="9485" max="9485" width="9.88671875" style="70" customWidth="1"/>
    <col min="9486" max="9486" width="5.5546875" style="70" customWidth="1"/>
    <col min="9487" max="9487" width="28.88671875" style="70" customWidth="1"/>
    <col min="9488" max="9728" width="8.88671875" style="70"/>
    <col min="9729" max="9729" width="10" style="70" customWidth="1"/>
    <col min="9730" max="9730" width="5.33203125" style="70" customWidth="1"/>
    <col min="9731" max="9731" width="9.33203125" style="70" customWidth="1"/>
    <col min="9732" max="9732" width="5.33203125" style="70" customWidth="1"/>
    <col min="9733" max="9733" width="11" style="70" customWidth="1"/>
    <col min="9734" max="9734" width="5.44140625" style="70" customWidth="1"/>
    <col min="9735" max="9735" width="12.33203125" style="70" customWidth="1"/>
    <col min="9736" max="9736" width="5.44140625" style="70" customWidth="1"/>
    <col min="9737" max="9737" width="11" style="70" customWidth="1"/>
    <col min="9738" max="9738" width="10.109375" style="70" customWidth="1"/>
    <col min="9739" max="9739" width="10.33203125" style="70" customWidth="1"/>
    <col min="9740" max="9740" width="5.6640625" style="70" customWidth="1"/>
    <col min="9741" max="9741" width="9.88671875" style="70" customWidth="1"/>
    <col min="9742" max="9742" width="5.5546875" style="70" customWidth="1"/>
    <col min="9743" max="9743" width="28.88671875" style="70" customWidth="1"/>
    <col min="9744" max="9984" width="8.88671875" style="70"/>
    <col min="9985" max="9985" width="10" style="70" customWidth="1"/>
    <col min="9986" max="9986" width="5.33203125" style="70" customWidth="1"/>
    <col min="9987" max="9987" width="9.33203125" style="70" customWidth="1"/>
    <col min="9988" max="9988" width="5.33203125" style="70" customWidth="1"/>
    <col min="9989" max="9989" width="11" style="70" customWidth="1"/>
    <col min="9990" max="9990" width="5.44140625" style="70" customWidth="1"/>
    <col min="9991" max="9991" width="12.33203125" style="70" customWidth="1"/>
    <col min="9992" max="9992" width="5.44140625" style="70" customWidth="1"/>
    <col min="9993" max="9993" width="11" style="70" customWidth="1"/>
    <col min="9994" max="9994" width="10.109375" style="70" customWidth="1"/>
    <col min="9995" max="9995" width="10.33203125" style="70" customWidth="1"/>
    <col min="9996" max="9996" width="5.6640625" style="70" customWidth="1"/>
    <col min="9997" max="9997" width="9.88671875" style="70" customWidth="1"/>
    <col min="9998" max="9998" width="5.5546875" style="70" customWidth="1"/>
    <col min="9999" max="9999" width="28.88671875" style="70" customWidth="1"/>
    <col min="10000" max="10240" width="8.88671875" style="70"/>
    <col min="10241" max="10241" width="10" style="70" customWidth="1"/>
    <col min="10242" max="10242" width="5.33203125" style="70" customWidth="1"/>
    <col min="10243" max="10243" width="9.33203125" style="70" customWidth="1"/>
    <col min="10244" max="10244" width="5.33203125" style="70" customWidth="1"/>
    <col min="10245" max="10245" width="11" style="70" customWidth="1"/>
    <col min="10246" max="10246" width="5.44140625" style="70" customWidth="1"/>
    <col min="10247" max="10247" width="12.33203125" style="70" customWidth="1"/>
    <col min="10248" max="10248" width="5.44140625" style="70" customWidth="1"/>
    <col min="10249" max="10249" width="11" style="70" customWidth="1"/>
    <col min="10250" max="10250" width="10.109375" style="70" customWidth="1"/>
    <col min="10251" max="10251" width="10.33203125" style="70" customWidth="1"/>
    <col min="10252" max="10252" width="5.6640625" style="70" customWidth="1"/>
    <col min="10253" max="10253" width="9.88671875" style="70" customWidth="1"/>
    <col min="10254" max="10254" width="5.5546875" style="70" customWidth="1"/>
    <col min="10255" max="10255" width="28.88671875" style="70" customWidth="1"/>
    <col min="10256" max="10496" width="8.88671875" style="70"/>
    <col min="10497" max="10497" width="10" style="70" customWidth="1"/>
    <col min="10498" max="10498" width="5.33203125" style="70" customWidth="1"/>
    <col min="10499" max="10499" width="9.33203125" style="70" customWidth="1"/>
    <col min="10500" max="10500" width="5.33203125" style="70" customWidth="1"/>
    <col min="10501" max="10501" width="11" style="70" customWidth="1"/>
    <col min="10502" max="10502" width="5.44140625" style="70" customWidth="1"/>
    <col min="10503" max="10503" width="12.33203125" style="70" customWidth="1"/>
    <col min="10504" max="10504" width="5.44140625" style="70" customWidth="1"/>
    <col min="10505" max="10505" width="11" style="70" customWidth="1"/>
    <col min="10506" max="10506" width="10.109375" style="70" customWidth="1"/>
    <col min="10507" max="10507" width="10.33203125" style="70" customWidth="1"/>
    <col min="10508" max="10508" width="5.6640625" style="70" customWidth="1"/>
    <col min="10509" max="10509" width="9.88671875" style="70" customWidth="1"/>
    <col min="10510" max="10510" width="5.5546875" style="70" customWidth="1"/>
    <col min="10511" max="10511" width="28.88671875" style="70" customWidth="1"/>
    <col min="10512" max="10752" width="8.88671875" style="70"/>
    <col min="10753" max="10753" width="10" style="70" customWidth="1"/>
    <col min="10754" max="10754" width="5.33203125" style="70" customWidth="1"/>
    <col min="10755" max="10755" width="9.33203125" style="70" customWidth="1"/>
    <col min="10756" max="10756" width="5.33203125" style="70" customWidth="1"/>
    <col min="10757" max="10757" width="11" style="70" customWidth="1"/>
    <col min="10758" max="10758" width="5.44140625" style="70" customWidth="1"/>
    <col min="10759" max="10759" width="12.33203125" style="70" customWidth="1"/>
    <col min="10760" max="10760" width="5.44140625" style="70" customWidth="1"/>
    <col min="10761" max="10761" width="11" style="70" customWidth="1"/>
    <col min="10762" max="10762" width="10.109375" style="70" customWidth="1"/>
    <col min="10763" max="10763" width="10.33203125" style="70" customWidth="1"/>
    <col min="10764" max="10764" width="5.6640625" style="70" customWidth="1"/>
    <col min="10765" max="10765" width="9.88671875" style="70" customWidth="1"/>
    <col min="10766" max="10766" width="5.5546875" style="70" customWidth="1"/>
    <col min="10767" max="10767" width="28.88671875" style="70" customWidth="1"/>
    <col min="10768" max="11008" width="8.88671875" style="70"/>
    <col min="11009" max="11009" width="10" style="70" customWidth="1"/>
    <col min="11010" max="11010" width="5.33203125" style="70" customWidth="1"/>
    <col min="11011" max="11011" width="9.33203125" style="70" customWidth="1"/>
    <col min="11012" max="11012" width="5.33203125" style="70" customWidth="1"/>
    <col min="11013" max="11013" width="11" style="70" customWidth="1"/>
    <col min="11014" max="11014" width="5.44140625" style="70" customWidth="1"/>
    <col min="11015" max="11015" width="12.33203125" style="70" customWidth="1"/>
    <col min="11016" max="11016" width="5.44140625" style="70" customWidth="1"/>
    <col min="11017" max="11017" width="11" style="70" customWidth="1"/>
    <col min="11018" max="11018" width="10.109375" style="70" customWidth="1"/>
    <col min="11019" max="11019" width="10.33203125" style="70" customWidth="1"/>
    <col min="11020" max="11020" width="5.6640625" style="70" customWidth="1"/>
    <col min="11021" max="11021" width="9.88671875" style="70" customWidth="1"/>
    <col min="11022" max="11022" width="5.5546875" style="70" customWidth="1"/>
    <col min="11023" max="11023" width="28.88671875" style="70" customWidth="1"/>
    <col min="11024" max="11264" width="8.88671875" style="70"/>
    <col min="11265" max="11265" width="10" style="70" customWidth="1"/>
    <col min="11266" max="11266" width="5.33203125" style="70" customWidth="1"/>
    <col min="11267" max="11267" width="9.33203125" style="70" customWidth="1"/>
    <col min="11268" max="11268" width="5.33203125" style="70" customWidth="1"/>
    <col min="11269" max="11269" width="11" style="70" customWidth="1"/>
    <col min="11270" max="11270" width="5.44140625" style="70" customWidth="1"/>
    <col min="11271" max="11271" width="12.33203125" style="70" customWidth="1"/>
    <col min="11272" max="11272" width="5.44140625" style="70" customWidth="1"/>
    <col min="11273" max="11273" width="11" style="70" customWidth="1"/>
    <col min="11274" max="11274" width="10.109375" style="70" customWidth="1"/>
    <col min="11275" max="11275" width="10.33203125" style="70" customWidth="1"/>
    <col min="11276" max="11276" width="5.6640625" style="70" customWidth="1"/>
    <col min="11277" max="11277" width="9.88671875" style="70" customWidth="1"/>
    <col min="11278" max="11278" width="5.5546875" style="70" customWidth="1"/>
    <col min="11279" max="11279" width="28.88671875" style="70" customWidth="1"/>
    <col min="11280" max="11520" width="8.88671875" style="70"/>
    <col min="11521" max="11521" width="10" style="70" customWidth="1"/>
    <col min="11522" max="11522" width="5.33203125" style="70" customWidth="1"/>
    <col min="11523" max="11523" width="9.33203125" style="70" customWidth="1"/>
    <col min="11524" max="11524" width="5.33203125" style="70" customWidth="1"/>
    <col min="11525" max="11525" width="11" style="70" customWidth="1"/>
    <col min="11526" max="11526" width="5.44140625" style="70" customWidth="1"/>
    <col min="11527" max="11527" width="12.33203125" style="70" customWidth="1"/>
    <col min="11528" max="11528" width="5.44140625" style="70" customWidth="1"/>
    <col min="11529" max="11529" width="11" style="70" customWidth="1"/>
    <col min="11530" max="11530" width="10.109375" style="70" customWidth="1"/>
    <col min="11531" max="11531" width="10.33203125" style="70" customWidth="1"/>
    <col min="11532" max="11532" width="5.6640625" style="70" customWidth="1"/>
    <col min="11533" max="11533" width="9.88671875" style="70" customWidth="1"/>
    <col min="11534" max="11534" width="5.5546875" style="70" customWidth="1"/>
    <col min="11535" max="11535" width="28.88671875" style="70" customWidth="1"/>
    <col min="11536" max="11776" width="8.88671875" style="70"/>
    <col min="11777" max="11777" width="10" style="70" customWidth="1"/>
    <col min="11778" max="11778" width="5.33203125" style="70" customWidth="1"/>
    <col min="11779" max="11779" width="9.33203125" style="70" customWidth="1"/>
    <col min="11780" max="11780" width="5.33203125" style="70" customWidth="1"/>
    <col min="11781" max="11781" width="11" style="70" customWidth="1"/>
    <col min="11782" max="11782" width="5.44140625" style="70" customWidth="1"/>
    <col min="11783" max="11783" width="12.33203125" style="70" customWidth="1"/>
    <col min="11784" max="11784" width="5.44140625" style="70" customWidth="1"/>
    <col min="11785" max="11785" width="11" style="70" customWidth="1"/>
    <col min="11786" max="11786" width="10.109375" style="70" customWidth="1"/>
    <col min="11787" max="11787" width="10.33203125" style="70" customWidth="1"/>
    <col min="11788" max="11788" width="5.6640625" style="70" customWidth="1"/>
    <col min="11789" max="11789" width="9.88671875" style="70" customWidth="1"/>
    <col min="11790" max="11790" width="5.5546875" style="70" customWidth="1"/>
    <col min="11791" max="11791" width="28.88671875" style="70" customWidth="1"/>
    <col min="11792" max="12032" width="8.88671875" style="70"/>
    <col min="12033" max="12033" width="10" style="70" customWidth="1"/>
    <col min="12034" max="12034" width="5.33203125" style="70" customWidth="1"/>
    <col min="12035" max="12035" width="9.33203125" style="70" customWidth="1"/>
    <col min="12036" max="12036" width="5.33203125" style="70" customWidth="1"/>
    <col min="12037" max="12037" width="11" style="70" customWidth="1"/>
    <col min="12038" max="12038" width="5.44140625" style="70" customWidth="1"/>
    <col min="12039" max="12039" width="12.33203125" style="70" customWidth="1"/>
    <col min="12040" max="12040" width="5.44140625" style="70" customWidth="1"/>
    <col min="12041" max="12041" width="11" style="70" customWidth="1"/>
    <col min="12042" max="12042" width="10.109375" style="70" customWidth="1"/>
    <col min="12043" max="12043" width="10.33203125" style="70" customWidth="1"/>
    <col min="12044" max="12044" width="5.6640625" style="70" customWidth="1"/>
    <col min="12045" max="12045" width="9.88671875" style="70" customWidth="1"/>
    <col min="12046" max="12046" width="5.5546875" style="70" customWidth="1"/>
    <col min="12047" max="12047" width="28.88671875" style="70" customWidth="1"/>
    <col min="12048" max="12288" width="8.88671875" style="70"/>
    <col min="12289" max="12289" width="10" style="70" customWidth="1"/>
    <col min="12290" max="12290" width="5.33203125" style="70" customWidth="1"/>
    <col min="12291" max="12291" width="9.33203125" style="70" customWidth="1"/>
    <col min="12292" max="12292" width="5.33203125" style="70" customWidth="1"/>
    <col min="12293" max="12293" width="11" style="70" customWidth="1"/>
    <col min="12294" max="12294" width="5.44140625" style="70" customWidth="1"/>
    <col min="12295" max="12295" width="12.33203125" style="70" customWidth="1"/>
    <col min="12296" max="12296" width="5.44140625" style="70" customWidth="1"/>
    <col min="12297" max="12297" width="11" style="70" customWidth="1"/>
    <col min="12298" max="12298" width="10.109375" style="70" customWidth="1"/>
    <col min="12299" max="12299" width="10.33203125" style="70" customWidth="1"/>
    <col min="12300" max="12300" width="5.6640625" style="70" customWidth="1"/>
    <col min="12301" max="12301" width="9.88671875" style="70" customWidth="1"/>
    <col min="12302" max="12302" width="5.5546875" style="70" customWidth="1"/>
    <col min="12303" max="12303" width="28.88671875" style="70" customWidth="1"/>
    <col min="12304" max="12544" width="8.88671875" style="70"/>
    <col min="12545" max="12545" width="10" style="70" customWidth="1"/>
    <col min="12546" max="12546" width="5.33203125" style="70" customWidth="1"/>
    <col min="12547" max="12547" width="9.33203125" style="70" customWidth="1"/>
    <col min="12548" max="12548" width="5.33203125" style="70" customWidth="1"/>
    <col min="12549" max="12549" width="11" style="70" customWidth="1"/>
    <col min="12550" max="12550" width="5.44140625" style="70" customWidth="1"/>
    <col min="12551" max="12551" width="12.33203125" style="70" customWidth="1"/>
    <col min="12552" max="12552" width="5.44140625" style="70" customWidth="1"/>
    <col min="12553" max="12553" width="11" style="70" customWidth="1"/>
    <col min="12554" max="12554" width="10.109375" style="70" customWidth="1"/>
    <col min="12555" max="12555" width="10.33203125" style="70" customWidth="1"/>
    <col min="12556" max="12556" width="5.6640625" style="70" customWidth="1"/>
    <col min="12557" max="12557" width="9.88671875" style="70" customWidth="1"/>
    <col min="12558" max="12558" width="5.5546875" style="70" customWidth="1"/>
    <col min="12559" max="12559" width="28.88671875" style="70" customWidth="1"/>
    <col min="12560" max="12800" width="8.88671875" style="70"/>
    <col min="12801" max="12801" width="10" style="70" customWidth="1"/>
    <col min="12802" max="12802" width="5.33203125" style="70" customWidth="1"/>
    <col min="12803" max="12803" width="9.33203125" style="70" customWidth="1"/>
    <col min="12804" max="12804" width="5.33203125" style="70" customWidth="1"/>
    <col min="12805" max="12805" width="11" style="70" customWidth="1"/>
    <col min="12806" max="12806" width="5.44140625" style="70" customWidth="1"/>
    <col min="12807" max="12807" width="12.33203125" style="70" customWidth="1"/>
    <col min="12808" max="12808" width="5.44140625" style="70" customWidth="1"/>
    <col min="12809" max="12809" width="11" style="70" customWidth="1"/>
    <col min="12810" max="12810" width="10.109375" style="70" customWidth="1"/>
    <col min="12811" max="12811" width="10.33203125" style="70" customWidth="1"/>
    <col min="12812" max="12812" width="5.6640625" style="70" customWidth="1"/>
    <col min="12813" max="12813" width="9.88671875" style="70" customWidth="1"/>
    <col min="12814" max="12814" width="5.5546875" style="70" customWidth="1"/>
    <col min="12815" max="12815" width="28.88671875" style="70" customWidth="1"/>
    <col min="12816" max="13056" width="8.88671875" style="70"/>
    <col min="13057" max="13057" width="10" style="70" customWidth="1"/>
    <col min="13058" max="13058" width="5.33203125" style="70" customWidth="1"/>
    <col min="13059" max="13059" width="9.33203125" style="70" customWidth="1"/>
    <col min="13060" max="13060" width="5.33203125" style="70" customWidth="1"/>
    <col min="13061" max="13061" width="11" style="70" customWidth="1"/>
    <col min="13062" max="13062" width="5.44140625" style="70" customWidth="1"/>
    <col min="13063" max="13063" width="12.33203125" style="70" customWidth="1"/>
    <col min="13064" max="13064" width="5.44140625" style="70" customWidth="1"/>
    <col min="13065" max="13065" width="11" style="70" customWidth="1"/>
    <col min="13066" max="13066" width="10.109375" style="70" customWidth="1"/>
    <col min="13067" max="13067" width="10.33203125" style="70" customWidth="1"/>
    <col min="13068" max="13068" width="5.6640625" style="70" customWidth="1"/>
    <col min="13069" max="13069" width="9.88671875" style="70" customWidth="1"/>
    <col min="13070" max="13070" width="5.5546875" style="70" customWidth="1"/>
    <col min="13071" max="13071" width="28.88671875" style="70" customWidth="1"/>
    <col min="13072" max="13312" width="8.88671875" style="70"/>
    <col min="13313" max="13313" width="10" style="70" customWidth="1"/>
    <col min="13314" max="13314" width="5.33203125" style="70" customWidth="1"/>
    <col min="13315" max="13315" width="9.33203125" style="70" customWidth="1"/>
    <col min="13316" max="13316" width="5.33203125" style="70" customWidth="1"/>
    <col min="13317" max="13317" width="11" style="70" customWidth="1"/>
    <col min="13318" max="13318" width="5.44140625" style="70" customWidth="1"/>
    <col min="13319" max="13319" width="12.33203125" style="70" customWidth="1"/>
    <col min="13320" max="13320" width="5.44140625" style="70" customWidth="1"/>
    <col min="13321" max="13321" width="11" style="70" customWidth="1"/>
    <col min="13322" max="13322" width="10.109375" style="70" customWidth="1"/>
    <col min="13323" max="13323" width="10.33203125" style="70" customWidth="1"/>
    <col min="13324" max="13324" width="5.6640625" style="70" customWidth="1"/>
    <col min="13325" max="13325" width="9.88671875" style="70" customWidth="1"/>
    <col min="13326" max="13326" width="5.5546875" style="70" customWidth="1"/>
    <col min="13327" max="13327" width="28.88671875" style="70" customWidth="1"/>
    <col min="13328" max="13568" width="8.88671875" style="70"/>
    <col min="13569" max="13569" width="10" style="70" customWidth="1"/>
    <col min="13570" max="13570" width="5.33203125" style="70" customWidth="1"/>
    <col min="13571" max="13571" width="9.33203125" style="70" customWidth="1"/>
    <col min="13572" max="13572" width="5.33203125" style="70" customWidth="1"/>
    <col min="13573" max="13573" width="11" style="70" customWidth="1"/>
    <col min="13574" max="13574" width="5.44140625" style="70" customWidth="1"/>
    <col min="13575" max="13575" width="12.33203125" style="70" customWidth="1"/>
    <col min="13576" max="13576" width="5.44140625" style="70" customWidth="1"/>
    <col min="13577" max="13577" width="11" style="70" customWidth="1"/>
    <col min="13578" max="13578" width="10.109375" style="70" customWidth="1"/>
    <col min="13579" max="13579" width="10.33203125" style="70" customWidth="1"/>
    <col min="13580" max="13580" width="5.6640625" style="70" customWidth="1"/>
    <col min="13581" max="13581" width="9.88671875" style="70" customWidth="1"/>
    <col min="13582" max="13582" width="5.5546875" style="70" customWidth="1"/>
    <col min="13583" max="13583" width="28.88671875" style="70" customWidth="1"/>
    <col min="13584" max="13824" width="8.88671875" style="70"/>
    <col min="13825" max="13825" width="10" style="70" customWidth="1"/>
    <col min="13826" max="13826" width="5.33203125" style="70" customWidth="1"/>
    <col min="13827" max="13827" width="9.33203125" style="70" customWidth="1"/>
    <col min="13828" max="13828" width="5.33203125" style="70" customWidth="1"/>
    <col min="13829" max="13829" width="11" style="70" customWidth="1"/>
    <col min="13830" max="13830" width="5.44140625" style="70" customWidth="1"/>
    <col min="13831" max="13831" width="12.33203125" style="70" customWidth="1"/>
    <col min="13832" max="13832" width="5.44140625" style="70" customWidth="1"/>
    <col min="13833" max="13833" width="11" style="70" customWidth="1"/>
    <col min="13834" max="13834" width="10.109375" style="70" customWidth="1"/>
    <col min="13835" max="13835" width="10.33203125" style="70" customWidth="1"/>
    <col min="13836" max="13836" width="5.6640625" style="70" customWidth="1"/>
    <col min="13837" max="13837" width="9.88671875" style="70" customWidth="1"/>
    <col min="13838" max="13838" width="5.5546875" style="70" customWidth="1"/>
    <col min="13839" max="13839" width="28.88671875" style="70" customWidth="1"/>
    <col min="13840" max="14080" width="8.88671875" style="70"/>
    <col min="14081" max="14081" width="10" style="70" customWidth="1"/>
    <col min="14082" max="14082" width="5.33203125" style="70" customWidth="1"/>
    <col min="14083" max="14083" width="9.33203125" style="70" customWidth="1"/>
    <col min="14084" max="14084" width="5.33203125" style="70" customWidth="1"/>
    <col min="14085" max="14085" width="11" style="70" customWidth="1"/>
    <col min="14086" max="14086" width="5.44140625" style="70" customWidth="1"/>
    <col min="14087" max="14087" width="12.33203125" style="70" customWidth="1"/>
    <col min="14088" max="14088" width="5.44140625" style="70" customWidth="1"/>
    <col min="14089" max="14089" width="11" style="70" customWidth="1"/>
    <col min="14090" max="14090" width="10.109375" style="70" customWidth="1"/>
    <col min="14091" max="14091" width="10.33203125" style="70" customWidth="1"/>
    <col min="14092" max="14092" width="5.6640625" style="70" customWidth="1"/>
    <col min="14093" max="14093" width="9.88671875" style="70" customWidth="1"/>
    <col min="14094" max="14094" width="5.5546875" style="70" customWidth="1"/>
    <col min="14095" max="14095" width="28.88671875" style="70" customWidth="1"/>
    <col min="14096" max="14336" width="8.88671875" style="70"/>
    <col min="14337" max="14337" width="10" style="70" customWidth="1"/>
    <col min="14338" max="14338" width="5.33203125" style="70" customWidth="1"/>
    <col min="14339" max="14339" width="9.33203125" style="70" customWidth="1"/>
    <col min="14340" max="14340" width="5.33203125" style="70" customWidth="1"/>
    <col min="14341" max="14341" width="11" style="70" customWidth="1"/>
    <col min="14342" max="14342" width="5.44140625" style="70" customWidth="1"/>
    <col min="14343" max="14343" width="12.33203125" style="70" customWidth="1"/>
    <col min="14344" max="14344" width="5.44140625" style="70" customWidth="1"/>
    <col min="14345" max="14345" width="11" style="70" customWidth="1"/>
    <col min="14346" max="14346" width="10.109375" style="70" customWidth="1"/>
    <col min="14347" max="14347" width="10.33203125" style="70" customWidth="1"/>
    <col min="14348" max="14348" width="5.6640625" style="70" customWidth="1"/>
    <col min="14349" max="14349" width="9.88671875" style="70" customWidth="1"/>
    <col min="14350" max="14350" width="5.5546875" style="70" customWidth="1"/>
    <col min="14351" max="14351" width="28.88671875" style="70" customWidth="1"/>
    <col min="14352" max="14592" width="8.88671875" style="70"/>
    <col min="14593" max="14593" width="10" style="70" customWidth="1"/>
    <col min="14594" max="14594" width="5.33203125" style="70" customWidth="1"/>
    <col min="14595" max="14595" width="9.33203125" style="70" customWidth="1"/>
    <col min="14596" max="14596" width="5.33203125" style="70" customWidth="1"/>
    <col min="14597" max="14597" width="11" style="70" customWidth="1"/>
    <col min="14598" max="14598" width="5.44140625" style="70" customWidth="1"/>
    <col min="14599" max="14599" width="12.33203125" style="70" customWidth="1"/>
    <col min="14600" max="14600" width="5.44140625" style="70" customWidth="1"/>
    <col min="14601" max="14601" width="11" style="70" customWidth="1"/>
    <col min="14602" max="14602" width="10.109375" style="70" customWidth="1"/>
    <col min="14603" max="14603" width="10.33203125" style="70" customWidth="1"/>
    <col min="14604" max="14604" width="5.6640625" style="70" customWidth="1"/>
    <col min="14605" max="14605" width="9.88671875" style="70" customWidth="1"/>
    <col min="14606" max="14606" width="5.5546875" style="70" customWidth="1"/>
    <col min="14607" max="14607" width="28.88671875" style="70" customWidth="1"/>
    <col min="14608" max="14848" width="8.88671875" style="70"/>
    <col min="14849" max="14849" width="10" style="70" customWidth="1"/>
    <col min="14850" max="14850" width="5.33203125" style="70" customWidth="1"/>
    <col min="14851" max="14851" width="9.33203125" style="70" customWidth="1"/>
    <col min="14852" max="14852" width="5.33203125" style="70" customWidth="1"/>
    <col min="14853" max="14853" width="11" style="70" customWidth="1"/>
    <col min="14854" max="14854" width="5.44140625" style="70" customWidth="1"/>
    <col min="14855" max="14855" width="12.33203125" style="70" customWidth="1"/>
    <col min="14856" max="14856" width="5.44140625" style="70" customWidth="1"/>
    <col min="14857" max="14857" width="11" style="70" customWidth="1"/>
    <col min="14858" max="14858" width="10.109375" style="70" customWidth="1"/>
    <col min="14859" max="14859" width="10.33203125" style="70" customWidth="1"/>
    <col min="14860" max="14860" width="5.6640625" style="70" customWidth="1"/>
    <col min="14861" max="14861" width="9.88671875" style="70" customWidth="1"/>
    <col min="14862" max="14862" width="5.5546875" style="70" customWidth="1"/>
    <col min="14863" max="14863" width="28.88671875" style="70" customWidth="1"/>
    <col min="14864" max="15104" width="8.88671875" style="70"/>
    <col min="15105" max="15105" width="10" style="70" customWidth="1"/>
    <col min="15106" max="15106" width="5.33203125" style="70" customWidth="1"/>
    <col min="15107" max="15107" width="9.33203125" style="70" customWidth="1"/>
    <col min="15108" max="15108" width="5.33203125" style="70" customWidth="1"/>
    <col min="15109" max="15109" width="11" style="70" customWidth="1"/>
    <col min="15110" max="15110" width="5.44140625" style="70" customWidth="1"/>
    <col min="15111" max="15111" width="12.33203125" style="70" customWidth="1"/>
    <col min="15112" max="15112" width="5.44140625" style="70" customWidth="1"/>
    <col min="15113" max="15113" width="11" style="70" customWidth="1"/>
    <col min="15114" max="15114" width="10.109375" style="70" customWidth="1"/>
    <col min="15115" max="15115" width="10.33203125" style="70" customWidth="1"/>
    <col min="15116" max="15116" width="5.6640625" style="70" customWidth="1"/>
    <col min="15117" max="15117" width="9.88671875" style="70" customWidth="1"/>
    <col min="15118" max="15118" width="5.5546875" style="70" customWidth="1"/>
    <col min="15119" max="15119" width="28.88671875" style="70" customWidth="1"/>
    <col min="15120" max="15360" width="8.88671875" style="70"/>
    <col min="15361" max="15361" width="10" style="70" customWidth="1"/>
    <col min="15362" max="15362" width="5.33203125" style="70" customWidth="1"/>
    <col min="15363" max="15363" width="9.33203125" style="70" customWidth="1"/>
    <col min="15364" max="15364" width="5.33203125" style="70" customWidth="1"/>
    <col min="15365" max="15365" width="11" style="70" customWidth="1"/>
    <col min="15366" max="15366" width="5.44140625" style="70" customWidth="1"/>
    <col min="15367" max="15367" width="12.33203125" style="70" customWidth="1"/>
    <col min="15368" max="15368" width="5.44140625" style="70" customWidth="1"/>
    <col min="15369" max="15369" width="11" style="70" customWidth="1"/>
    <col min="15370" max="15370" width="10.109375" style="70" customWidth="1"/>
    <col min="15371" max="15371" width="10.33203125" style="70" customWidth="1"/>
    <col min="15372" max="15372" width="5.6640625" style="70" customWidth="1"/>
    <col min="15373" max="15373" width="9.88671875" style="70" customWidth="1"/>
    <col min="15374" max="15374" width="5.5546875" style="70" customWidth="1"/>
    <col min="15375" max="15375" width="28.88671875" style="70" customWidth="1"/>
    <col min="15376" max="15616" width="8.88671875" style="70"/>
    <col min="15617" max="15617" width="10" style="70" customWidth="1"/>
    <col min="15618" max="15618" width="5.33203125" style="70" customWidth="1"/>
    <col min="15619" max="15619" width="9.33203125" style="70" customWidth="1"/>
    <col min="15620" max="15620" width="5.33203125" style="70" customWidth="1"/>
    <col min="15621" max="15621" width="11" style="70" customWidth="1"/>
    <col min="15622" max="15622" width="5.44140625" style="70" customWidth="1"/>
    <col min="15623" max="15623" width="12.33203125" style="70" customWidth="1"/>
    <col min="15624" max="15624" width="5.44140625" style="70" customWidth="1"/>
    <col min="15625" max="15625" width="11" style="70" customWidth="1"/>
    <col min="15626" max="15626" width="10.109375" style="70" customWidth="1"/>
    <col min="15627" max="15627" width="10.33203125" style="70" customWidth="1"/>
    <col min="15628" max="15628" width="5.6640625" style="70" customWidth="1"/>
    <col min="15629" max="15629" width="9.88671875" style="70" customWidth="1"/>
    <col min="15630" max="15630" width="5.5546875" style="70" customWidth="1"/>
    <col min="15631" max="15631" width="28.88671875" style="70" customWidth="1"/>
    <col min="15632" max="15872" width="8.88671875" style="70"/>
    <col min="15873" max="15873" width="10" style="70" customWidth="1"/>
    <col min="15874" max="15874" width="5.33203125" style="70" customWidth="1"/>
    <col min="15875" max="15875" width="9.33203125" style="70" customWidth="1"/>
    <col min="15876" max="15876" width="5.33203125" style="70" customWidth="1"/>
    <col min="15877" max="15877" width="11" style="70" customWidth="1"/>
    <col min="15878" max="15878" width="5.44140625" style="70" customWidth="1"/>
    <col min="15879" max="15879" width="12.33203125" style="70" customWidth="1"/>
    <col min="15880" max="15880" width="5.44140625" style="70" customWidth="1"/>
    <col min="15881" max="15881" width="11" style="70" customWidth="1"/>
    <col min="15882" max="15882" width="10.109375" style="70" customWidth="1"/>
    <col min="15883" max="15883" width="10.33203125" style="70" customWidth="1"/>
    <col min="15884" max="15884" width="5.6640625" style="70" customWidth="1"/>
    <col min="15885" max="15885" width="9.88671875" style="70" customWidth="1"/>
    <col min="15886" max="15886" width="5.5546875" style="70" customWidth="1"/>
    <col min="15887" max="15887" width="28.88671875" style="70" customWidth="1"/>
    <col min="15888" max="16128" width="8.88671875" style="70"/>
    <col min="16129" max="16129" width="10" style="70" customWidth="1"/>
    <col min="16130" max="16130" width="5.33203125" style="70" customWidth="1"/>
    <col min="16131" max="16131" width="9.33203125" style="70" customWidth="1"/>
    <col min="16132" max="16132" width="5.33203125" style="70" customWidth="1"/>
    <col min="16133" max="16133" width="11" style="70" customWidth="1"/>
    <col min="16134" max="16134" width="5.44140625" style="70" customWidth="1"/>
    <col min="16135" max="16135" width="12.33203125" style="70" customWidth="1"/>
    <col min="16136" max="16136" width="5.44140625" style="70" customWidth="1"/>
    <col min="16137" max="16137" width="11" style="70" customWidth="1"/>
    <col min="16138" max="16138" width="10.109375" style="70" customWidth="1"/>
    <col min="16139" max="16139" width="10.33203125" style="70" customWidth="1"/>
    <col min="16140" max="16140" width="5.6640625" style="70" customWidth="1"/>
    <col min="16141" max="16141" width="9.88671875" style="70" customWidth="1"/>
    <col min="16142" max="16142" width="5.5546875" style="70" customWidth="1"/>
    <col min="16143" max="16143" width="28.88671875" style="70" customWidth="1"/>
    <col min="16144" max="16384" width="8.88671875" style="70"/>
  </cols>
  <sheetData>
    <row r="1" spans="1:15" ht="10.5" customHeight="1">
      <c r="O1" s="72" t="s">
        <v>269</v>
      </c>
    </row>
    <row r="2" spans="1:15">
      <c r="O2" s="73" t="s">
        <v>270</v>
      </c>
    </row>
    <row r="3" spans="1:15" ht="16.5" customHeight="1">
      <c r="A3" s="275" t="s">
        <v>594</v>
      </c>
      <c r="B3" s="74"/>
      <c r="C3" s="74"/>
      <c r="D3" s="74"/>
      <c r="E3" s="74"/>
      <c r="F3" s="74"/>
      <c r="G3" s="74"/>
      <c r="H3" s="74"/>
      <c r="I3" s="74"/>
      <c r="J3" s="74"/>
      <c r="K3" s="74"/>
      <c r="L3" s="74"/>
      <c r="M3" s="74"/>
      <c r="N3" s="75"/>
      <c r="O3" s="74"/>
    </row>
    <row r="4" spans="1:15" ht="39.75" customHeight="1">
      <c r="A4" s="76" t="s">
        <v>596</v>
      </c>
      <c r="B4" s="77"/>
      <c r="C4" s="78"/>
      <c r="D4" s="77"/>
      <c r="E4" s="78"/>
      <c r="F4" s="77"/>
      <c r="G4" s="77"/>
      <c r="H4" s="77"/>
      <c r="I4" s="74"/>
      <c r="J4" s="74"/>
      <c r="K4" s="74"/>
      <c r="L4" s="74"/>
      <c r="M4" s="74"/>
      <c r="N4" s="75"/>
      <c r="O4" s="74"/>
    </row>
    <row r="5" spans="1:15" s="81" customFormat="1" ht="6.75" customHeight="1">
      <c r="A5" s="79"/>
      <c r="B5" s="79"/>
      <c r="C5" s="79"/>
      <c r="D5" s="79"/>
      <c r="E5" s="79"/>
      <c r="F5" s="79"/>
      <c r="G5" s="79"/>
      <c r="H5" s="79"/>
      <c r="I5" s="79"/>
      <c r="J5" s="79"/>
      <c r="K5" s="79"/>
      <c r="L5" s="79"/>
      <c r="M5" s="79"/>
      <c r="N5" s="80"/>
      <c r="O5" s="79"/>
    </row>
    <row r="6" spans="1:15" ht="25.2">
      <c r="A6" s="82"/>
      <c r="B6" s="82"/>
      <c r="C6" s="82"/>
      <c r="D6" s="82"/>
      <c r="E6" s="82"/>
      <c r="F6" s="82"/>
      <c r="G6" s="83" t="s">
        <v>598</v>
      </c>
      <c r="H6" s="84"/>
      <c r="I6" s="84"/>
      <c r="J6" s="84"/>
      <c r="K6" s="84"/>
      <c r="L6" s="85"/>
      <c r="M6" s="86"/>
      <c r="N6" s="87"/>
      <c r="O6" s="86"/>
    </row>
    <row r="7" spans="1:15" s="97" customFormat="1" ht="24.75" customHeight="1">
      <c r="A7" s="88" t="s">
        <v>600</v>
      </c>
      <c r="B7" s="89"/>
      <c r="C7" s="88" t="s">
        <v>561</v>
      </c>
      <c r="D7" s="89"/>
      <c r="E7" s="88" t="s">
        <v>599</v>
      </c>
      <c r="F7" s="89"/>
      <c r="G7" s="90" t="s">
        <v>271</v>
      </c>
      <c r="H7" s="91"/>
      <c r="I7" s="92" t="s">
        <v>203</v>
      </c>
      <c r="J7" s="93"/>
      <c r="K7" s="94" t="s">
        <v>272</v>
      </c>
      <c r="L7" s="91"/>
      <c r="M7" s="95" t="s">
        <v>597</v>
      </c>
      <c r="N7" s="89"/>
      <c r="O7" s="96"/>
    </row>
    <row r="8" spans="1:15" ht="24.75" customHeight="1" thickBot="1">
      <c r="A8" s="98" t="s">
        <v>273</v>
      </c>
      <c r="B8" s="98" t="s">
        <v>260</v>
      </c>
      <c r="C8" s="99" t="s">
        <v>273</v>
      </c>
      <c r="D8" s="100" t="s">
        <v>260</v>
      </c>
      <c r="E8" s="99" t="s">
        <v>273</v>
      </c>
      <c r="F8" s="100" t="s">
        <v>260</v>
      </c>
      <c r="G8" s="99" t="s">
        <v>273</v>
      </c>
      <c r="H8" s="100" t="s">
        <v>260</v>
      </c>
      <c r="I8" s="101" t="s">
        <v>206</v>
      </c>
      <c r="J8" s="98" t="s">
        <v>274</v>
      </c>
      <c r="K8" s="99" t="s">
        <v>273</v>
      </c>
      <c r="L8" s="100" t="s">
        <v>260</v>
      </c>
      <c r="M8" s="99" t="s">
        <v>274</v>
      </c>
      <c r="N8" s="100" t="s">
        <v>260</v>
      </c>
      <c r="O8" s="102"/>
    </row>
    <row r="9" spans="1:15" ht="22.5" customHeight="1">
      <c r="A9" s="103"/>
      <c r="B9" s="104"/>
      <c r="C9" s="103"/>
      <c r="D9" s="105"/>
      <c r="E9" s="103"/>
      <c r="F9" s="105"/>
      <c r="G9" s="103"/>
      <c r="H9" s="105"/>
      <c r="I9" s="104"/>
      <c r="J9" s="104"/>
      <c r="K9" s="103"/>
      <c r="L9" s="105"/>
      <c r="M9" s="103"/>
      <c r="N9" s="106"/>
      <c r="O9" s="107" t="s">
        <v>275</v>
      </c>
    </row>
    <row r="10" spans="1:15" ht="22.5" customHeight="1">
      <c r="A10" s="123"/>
      <c r="B10" s="124"/>
      <c r="C10" s="123"/>
      <c r="D10" s="125"/>
      <c r="E10" s="123"/>
      <c r="F10" s="125"/>
      <c r="G10" s="123"/>
      <c r="H10" s="125"/>
      <c r="I10" s="124"/>
      <c r="J10" s="124"/>
      <c r="K10" s="123"/>
      <c r="L10" s="125"/>
      <c r="M10" s="123"/>
      <c r="N10" s="126"/>
      <c r="O10" s="310" t="s">
        <v>562</v>
      </c>
    </row>
    <row r="11" spans="1:15" ht="22.5" customHeight="1">
      <c r="A11" s="108"/>
      <c r="B11" s="109"/>
      <c r="C11" s="108"/>
      <c r="D11" s="110"/>
      <c r="E11" s="108"/>
      <c r="F11" s="110" t="s">
        <v>294</v>
      </c>
      <c r="G11" s="108"/>
      <c r="H11" s="110"/>
      <c r="I11" s="109"/>
      <c r="J11" s="109"/>
      <c r="K11" s="108"/>
      <c r="L11" s="110"/>
      <c r="M11" s="108"/>
      <c r="N11" s="111"/>
      <c r="O11" s="112" t="s">
        <v>526</v>
      </c>
    </row>
    <row r="12" spans="1:15" ht="22.5" customHeight="1">
      <c r="A12" s="108"/>
      <c r="B12" s="109"/>
      <c r="C12" s="108"/>
      <c r="D12" s="110"/>
      <c r="E12" s="108"/>
      <c r="F12" s="110"/>
      <c r="G12" s="108"/>
      <c r="H12" s="110"/>
      <c r="I12" s="109"/>
      <c r="J12" s="109"/>
      <c r="K12" s="108"/>
      <c r="L12" s="110"/>
      <c r="M12" s="108"/>
      <c r="N12" s="111"/>
      <c r="O12" s="112" t="s">
        <v>276</v>
      </c>
    </row>
    <row r="13" spans="1:15" ht="17.399999999999999" customHeight="1">
      <c r="A13" s="108"/>
      <c r="B13" s="109"/>
      <c r="C13" s="108"/>
      <c r="D13" s="110"/>
      <c r="E13" s="108"/>
      <c r="F13" s="110"/>
      <c r="G13" s="108"/>
      <c r="H13" s="110"/>
      <c r="I13" s="109"/>
      <c r="J13" s="109"/>
      <c r="K13" s="108"/>
      <c r="L13" s="110"/>
      <c r="M13" s="108"/>
      <c r="N13" s="111"/>
      <c r="O13" s="112"/>
    </row>
    <row r="14" spans="1:15" ht="22.5" customHeight="1">
      <c r="A14" s="108"/>
      <c r="B14" s="109"/>
      <c r="C14" s="108"/>
      <c r="D14" s="110"/>
      <c r="E14" s="108"/>
      <c r="F14" s="110"/>
      <c r="G14" s="108"/>
      <c r="H14" s="110"/>
      <c r="I14" s="109"/>
      <c r="J14" s="109"/>
      <c r="K14" s="108"/>
      <c r="L14" s="110"/>
      <c r="M14" s="108"/>
      <c r="N14" s="111"/>
      <c r="O14" s="310" t="s">
        <v>563</v>
      </c>
    </row>
    <row r="15" spans="1:15" ht="22.5" customHeight="1">
      <c r="A15" s="108"/>
      <c r="B15" s="109"/>
      <c r="C15" s="108"/>
      <c r="D15" s="110"/>
      <c r="E15" s="108"/>
      <c r="F15" s="110"/>
      <c r="G15" s="108"/>
      <c r="H15" s="110"/>
      <c r="I15" s="109"/>
      <c r="J15" s="109"/>
      <c r="K15" s="108"/>
      <c r="L15" s="110"/>
      <c r="M15" s="108"/>
      <c r="N15" s="111"/>
      <c r="O15" s="112" t="s">
        <v>277</v>
      </c>
    </row>
    <row r="16" spans="1:15" ht="22.5" customHeight="1">
      <c r="A16" s="108"/>
      <c r="B16" s="109"/>
      <c r="C16" s="108"/>
      <c r="D16" s="110"/>
      <c r="E16" s="108"/>
      <c r="F16" s="110"/>
      <c r="G16" s="108"/>
      <c r="H16" s="110"/>
      <c r="I16" s="109"/>
      <c r="J16" s="109"/>
      <c r="K16" s="108"/>
      <c r="L16" s="110"/>
      <c r="M16" s="108"/>
      <c r="N16" s="111"/>
      <c r="O16" s="112" t="s">
        <v>278</v>
      </c>
    </row>
    <row r="17" spans="1:16" ht="22.5" customHeight="1">
      <c r="A17" s="108"/>
      <c r="B17" s="109"/>
      <c r="C17" s="108"/>
      <c r="D17" s="110"/>
      <c r="E17" s="108"/>
      <c r="F17" s="110"/>
      <c r="G17" s="108"/>
      <c r="H17" s="110"/>
      <c r="I17" s="109"/>
      <c r="J17" s="109"/>
      <c r="K17" s="108"/>
      <c r="L17" s="110"/>
      <c r="M17" s="108"/>
      <c r="N17" s="111"/>
      <c r="O17" s="112" t="s">
        <v>279</v>
      </c>
    </row>
    <row r="18" spans="1:16" ht="15.6" customHeight="1">
      <c r="A18" s="108"/>
      <c r="B18" s="109"/>
      <c r="C18" s="108"/>
      <c r="D18" s="110"/>
      <c r="E18" s="108"/>
      <c r="F18" s="110"/>
      <c r="G18" s="108"/>
      <c r="H18" s="110"/>
      <c r="I18" s="109"/>
      <c r="J18" s="109"/>
      <c r="K18" s="108"/>
      <c r="L18" s="110"/>
      <c r="M18" s="108"/>
      <c r="N18" s="111"/>
      <c r="O18" s="112"/>
    </row>
    <row r="19" spans="1:16" ht="22.5" customHeight="1">
      <c r="A19" s="113"/>
      <c r="B19" s="114"/>
      <c r="C19" s="113"/>
      <c r="D19" s="115"/>
      <c r="E19" s="113"/>
      <c r="F19" s="115"/>
      <c r="G19" s="113"/>
      <c r="H19" s="115"/>
      <c r="I19" s="114"/>
      <c r="J19" s="114"/>
      <c r="K19" s="113"/>
      <c r="L19" s="115"/>
      <c r="M19" s="113"/>
      <c r="N19" s="116"/>
      <c r="O19" s="310" t="s">
        <v>3634</v>
      </c>
    </row>
    <row r="20" spans="1:16" ht="22.5" customHeight="1">
      <c r="A20" s="108"/>
      <c r="B20" s="109"/>
      <c r="C20" s="108"/>
      <c r="D20" s="110"/>
      <c r="E20" s="108"/>
      <c r="F20" s="110"/>
      <c r="G20" s="108"/>
      <c r="H20" s="110"/>
      <c r="I20" s="109"/>
      <c r="J20" s="109"/>
      <c r="K20" s="108"/>
      <c r="L20" s="110"/>
      <c r="M20" s="108"/>
      <c r="N20" s="111"/>
      <c r="O20" s="112" t="s">
        <v>277</v>
      </c>
    </row>
    <row r="21" spans="1:16" ht="22.5" customHeight="1">
      <c r="A21" s="108"/>
      <c r="B21" s="109"/>
      <c r="C21" s="108"/>
      <c r="D21" s="110"/>
      <c r="E21" s="108"/>
      <c r="F21" s="110"/>
      <c r="G21" s="108"/>
      <c r="H21" s="110"/>
      <c r="I21" s="109"/>
      <c r="J21" s="109"/>
      <c r="K21" s="108"/>
      <c r="L21" s="110"/>
      <c r="M21" s="108"/>
      <c r="N21" s="111"/>
      <c r="O21" s="112" t="s">
        <v>278</v>
      </c>
    </row>
    <row r="22" spans="1:16" ht="22.5" customHeight="1">
      <c r="A22" s="108"/>
      <c r="B22" s="109"/>
      <c r="C22" s="108"/>
      <c r="D22" s="110"/>
      <c r="E22" s="108"/>
      <c r="F22" s="110"/>
      <c r="G22" s="108"/>
      <c r="H22" s="110"/>
      <c r="I22" s="109"/>
      <c r="J22" s="109"/>
      <c r="K22" s="108"/>
      <c r="L22" s="110"/>
      <c r="M22" s="108"/>
      <c r="N22" s="111"/>
      <c r="O22" s="112" t="s">
        <v>279</v>
      </c>
    </row>
    <row r="23" spans="1:16" ht="17.399999999999999" customHeight="1">
      <c r="A23" s="123"/>
      <c r="B23" s="124"/>
      <c r="C23" s="123"/>
      <c r="D23" s="125"/>
      <c r="E23" s="123"/>
      <c r="F23" s="125"/>
      <c r="G23" s="123"/>
      <c r="H23" s="125"/>
      <c r="I23" s="124"/>
      <c r="J23" s="124"/>
      <c r="K23" s="123"/>
      <c r="L23" s="125"/>
      <c r="M23" s="123"/>
      <c r="N23" s="126"/>
      <c r="O23" s="127"/>
    </row>
    <row r="24" spans="1:16" ht="22.5" customHeight="1">
      <c r="A24" s="113"/>
      <c r="B24" s="114"/>
      <c r="C24" s="113"/>
      <c r="D24" s="115"/>
      <c r="E24" s="113"/>
      <c r="F24" s="115"/>
      <c r="G24" s="113"/>
      <c r="H24" s="115"/>
      <c r="I24" s="114"/>
      <c r="J24" s="114"/>
      <c r="K24" s="113"/>
      <c r="L24" s="115"/>
      <c r="M24" s="113"/>
      <c r="N24" s="116"/>
      <c r="O24" s="117" t="s">
        <v>3912</v>
      </c>
    </row>
    <row r="25" spans="1:16" ht="22.5" customHeight="1">
      <c r="A25" s="108"/>
      <c r="B25" s="109"/>
      <c r="C25" s="108"/>
      <c r="D25" s="110"/>
      <c r="E25" s="108"/>
      <c r="F25" s="110"/>
      <c r="G25" s="108"/>
      <c r="H25" s="110"/>
      <c r="I25" s="109"/>
      <c r="J25" s="109"/>
      <c r="K25" s="108"/>
      <c r="L25" s="110"/>
      <c r="M25" s="108"/>
      <c r="N25" s="111"/>
      <c r="O25" s="112" t="s">
        <v>280</v>
      </c>
    </row>
    <row r="26" spans="1:16" ht="22.5" customHeight="1">
      <c r="A26" s="118"/>
      <c r="B26" s="119"/>
      <c r="C26" s="118"/>
      <c r="D26" s="120"/>
      <c r="E26" s="118"/>
      <c r="F26" s="120"/>
      <c r="G26" s="118"/>
      <c r="H26" s="120"/>
      <c r="I26" s="119"/>
      <c r="J26" s="119"/>
      <c r="K26" s="118"/>
      <c r="L26" s="120"/>
      <c r="M26" s="118"/>
      <c r="N26" s="121"/>
      <c r="O26" s="122" t="s">
        <v>278</v>
      </c>
    </row>
    <row r="27" spans="1:16" ht="22.5" customHeight="1">
      <c r="A27" s="123"/>
      <c r="B27" s="124"/>
      <c r="C27" s="123"/>
      <c r="D27" s="125"/>
      <c r="E27" s="123"/>
      <c r="F27" s="125"/>
      <c r="G27" s="123"/>
      <c r="H27" s="125"/>
      <c r="I27" s="124"/>
      <c r="J27" s="124"/>
      <c r="K27" s="123"/>
      <c r="L27" s="125"/>
      <c r="M27" s="123"/>
      <c r="N27" s="126"/>
      <c r="O27" s="127" t="s">
        <v>279</v>
      </c>
    </row>
    <row r="28" spans="1:16" ht="22.5" customHeight="1" thickBot="1">
      <c r="A28" s="128"/>
      <c r="B28" s="129"/>
      <c r="C28" s="128"/>
      <c r="D28" s="130"/>
      <c r="E28" s="128"/>
      <c r="F28" s="130"/>
      <c r="G28" s="128"/>
      <c r="H28" s="130"/>
      <c r="I28" s="129"/>
      <c r="J28" s="129"/>
      <c r="K28" s="128"/>
      <c r="L28" s="130"/>
      <c r="M28" s="128"/>
      <c r="N28" s="131"/>
      <c r="O28" s="132" t="s">
        <v>202</v>
      </c>
    </row>
    <row r="29" spans="1:16" ht="22.5" customHeight="1" thickTop="1">
      <c r="A29" s="665"/>
      <c r="B29" s="665"/>
      <c r="C29" s="665"/>
      <c r="D29" s="665"/>
      <c r="E29" s="665"/>
      <c r="F29" s="665"/>
      <c r="G29" s="665"/>
      <c r="H29" s="665"/>
      <c r="I29" s="665"/>
      <c r="J29" s="665"/>
      <c r="K29" s="665"/>
      <c r="L29" s="665"/>
      <c r="M29" s="665"/>
      <c r="N29" s="666"/>
      <c r="O29" s="667"/>
    </row>
    <row r="30" spans="1:16" ht="35.4" customHeight="1">
      <c r="O30" s="659" t="s">
        <v>3960</v>
      </c>
    </row>
    <row r="31" spans="1:16" ht="58.95" customHeight="1">
      <c r="E31" s="985" t="s">
        <v>4294</v>
      </c>
      <c r="F31" s="985"/>
      <c r="G31" s="985"/>
      <c r="H31" s="985"/>
      <c r="I31" s="985"/>
      <c r="J31" s="985"/>
      <c r="K31" s="985"/>
      <c r="L31" s="985"/>
      <c r="M31" s="985"/>
      <c r="N31" s="985"/>
      <c r="O31" s="668">
        <v>1</v>
      </c>
      <c r="P31" s="133"/>
    </row>
    <row r="32" spans="1:16" ht="87" customHeight="1">
      <c r="E32" s="986" t="s">
        <v>3961</v>
      </c>
      <c r="F32" s="986"/>
      <c r="G32" s="986"/>
      <c r="H32" s="986"/>
      <c r="I32" s="986"/>
      <c r="J32" s="986"/>
      <c r="K32" s="986"/>
      <c r="L32" s="986"/>
      <c r="M32" s="986"/>
      <c r="N32" s="986"/>
      <c r="O32" s="668">
        <v>2</v>
      </c>
      <c r="P32" s="133"/>
    </row>
    <row r="33" spans="5:16" ht="45.6" customHeight="1">
      <c r="E33" s="987" t="s">
        <v>4295</v>
      </c>
      <c r="F33" s="987"/>
      <c r="G33" s="987"/>
      <c r="H33" s="987"/>
      <c r="I33" s="987"/>
      <c r="J33" s="987"/>
      <c r="K33" s="987"/>
      <c r="L33" s="987"/>
      <c r="M33" s="987"/>
      <c r="N33" s="661" t="s">
        <v>3962</v>
      </c>
      <c r="O33" s="668"/>
      <c r="P33" s="133"/>
    </row>
    <row r="34" spans="5:16" ht="63.6" customHeight="1">
      <c r="E34" s="987" t="s">
        <v>3969</v>
      </c>
      <c r="F34" s="987"/>
      <c r="G34" s="987"/>
      <c r="H34" s="987"/>
      <c r="I34" s="987"/>
      <c r="J34" s="987"/>
      <c r="K34" s="987"/>
      <c r="L34" s="987"/>
      <c r="M34" s="987"/>
      <c r="N34" s="661" t="s">
        <v>3963</v>
      </c>
      <c r="O34" s="668"/>
      <c r="P34" s="133"/>
    </row>
    <row r="35" spans="5:16" ht="53.4" customHeight="1">
      <c r="E35" s="987" t="s">
        <v>3484</v>
      </c>
      <c r="F35" s="987"/>
      <c r="G35" s="987"/>
      <c r="H35" s="987"/>
      <c r="I35" s="987"/>
      <c r="J35" s="987"/>
      <c r="K35" s="987"/>
      <c r="L35" s="987"/>
      <c r="M35" s="987"/>
      <c r="N35" s="661" t="s">
        <v>3964</v>
      </c>
      <c r="O35" s="668"/>
      <c r="P35" s="133"/>
    </row>
    <row r="36" spans="5:16" ht="25.95" customHeight="1">
      <c r="E36" s="987" t="s">
        <v>3485</v>
      </c>
      <c r="F36" s="987"/>
      <c r="G36" s="987"/>
      <c r="H36" s="987"/>
      <c r="I36" s="987"/>
      <c r="J36" s="987"/>
      <c r="K36" s="987"/>
      <c r="L36" s="987"/>
      <c r="M36" s="987"/>
      <c r="N36" s="661" t="s">
        <v>3965</v>
      </c>
      <c r="O36" s="668"/>
      <c r="P36" s="133"/>
    </row>
    <row r="37" spans="5:16" ht="21" customHeight="1">
      <c r="E37" s="988" t="s">
        <v>3968</v>
      </c>
      <c r="F37" s="988"/>
      <c r="G37" s="988"/>
      <c r="H37" s="988"/>
      <c r="I37" s="988"/>
      <c r="J37" s="988"/>
      <c r="K37" s="988"/>
      <c r="L37" s="988"/>
      <c r="M37" s="988"/>
      <c r="N37" s="721" t="s">
        <v>3966</v>
      </c>
      <c r="O37" s="668"/>
    </row>
    <row r="38" spans="5:16" ht="50.4" customHeight="1">
      <c r="E38" s="987" t="s">
        <v>3970</v>
      </c>
      <c r="F38" s="987"/>
      <c r="G38" s="987"/>
      <c r="H38" s="987"/>
      <c r="I38" s="987"/>
      <c r="J38" s="987"/>
      <c r="K38" s="987"/>
      <c r="L38" s="987"/>
      <c r="M38" s="987"/>
      <c r="N38" s="661" t="s">
        <v>3967</v>
      </c>
      <c r="O38" s="668"/>
    </row>
    <row r="39" spans="5:16" ht="29.4" customHeight="1">
      <c r="N39" s="661"/>
      <c r="O39" s="660"/>
    </row>
    <row r="40" spans="5:16" ht="21">
      <c r="N40" s="661"/>
      <c r="O40" s="134"/>
    </row>
    <row r="41" spans="5:16" ht="21">
      <c r="N41" s="70"/>
      <c r="O41" s="349"/>
    </row>
    <row r="42" spans="5:16" ht="25.2">
      <c r="N42" s="70"/>
      <c r="O42" s="135"/>
    </row>
    <row r="43" spans="5:16" ht="31.2">
      <c r="N43" s="70"/>
      <c r="O43" s="136"/>
    </row>
    <row r="44" spans="5:16" ht="31.2">
      <c r="N44" s="70"/>
      <c r="O44" s="136"/>
    </row>
    <row r="45" spans="5:16" ht="31.2">
      <c r="N45" s="70"/>
      <c r="O45" s="136"/>
    </row>
    <row r="46" spans="5:16" ht="31.2">
      <c r="N46" s="70"/>
      <c r="O46" s="136"/>
    </row>
    <row r="47" spans="5:16" ht="31.2">
      <c r="N47" s="70"/>
      <c r="O47" s="136"/>
    </row>
    <row r="48" spans="5:16">
      <c r="N48" s="70"/>
    </row>
  </sheetData>
  <mergeCells count="8">
    <mergeCell ref="E31:N31"/>
    <mergeCell ref="E32:N32"/>
    <mergeCell ref="E38:M38"/>
    <mergeCell ref="E37:M37"/>
    <mergeCell ref="E33:M33"/>
    <mergeCell ref="E34:M34"/>
    <mergeCell ref="E35:M35"/>
    <mergeCell ref="E36:M36"/>
  </mergeCells>
  <printOptions horizontalCentered="1" gridLinesSet="0"/>
  <pageMargins left="0.25" right="0.25" top="0.33" bottom="0.28999999999999998" header="0" footer="0.24"/>
  <pageSetup paperSize="9" scale="7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20</vt:i4>
      </vt:variant>
    </vt:vector>
  </HeadingPairs>
  <TitlesOfParts>
    <vt:vector size="38" baseType="lpstr">
      <vt:lpstr>Coding Instructions</vt:lpstr>
      <vt:lpstr>Coding Structure</vt:lpstr>
      <vt:lpstr>Expenditure Codes</vt:lpstr>
      <vt:lpstr>Revenue Codes</vt:lpstr>
      <vt:lpstr>Business Area</vt:lpstr>
      <vt:lpstr>Program, policies, strategies </vt:lpstr>
      <vt:lpstr>Policy.Strategy</vt:lpstr>
      <vt:lpstr>Form 1</vt:lpstr>
      <vt:lpstr>Form 2</vt:lpstr>
      <vt:lpstr>Form2a </vt:lpstr>
      <vt:lpstr>6.01.01.01.001</vt:lpstr>
      <vt:lpstr>Form 4</vt:lpstr>
      <vt:lpstr>Form 5 P1(Capital)</vt:lpstr>
      <vt:lpstr>Form 5 P2(Recurrent)</vt:lpstr>
      <vt:lpstr>Form 6</vt:lpstr>
      <vt:lpstr>Form 7</vt:lpstr>
      <vt:lpstr>Form 8</vt:lpstr>
      <vt:lpstr>Form 9</vt:lpstr>
      <vt:lpstr>BACODE</vt:lpstr>
      <vt:lpstr>bcodelist</vt:lpstr>
      <vt:lpstr>capital</vt:lpstr>
      <vt:lpstr>'6.01.01.01.001'!Print_Area</vt:lpstr>
      <vt:lpstr>'Form 1'!Print_Area</vt:lpstr>
      <vt:lpstr>'Form 2'!Print_Area</vt:lpstr>
      <vt:lpstr>'Form 4'!Print_Area</vt:lpstr>
      <vt:lpstr>'Form 5 P2(Recurrent)'!Print_Area</vt:lpstr>
      <vt:lpstr>'Form 6'!Print_Area</vt:lpstr>
      <vt:lpstr>'Form 7'!Print_Area</vt:lpstr>
      <vt:lpstr>'Form 8'!Print_Area</vt:lpstr>
      <vt:lpstr>'Form 9'!Print_Area</vt:lpstr>
      <vt:lpstr>'Form2a '!Print_Area</vt:lpstr>
      <vt:lpstr>Policy.Strategy!Print_Area</vt:lpstr>
      <vt:lpstr>'Program, policies, strategies '!Print_Area</vt:lpstr>
      <vt:lpstr>'Expenditure Codes'!Print_Titles</vt:lpstr>
      <vt:lpstr>'Form 1'!Print_Titles</vt:lpstr>
      <vt:lpstr>Policy.Strategy!Print_Titles</vt:lpstr>
      <vt:lpstr>'Program, policies, strategies '!Print_Titles</vt:lpstr>
      <vt:lpstr>recurrent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dc:creator>
  <cp:lastModifiedBy>ali.rasheedibrahim</cp:lastModifiedBy>
  <cp:lastPrinted>2011-07-10T09:30:21Z</cp:lastPrinted>
  <dcterms:created xsi:type="dcterms:W3CDTF">2008-07-03T09:04:01Z</dcterms:created>
  <dcterms:modified xsi:type="dcterms:W3CDTF">2011-08-07T10:50:32Z</dcterms:modified>
</cp:coreProperties>
</file>