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fmv-my.sharepoint.com/personal/fathimath_amana_finance_gov_mv/Documents/1. RPU/1. Routine Publications/MFD/2020/49. December/monthly series/"/>
    </mc:Choice>
  </mc:AlternateContent>
  <xr:revisionPtr revIDLastSave="31" documentId="8_{A799D1A1-5ED9-4348-BACD-D740D8CFAC6F}" xr6:coauthVersionLast="46" xr6:coauthVersionMax="46" xr10:uidLastSave="{E64D86CE-675E-4560-AEF9-3864924D3B33}"/>
  <bookViews>
    <workbookView xWindow="-120" yWindow="-120" windowWidth="29040" windowHeight="15840" tabRatio="603" xr2:uid="{00000000-000D-0000-FFFF-FFFF00000000}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'20200101-MFD-monthly'!$A$1:$F$153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9" i="20" l="1"/>
  <c r="EO219" i="20"/>
  <c r="EP219" i="20"/>
  <c r="EL219" i="20"/>
  <c r="EM219" i="20"/>
  <c r="EK219" i="20"/>
  <c r="EG219" i="20"/>
  <c r="DP219" i="20"/>
  <c r="DQ219" i="20"/>
  <c r="DR219" i="20"/>
  <c r="DS219" i="20"/>
  <c r="DT219" i="20"/>
  <c r="DU219" i="20"/>
  <c r="DV219" i="20"/>
  <c r="DW219" i="20"/>
  <c r="DX219" i="20"/>
  <c r="DY219" i="20"/>
  <c r="DZ219" i="20"/>
  <c r="EA219" i="20"/>
  <c r="EB219" i="20"/>
  <c r="EC219" i="20"/>
  <c r="ED219" i="20"/>
  <c r="EE219" i="20"/>
  <c r="EF219" i="20"/>
  <c r="EH219" i="20"/>
  <c r="EI219" i="20"/>
  <c r="EJ219" i="20"/>
  <c r="DM219" i="20"/>
  <c r="DN219" i="20"/>
  <c r="DO219" i="20"/>
  <c r="DL219" i="20"/>
  <c r="DK219" i="20"/>
  <c r="DJ219" i="20"/>
  <c r="DG219" i="20"/>
  <c r="DH219" i="20"/>
  <c r="DI219" i="20"/>
  <c r="AM95" i="20"/>
  <c r="AN95" i="20"/>
  <c r="AO95" i="20"/>
  <c r="AP95" i="20"/>
  <c r="AQ95" i="20"/>
  <c r="AR95" i="20"/>
  <c r="AS95" i="20"/>
  <c r="AT95" i="20"/>
  <c r="AU95" i="20"/>
  <c r="AV95" i="20"/>
  <c r="AW95" i="20"/>
  <c r="AX95" i="20"/>
  <c r="AM101" i="20"/>
  <c r="AN101" i="20"/>
  <c r="AO101" i="20"/>
  <c r="AP101" i="20"/>
  <c r="AP99" i="20" s="1"/>
  <c r="AQ101" i="20"/>
  <c r="AR101" i="20"/>
  <c r="AS101" i="20"/>
  <c r="AT101" i="20"/>
  <c r="AU101" i="20"/>
  <c r="AV101" i="20"/>
  <c r="AW101" i="20"/>
  <c r="AX101" i="20"/>
  <c r="AM108" i="20"/>
  <c r="AN108" i="20"/>
  <c r="AO108" i="20"/>
  <c r="AP108" i="20"/>
  <c r="AQ108" i="20"/>
  <c r="AR108" i="20"/>
  <c r="AS108" i="20"/>
  <c r="AT108" i="20"/>
  <c r="AU108" i="20"/>
  <c r="AV108" i="20"/>
  <c r="AW108" i="20"/>
  <c r="AX108" i="20"/>
  <c r="AM126" i="20"/>
  <c r="AN126" i="20"/>
  <c r="AO126" i="20"/>
  <c r="AO125" i="20" s="1"/>
  <c r="AP126" i="20"/>
  <c r="AQ126" i="20"/>
  <c r="AR126" i="20"/>
  <c r="AS126" i="20"/>
  <c r="AT126" i="20"/>
  <c r="AT125" i="20" s="1"/>
  <c r="AU126" i="20"/>
  <c r="AV126" i="20"/>
  <c r="AW126" i="20"/>
  <c r="AX126" i="20"/>
  <c r="AX125" i="20" s="1"/>
  <c r="AM131" i="20"/>
  <c r="AN131" i="20"/>
  <c r="AO131" i="20"/>
  <c r="AP131" i="20"/>
  <c r="AQ131" i="20"/>
  <c r="AR131" i="20"/>
  <c r="AS131" i="20"/>
  <c r="AT131" i="20"/>
  <c r="AU131" i="20"/>
  <c r="AV131" i="20"/>
  <c r="AW131" i="20"/>
  <c r="AX131" i="20"/>
  <c r="AM137" i="20"/>
  <c r="AN137" i="20"/>
  <c r="AO137" i="20"/>
  <c r="AP137" i="20"/>
  <c r="AQ137" i="20"/>
  <c r="AR137" i="20"/>
  <c r="AS137" i="20"/>
  <c r="AT137" i="20"/>
  <c r="AU137" i="20"/>
  <c r="AV137" i="20"/>
  <c r="AW137" i="20"/>
  <c r="AX137" i="20"/>
  <c r="AM141" i="20"/>
  <c r="AN141" i="20"/>
  <c r="AO141" i="20"/>
  <c r="AP141" i="20"/>
  <c r="AQ141" i="20"/>
  <c r="AR141" i="20"/>
  <c r="AS141" i="20"/>
  <c r="AT141" i="20"/>
  <c r="AU141" i="20"/>
  <c r="AV141" i="20"/>
  <c r="AW141" i="20"/>
  <c r="AX141" i="20"/>
  <c r="AW51" i="20"/>
  <c r="AX51" i="20"/>
  <c r="AW68" i="20"/>
  <c r="AW49" i="20" s="1"/>
  <c r="AX68" i="20"/>
  <c r="AM51" i="20"/>
  <c r="AN51" i="20"/>
  <c r="AO51" i="20"/>
  <c r="AO49" i="20" s="1"/>
  <c r="AP51" i="20"/>
  <c r="AP49" i="20" s="1"/>
  <c r="AQ51" i="20"/>
  <c r="AR51" i="20"/>
  <c r="AS51" i="20"/>
  <c r="AT51" i="20"/>
  <c r="AT49" i="20" s="1"/>
  <c r="AU51" i="20"/>
  <c r="AV51" i="20"/>
  <c r="AM68" i="20"/>
  <c r="AM49" i="20" s="1"/>
  <c r="AN68" i="20"/>
  <c r="AN49" i="20" s="1"/>
  <c r="AO68" i="20"/>
  <c r="AP68" i="20"/>
  <c r="AQ68" i="20"/>
  <c r="AQ49" i="20" s="1"/>
  <c r="AR68" i="20"/>
  <c r="AR49" i="20" s="1"/>
  <c r="AS68" i="20"/>
  <c r="AT68" i="20"/>
  <c r="AU68" i="20"/>
  <c r="AV68" i="20"/>
  <c r="AV49" i="20" s="1"/>
  <c r="AQ99" i="20"/>
  <c r="AV99" i="20"/>
  <c r="AQ125" i="20"/>
  <c r="AV125" i="20"/>
  <c r="AR125" i="20"/>
  <c r="AR97" i="20" s="1"/>
  <c r="AN125" i="20"/>
  <c r="AN97" i="20" s="1"/>
  <c r="AU125" i="20"/>
  <c r="AM125" i="20"/>
  <c r="AS125" i="20"/>
  <c r="AR99" i="20"/>
  <c r="AN99" i="20"/>
  <c r="AU99" i="20"/>
  <c r="AU97" i="20" s="1"/>
  <c r="AM99" i="20"/>
  <c r="AW99" i="20"/>
  <c r="AS49" i="20"/>
  <c r="AU49" i="20"/>
  <c r="AX49" i="20"/>
  <c r="AX26" i="20"/>
  <c r="AW26" i="20"/>
  <c r="AV26" i="20"/>
  <c r="AV21" i="20"/>
  <c r="AU26" i="20"/>
  <c r="AU21" i="20"/>
  <c r="AU20" i="20" s="1"/>
  <c r="AU18" i="20" s="1"/>
  <c r="AT26" i="20"/>
  <c r="AT20" i="20" s="1"/>
  <c r="AT33" i="20" s="1"/>
  <c r="AT32" i="20" s="1"/>
  <c r="AS26" i="20"/>
  <c r="AR26" i="20"/>
  <c r="AQ26" i="20"/>
  <c r="AP26" i="20"/>
  <c r="AO26" i="20"/>
  <c r="AN26" i="20"/>
  <c r="AM26" i="20"/>
  <c r="AX21" i="20"/>
  <c r="AX20" i="20" s="1"/>
  <c r="AX18" i="20" s="1"/>
  <c r="AW21" i="20"/>
  <c r="AT21" i="20"/>
  <c r="AS21" i="20"/>
  <c r="AR21" i="20"/>
  <c r="AR20" i="20" s="1"/>
  <c r="AQ21" i="20"/>
  <c r="AQ20" i="20" s="1"/>
  <c r="AQ18" i="20"/>
  <c r="AP21" i="20"/>
  <c r="AP20" i="20" s="1"/>
  <c r="AP18" i="20" s="1"/>
  <c r="AO21" i="20"/>
  <c r="AN21" i="20"/>
  <c r="AN20" i="20" s="1"/>
  <c r="AM21" i="20"/>
  <c r="AT18" i="20"/>
  <c r="AN11" i="20"/>
  <c r="AO11" i="20"/>
  <c r="AP11" i="20"/>
  <c r="AQ11" i="20"/>
  <c r="AQ33" i="20" s="1"/>
  <c r="AR11" i="20"/>
  <c r="AS11" i="20"/>
  <c r="AT11" i="20"/>
  <c r="AU11" i="20"/>
  <c r="AU33" i="20" s="1"/>
  <c r="AU32" i="20" s="1"/>
  <c r="AV11" i="20"/>
  <c r="AW11" i="20"/>
  <c r="AX11" i="20"/>
  <c r="AM11" i="20"/>
  <c r="AM33" i="20" s="1"/>
  <c r="AM32" i="20" s="1"/>
  <c r="AS20" i="20"/>
  <c r="AW20" i="20"/>
  <c r="AN18" i="20"/>
  <c r="AO20" i="20"/>
  <c r="AO18" i="20" s="1"/>
  <c r="AQ32" i="20"/>
  <c r="AQ97" i="20"/>
  <c r="AM20" i="20"/>
  <c r="AM18" i="20"/>
  <c r="AM97" i="20"/>
  <c r="AV97" i="20"/>
  <c r="AJ11" i="20"/>
  <c r="AO33" i="20"/>
  <c r="AO32" i="20" s="1"/>
  <c r="BX219" i="20"/>
  <c r="BY219" i="20"/>
  <c r="BZ219" i="20"/>
  <c r="CA219" i="20"/>
  <c r="CB219" i="20"/>
  <c r="CC219" i="20"/>
  <c r="CD219" i="20"/>
  <c r="CE219" i="20"/>
  <c r="CF219" i="20"/>
  <c r="CG219" i="20"/>
  <c r="CH219" i="20"/>
  <c r="CI219" i="20"/>
  <c r="CJ219" i="20"/>
  <c r="CK219" i="20"/>
  <c r="CL219" i="20"/>
  <c r="CM219" i="20"/>
  <c r="CN219" i="20"/>
  <c r="CO219" i="20"/>
  <c r="CP219" i="20"/>
  <c r="CQ219" i="20"/>
  <c r="CR219" i="20"/>
  <c r="CS219" i="20"/>
  <c r="CT219" i="20"/>
  <c r="CU219" i="20"/>
  <c r="CV219" i="20"/>
  <c r="CW219" i="20"/>
  <c r="CX219" i="20"/>
  <c r="CY219" i="20"/>
  <c r="CZ219" i="20"/>
  <c r="DA219" i="20"/>
  <c r="DB219" i="20"/>
  <c r="DC219" i="20"/>
  <c r="DD219" i="20"/>
  <c r="DE219" i="20"/>
  <c r="DF219" i="20"/>
  <c r="BW219" i="20"/>
  <c r="AC95" i="20"/>
  <c r="AD95" i="20"/>
  <c r="AE95" i="20"/>
  <c r="AF95" i="20"/>
  <c r="AG95" i="20"/>
  <c r="AH95" i="20"/>
  <c r="AI95" i="20"/>
  <c r="AJ95" i="20"/>
  <c r="AK95" i="20"/>
  <c r="AL95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41" i="20"/>
  <c r="AD141" i="20"/>
  <c r="AE141" i="20"/>
  <c r="AF141" i="20"/>
  <c r="AG141" i="20"/>
  <c r="AH141" i="20"/>
  <c r="AI141" i="20"/>
  <c r="AJ141" i="20"/>
  <c r="AK141" i="20"/>
  <c r="AL141" i="20"/>
  <c r="AC137" i="20"/>
  <c r="AD137" i="20"/>
  <c r="AE137" i="20"/>
  <c r="AF137" i="20"/>
  <c r="AG137" i="20"/>
  <c r="AH137" i="20"/>
  <c r="AI137" i="20"/>
  <c r="AJ137" i="20"/>
  <c r="AK137" i="20"/>
  <c r="AL137" i="20"/>
  <c r="AC131" i="20"/>
  <c r="AC125" i="20" s="1"/>
  <c r="AD131" i="20"/>
  <c r="AE131" i="20"/>
  <c r="AF131" i="20"/>
  <c r="AF125" i="20" s="1"/>
  <c r="AG131" i="20"/>
  <c r="AG125" i="20" s="1"/>
  <c r="AH131" i="20"/>
  <c r="AI131" i="20"/>
  <c r="AJ131" i="20"/>
  <c r="AK131" i="20"/>
  <c r="AL131" i="20"/>
  <c r="AC126" i="20"/>
  <c r="AD126" i="20"/>
  <c r="AD125" i="20" s="1"/>
  <c r="AE126" i="20"/>
  <c r="AE125" i="20" s="1"/>
  <c r="AF126" i="20"/>
  <c r="AG126" i="20"/>
  <c r="AH126" i="20"/>
  <c r="AI126" i="20"/>
  <c r="AI125" i="20" s="1"/>
  <c r="AJ126" i="20"/>
  <c r="AK126" i="20"/>
  <c r="AL126" i="20"/>
  <c r="AL125" i="20" s="1"/>
  <c r="AC108" i="20"/>
  <c r="AC99" i="20" s="1"/>
  <c r="AD108" i="20"/>
  <c r="AE108" i="20"/>
  <c r="AF108" i="20"/>
  <c r="AF99" i="20" s="1"/>
  <c r="AG108" i="20"/>
  <c r="AH108" i="20"/>
  <c r="AI108" i="20"/>
  <c r="AJ108" i="20"/>
  <c r="AJ99" i="20" s="1"/>
  <c r="AK108" i="20"/>
  <c r="AK99" i="20" s="1"/>
  <c r="AL108" i="20"/>
  <c r="AC101" i="20"/>
  <c r="AD101" i="20"/>
  <c r="AD99" i="20" s="1"/>
  <c r="AE101" i="20"/>
  <c r="AE99" i="20" s="1"/>
  <c r="AF101" i="20"/>
  <c r="AG101" i="20"/>
  <c r="AH101" i="20"/>
  <c r="AH99" i="20" s="1"/>
  <c r="AI101" i="20"/>
  <c r="AI99" i="20" s="1"/>
  <c r="AJ101" i="20"/>
  <c r="AK101" i="20"/>
  <c r="AL101" i="20"/>
  <c r="AC68" i="20"/>
  <c r="AC49" i="20" s="1"/>
  <c r="AD68" i="20"/>
  <c r="AE68" i="20"/>
  <c r="AF68" i="20"/>
  <c r="AG68" i="20"/>
  <c r="AG49" i="20" s="1"/>
  <c r="AH68" i="20"/>
  <c r="AI68" i="20"/>
  <c r="AJ68" i="20"/>
  <c r="AK68" i="20"/>
  <c r="AK49" i="20" s="1"/>
  <c r="AL68" i="20"/>
  <c r="AC51" i="20"/>
  <c r="AD51" i="20"/>
  <c r="AD49" i="20" s="1"/>
  <c r="AE51" i="20"/>
  <c r="AE49" i="20" s="1"/>
  <c r="AF51" i="20"/>
  <c r="AG51" i="20"/>
  <c r="AH51" i="20"/>
  <c r="AH49" i="20" s="1"/>
  <c r="AI51" i="20"/>
  <c r="AI49" i="20" s="1"/>
  <c r="AJ51" i="20"/>
  <c r="AK51" i="20"/>
  <c r="AL51" i="20"/>
  <c r="AL49" i="20" s="1"/>
  <c r="AC26" i="20"/>
  <c r="AD26" i="20"/>
  <c r="AE26" i="20"/>
  <c r="AE20" i="20" s="1"/>
  <c r="AF26" i="20"/>
  <c r="AG26" i="20"/>
  <c r="AH26" i="20"/>
  <c r="AI26" i="20"/>
  <c r="AJ26" i="20"/>
  <c r="AK26" i="20"/>
  <c r="AL26" i="20"/>
  <c r="AC21" i="20"/>
  <c r="AC20" i="20" s="1"/>
  <c r="AC18" i="20" s="1"/>
  <c r="AD21" i="20"/>
  <c r="AD20" i="20" s="1"/>
  <c r="AE21" i="20"/>
  <c r="AF21" i="20"/>
  <c r="AG21" i="20"/>
  <c r="AH21" i="20"/>
  <c r="AH20" i="20" s="1"/>
  <c r="AI21" i="20"/>
  <c r="AJ21" i="20"/>
  <c r="AK21" i="20"/>
  <c r="AL21" i="20"/>
  <c r="AL20" i="20" s="1"/>
  <c r="AL18" i="20" s="1"/>
  <c r="AC11" i="20"/>
  <c r="AD11" i="20"/>
  <c r="AE11" i="20"/>
  <c r="AF11" i="20"/>
  <c r="AG11" i="20"/>
  <c r="AH11" i="20"/>
  <c r="AI11" i="20"/>
  <c r="AK11" i="20"/>
  <c r="AL11" i="20"/>
  <c r="AL99" i="20"/>
  <c r="AI20" i="20"/>
  <c r="AJ125" i="20"/>
  <c r="AH125" i="20"/>
  <c r="AB95" i="20"/>
  <c r="AB11" i="20"/>
  <c r="AB21" i="20"/>
  <c r="AB20" i="20" s="1"/>
  <c r="AB18" i="20" s="1"/>
  <c r="AB26" i="20"/>
  <c r="AB51" i="20"/>
  <c r="AB68" i="20"/>
  <c r="AB101" i="20"/>
  <c r="AB108" i="20"/>
  <c r="AB126" i="20"/>
  <c r="AB131" i="20"/>
  <c r="AB137" i="20"/>
  <c r="AB141" i="20"/>
  <c r="AA95" i="20"/>
  <c r="D219" i="20"/>
  <c r="E219" i="20"/>
  <c r="F219" i="20"/>
  <c r="G219" i="20"/>
  <c r="H219" i="20"/>
  <c r="I219" i="20"/>
  <c r="J219" i="20"/>
  <c r="K219" i="20"/>
  <c r="L219" i="20"/>
  <c r="M219" i="20"/>
  <c r="N219" i="20"/>
  <c r="O219" i="20"/>
  <c r="P219" i="20"/>
  <c r="Q219" i="20"/>
  <c r="R219" i="20"/>
  <c r="S219" i="20"/>
  <c r="T219" i="20"/>
  <c r="U219" i="20"/>
  <c r="V219" i="20"/>
  <c r="W219" i="20"/>
  <c r="X219" i="20"/>
  <c r="Y219" i="20"/>
  <c r="Z219" i="20"/>
  <c r="AA219" i="20"/>
  <c r="AB219" i="20"/>
  <c r="AC219" i="20"/>
  <c r="AD219" i="20"/>
  <c r="AE219" i="20"/>
  <c r="AF219" i="20"/>
  <c r="AG219" i="20"/>
  <c r="AH219" i="20"/>
  <c r="AI219" i="20"/>
  <c r="AJ219" i="20"/>
  <c r="AK219" i="20"/>
  <c r="AL219" i="20"/>
  <c r="AM219" i="20"/>
  <c r="AN219" i="20"/>
  <c r="AO219" i="20"/>
  <c r="AP219" i="20"/>
  <c r="AQ219" i="20"/>
  <c r="AR219" i="20"/>
  <c r="AS219" i="20"/>
  <c r="AT219" i="20"/>
  <c r="AU219" i="20"/>
  <c r="AV219" i="20"/>
  <c r="AW219" i="20"/>
  <c r="AX219" i="20"/>
  <c r="AY219" i="20"/>
  <c r="AZ219" i="20"/>
  <c r="BA219" i="20"/>
  <c r="BB219" i="20"/>
  <c r="BC219" i="20"/>
  <c r="BD219" i="20"/>
  <c r="BE219" i="20"/>
  <c r="BF219" i="20"/>
  <c r="BG219" i="20"/>
  <c r="BH219" i="20"/>
  <c r="BI219" i="20"/>
  <c r="BJ219" i="20"/>
  <c r="BK219" i="20"/>
  <c r="BL219" i="20"/>
  <c r="BM219" i="20"/>
  <c r="BN219" i="20"/>
  <c r="BO219" i="20"/>
  <c r="BP219" i="20"/>
  <c r="BQ219" i="20"/>
  <c r="BR219" i="20"/>
  <c r="BS219" i="20"/>
  <c r="BT219" i="20"/>
  <c r="BU219" i="20"/>
  <c r="BV219" i="20"/>
  <c r="C219" i="20"/>
  <c r="AB33" i="20"/>
  <c r="AB32" i="20" s="1"/>
  <c r="AA141" i="20"/>
  <c r="AA137" i="20"/>
  <c r="AA131" i="20"/>
  <c r="AA126" i="20"/>
  <c r="AA108" i="20"/>
  <c r="AA101" i="20"/>
  <c r="AA68" i="20"/>
  <c r="AA51" i="20"/>
  <c r="AA26" i="20"/>
  <c r="AA21" i="20"/>
  <c r="AA11" i="20"/>
  <c r="O11" i="20"/>
  <c r="P11" i="20"/>
  <c r="Q11" i="20"/>
  <c r="Q33" i="20" s="1"/>
  <c r="Q32" i="20" s="1"/>
  <c r="R11" i="20"/>
  <c r="S11" i="20"/>
  <c r="T11" i="20"/>
  <c r="U11" i="20"/>
  <c r="U33" i="20" s="1"/>
  <c r="U32" i="20" s="1"/>
  <c r="V11" i="20"/>
  <c r="W11" i="20"/>
  <c r="X11" i="20"/>
  <c r="Y11" i="20"/>
  <c r="Y33" i="20" s="1"/>
  <c r="Y32" i="20" s="1"/>
  <c r="O21" i="20"/>
  <c r="P21" i="20"/>
  <c r="Q21" i="20"/>
  <c r="R21" i="20"/>
  <c r="R20" i="20" s="1"/>
  <c r="S21" i="20"/>
  <c r="T21" i="20"/>
  <c r="U21" i="20"/>
  <c r="V21" i="20"/>
  <c r="V20" i="20" s="1"/>
  <c r="V18" i="20" s="1"/>
  <c r="W21" i="20"/>
  <c r="X21" i="20"/>
  <c r="Y21" i="20"/>
  <c r="O26" i="20"/>
  <c r="O20" i="20" s="1"/>
  <c r="P26" i="20"/>
  <c r="Q26" i="20"/>
  <c r="R26" i="20"/>
  <c r="S26" i="20"/>
  <c r="T26" i="20"/>
  <c r="T20" i="20" s="1"/>
  <c r="U26" i="20"/>
  <c r="V26" i="20"/>
  <c r="W26" i="20"/>
  <c r="X26" i="20"/>
  <c r="X20" i="20" s="1"/>
  <c r="Y26" i="20"/>
  <c r="X33" i="20"/>
  <c r="X32" i="20"/>
  <c r="P20" i="20"/>
  <c r="P33" i="20" s="1"/>
  <c r="P32" i="20" s="1"/>
  <c r="Y20" i="20"/>
  <c r="U20" i="20"/>
  <c r="Q20" i="20"/>
  <c r="Q18" i="20" s="1"/>
  <c r="X18" i="20"/>
  <c r="U18" i="20"/>
  <c r="Y18" i="20"/>
  <c r="P141" i="20"/>
  <c r="Q141" i="20"/>
  <c r="R141" i="20"/>
  <c r="S141" i="20"/>
  <c r="T141" i="20"/>
  <c r="U141" i="20"/>
  <c r="P137" i="20"/>
  <c r="Q137" i="20"/>
  <c r="R137" i="20"/>
  <c r="S137" i="20"/>
  <c r="T137" i="20"/>
  <c r="U137" i="20"/>
  <c r="P131" i="20"/>
  <c r="Q131" i="20"/>
  <c r="Q125" i="20" s="1"/>
  <c r="R131" i="20"/>
  <c r="S131" i="20"/>
  <c r="T131" i="20"/>
  <c r="U131" i="20"/>
  <c r="U125" i="20" s="1"/>
  <c r="P126" i="20"/>
  <c r="Q126" i="20"/>
  <c r="R126" i="20"/>
  <c r="S126" i="20"/>
  <c r="T126" i="20"/>
  <c r="T125" i="20" s="1"/>
  <c r="U126" i="20"/>
  <c r="P108" i="20"/>
  <c r="Q108" i="20"/>
  <c r="Q99" i="20" s="1"/>
  <c r="Q97" i="20" s="1"/>
  <c r="R108" i="20"/>
  <c r="R99" i="20" s="1"/>
  <c r="S108" i="20"/>
  <c r="T108" i="20"/>
  <c r="U108" i="20"/>
  <c r="U99" i="20" s="1"/>
  <c r="U97" i="20" s="1"/>
  <c r="P101" i="20"/>
  <c r="P99" i="20" s="1"/>
  <c r="Q101" i="20"/>
  <c r="R101" i="20"/>
  <c r="S101" i="20"/>
  <c r="S99" i="20" s="1"/>
  <c r="S97" i="20" s="1"/>
  <c r="T101" i="20"/>
  <c r="T99" i="20" s="1"/>
  <c r="T97" i="20" s="1"/>
  <c r="U101" i="20"/>
  <c r="P68" i="20"/>
  <c r="Q68" i="20"/>
  <c r="Q49" i="20" s="1"/>
  <c r="R68" i="20"/>
  <c r="S68" i="20"/>
  <c r="T68" i="20"/>
  <c r="U68" i="20"/>
  <c r="O68" i="20"/>
  <c r="P51" i="20"/>
  <c r="Q51" i="20"/>
  <c r="R51" i="20"/>
  <c r="R49" i="20" s="1"/>
  <c r="S51" i="20"/>
  <c r="S49" i="20" s="1"/>
  <c r="T51" i="20"/>
  <c r="U51" i="20"/>
  <c r="R125" i="20"/>
  <c r="U49" i="20"/>
  <c r="T49" i="20"/>
  <c r="P49" i="20"/>
  <c r="P125" i="20"/>
  <c r="S125" i="20"/>
  <c r="P97" i="20"/>
  <c r="Z141" i="20"/>
  <c r="Y141" i="20"/>
  <c r="X141" i="20"/>
  <c r="W141" i="20"/>
  <c r="V141" i="20"/>
  <c r="O141" i="20"/>
  <c r="N141" i="20"/>
  <c r="M141" i="20"/>
  <c r="L141" i="20"/>
  <c r="K141" i="20"/>
  <c r="J141" i="20"/>
  <c r="I141" i="20"/>
  <c r="H141" i="20"/>
  <c r="G141" i="20"/>
  <c r="F141" i="20"/>
  <c r="E141" i="20"/>
  <c r="D141" i="20"/>
  <c r="C141" i="20"/>
  <c r="D137" i="20"/>
  <c r="E137" i="20"/>
  <c r="F137" i="20"/>
  <c r="G137" i="20"/>
  <c r="H137" i="20"/>
  <c r="I137" i="20"/>
  <c r="J137" i="20"/>
  <c r="K137" i="20"/>
  <c r="L137" i="20"/>
  <c r="M137" i="20"/>
  <c r="N137" i="20"/>
  <c r="O137" i="20"/>
  <c r="V137" i="20"/>
  <c r="W137" i="20"/>
  <c r="X137" i="20"/>
  <c r="Y137" i="20"/>
  <c r="Z137" i="20"/>
  <c r="C137" i="20"/>
  <c r="D131" i="20"/>
  <c r="E131" i="20"/>
  <c r="F131" i="20"/>
  <c r="G131" i="20"/>
  <c r="H131" i="20"/>
  <c r="H125" i="20" s="1"/>
  <c r="I131" i="20"/>
  <c r="J131" i="20"/>
  <c r="K131" i="20"/>
  <c r="L131" i="20"/>
  <c r="L125" i="20" s="1"/>
  <c r="M131" i="20"/>
  <c r="M125" i="20" s="1"/>
  <c r="N131" i="20"/>
  <c r="O131" i="20"/>
  <c r="V131" i="20"/>
  <c r="W131" i="20"/>
  <c r="W125" i="20" s="1"/>
  <c r="X131" i="20"/>
  <c r="Y131" i="20"/>
  <c r="Z131" i="20"/>
  <c r="C131" i="20"/>
  <c r="D126" i="20"/>
  <c r="E126" i="20"/>
  <c r="F126" i="20"/>
  <c r="G126" i="20"/>
  <c r="H126" i="20"/>
  <c r="I126" i="20"/>
  <c r="J126" i="20"/>
  <c r="K126" i="20"/>
  <c r="L126" i="20"/>
  <c r="M126" i="20"/>
  <c r="N126" i="20"/>
  <c r="N125" i="20" s="1"/>
  <c r="O126" i="20"/>
  <c r="V126" i="20"/>
  <c r="V125" i="20" s="1"/>
  <c r="W126" i="20"/>
  <c r="X126" i="20"/>
  <c r="Y126" i="20"/>
  <c r="Z126" i="20"/>
  <c r="Z125" i="20" s="1"/>
  <c r="C126" i="20"/>
  <c r="O125" i="20"/>
  <c r="I125" i="20"/>
  <c r="Y125" i="20"/>
  <c r="E125" i="20"/>
  <c r="X125" i="20"/>
  <c r="D125" i="20"/>
  <c r="C125" i="20"/>
  <c r="J125" i="20"/>
  <c r="F125" i="20"/>
  <c r="K125" i="20"/>
  <c r="G125" i="20"/>
  <c r="C108" i="20"/>
  <c r="C99" i="20" s="1"/>
  <c r="C97" i="20" s="1"/>
  <c r="C101" i="20"/>
  <c r="O101" i="20"/>
  <c r="O99" i="20" s="1"/>
  <c r="O97" i="20" s="1"/>
  <c r="O108" i="20"/>
  <c r="V108" i="20"/>
  <c r="W108" i="20"/>
  <c r="X108" i="20"/>
  <c r="Y108" i="20"/>
  <c r="Z108" i="20"/>
  <c r="V101" i="20"/>
  <c r="W101" i="20"/>
  <c r="W99" i="20" s="1"/>
  <c r="W97" i="20" s="1"/>
  <c r="X101" i="20"/>
  <c r="X99" i="20" s="1"/>
  <c r="X97" i="20" s="1"/>
  <c r="Y101" i="20"/>
  <c r="Z101" i="20"/>
  <c r="V68" i="20"/>
  <c r="W68" i="20"/>
  <c r="W49" i="20" s="1"/>
  <c r="X68" i="20"/>
  <c r="Y68" i="20"/>
  <c r="Z68" i="20"/>
  <c r="Z49" i="20" s="1"/>
  <c r="O51" i="20"/>
  <c r="O49" i="20" s="1"/>
  <c r="V51" i="20"/>
  <c r="W51" i="20"/>
  <c r="X51" i="20"/>
  <c r="Y51" i="20"/>
  <c r="Z51" i="20"/>
  <c r="Z26" i="20"/>
  <c r="Z21" i="20"/>
  <c r="Z20" i="20"/>
  <c r="Z18" i="20" s="1"/>
  <c r="Z11" i="20"/>
  <c r="Z33" i="20" s="1"/>
  <c r="Z32" i="20" s="1"/>
  <c r="Y49" i="20"/>
  <c r="X49" i="20"/>
  <c r="Y99" i="20"/>
  <c r="Y97" i="20"/>
  <c r="V49" i="20"/>
  <c r="Z99" i="20"/>
  <c r="V99" i="20"/>
  <c r="V97" i="20" s="1"/>
  <c r="C68" i="20"/>
  <c r="F68" i="20"/>
  <c r="D51" i="20"/>
  <c r="E51" i="20"/>
  <c r="F51" i="20"/>
  <c r="G51" i="20"/>
  <c r="G49" i="20" s="1"/>
  <c r="H51" i="20"/>
  <c r="I51" i="20"/>
  <c r="J51" i="20"/>
  <c r="K51" i="20"/>
  <c r="K49" i="20" s="1"/>
  <c r="L51" i="20"/>
  <c r="M51" i="20"/>
  <c r="N51" i="20"/>
  <c r="C51" i="20"/>
  <c r="C49" i="20" s="1"/>
  <c r="F108" i="20"/>
  <c r="F101" i="20"/>
  <c r="E108" i="20"/>
  <c r="N11" i="20"/>
  <c r="M11" i="20"/>
  <c r="K11" i="20"/>
  <c r="H11" i="20"/>
  <c r="G11" i="20"/>
  <c r="N68" i="20"/>
  <c r="M68" i="20"/>
  <c r="K68" i="20"/>
  <c r="J68" i="20"/>
  <c r="I68" i="20"/>
  <c r="I49" i="20" s="1"/>
  <c r="H68" i="20"/>
  <c r="G68" i="20"/>
  <c r="L26" i="20"/>
  <c r="H26" i="20"/>
  <c r="H108" i="20"/>
  <c r="N108" i="20"/>
  <c r="N99" i="20" s="1"/>
  <c r="M108" i="20"/>
  <c r="M99" i="20" s="1"/>
  <c r="M97" i="20" s="1"/>
  <c r="L108" i="20"/>
  <c r="K108" i="20"/>
  <c r="J108" i="20"/>
  <c r="I108" i="20"/>
  <c r="N101" i="20"/>
  <c r="M101" i="20"/>
  <c r="L101" i="20"/>
  <c r="K101" i="20"/>
  <c r="K99" i="20" s="1"/>
  <c r="K97" i="20" s="1"/>
  <c r="K21" i="20"/>
  <c r="K20" i="20" s="1"/>
  <c r="J101" i="20"/>
  <c r="I101" i="20"/>
  <c r="G101" i="20"/>
  <c r="G99" i="20" s="1"/>
  <c r="G97" i="20" s="1"/>
  <c r="H101" i="20"/>
  <c r="G108" i="20"/>
  <c r="L68" i="20"/>
  <c r="L11" i="20"/>
  <c r="I11" i="20"/>
  <c r="L21" i="20"/>
  <c r="L20" i="20" s="1"/>
  <c r="L18" i="20" s="1"/>
  <c r="J11" i="20"/>
  <c r="H21" i="20"/>
  <c r="M26" i="20"/>
  <c r="G21" i="20"/>
  <c r="H49" i="20"/>
  <c r="I26" i="20"/>
  <c r="I20" i="20" s="1"/>
  <c r="I18" i="20" s="1"/>
  <c r="M49" i="20"/>
  <c r="K26" i="20"/>
  <c r="G26" i="20"/>
  <c r="N26" i="20"/>
  <c r="N20" i="20" s="1"/>
  <c r="N18" i="20" s="1"/>
  <c r="J26" i="20"/>
  <c r="J20" i="20" s="1"/>
  <c r="J18" i="20" s="1"/>
  <c r="N21" i="20"/>
  <c r="J21" i="20"/>
  <c r="M21" i="20"/>
  <c r="I21" i="20"/>
  <c r="N49" i="20"/>
  <c r="E101" i="20"/>
  <c r="E99" i="20" s="1"/>
  <c r="E97" i="20" s="1"/>
  <c r="I99" i="20"/>
  <c r="I97" i="20" s="1"/>
  <c r="J99" i="20"/>
  <c r="J97" i="20" s="1"/>
  <c r="L99" i="20"/>
  <c r="H99" i="20"/>
  <c r="H97" i="20" s="1"/>
  <c r="E26" i="20"/>
  <c r="D68" i="20"/>
  <c r="C26" i="20"/>
  <c r="E68" i="20"/>
  <c r="E49" i="20" s="1"/>
  <c r="E11" i="20"/>
  <c r="D11" i="20"/>
  <c r="C11" i="20"/>
  <c r="C33" i="20" s="1"/>
  <c r="C32" i="20" s="1"/>
  <c r="G20" i="20"/>
  <c r="G18" i="20" s="1"/>
  <c r="H20" i="20"/>
  <c r="H18" i="20" s="1"/>
  <c r="M20" i="20"/>
  <c r="M18" i="20" s="1"/>
  <c r="E21" i="20"/>
  <c r="E20" i="20" s="1"/>
  <c r="E18" i="20" s="1"/>
  <c r="D49" i="20"/>
  <c r="G33" i="20"/>
  <c r="G32" i="20" s="1"/>
  <c r="M33" i="20"/>
  <c r="M32" i="20" s="1"/>
  <c r="J33" i="20"/>
  <c r="J32" i="20"/>
  <c r="D101" i="20"/>
  <c r="D108" i="20"/>
  <c r="D99" i="20" s="1"/>
  <c r="F26" i="20"/>
  <c r="C21" i="20"/>
  <c r="C20" i="20" s="1"/>
  <c r="C18" i="20" s="1"/>
  <c r="D26" i="20"/>
  <c r="F99" i="20"/>
  <c r="F97" i="20" s="1"/>
  <c r="D21" i="20"/>
  <c r="D20" i="20" s="1"/>
  <c r="D97" i="20"/>
  <c r="F11" i="20"/>
  <c r="F21" i="20"/>
  <c r="AA20" i="20" l="1"/>
  <c r="AA18" i="20" s="1"/>
  <c r="AC33" i="20"/>
  <c r="AC32" i="20" s="1"/>
  <c r="AK20" i="20"/>
  <c r="AK18" i="20" s="1"/>
  <c r="AG20" i="20"/>
  <c r="AJ20" i="20"/>
  <c r="AJ18" i="20" s="1"/>
  <c r="AF20" i="20"/>
  <c r="AF18" i="20" s="1"/>
  <c r="AH33" i="20"/>
  <c r="AH32" i="20" s="1"/>
  <c r="AD33" i="20"/>
  <c r="AD32" i="20" s="1"/>
  <c r="O33" i="20"/>
  <c r="O32" i="20" s="1"/>
  <c r="O18" i="20"/>
  <c r="N97" i="20"/>
  <c r="D33" i="20"/>
  <c r="D32" i="20" s="1"/>
  <c r="D18" i="20"/>
  <c r="L97" i="20"/>
  <c r="AL33" i="20"/>
  <c r="AL32" i="20" s="1"/>
  <c r="N33" i="20"/>
  <c r="N32" i="20" s="1"/>
  <c r="R18" i="20"/>
  <c r="R33" i="20"/>
  <c r="R32" i="20" s="1"/>
  <c r="AR18" i="20"/>
  <c r="AR33" i="20"/>
  <c r="AR32" i="20" s="1"/>
  <c r="K18" i="20"/>
  <c r="K33" i="20"/>
  <c r="K32" i="20" s="1"/>
  <c r="AP125" i="20"/>
  <c r="AP97" i="20" s="1"/>
  <c r="AX99" i="20"/>
  <c r="AX97" i="20" s="1"/>
  <c r="AT99" i="20"/>
  <c r="AT97" i="20" s="1"/>
  <c r="I33" i="20"/>
  <c r="I32" i="20" s="1"/>
  <c r="J49" i="20"/>
  <c r="AE18" i="20"/>
  <c r="AE33" i="20"/>
  <c r="AE32" i="20" s="1"/>
  <c r="AW18" i="20"/>
  <c r="AW33" i="20"/>
  <c r="AW32" i="20" s="1"/>
  <c r="AW97" i="20"/>
  <c r="AW125" i="20"/>
  <c r="AS99" i="20"/>
  <c r="AS97" i="20" s="1"/>
  <c r="AO99" i="20"/>
  <c r="AO97" i="20" s="1"/>
  <c r="E33" i="20"/>
  <c r="E32" i="20" s="1"/>
  <c r="L33" i="20"/>
  <c r="L32" i="20" s="1"/>
  <c r="P18" i="20"/>
  <c r="AD18" i="20"/>
  <c r="AH18" i="20"/>
  <c r="AX33" i="20"/>
  <c r="AX32" i="20" s="1"/>
  <c r="AP33" i="20"/>
  <c r="AP32" i="20" s="1"/>
  <c r="H33" i="20"/>
  <c r="H32" i="20" s="1"/>
  <c r="F49" i="20"/>
  <c r="Z97" i="20"/>
  <c r="F20" i="20"/>
  <c r="F18" i="20" s="1"/>
  <c r="L49" i="20"/>
  <c r="R97" i="20"/>
  <c r="V33" i="20"/>
  <c r="V32" i="20" s="1"/>
  <c r="T33" i="20"/>
  <c r="T32" i="20" s="1"/>
  <c r="T18" i="20"/>
  <c r="W20" i="20"/>
  <c r="S20" i="20"/>
  <c r="AI18" i="20"/>
  <c r="AI33" i="20"/>
  <c r="AI32" i="20" s="1"/>
  <c r="AK125" i="20"/>
  <c r="AK97" i="20" s="1"/>
  <c r="AS18" i="20"/>
  <c r="AS33" i="20"/>
  <c r="AS32" i="20" s="1"/>
  <c r="AV33" i="20"/>
  <c r="AV32" i="20" s="1"/>
  <c r="AN33" i="20"/>
  <c r="AN32" i="20" s="1"/>
  <c r="AV20" i="20"/>
  <c r="AV18" i="20" s="1"/>
  <c r="AJ49" i="20"/>
  <c r="AF49" i="20"/>
  <c r="AB125" i="20"/>
  <c r="AC97" i="20"/>
  <c r="AF97" i="20"/>
  <c r="AA125" i="20"/>
  <c r="AL97" i="20"/>
  <c r="AJ97" i="20"/>
  <c r="AH97" i="20"/>
  <c r="AD97" i="20"/>
  <c r="AE97" i="20"/>
  <c r="AI97" i="20"/>
  <c r="AB99" i="20"/>
  <c r="AA99" i="20"/>
  <c r="AG99" i="20"/>
  <c r="AG97" i="20" s="1"/>
  <c r="AB49" i="20"/>
  <c r="AA49" i="20"/>
  <c r="AA33" i="20" l="1"/>
  <c r="AA32" i="20" s="1"/>
  <c r="AG18" i="20"/>
  <c r="AG33" i="20"/>
  <c r="AG32" i="20" s="1"/>
  <c r="AJ33" i="20"/>
  <c r="AJ32" i="20" s="1"/>
  <c r="AF33" i="20"/>
  <c r="AF32" i="20" s="1"/>
  <c r="AK33" i="20"/>
  <c r="AK32" i="20" s="1"/>
  <c r="W33" i="20"/>
  <c r="W32" i="20" s="1"/>
  <c r="W18" i="20"/>
  <c r="AB97" i="20"/>
  <c r="S33" i="20"/>
  <c r="S32" i="20" s="1"/>
  <c r="S18" i="20"/>
  <c r="F33" i="20"/>
  <c r="F32" i="20" s="1"/>
  <c r="AA97" i="20"/>
</calcChain>
</file>

<file path=xl/sharedStrings.xml><?xml version="1.0" encoding="utf-8"?>
<sst xmlns="http://schemas.openxmlformats.org/spreadsheetml/2006/main" count="573" uniqueCount="255">
  <si>
    <t>Ministry of Finance</t>
  </si>
  <si>
    <t>Maldives</t>
  </si>
  <si>
    <t>MONTHLY FISCAL DEVELOPMENTS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</si>
  <si>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</si>
  <si>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>in millions of MVR unless stated otherwise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</si>
  <si>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</si>
  <si>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</si>
  <si>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</si>
  <si>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</si>
  <si>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</si>
  <si>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</si>
  <si>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</si>
  <si>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</si>
  <si>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</si>
  <si>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</si>
  <si>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</si>
  <si>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</si>
  <si>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</si>
  <si>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 xml:space="preserve">TOTAL REVENUES AND GRANTS </t>
  </si>
  <si>
    <t>Tax Revenues</t>
  </si>
  <si>
    <t xml:space="preserve">Non-Tax Revenues </t>
  </si>
  <si>
    <t>Capital Receipts</t>
  </si>
  <si>
    <t>Grants</t>
  </si>
  <si>
    <t>less: Subsidiary Loan Repayment</t>
  </si>
  <si>
    <t>TOTAL BUDGET</t>
  </si>
  <si>
    <t>B</t>
  </si>
  <si>
    <t xml:space="preserve">TOTAL EXPENDITURE (C+D) </t>
  </si>
  <si>
    <t>C</t>
  </si>
  <si>
    <t>RECURRENT EXPENDITURE</t>
  </si>
  <si>
    <t>Salaries, Wages and Pensions</t>
  </si>
  <si>
    <t>Administrative and Operational Expenses</t>
  </si>
  <si>
    <t>Losses and Write-offs</t>
  </si>
  <si>
    <t>D</t>
  </si>
  <si>
    <t>CAPITAL EXPENDITURE</t>
  </si>
  <si>
    <t>Capital Equipments</t>
  </si>
  <si>
    <t>Infrastructure Assets</t>
  </si>
  <si>
    <t>Development Projects</t>
  </si>
  <si>
    <t>Loan Outlays</t>
  </si>
  <si>
    <t>E</t>
  </si>
  <si>
    <t>PRIMARY BALANCE - SURPLUS / (DEFICIT) (G+H)</t>
  </si>
  <si>
    <t>F</t>
  </si>
  <si>
    <t>OVERALL BALANCE - SURPLUS / (DEFICIT) (A-B)</t>
  </si>
  <si>
    <t>G</t>
  </si>
  <si>
    <t>Financing and Interest Costs</t>
  </si>
  <si>
    <t>Memorandum Items:</t>
  </si>
  <si>
    <t>Loan Repayment and  Subscriptions to Multilateral Agencies</t>
  </si>
  <si>
    <t>Transfers to Sovereign Development Fund</t>
  </si>
  <si>
    <t xml:space="preserve"> 1/  Figures are likely to vary as reconciliation work is ongoing.</t>
  </si>
  <si>
    <t>Note: Capital Expenditure formerly referred to as Public Sector Investment Program will be labelled as Infrastructure Assets as of January 2020.</t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</si>
  <si>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</si>
  <si>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 xml:space="preserve">            </t>
  </si>
  <si>
    <t>TOTAL REVENUE AND GRANTS</t>
  </si>
  <si>
    <t>Import Duties</t>
  </si>
  <si>
    <t>Business and Property Tax</t>
  </si>
  <si>
    <t>Business Profit Tax</t>
  </si>
  <si>
    <t>Withholding Tax</t>
  </si>
  <si>
    <t>Individual Income Tax</t>
  </si>
  <si>
    <t>Other Business and Property Taxes</t>
  </si>
  <si>
    <t>Goods and Services Tax</t>
  </si>
  <si>
    <t xml:space="preserve"> General Goods and Services Tax</t>
  </si>
  <si>
    <t xml:space="preserve"> Tourism Goods and Services Tax</t>
  </si>
  <si>
    <t>Royalties</t>
  </si>
  <si>
    <t>Revenue Stamp</t>
  </si>
  <si>
    <t>Green Tax</t>
  </si>
  <si>
    <t>Airport Service Charge</t>
  </si>
  <si>
    <t>Remittance Tax</t>
  </si>
  <si>
    <t>Other Taxes and Duties</t>
  </si>
  <si>
    <t>Non-Tax Revenues</t>
  </si>
  <si>
    <t>Fees and Charges</t>
  </si>
  <si>
    <t>Airport Development Fee</t>
  </si>
  <si>
    <t>Resident Permit</t>
  </si>
  <si>
    <t>Other Fees and Charges</t>
  </si>
  <si>
    <t>Registration and Licence Fees</t>
  </si>
  <si>
    <t>Property Income</t>
  </si>
  <si>
    <t>Rent from Resorts</t>
  </si>
  <si>
    <t>Land Acquisition and Conversion Fee</t>
  </si>
  <si>
    <t>Other Property Income</t>
  </si>
  <si>
    <t>Fines and Penalties</t>
  </si>
  <si>
    <t>Interest, Profit and Dividends</t>
  </si>
  <si>
    <t>SOE Dividends</t>
  </si>
  <si>
    <t>Interest and Profits</t>
  </si>
  <si>
    <t>Other Non-Tax Revenues</t>
  </si>
  <si>
    <t>Less: Subsidiary Loan Repayment</t>
  </si>
  <si>
    <t xml:space="preserve"> 1/  Figures are likely to vary as reconciliation and recordings of revenue transactions in the cashbook is ongoing.
</t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</si>
  <si>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</si>
  <si>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 xml:space="preserve">TOTAL RECURRENT AND CAPITAL EXPENDITURE </t>
  </si>
  <si>
    <t>Salaries and Wages</t>
  </si>
  <si>
    <t>Allowances to Employees</t>
  </si>
  <si>
    <t>Pensions, Retirement Benefits and Gratuities</t>
  </si>
  <si>
    <t>Pensions</t>
  </si>
  <si>
    <t>Retirement Benefits and Gratuities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</si>
  <si>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</si>
  <si>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</si>
  <si>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</si>
  <si>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</si>
  <si>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</si>
  <si>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</si>
  <si>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Grants, Contributions and Subsidies</t>
  </si>
  <si>
    <t>Aasandha</t>
  </si>
  <si>
    <t>Job Seeker Allowance</t>
  </si>
  <si>
    <t>Subsidies</t>
  </si>
  <si>
    <t>Grants and Contributions</t>
  </si>
  <si>
    <t>Tax payments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</si>
  <si>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</si>
  <si>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</si>
  <si>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</si>
  <si>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</si>
  <si>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</si>
  <si>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</si>
  <si>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</si>
  <si>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</si>
  <si>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</si>
  <si>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</si>
  <si>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</si>
  <si>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</si>
  <si>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Loan Repayment</t>
  </si>
  <si>
    <t>Subscriptions to Multilateral Agencies</t>
  </si>
  <si>
    <t>TABLE 4: DETAILS OF GOVERNMENT RECURRENT AND CAPITAL EXPENDITURE (AGA)1/</t>
  </si>
  <si>
    <t>Recurrent</t>
  </si>
  <si>
    <t>Capital</t>
  </si>
  <si>
    <t>Total</t>
  </si>
  <si>
    <t>S01</t>
  </si>
  <si>
    <t>Presidents Office</t>
  </si>
  <si>
    <t>S02</t>
  </si>
  <si>
    <t>People's Majlis</t>
  </si>
  <si>
    <t>S03</t>
  </si>
  <si>
    <t>Judicial Service Commission</t>
  </si>
  <si>
    <t>S04</t>
  </si>
  <si>
    <t>Department of Judicial Administration</t>
  </si>
  <si>
    <t>S05</t>
  </si>
  <si>
    <t>Elections Commission</t>
  </si>
  <si>
    <t>S06</t>
  </si>
  <si>
    <t>Civil Service Commission</t>
  </si>
  <si>
    <t>S07</t>
  </si>
  <si>
    <t>Human Rights Commission</t>
  </si>
  <si>
    <t>S08</t>
  </si>
  <si>
    <t>Anti-Corruption Commission</t>
  </si>
  <si>
    <t>S09</t>
  </si>
  <si>
    <t>Auditor Generals Office</t>
  </si>
  <si>
    <t>S10</t>
  </si>
  <si>
    <t>Prosecutor Generals Office</t>
  </si>
  <si>
    <t>S11</t>
  </si>
  <si>
    <t>Maldives Inland revenue Authority</t>
  </si>
  <si>
    <t>S12</t>
  </si>
  <si>
    <t>Employment Tribunal</t>
  </si>
  <si>
    <t>S13</t>
  </si>
  <si>
    <t>Maldives Media Council</t>
  </si>
  <si>
    <t>S14</t>
  </si>
  <si>
    <t>Maldives Broadcasting Commission</t>
  </si>
  <si>
    <t>S15</t>
  </si>
  <si>
    <t>Tax Appeal Tribunal</t>
  </si>
  <si>
    <t>S16</t>
  </si>
  <si>
    <t>Local Government Authority</t>
  </si>
  <si>
    <t>S17</t>
  </si>
  <si>
    <t>Information Commisioners Office</t>
  </si>
  <si>
    <t>S18</t>
  </si>
  <si>
    <t>National Integrity Commission</t>
  </si>
  <si>
    <t>S19</t>
  </si>
  <si>
    <t>Public Services Media</t>
  </si>
  <si>
    <t>S20</t>
  </si>
  <si>
    <t>S21</t>
  </si>
  <si>
    <t>Ministry of Defense</t>
  </si>
  <si>
    <t>S22</t>
  </si>
  <si>
    <t>Ministry of Home Affairs</t>
  </si>
  <si>
    <t>S23</t>
  </si>
  <si>
    <t>Ministry of Education</t>
  </si>
  <si>
    <t>S24</t>
  </si>
  <si>
    <t>Maldives Islamic University</t>
  </si>
  <si>
    <t>S25</t>
  </si>
  <si>
    <t>Maldives National University</t>
  </si>
  <si>
    <t>S26</t>
  </si>
  <si>
    <t>Ministry of Foreign Affairs</t>
  </si>
  <si>
    <t>S27</t>
  </si>
  <si>
    <t xml:space="preserve">Ministry of Health </t>
  </si>
  <si>
    <t>S28</t>
  </si>
  <si>
    <t>Ministry of Economic Development</t>
  </si>
  <si>
    <t>S29</t>
  </si>
  <si>
    <t>Ministry of Tourism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</si>
  <si>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</si>
  <si>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</si>
  <si>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</si>
  <si>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</si>
  <si>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</si>
  <si>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</si>
  <si>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</si>
  <si>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Ministry of Islamic Affairs</t>
  </si>
  <si>
    <t>S34</t>
  </si>
  <si>
    <t>Ministry of Environment</t>
  </si>
  <si>
    <t>S35</t>
  </si>
  <si>
    <t>Attorney Generals Office</t>
  </si>
  <si>
    <t>S36</t>
  </si>
  <si>
    <t>Ministry Of Gender, Family and Social Services</t>
  </si>
  <si>
    <t>S37</t>
  </si>
  <si>
    <t>MOFT / Special Budget</t>
  </si>
  <si>
    <t>S38</t>
  </si>
  <si>
    <t>MOFT / Pension Budget</t>
  </si>
  <si>
    <t>S39</t>
  </si>
  <si>
    <t>Maldives Police Services</t>
  </si>
  <si>
    <t>S40</t>
  </si>
  <si>
    <t>Maldives Customs Services</t>
  </si>
  <si>
    <t>S41</t>
  </si>
  <si>
    <t>National Social Protection Agency</t>
  </si>
  <si>
    <t>S42</t>
  </si>
  <si>
    <t>Dharumavantha Group of Hospitals</t>
  </si>
  <si>
    <t>S43</t>
  </si>
  <si>
    <t>Councils</t>
  </si>
  <si>
    <t>S52</t>
  </si>
  <si>
    <t>Ministry of Arts, Culture and Heritage</t>
  </si>
  <si>
    <t>S45</t>
  </si>
  <si>
    <t>Maldives National Defense Force</t>
  </si>
  <si>
    <t>S47</t>
  </si>
  <si>
    <t>Maldives Immigration</t>
  </si>
  <si>
    <t>S46</t>
  </si>
  <si>
    <t>Maldives Correctional Services</t>
  </si>
  <si>
    <t>S50</t>
  </si>
  <si>
    <t>Ministry of Transport &amp; Civil Aviation</t>
  </si>
  <si>
    <t>S51</t>
  </si>
  <si>
    <t>Ministry of Communication, Science and Technology</t>
  </si>
  <si>
    <t>S44</t>
  </si>
  <si>
    <t>Family Protection Authority</t>
  </si>
  <si>
    <t>S48</t>
  </si>
  <si>
    <t>Ministry of Higher Education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</si>
  <si>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</si>
  <si>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</si>
  <si>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</si>
  <si>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</si>
  <si>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</si>
  <si>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</si>
  <si>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S56</t>
  </si>
  <si>
    <t>Maldives International Arbitration Centre</t>
  </si>
  <si>
    <t>S55</t>
  </si>
  <si>
    <t>Aviation Security Command</t>
  </si>
  <si>
    <t xml:space="preserve">TOTAL </t>
  </si>
  <si>
    <t>1/  Figures are likely to vary as reconciliation work is ongoing.</t>
  </si>
  <si>
    <t>2/ AGA list revised in 2020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</si>
  <si>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</si>
  <si>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</si>
  <si>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</si>
  <si>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</si>
  <si>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</si>
  <si>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</si>
  <si>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</si>
  <si>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</si>
  <si>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Expenditure incurred for capital equipments, PSIP, development projects, loan repayments and outlays and transfers to SDF</t>
  </si>
  <si>
    <t>Public Sector Investment Program</t>
  </si>
  <si>
    <t>PSIP does not include recurrent project costs</t>
  </si>
  <si>
    <t>Primary Balance</t>
  </si>
  <si>
    <t>Overall fiscal balance excluding financing and interest costs</t>
  </si>
  <si>
    <t>Overall Balance</t>
  </si>
  <si>
    <t>Total revenue and grants less total expenditure</t>
  </si>
  <si>
    <t>S57</t>
  </si>
  <si>
    <t>Children's Ombudsperson Office</t>
  </si>
  <si>
    <t>3/ 2019 figures revised as at 25 February 2021</t>
  </si>
  <si>
    <t>2/ 2019 figures revised as at 25 February 2021</t>
  </si>
  <si>
    <t>Latest Update: 25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</si>
</sst>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  <font>
      <sz val="14"/>
      <color theme="1"/>
      <name val="Calibri Light"/>
      <family val="2"/>
      <scheme val="major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8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  <xf numFmtId="0" fontId="75" fillId="0" borderId="0" xfId="15" quotePrefix="1" applyFont="1" applyAlignment="1">
      <alignment horizontal="left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tstorage\Data\Government%20Annual%20Budget%202014\Government%20Annual%20Budget%202017\Monthly%20fiscal%20indicators\11.%20Oct%202017\Monthly%20series\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EP235"/>
  <sheetViews>
    <sheetView tabSelected="1" zoomScale="60" zoomScaleNormal="60" zoomScaleSheetLayoutView="100" workbookViewId="0">
      <pane xSplit="2" topLeftCell="AA1" activePane="topRight" state="frozen"/>
      <selection pane="topRight" activeCell="AJ43" sqref="AJ43"/>
    </sheetView>
  </sheetViews>
  <sheetFormatPr defaultColWidth="9.140625" defaultRowHeight="15" x14ac:dyDescent="0.25"/>
  <cols>
    <col min="1" max="1" width="4.7109375" style="142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46" width="14.85546875" style="3" customWidth="1"/>
    <col min="47" max="47" width="18.7109375" style="3" bestFit="1" customWidth="1"/>
    <col min="48" max="48" width="14.85546875" style="3" customWidth="1"/>
    <col min="49" max="50" width="17.28515625" style="3" bestFit="1" customWidth="1"/>
    <col min="51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5" width="11.42578125" style="3" bestFit="1" customWidth="1"/>
    <col min="116" max="116" width="12.1406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10" style="3" bestFit="1" customWidth="1"/>
    <col min="128" max="128" width="11.7109375" style="3" bestFit="1" customWidth="1"/>
    <col min="129" max="129" width="12.42578125" style="3" bestFit="1" customWidth="1"/>
    <col min="130" max="130" width="10" style="3" bestFit="1" customWidth="1"/>
    <col min="131" max="131" width="12.140625" style="3" bestFit="1" customWidth="1"/>
    <col min="132" max="132" width="12.42578125" style="3" bestFit="1" customWidth="1"/>
    <col min="133" max="133" width="11.28515625" style="3" bestFit="1" customWidth="1"/>
    <col min="134" max="134" width="12.140625" style="3" bestFit="1" customWidth="1"/>
    <col min="135" max="135" width="16.140625" style="3" bestFit="1" customWidth="1"/>
    <col min="136" max="136" width="14.5703125" style="3" customWidth="1"/>
    <col min="137" max="137" width="14.42578125" style="3" customWidth="1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11.28515625" style="3" bestFit="1" customWidth="1"/>
    <col min="143" max="144" width="12.42578125" style="3" bestFit="1" customWidth="1"/>
    <col min="145" max="145" width="11.28515625" style="3" bestFit="1" customWidth="1"/>
    <col min="146" max="146" width="12.5703125" style="3" bestFit="1" customWidth="1"/>
    <col min="147" max="16384" width="9.140625" style="3"/>
  </cols>
  <sheetData>
    <row r="1" spans="1:50" s="76" customFormat="1" ht="15.75" x14ac:dyDescent="0.25">
      <c r="B1" s="98" t="s">
        <v>0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50" ht="15.75" x14ac:dyDescent="0.25">
      <c r="B2" s="99" t="s">
        <v>1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50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50" s="7" customFormat="1" ht="18.75" x14ac:dyDescent="0.3">
      <c r="A4" s="5"/>
      <c r="B4" s="100" t="s">
        <v>2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50" ht="18.75" x14ac:dyDescent="0.3">
      <c r="A5" s="6"/>
      <c r="B5" s="167" t="s">
        <v>254</v>
      </c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  <c r="AM5" s="44"/>
      <c r="AN5" s="44"/>
      <c r="AO5" s="44"/>
      <c r="AP5" s="44"/>
      <c r="AQ5" s="44"/>
      <c r="AR5" s="44"/>
      <c r="AS5" s="44"/>
      <c r="AT5" s="44"/>
      <c r="AU5" s="44"/>
    </row>
    <row r="6" spans="1:50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50" ht="17.25" x14ac:dyDescent="0.25">
      <c r="A7" s="13" t="s">
        <v>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50" ht="15.75" x14ac:dyDescent="0.25">
      <c r="A8" s="143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>
        <v>2020</v>
      </c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0" ht="16.5" thickBot="1" x14ac:dyDescent="0.3">
      <c r="A9" s="144"/>
      <c r="B9" s="74" t="s">
        <v>4</v>
      </c>
      <c r="C9" s="66" t="s">
        <v>5</v>
      </c>
      <c r="D9" s="66" t="s">
        <v>6</v>
      </c>
      <c r="E9" s="67" t="s">
        <v>7</v>
      </c>
      <c r="F9" s="67" t="s">
        <v>8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  <c r="O9" s="66" t="s">
        <v>5</v>
      </c>
      <c r="P9" s="66" t="s">
        <v>6</v>
      </c>
      <c r="Q9" s="67" t="s">
        <v>7</v>
      </c>
      <c r="R9" s="67" t="s">
        <v>8</v>
      </c>
      <c r="S9" s="67" t="s">
        <v>9</v>
      </c>
      <c r="T9" s="67" t="s">
        <v>10</v>
      </c>
      <c r="U9" s="67" t="s">
        <v>11</v>
      </c>
      <c r="V9" s="67" t="s">
        <v>12</v>
      </c>
      <c r="W9" s="67" t="s">
        <v>13</v>
      </c>
      <c r="X9" s="67" t="s">
        <v>14</v>
      </c>
      <c r="Y9" s="67" t="s">
        <v>15</v>
      </c>
      <c r="Z9" s="67" t="s">
        <v>16</v>
      </c>
      <c r="AA9" s="67" t="s">
        <v>5</v>
      </c>
      <c r="AB9" s="67" t="s">
        <v>6</v>
      </c>
      <c r="AC9" s="67" t="s">
        <v>7</v>
      </c>
      <c r="AD9" s="67" t="s">
        <v>8</v>
      </c>
      <c r="AE9" s="67" t="s">
        <v>9</v>
      </c>
      <c r="AF9" s="67" t="s">
        <v>10</v>
      </c>
      <c r="AG9" s="67" t="s">
        <v>11</v>
      </c>
      <c r="AH9" s="67" t="s">
        <v>12</v>
      </c>
      <c r="AI9" s="67" t="s">
        <v>13</v>
      </c>
      <c r="AJ9" s="67" t="s">
        <v>14</v>
      </c>
      <c r="AK9" s="67" t="s">
        <v>15</v>
      </c>
      <c r="AL9" s="67" t="s">
        <v>16</v>
      </c>
      <c r="AM9" s="67" t="s">
        <v>5</v>
      </c>
      <c r="AN9" s="67" t="s">
        <v>6</v>
      </c>
      <c r="AO9" s="67" t="s">
        <v>7</v>
      </c>
      <c r="AP9" s="67" t="s">
        <v>8</v>
      </c>
      <c r="AQ9" s="67" t="s">
        <v>9</v>
      </c>
      <c r="AR9" s="67" t="s">
        <v>10</v>
      </c>
      <c r="AS9" s="67" t="s">
        <v>11</v>
      </c>
      <c r="AT9" s="67" t="s">
        <v>12</v>
      </c>
      <c r="AU9" s="67" t="s">
        <v>13</v>
      </c>
      <c r="AV9" s="67" t="s">
        <v>14</v>
      </c>
      <c r="AW9" s="67" t="s">
        <v>15</v>
      </c>
      <c r="AX9" s="67" t="s">
        <v>16</v>
      </c>
    </row>
    <row r="10" spans="1:50" ht="15.75" x14ac:dyDescent="0.25">
      <c r="A10" s="145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50" x14ac:dyDescent="0.25">
      <c r="A11" s="17" t="s">
        <v>17</v>
      </c>
      <c r="B11" s="10" t="s">
        <v>18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5">
        <f t="shared" ref="G11:AA11" si="1">SUM(G12:G16)</f>
        <v>1818.2550226000003</v>
      </c>
      <c r="H11" s="105">
        <f t="shared" si="1"/>
        <v>1331.1244441299998</v>
      </c>
      <c r="I11" s="105">
        <f t="shared" si="1"/>
        <v>2482.6567977200002</v>
      </c>
      <c r="J11" s="105">
        <f t="shared" si="1"/>
        <v>1680.64006133</v>
      </c>
      <c r="K11" s="105">
        <f t="shared" si="1"/>
        <v>1227.8221576999999</v>
      </c>
      <c r="L11" s="105">
        <f t="shared" si="1"/>
        <v>1501.5981247200002</v>
      </c>
      <c r="M11" s="105">
        <f t="shared" si="1"/>
        <v>1251.0538450500003</v>
      </c>
      <c r="N11" s="105">
        <f t="shared" si="1"/>
        <v>1983.6351902500001</v>
      </c>
      <c r="O11" s="105">
        <f>SUM(O12:O16)</f>
        <v>2483.7209659999994</v>
      </c>
      <c r="P11" s="105">
        <f t="shared" si="1"/>
        <v>1764.4219770099999</v>
      </c>
      <c r="Q11" s="105">
        <f t="shared" si="1"/>
        <v>2004.6042887400004</v>
      </c>
      <c r="R11" s="105">
        <f t="shared" si="1"/>
        <v>1523.20349096</v>
      </c>
      <c r="S11" s="105">
        <f t="shared" si="1"/>
        <v>1324.3072860099999</v>
      </c>
      <c r="T11" s="105">
        <f t="shared" si="1"/>
        <v>1854.10839917</v>
      </c>
      <c r="U11" s="105">
        <f t="shared" si="1"/>
        <v>2608.5204234500002</v>
      </c>
      <c r="V11" s="105">
        <f t="shared" si="1"/>
        <v>1518.3503638799998</v>
      </c>
      <c r="W11" s="105">
        <f t="shared" si="1"/>
        <v>1566.3906827399999</v>
      </c>
      <c r="X11" s="105">
        <f t="shared" si="1"/>
        <v>1529.7287729199998</v>
      </c>
      <c r="Y11" s="105">
        <f t="shared" si="1"/>
        <v>1631.0244491799999</v>
      </c>
      <c r="Z11" s="105">
        <f t="shared" si="1"/>
        <v>1842.8962410600006</v>
      </c>
      <c r="AA11" s="105">
        <f t="shared" si="1"/>
        <v>2934.1507039999997</v>
      </c>
      <c r="AB11" s="105">
        <f t="shared" ref="AB11:AX11" si="2">SUM(AB12:AB16)</f>
        <v>1581.919515</v>
      </c>
      <c r="AC11" s="105">
        <f t="shared" si="2"/>
        <v>1878.0810959999999</v>
      </c>
      <c r="AD11" s="105">
        <f t="shared" si="2"/>
        <v>1752.60355</v>
      </c>
      <c r="AE11" s="105">
        <f t="shared" si="2"/>
        <v>1436.5479850000002</v>
      </c>
      <c r="AF11" s="105">
        <f t="shared" si="2"/>
        <v>2002.994179</v>
      </c>
      <c r="AG11" s="105">
        <f t="shared" si="2"/>
        <v>3083.9097120000001</v>
      </c>
      <c r="AH11" s="105">
        <f t="shared" si="2"/>
        <v>1451.3403580000004</v>
      </c>
      <c r="AI11" s="105">
        <f t="shared" si="2"/>
        <v>1752.2854449999998</v>
      </c>
      <c r="AJ11" s="105">
        <f>SUM(AJ12:AJ16)</f>
        <v>1591.0245829999999</v>
      </c>
      <c r="AK11" s="105">
        <f t="shared" si="2"/>
        <v>1600.438339</v>
      </c>
      <c r="AL11" s="105">
        <f t="shared" si="2"/>
        <v>2166.4995759999997</v>
      </c>
      <c r="AM11" s="105">
        <f t="shared" si="2"/>
        <v>2258.0274440899998</v>
      </c>
      <c r="AN11" s="105">
        <f t="shared" si="2"/>
        <v>1817.7722710999994</v>
      </c>
      <c r="AO11" s="105">
        <f t="shared" si="2"/>
        <v>1502.5261202100003</v>
      </c>
      <c r="AP11" s="105">
        <f t="shared" si="2"/>
        <v>673.60270771000012</v>
      </c>
      <c r="AQ11" s="105">
        <f t="shared" si="2"/>
        <v>291.93508877999994</v>
      </c>
      <c r="AR11" s="105">
        <f t="shared" si="2"/>
        <v>753.97309003999999</v>
      </c>
      <c r="AS11" s="105">
        <f t="shared" si="2"/>
        <v>1416.3676352700004</v>
      </c>
      <c r="AT11" s="105">
        <f t="shared" si="2"/>
        <v>2211.7627215900002</v>
      </c>
      <c r="AU11" s="105">
        <f t="shared" si="2"/>
        <v>1007.9473604400001</v>
      </c>
      <c r="AV11" s="105">
        <f t="shared" si="2"/>
        <v>905.19263189999992</v>
      </c>
      <c r="AW11" s="105">
        <f t="shared" si="2"/>
        <v>795.90987008000013</v>
      </c>
      <c r="AX11" s="105">
        <f t="shared" si="2"/>
        <v>1466.7328423900001</v>
      </c>
    </row>
    <row r="12" spans="1:50" x14ac:dyDescent="0.25">
      <c r="A12" s="18"/>
      <c r="B12" s="19" t="s">
        <v>19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6">
        <v>1473.3085468300003</v>
      </c>
      <c r="H12" s="106">
        <v>761.72412300000008</v>
      </c>
      <c r="I12" s="106">
        <v>2019.2679820099997</v>
      </c>
      <c r="J12" s="106">
        <v>993.94212663000008</v>
      </c>
      <c r="K12" s="106">
        <v>852.21034709999992</v>
      </c>
      <c r="L12" s="106">
        <v>1052.6695757000002</v>
      </c>
      <c r="M12" s="106">
        <v>1026.0320222500002</v>
      </c>
      <c r="N12" s="106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6">
        <v>1073.8277771099999</v>
      </c>
      <c r="T12" s="106">
        <v>1099.8331374700001</v>
      </c>
      <c r="U12" s="106">
        <v>2116.9351278600002</v>
      </c>
      <c r="V12" s="106">
        <v>1203.6351081599998</v>
      </c>
      <c r="W12" s="106">
        <v>950.44688337999992</v>
      </c>
      <c r="X12" s="106">
        <v>1101.6856291799998</v>
      </c>
      <c r="Y12" s="106">
        <v>1084.3299717499999</v>
      </c>
      <c r="Z12" s="106">
        <v>1204.8794533200003</v>
      </c>
      <c r="AA12" s="106">
        <v>2074.512557</v>
      </c>
      <c r="AB12" s="106">
        <v>1346.7155620000001</v>
      </c>
      <c r="AC12" s="106">
        <v>1288.859719</v>
      </c>
      <c r="AD12" s="106">
        <v>1420.1544739999999</v>
      </c>
      <c r="AE12" s="106">
        <v>1231.8127939999999</v>
      </c>
      <c r="AF12" s="106">
        <v>1292.5007619999999</v>
      </c>
      <c r="AG12" s="106">
        <v>2198.4590349999999</v>
      </c>
      <c r="AH12" s="106">
        <v>1147.4191390000001</v>
      </c>
      <c r="AI12" s="106">
        <v>1041.6169199999999</v>
      </c>
      <c r="AJ12" s="106">
        <v>1026.804541</v>
      </c>
      <c r="AK12" s="106">
        <v>1109.8602430000001</v>
      </c>
      <c r="AL12" s="106">
        <v>1351.806779</v>
      </c>
      <c r="AM12" s="106">
        <v>1890.86031527</v>
      </c>
      <c r="AN12" s="106">
        <v>1497.2677885399996</v>
      </c>
      <c r="AO12" s="106">
        <v>1087.6206063299999</v>
      </c>
      <c r="AP12" s="106">
        <v>463.32449480000008</v>
      </c>
      <c r="AQ12" s="106">
        <v>207.43211775</v>
      </c>
      <c r="AR12" s="106">
        <v>342.07709843999999</v>
      </c>
      <c r="AS12" s="106">
        <v>648.61145664000014</v>
      </c>
      <c r="AT12" s="106">
        <v>1749.6178821000003</v>
      </c>
      <c r="AU12" s="106">
        <v>822.19481469000016</v>
      </c>
      <c r="AV12" s="106">
        <v>727.51293753999994</v>
      </c>
      <c r="AW12" s="106">
        <v>622.01218382000013</v>
      </c>
      <c r="AX12" s="106">
        <v>827.25790878999987</v>
      </c>
    </row>
    <row r="13" spans="1:50" s="80" customFormat="1" x14ac:dyDescent="0.25">
      <c r="A13" s="18"/>
      <c r="B13" s="19" t="s">
        <v>20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6">
        <v>335.10744467000001</v>
      </c>
      <c r="H13" s="106">
        <v>494.77604221999991</v>
      </c>
      <c r="I13" s="106">
        <v>458.35018480000002</v>
      </c>
      <c r="J13" s="106">
        <v>593.75389571999995</v>
      </c>
      <c r="K13" s="106">
        <v>360.72995544000008</v>
      </c>
      <c r="L13" s="106">
        <v>427.36034328999995</v>
      </c>
      <c r="M13" s="106">
        <v>203.33866473999998</v>
      </c>
      <c r="N13" s="106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6">
        <v>221.58514120999999</v>
      </c>
      <c r="T13" s="106">
        <v>727.20031438000001</v>
      </c>
      <c r="U13" s="106">
        <v>473.38735312</v>
      </c>
      <c r="V13" s="106">
        <v>292.33640738999992</v>
      </c>
      <c r="W13" s="106">
        <v>595.27817426000001</v>
      </c>
      <c r="X13" s="106">
        <v>403.43591264999998</v>
      </c>
      <c r="Y13" s="106">
        <v>460.78582987999999</v>
      </c>
      <c r="Z13" s="106">
        <v>641.44621145000008</v>
      </c>
      <c r="AA13" s="106">
        <v>486.21235999999999</v>
      </c>
      <c r="AB13" s="106">
        <v>227.71773899999999</v>
      </c>
      <c r="AC13" s="106">
        <v>554.35815200000002</v>
      </c>
      <c r="AD13" s="106">
        <v>323.35166900000002</v>
      </c>
      <c r="AE13" s="106">
        <v>200.06654</v>
      </c>
      <c r="AF13" s="106">
        <v>695.28249100000005</v>
      </c>
      <c r="AG13" s="106">
        <v>411.79783300000003</v>
      </c>
      <c r="AH13" s="106">
        <v>271.76243899999997</v>
      </c>
      <c r="AI13" s="106">
        <v>680.01707499999998</v>
      </c>
      <c r="AJ13" s="106">
        <v>547.84642699999995</v>
      </c>
      <c r="AK13" s="106">
        <v>460.35774800000002</v>
      </c>
      <c r="AL13" s="106">
        <v>751.176694</v>
      </c>
      <c r="AM13" s="106">
        <v>356.6098341</v>
      </c>
      <c r="AN13" s="106">
        <v>313.11361588</v>
      </c>
      <c r="AO13" s="106">
        <v>330.63032076000002</v>
      </c>
      <c r="AP13" s="106">
        <v>198.67086129999998</v>
      </c>
      <c r="AQ13" s="106">
        <v>75.92859113999998</v>
      </c>
      <c r="AR13" s="106">
        <v>528.16055083000003</v>
      </c>
      <c r="AS13" s="106">
        <v>358.87943265000007</v>
      </c>
      <c r="AT13" s="106">
        <v>259.27349972999997</v>
      </c>
      <c r="AU13" s="106">
        <v>188.67831916999998</v>
      </c>
      <c r="AV13" s="106">
        <v>122.64618012999999</v>
      </c>
      <c r="AW13" s="106">
        <v>165.76468571999999</v>
      </c>
      <c r="AX13" s="106">
        <v>486.99878119000005</v>
      </c>
    </row>
    <row r="14" spans="1:50" x14ac:dyDescent="0.25">
      <c r="A14" s="18"/>
      <c r="B14" s="19" t="s">
        <v>21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6">
        <v>1.64672402</v>
      </c>
      <c r="H14" s="106">
        <v>1.2228883100000001</v>
      </c>
      <c r="I14" s="106">
        <v>1.7965220900000001</v>
      </c>
      <c r="J14" s="106">
        <v>3.1829893400000002</v>
      </c>
      <c r="K14" s="106">
        <v>3.7398666300000003</v>
      </c>
      <c r="L14" s="106">
        <v>5.1875838099999996</v>
      </c>
      <c r="M14" s="106">
        <v>2.8575671499999999</v>
      </c>
      <c r="N14" s="106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6">
        <v>2.8639511600000001</v>
      </c>
      <c r="T14" s="106">
        <v>4.1354483600000007</v>
      </c>
      <c r="U14" s="106">
        <v>3.8444567699999999</v>
      </c>
      <c r="V14" s="106">
        <v>7.9873842699999997</v>
      </c>
      <c r="W14" s="106">
        <v>6.4218167799999994</v>
      </c>
      <c r="X14" s="106">
        <v>4.9219704899999996</v>
      </c>
      <c r="Y14" s="106">
        <v>3.4615652000000003</v>
      </c>
      <c r="Z14" s="106">
        <v>3.5056083300000003</v>
      </c>
      <c r="AA14" s="106">
        <v>1.0774809999999999</v>
      </c>
      <c r="AB14" s="106">
        <v>3.2342840000000002</v>
      </c>
      <c r="AC14" s="106">
        <v>0.29897299999999999</v>
      </c>
      <c r="AD14" s="106">
        <v>2.5806550000000001</v>
      </c>
      <c r="AE14" s="106">
        <v>0.74362300000000003</v>
      </c>
      <c r="AF14" s="106">
        <v>0.50877099999999997</v>
      </c>
      <c r="AG14" s="106">
        <v>5.2582950000000004</v>
      </c>
      <c r="AH14" s="106">
        <v>1.512748</v>
      </c>
      <c r="AI14" s="106">
        <v>0.87826599999999999</v>
      </c>
      <c r="AJ14" s="106">
        <v>1.7943249999999999</v>
      </c>
      <c r="AK14" s="106">
        <v>0.99196799999999996</v>
      </c>
      <c r="AL14" s="106">
        <v>1.695433</v>
      </c>
      <c r="AM14" s="106">
        <v>1.6790818499999998</v>
      </c>
      <c r="AN14" s="106">
        <v>1.02063327</v>
      </c>
      <c r="AO14" s="106">
        <v>1.40645244</v>
      </c>
      <c r="AP14" s="106">
        <v>0.24927754000000002</v>
      </c>
      <c r="AQ14" s="106">
        <v>0</v>
      </c>
      <c r="AR14" s="106">
        <v>0.20577053000000001</v>
      </c>
      <c r="AS14" s="106">
        <v>0.77542356000000001</v>
      </c>
      <c r="AT14" s="106">
        <v>1.5603082699999999</v>
      </c>
      <c r="AU14" s="106">
        <v>1.0747844000000002</v>
      </c>
      <c r="AV14" s="106">
        <v>0.67526176000000004</v>
      </c>
      <c r="AW14" s="106">
        <v>1.58918172</v>
      </c>
      <c r="AX14" s="106">
        <v>1.1591269200000001</v>
      </c>
    </row>
    <row r="15" spans="1:50" x14ac:dyDescent="0.25">
      <c r="A15" s="18"/>
      <c r="B15" s="19" t="s">
        <v>22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6">
        <v>14.147904440000003</v>
      </c>
      <c r="H15" s="106">
        <v>75.070486930000001</v>
      </c>
      <c r="I15" s="106">
        <v>16.526185390000002</v>
      </c>
      <c r="J15" s="106">
        <v>94.470986740000015</v>
      </c>
      <c r="K15" s="106">
        <v>13.970977899999996</v>
      </c>
      <c r="L15" s="106">
        <v>18.361796940000001</v>
      </c>
      <c r="M15" s="106">
        <v>24.989955619999996</v>
      </c>
      <c r="N15" s="106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6">
        <v>30.65308842</v>
      </c>
      <c r="T15" s="106">
        <v>26.21793057</v>
      </c>
      <c r="U15" s="106">
        <v>23.977944279999999</v>
      </c>
      <c r="V15" s="106">
        <v>15.050754759999998</v>
      </c>
      <c r="W15" s="106">
        <v>15.159328210000005</v>
      </c>
      <c r="X15" s="106">
        <v>20.207399600000002</v>
      </c>
      <c r="Y15" s="106">
        <v>82.674520350000009</v>
      </c>
      <c r="Z15" s="106">
        <v>8.8957163600000015</v>
      </c>
      <c r="AA15" s="106">
        <v>396.31900899999999</v>
      </c>
      <c r="AB15" s="106">
        <v>7.4799449999999998</v>
      </c>
      <c r="AC15" s="106">
        <v>36.634219999999999</v>
      </c>
      <c r="AD15" s="106">
        <v>9.6112199999999994</v>
      </c>
      <c r="AE15" s="106">
        <v>8.4286189999999994</v>
      </c>
      <c r="AF15" s="106">
        <v>16.294975000000001</v>
      </c>
      <c r="AG15" s="106">
        <v>483.21735699999999</v>
      </c>
      <c r="AH15" s="106">
        <v>41.836894000000001</v>
      </c>
      <c r="AI15" s="106">
        <v>31.756253999999998</v>
      </c>
      <c r="AJ15" s="106">
        <v>17.717604000000001</v>
      </c>
      <c r="AK15" s="106">
        <v>33.687196</v>
      </c>
      <c r="AL15" s="106">
        <v>71.903098</v>
      </c>
      <c r="AM15" s="106">
        <v>12.196049520000004</v>
      </c>
      <c r="AN15" s="106">
        <v>8.9341240399999986</v>
      </c>
      <c r="AO15" s="106">
        <v>90.419341660000001</v>
      </c>
      <c r="AP15" s="106">
        <v>11.358074070000002</v>
      </c>
      <c r="AQ15" s="106">
        <v>11.986713780000001</v>
      </c>
      <c r="AR15" s="106">
        <v>7.8610911400000028</v>
      </c>
      <c r="AS15" s="106">
        <v>409.35241896000002</v>
      </c>
      <c r="AT15" s="106">
        <v>203.30802075</v>
      </c>
      <c r="AU15" s="106">
        <v>32.87756435</v>
      </c>
      <c r="AV15" s="106">
        <v>54.390752469999995</v>
      </c>
      <c r="AW15" s="106">
        <v>9.9892794300000016</v>
      </c>
      <c r="AX15" s="106">
        <v>151.49256074000002</v>
      </c>
    </row>
    <row r="16" spans="1:50" x14ac:dyDescent="0.25">
      <c r="A16" s="18"/>
      <c r="B16" s="19" t="s">
        <v>23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6">
        <v>-4.7099371000000003</v>
      </c>
      <c r="K16" s="106">
        <v>-2.8289893699999999</v>
      </c>
      <c r="L16" s="106">
        <v>-1.98117502</v>
      </c>
      <c r="M16" s="106">
        <v>-6.1643647100000001</v>
      </c>
      <c r="N16" s="106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6">
        <v>-0.65929070000000001</v>
      </c>
      <c r="W16" s="106">
        <v>-0.91551989</v>
      </c>
      <c r="X16" s="106">
        <v>-0.52213900000000002</v>
      </c>
      <c r="Y16" s="106">
        <v>-0.227438</v>
      </c>
      <c r="Z16" s="106">
        <v>-15.830748400000001</v>
      </c>
      <c r="AA16" s="106">
        <v>-23.970703</v>
      </c>
      <c r="AB16" s="106">
        <v>-3.2280150000000001</v>
      </c>
      <c r="AC16" s="106">
        <v>-2.0699679999999998</v>
      </c>
      <c r="AD16" s="106">
        <v>-3.094468</v>
      </c>
      <c r="AE16" s="106">
        <v>-4.5035910000000001</v>
      </c>
      <c r="AF16" s="106">
        <v>-1.5928199999999999</v>
      </c>
      <c r="AG16" s="106">
        <v>-14.822808</v>
      </c>
      <c r="AH16" s="106">
        <v>-11.190861999999999</v>
      </c>
      <c r="AI16" s="106">
        <v>-1.9830700000000001</v>
      </c>
      <c r="AJ16" s="106">
        <v>-3.1383139999999998</v>
      </c>
      <c r="AK16" s="106">
        <v>-4.4588159999999997</v>
      </c>
      <c r="AL16" s="106">
        <v>-10.082428</v>
      </c>
      <c r="AM16" s="106">
        <v>-3.3178366499999998</v>
      </c>
      <c r="AN16" s="106">
        <v>-2.5638906299999999</v>
      </c>
      <c r="AO16" s="106">
        <v>-7.5506009800000005</v>
      </c>
      <c r="AP16" s="106">
        <v>0</v>
      </c>
      <c r="AQ16" s="106">
        <v>-3.4123338900000002</v>
      </c>
      <c r="AR16" s="106">
        <v>-124.33142090000001</v>
      </c>
      <c r="AS16" s="106">
        <v>-1.25109654</v>
      </c>
      <c r="AT16" s="106">
        <v>-1.9969892600000001</v>
      </c>
      <c r="AU16" s="106">
        <v>-36.878122170000005</v>
      </c>
      <c r="AV16" s="106">
        <v>-3.2500000000000001E-2</v>
      </c>
      <c r="AW16" s="106">
        <v>-3.4454606100000005</v>
      </c>
      <c r="AX16" s="106">
        <v>-0.17553525</v>
      </c>
    </row>
    <row r="17" spans="1:50" x14ac:dyDescent="0.25">
      <c r="A17" s="146"/>
      <c r="C17" s="20"/>
      <c r="D17" s="20"/>
      <c r="E17" s="20"/>
      <c r="F17" s="20"/>
      <c r="G17" s="107"/>
      <c r="H17" s="107"/>
      <c r="I17" s="107"/>
      <c r="J17" s="107"/>
      <c r="K17" s="107"/>
      <c r="L17" s="107"/>
      <c r="M17" s="107"/>
      <c r="N17" s="107"/>
      <c r="O17" s="20"/>
      <c r="P17" s="20"/>
      <c r="Q17" s="20"/>
      <c r="R17" s="20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</row>
    <row r="18" spans="1:50" s="81" customFormat="1" ht="15.75" x14ac:dyDescent="0.25">
      <c r="A18" s="17"/>
      <c r="B18" s="10" t="s">
        <v>24</v>
      </c>
      <c r="C18" s="21">
        <f t="shared" ref="C18:AX18" si="3">C20+C149+C150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1817.7813710000003</v>
      </c>
      <c r="AB18" s="21">
        <f t="shared" si="3"/>
        <v>2000.9183540000001</v>
      </c>
      <c r="AC18" s="21">
        <f t="shared" si="3"/>
        <v>2301.712219</v>
      </c>
      <c r="AD18" s="21">
        <f t="shared" si="3"/>
        <v>2611.0099030000001</v>
      </c>
      <c r="AE18" s="21">
        <f t="shared" si="3"/>
        <v>2033.1943650000001</v>
      </c>
      <c r="AF18" s="21">
        <f t="shared" si="3"/>
        <v>2382.996396</v>
      </c>
      <c r="AG18" s="21">
        <f t="shared" si="3"/>
        <v>2385.581999</v>
      </c>
      <c r="AH18" s="21">
        <f t="shared" si="3"/>
        <v>1964.388344</v>
      </c>
      <c r="AI18" s="21">
        <f t="shared" si="3"/>
        <v>2826.7641369999997</v>
      </c>
      <c r="AJ18" s="21">
        <f t="shared" si="3"/>
        <v>2904.5891510000001</v>
      </c>
      <c r="AK18" s="21">
        <f t="shared" si="3"/>
        <v>2719.1776310000005</v>
      </c>
      <c r="AL18" s="21">
        <f t="shared" si="3"/>
        <v>4180.1027519999998</v>
      </c>
      <c r="AM18" s="21">
        <f t="shared" si="3"/>
        <v>1722.1874056600002</v>
      </c>
      <c r="AN18" s="21">
        <f t="shared" si="3"/>
        <v>2562.5734079199997</v>
      </c>
      <c r="AO18" s="21">
        <f t="shared" si="3"/>
        <v>2792.2284769499997</v>
      </c>
      <c r="AP18" s="21">
        <f t="shared" si="3"/>
        <v>2214.2456076100007</v>
      </c>
      <c r="AQ18" s="21">
        <f t="shared" si="3"/>
        <v>2164.7621887500004</v>
      </c>
      <c r="AR18" s="21">
        <f t="shared" si="3"/>
        <v>2327.9832493799995</v>
      </c>
      <c r="AS18" s="21">
        <f t="shared" si="3"/>
        <v>2346.16328548</v>
      </c>
      <c r="AT18" s="21">
        <f t="shared" si="3"/>
        <v>2609.1443447300003</v>
      </c>
      <c r="AU18" s="21">
        <f t="shared" si="3"/>
        <v>2490.65165677</v>
      </c>
      <c r="AV18" s="21">
        <f t="shared" si="3"/>
        <v>2292.8906283000001</v>
      </c>
      <c r="AW18" s="21">
        <f t="shared" si="3"/>
        <v>2177.2904136199995</v>
      </c>
      <c r="AX18" s="21">
        <f t="shared" si="3"/>
        <v>3152.8047313200009</v>
      </c>
    </row>
    <row r="19" spans="1:50" x14ac:dyDescent="0.25">
      <c r="A19" s="146"/>
      <c r="C19" s="20"/>
      <c r="D19" s="20"/>
      <c r="E19" s="20"/>
      <c r="F19" s="20"/>
      <c r="G19" s="107"/>
      <c r="H19" s="107"/>
      <c r="I19" s="107"/>
      <c r="J19" s="107"/>
      <c r="K19" s="107"/>
      <c r="L19" s="107"/>
      <c r="M19" s="107"/>
      <c r="N19" s="107"/>
      <c r="O19" s="20"/>
      <c r="P19" s="20"/>
      <c r="Q19" s="20"/>
      <c r="R19" s="20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</row>
    <row r="20" spans="1:50" s="81" customFormat="1" ht="15.75" x14ac:dyDescent="0.25">
      <c r="A20" s="17" t="s">
        <v>25</v>
      </c>
      <c r="B20" s="10" t="s">
        <v>26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8">
        <f t="shared" ref="G20:N20" si="4">+G21+G26</f>
        <v>1593.27193465</v>
      </c>
      <c r="H20" s="108">
        <f t="shared" si="4"/>
        <v>1595.7387004999996</v>
      </c>
      <c r="I20" s="108">
        <f t="shared" si="4"/>
        <v>2167.1750372199995</v>
      </c>
      <c r="J20" s="108">
        <f t="shared" si="4"/>
        <v>2150.7544455299999</v>
      </c>
      <c r="K20" s="108">
        <f t="shared" si="4"/>
        <v>1778.2905352200003</v>
      </c>
      <c r="L20" s="108">
        <f t="shared" si="4"/>
        <v>1693.5887164800001</v>
      </c>
      <c r="M20" s="108">
        <f t="shared" si="4"/>
        <v>2234.4311055799999</v>
      </c>
      <c r="N20" s="108">
        <f t="shared" si="4"/>
        <v>3595.2664531699997</v>
      </c>
      <c r="O20" s="108">
        <f t="shared" ref="O20:Z20" si="5">+O21+O26</f>
        <v>2011.5961566199996</v>
      </c>
      <c r="P20" s="108">
        <f t="shared" si="5"/>
        <v>1632.7453371200002</v>
      </c>
      <c r="Q20" s="108">
        <f t="shared" si="5"/>
        <v>2441.2750837599997</v>
      </c>
      <c r="R20" s="108">
        <f t="shared" si="5"/>
        <v>2232.1098779699996</v>
      </c>
      <c r="S20" s="108">
        <f t="shared" si="5"/>
        <v>2191.9646183099999</v>
      </c>
      <c r="T20" s="108">
        <f t="shared" si="5"/>
        <v>2272.6883656299997</v>
      </c>
      <c r="U20" s="108">
        <f t="shared" si="5"/>
        <v>2142.8608808199997</v>
      </c>
      <c r="V20" s="108">
        <f t="shared" si="5"/>
        <v>1981.8580898800003</v>
      </c>
      <c r="W20" s="108">
        <f t="shared" si="5"/>
        <v>2019.6251495700003</v>
      </c>
      <c r="X20" s="108">
        <f t="shared" si="5"/>
        <v>2289.2866334999999</v>
      </c>
      <c r="Y20" s="108">
        <f t="shared" si="5"/>
        <v>2006.2496642799997</v>
      </c>
      <c r="Z20" s="108">
        <f t="shared" si="5"/>
        <v>2273.57424279</v>
      </c>
      <c r="AA20" s="108">
        <f t="shared" ref="AA20:AB20" si="6">+AA21+AA26</f>
        <v>1679.5670220000002</v>
      </c>
      <c r="AB20" s="108">
        <f t="shared" si="6"/>
        <v>1949.9850430000001</v>
      </c>
      <c r="AC20" s="108">
        <f t="shared" ref="AC20:AN20" si="7">+AC21+AC26</f>
        <v>2168.245265</v>
      </c>
      <c r="AD20" s="108">
        <f t="shared" si="7"/>
        <v>2510.8433970000001</v>
      </c>
      <c r="AE20" s="108">
        <f t="shared" si="7"/>
        <v>1979.7410520000001</v>
      </c>
      <c r="AF20" s="108">
        <f t="shared" si="7"/>
        <v>2324.6019739999997</v>
      </c>
      <c r="AG20" s="108">
        <f t="shared" si="7"/>
        <v>2237.1781289999999</v>
      </c>
      <c r="AH20" s="108">
        <f t="shared" si="7"/>
        <v>1918.847651</v>
      </c>
      <c r="AI20" s="108">
        <f t="shared" si="7"/>
        <v>2669.7445229999998</v>
      </c>
      <c r="AJ20" s="108">
        <f t="shared" si="7"/>
        <v>2794.1290080000003</v>
      </c>
      <c r="AK20" s="108">
        <f t="shared" si="7"/>
        <v>2686.7871600000003</v>
      </c>
      <c r="AL20" s="108">
        <f t="shared" si="7"/>
        <v>4075.0598170000003</v>
      </c>
      <c r="AM20" s="108">
        <f t="shared" si="7"/>
        <v>1632.2183004700003</v>
      </c>
      <c r="AN20" s="108">
        <f t="shared" si="7"/>
        <v>2522.0855987799996</v>
      </c>
      <c r="AO20" s="108">
        <f t="shared" ref="AO20:AX20" si="8">+AO21+AO26</f>
        <v>2537.75038989</v>
      </c>
      <c r="AP20" s="108">
        <f t="shared" si="8"/>
        <v>2134.3902935000006</v>
      </c>
      <c r="AQ20" s="108">
        <f t="shared" si="8"/>
        <v>2126.0102720100003</v>
      </c>
      <c r="AR20" s="108">
        <f t="shared" si="8"/>
        <v>2282.4551855299997</v>
      </c>
      <c r="AS20" s="108">
        <f t="shared" si="8"/>
        <v>2260.6317490800002</v>
      </c>
      <c r="AT20" s="108">
        <f t="shared" si="8"/>
        <v>2598.1429050400002</v>
      </c>
      <c r="AU20" s="108">
        <f t="shared" si="8"/>
        <v>2387.2205890700002</v>
      </c>
      <c r="AV20" s="108">
        <f t="shared" si="8"/>
        <v>2224.0846431800001</v>
      </c>
      <c r="AW20" s="108">
        <f t="shared" si="8"/>
        <v>2136.3300343699993</v>
      </c>
      <c r="AX20" s="108">
        <f t="shared" si="8"/>
        <v>2809.4378465300006</v>
      </c>
    </row>
    <row r="21" spans="1:50" s="44" customFormat="1" x14ac:dyDescent="0.25">
      <c r="A21" s="22" t="s">
        <v>27</v>
      </c>
      <c r="B21" s="23" t="s">
        <v>28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9">F22+F23+F24</f>
        <v>1197.4221802299996</v>
      </c>
      <c r="G21" s="49">
        <f t="shared" si="9"/>
        <v>1307.8775407400001</v>
      </c>
      <c r="H21" s="49">
        <f t="shared" si="9"/>
        <v>1084.9618143699997</v>
      </c>
      <c r="I21" s="49">
        <f t="shared" si="9"/>
        <v>1362.5032673399996</v>
      </c>
      <c r="J21" s="49">
        <f t="shared" si="9"/>
        <v>1397.7057189900002</v>
      </c>
      <c r="K21" s="49">
        <f t="shared" si="9"/>
        <v>1256.5713208600002</v>
      </c>
      <c r="L21" s="49">
        <f t="shared" si="9"/>
        <v>1360.04865505</v>
      </c>
      <c r="M21" s="49">
        <f t="shared" si="9"/>
        <v>1162.9769108200001</v>
      </c>
      <c r="N21" s="49">
        <f t="shared" si="9"/>
        <v>1661.6197428099999</v>
      </c>
      <c r="O21" s="49">
        <f t="shared" ref="O21:Z21" si="10">O22+O23+O24</f>
        <v>1161.2973741399999</v>
      </c>
      <c r="P21" s="49">
        <f t="shared" si="10"/>
        <v>1371.5426036200001</v>
      </c>
      <c r="Q21" s="49">
        <f t="shared" si="10"/>
        <v>1413.3538089799997</v>
      </c>
      <c r="R21" s="49">
        <f t="shared" si="10"/>
        <v>1366.52492889</v>
      </c>
      <c r="S21" s="49">
        <f t="shared" si="10"/>
        <v>1667.85844896</v>
      </c>
      <c r="T21" s="49">
        <f t="shared" si="10"/>
        <v>1380.4640604099998</v>
      </c>
      <c r="U21" s="49">
        <f t="shared" si="10"/>
        <v>1538.5431241200001</v>
      </c>
      <c r="V21" s="49">
        <f t="shared" si="10"/>
        <v>1516.9132348800003</v>
      </c>
      <c r="W21" s="49">
        <f t="shared" si="10"/>
        <v>1515.4627475100001</v>
      </c>
      <c r="X21" s="49">
        <f t="shared" si="10"/>
        <v>1560.9571104200002</v>
      </c>
      <c r="Y21" s="49">
        <f t="shared" si="10"/>
        <v>1631.1024926099997</v>
      </c>
      <c r="Z21" s="49">
        <f t="shared" si="10"/>
        <v>1860.7994958599998</v>
      </c>
      <c r="AA21" s="49">
        <f t="shared" ref="AA21:AB21" si="11">AA22+AA23+AA24</f>
        <v>1199.6665</v>
      </c>
      <c r="AB21" s="49">
        <f t="shared" si="11"/>
        <v>1703.7104360000001</v>
      </c>
      <c r="AC21" s="49">
        <f t="shared" ref="AC21:AN21" si="12">AC22+AC23+AC24</f>
        <v>1405.0576270000001</v>
      </c>
      <c r="AD21" s="49">
        <f t="shared" si="12"/>
        <v>1833.527529</v>
      </c>
      <c r="AE21" s="49">
        <f t="shared" si="12"/>
        <v>1617.933728</v>
      </c>
      <c r="AF21" s="49">
        <f t="shared" si="12"/>
        <v>1471.2387429999999</v>
      </c>
      <c r="AG21" s="49">
        <f t="shared" si="12"/>
        <v>1884.1130869999997</v>
      </c>
      <c r="AH21" s="49">
        <f t="shared" si="12"/>
        <v>1506.31456</v>
      </c>
      <c r="AI21" s="49">
        <f t="shared" si="12"/>
        <v>2167.5995290000001</v>
      </c>
      <c r="AJ21" s="49">
        <f t="shared" si="12"/>
        <v>1846.8275950000002</v>
      </c>
      <c r="AK21" s="49">
        <f t="shared" si="12"/>
        <v>1817.4940630000003</v>
      </c>
      <c r="AL21" s="49">
        <f t="shared" si="12"/>
        <v>2918.474154</v>
      </c>
      <c r="AM21" s="49">
        <f t="shared" si="12"/>
        <v>1380.2150666900002</v>
      </c>
      <c r="AN21" s="49">
        <f t="shared" si="12"/>
        <v>1571.2250449599999</v>
      </c>
      <c r="AO21" s="49">
        <f t="shared" ref="AO21:AX21" si="13">AO22+AO23+AO24</f>
        <v>2025.5660707599998</v>
      </c>
      <c r="AP21" s="49">
        <f t="shared" si="13"/>
        <v>1536.1646130300005</v>
      </c>
      <c r="AQ21" s="49">
        <f t="shared" si="13"/>
        <v>1462.96585308</v>
      </c>
      <c r="AR21" s="49">
        <f t="shared" si="13"/>
        <v>1439.2392189099996</v>
      </c>
      <c r="AS21" s="49">
        <f t="shared" si="13"/>
        <v>1433.70971396</v>
      </c>
      <c r="AT21" s="49">
        <f t="shared" si="13"/>
        <v>1603.2122749300001</v>
      </c>
      <c r="AU21" s="49">
        <f t="shared" si="13"/>
        <v>1553.8068245600002</v>
      </c>
      <c r="AV21" s="49">
        <f t="shared" si="13"/>
        <v>1677.4717112500002</v>
      </c>
      <c r="AW21" s="49">
        <f t="shared" si="13"/>
        <v>1733.1628823799997</v>
      </c>
      <c r="AX21" s="49">
        <f t="shared" si="13"/>
        <v>2073.0631552100003</v>
      </c>
    </row>
    <row r="22" spans="1:50" s="44" customFormat="1" x14ac:dyDescent="0.25">
      <c r="A22" s="18"/>
      <c r="B22" s="25" t="s">
        <v>29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6">
        <v>790.80182690000015</v>
      </c>
      <c r="H22" s="106">
        <v>691.76104616999987</v>
      </c>
      <c r="I22" s="106">
        <v>726.45717707999961</v>
      </c>
      <c r="J22" s="106">
        <v>704.38905278000004</v>
      </c>
      <c r="K22" s="106">
        <v>685.1021533200003</v>
      </c>
      <c r="L22" s="106">
        <v>690.50075377999997</v>
      </c>
      <c r="M22" s="106">
        <v>687.3386269099999</v>
      </c>
      <c r="N22" s="106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6">
        <v>866.5577066799998</v>
      </c>
      <c r="T22" s="106">
        <v>762.61741281000002</v>
      </c>
      <c r="U22" s="106">
        <v>778.03040020000026</v>
      </c>
      <c r="V22" s="106">
        <v>762.70544929000016</v>
      </c>
      <c r="W22" s="106">
        <v>784.34657814000002</v>
      </c>
      <c r="X22" s="106">
        <v>786.30203860000017</v>
      </c>
      <c r="Y22" s="106">
        <v>768.6255825799999</v>
      </c>
      <c r="Z22" s="106">
        <v>752.01638439999954</v>
      </c>
      <c r="AA22" s="106">
        <v>771.46242499999994</v>
      </c>
      <c r="AB22" s="106">
        <v>795.259501</v>
      </c>
      <c r="AC22" s="106">
        <v>784.96978799999999</v>
      </c>
      <c r="AD22" s="106">
        <v>900.74905100000001</v>
      </c>
      <c r="AE22" s="106">
        <v>806.91038000000003</v>
      </c>
      <c r="AF22" s="106">
        <v>837.59810399999992</v>
      </c>
      <c r="AG22" s="106">
        <v>823.25317699999994</v>
      </c>
      <c r="AH22" s="106">
        <v>814.52256900000009</v>
      </c>
      <c r="AI22" s="106">
        <v>843.14648599999998</v>
      </c>
      <c r="AJ22" s="106">
        <v>831.14618199999995</v>
      </c>
      <c r="AK22" s="106">
        <v>832.93210500000009</v>
      </c>
      <c r="AL22" s="106">
        <v>793.04566499999999</v>
      </c>
      <c r="AM22" s="106">
        <v>832.09897936000016</v>
      </c>
      <c r="AN22" s="106">
        <v>801.34199298999988</v>
      </c>
      <c r="AO22" s="106">
        <v>823.31363482999996</v>
      </c>
      <c r="AP22" s="106">
        <v>898.68956469000022</v>
      </c>
      <c r="AQ22" s="106">
        <v>766.54404609999995</v>
      </c>
      <c r="AR22" s="106">
        <v>817.63793683999984</v>
      </c>
      <c r="AS22" s="106">
        <v>782.84331996999992</v>
      </c>
      <c r="AT22" s="106">
        <v>809.27658636000012</v>
      </c>
      <c r="AU22" s="106">
        <v>871.83736482000018</v>
      </c>
      <c r="AV22" s="106">
        <v>805.84806346000028</v>
      </c>
      <c r="AW22" s="106">
        <v>823.2163820699999</v>
      </c>
      <c r="AX22" s="106">
        <v>812.35092112999996</v>
      </c>
    </row>
    <row r="23" spans="1:50" s="44" customFormat="1" x14ac:dyDescent="0.25">
      <c r="A23" s="18"/>
      <c r="B23" s="19" t="s">
        <v>30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6">
        <v>516.67864906</v>
      </c>
      <c r="H23" s="106">
        <v>392.30136445999995</v>
      </c>
      <c r="I23" s="106">
        <v>614.49131736999982</v>
      </c>
      <c r="J23" s="106">
        <v>676.83962091000001</v>
      </c>
      <c r="K23" s="106">
        <v>570.4298210899999</v>
      </c>
      <c r="L23" s="106">
        <v>669.01783691999992</v>
      </c>
      <c r="M23" s="106">
        <v>474.92992242000008</v>
      </c>
      <c r="N23" s="106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6">
        <v>798.55916832000014</v>
      </c>
      <c r="T23" s="106">
        <v>569.56209852999996</v>
      </c>
      <c r="U23" s="106">
        <v>743.94775031999984</v>
      </c>
      <c r="V23" s="106">
        <v>731.33657684000013</v>
      </c>
      <c r="W23" s="106">
        <v>714.83084971000017</v>
      </c>
      <c r="X23" s="106">
        <v>773.82630032999998</v>
      </c>
      <c r="Y23" s="106">
        <v>860.43956536999997</v>
      </c>
      <c r="Z23" s="106">
        <v>1107.8610018900001</v>
      </c>
      <c r="AA23" s="106">
        <v>427.89233999999999</v>
      </c>
      <c r="AB23" s="106">
        <v>631.95857000000001</v>
      </c>
      <c r="AC23" s="106">
        <v>594.51398700000004</v>
      </c>
      <c r="AD23" s="106">
        <v>898.36348399999997</v>
      </c>
      <c r="AE23" s="106">
        <v>809.86513400000001</v>
      </c>
      <c r="AF23" s="106">
        <v>628.02198599999997</v>
      </c>
      <c r="AG23" s="106">
        <v>829.27570700000001</v>
      </c>
      <c r="AH23" s="106">
        <v>687.84914800000001</v>
      </c>
      <c r="AI23" s="106">
        <v>887.41605400000003</v>
      </c>
      <c r="AJ23" s="106">
        <v>1013.8779590000001</v>
      </c>
      <c r="AK23" s="106">
        <v>979.42911300000014</v>
      </c>
      <c r="AL23" s="106">
        <v>1658.2286369999999</v>
      </c>
      <c r="AM23" s="106">
        <v>547.34565911999994</v>
      </c>
      <c r="AN23" s="106">
        <v>768.87525068000002</v>
      </c>
      <c r="AO23" s="106">
        <v>1126.7380726699998</v>
      </c>
      <c r="AP23" s="106">
        <v>635.67939399000034</v>
      </c>
      <c r="AQ23" s="106">
        <v>695.70765319999987</v>
      </c>
      <c r="AR23" s="106">
        <v>620.31681220999985</v>
      </c>
      <c r="AS23" s="106">
        <v>650.44975030000001</v>
      </c>
      <c r="AT23" s="106">
        <v>700.76957989000005</v>
      </c>
      <c r="AU23" s="106">
        <v>681.71550167999999</v>
      </c>
      <c r="AV23" s="106">
        <v>868.72214336000002</v>
      </c>
      <c r="AW23" s="106">
        <v>909.26546422000001</v>
      </c>
      <c r="AX23" s="106">
        <v>1253.0229315900001</v>
      </c>
    </row>
    <row r="24" spans="1:50" s="44" customFormat="1" x14ac:dyDescent="0.25">
      <c r="A24" s="18"/>
      <c r="B24" s="19" t="s">
        <v>31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6">
        <v>0.39706478000000006</v>
      </c>
      <c r="H24" s="106">
        <v>0.89940374000000001</v>
      </c>
      <c r="I24" s="106">
        <v>21.554772889999999</v>
      </c>
      <c r="J24" s="106">
        <v>16.4770453</v>
      </c>
      <c r="K24" s="106">
        <v>1.03934645</v>
      </c>
      <c r="L24" s="106">
        <v>0.53006434999999996</v>
      </c>
      <c r="M24" s="106">
        <v>0.70836149000000004</v>
      </c>
      <c r="N24" s="106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6">
        <v>2.7415739599999998</v>
      </c>
      <c r="T24" s="106">
        <v>48.284549069999997</v>
      </c>
      <c r="U24" s="106">
        <v>16.564973599999998</v>
      </c>
      <c r="V24" s="106">
        <v>22.871208750000001</v>
      </c>
      <c r="W24" s="106">
        <v>16.285319659999999</v>
      </c>
      <c r="X24" s="106">
        <v>0.82877148999999994</v>
      </c>
      <c r="Y24" s="106">
        <v>2.03734466</v>
      </c>
      <c r="Z24" s="106">
        <v>0.92210957000000005</v>
      </c>
      <c r="AA24" s="106">
        <v>0.31173499999999998</v>
      </c>
      <c r="AB24" s="106">
        <v>276.49236500000001</v>
      </c>
      <c r="AC24" s="106">
        <v>25.573851999999999</v>
      </c>
      <c r="AD24" s="106">
        <v>34.414994</v>
      </c>
      <c r="AE24" s="106">
        <v>1.1582140000000001</v>
      </c>
      <c r="AF24" s="106">
        <v>5.6186530000000001</v>
      </c>
      <c r="AG24" s="106">
        <v>231.584203</v>
      </c>
      <c r="AH24" s="106">
        <v>3.9428429999999999</v>
      </c>
      <c r="AI24" s="106">
        <v>437.03698900000001</v>
      </c>
      <c r="AJ24" s="106">
        <v>1.8034539999999999</v>
      </c>
      <c r="AK24" s="106">
        <v>5.1328449999999997</v>
      </c>
      <c r="AL24" s="106">
        <v>467.19985200000002</v>
      </c>
      <c r="AM24" s="106">
        <v>0.77042820999999995</v>
      </c>
      <c r="AN24" s="106">
        <v>1.00780129</v>
      </c>
      <c r="AO24" s="106">
        <v>75.51436326000001</v>
      </c>
      <c r="AP24" s="106">
        <v>1.7956543500000002</v>
      </c>
      <c r="AQ24" s="106">
        <v>0.71415378000000007</v>
      </c>
      <c r="AR24" s="106">
        <v>1.2844698600000002</v>
      </c>
      <c r="AS24" s="106">
        <v>0.41664369000000007</v>
      </c>
      <c r="AT24" s="106">
        <v>93.166108679999994</v>
      </c>
      <c r="AU24" s="106">
        <v>0.25395805999999999</v>
      </c>
      <c r="AV24" s="106">
        <v>2.9015044299999997</v>
      </c>
      <c r="AW24" s="106">
        <v>0.68103608999999998</v>
      </c>
      <c r="AX24" s="106">
        <v>7.6893024900000002</v>
      </c>
    </row>
    <row r="25" spans="1:50" s="44" customFormat="1" x14ac:dyDescent="0.25">
      <c r="A25" s="146"/>
      <c r="B25" s="3"/>
      <c r="C25" s="20"/>
      <c r="D25" s="20"/>
      <c r="E25" s="20"/>
      <c r="F25" s="26"/>
      <c r="G25" s="109"/>
      <c r="H25" s="109"/>
      <c r="I25" s="109"/>
      <c r="J25" s="109"/>
      <c r="K25" s="109"/>
      <c r="L25" s="109"/>
      <c r="M25" s="109"/>
      <c r="N25" s="109"/>
      <c r="O25" s="20"/>
      <c r="P25" s="20"/>
      <c r="Q25" s="20"/>
      <c r="R25" s="26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</row>
    <row r="26" spans="1:50" s="44" customFormat="1" x14ac:dyDescent="0.25">
      <c r="A26" s="22" t="s">
        <v>32</v>
      </c>
      <c r="B26" s="23" t="s">
        <v>33</v>
      </c>
      <c r="C26" s="24">
        <f t="shared" ref="C26:AX26" si="14">SUM(C27:C30)</f>
        <v>125.21098133000002</v>
      </c>
      <c r="D26" s="24">
        <f t="shared" si="14"/>
        <v>145.90822992</v>
      </c>
      <c r="E26" s="24">
        <f t="shared" si="14"/>
        <v>400.74520997000002</v>
      </c>
      <c r="F26" s="27">
        <f t="shared" si="14"/>
        <v>660.07744862999994</v>
      </c>
      <c r="G26" s="110">
        <f t="shared" si="14"/>
        <v>285.39439391000002</v>
      </c>
      <c r="H26" s="110">
        <f t="shared" si="14"/>
        <v>510.77688612999992</v>
      </c>
      <c r="I26" s="110">
        <f t="shared" si="14"/>
        <v>804.67176988000006</v>
      </c>
      <c r="J26" s="110">
        <f t="shared" si="14"/>
        <v>753.04872653999985</v>
      </c>
      <c r="K26" s="110">
        <f t="shared" si="14"/>
        <v>521.71921436000002</v>
      </c>
      <c r="L26" s="110">
        <f t="shared" si="14"/>
        <v>333.54006143000015</v>
      </c>
      <c r="M26" s="110">
        <f t="shared" si="14"/>
        <v>1071.4541947600001</v>
      </c>
      <c r="N26" s="110">
        <f t="shared" si="14"/>
        <v>1933.6467103599998</v>
      </c>
      <c r="O26" s="110">
        <f t="shared" si="14"/>
        <v>850.29878247999977</v>
      </c>
      <c r="P26" s="110">
        <f t="shared" si="14"/>
        <v>261.20273349999997</v>
      </c>
      <c r="Q26" s="110">
        <f t="shared" si="14"/>
        <v>1027.92127478</v>
      </c>
      <c r="R26" s="110">
        <f t="shared" si="14"/>
        <v>865.58494907999977</v>
      </c>
      <c r="S26" s="110">
        <f t="shared" si="14"/>
        <v>524.10616934999996</v>
      </c>
      <c r="T26" s="110">
        <f t="shared" si="14"/>
        <v>892.22430522000013</v>
      </c>
      <c r="U26" s="110">
        <f t="shared" si="14"/>
        <v>604.31775669999979</v>
      </c>
      <c r="V26" s="110">
        <f t="shared" si="14"/>
        <v>464.9448549999999</v>
      </c>
      <c r="W26" s="110">
        <f t="shared" si="14"/>
        <v>504.16240206000015</v>
      </c>
      <c r="X26" s="110">
        <f t="shared" si="14"/>
        <v>728.32952307999994</v>
      </c>
      <c r="Y26" s="110">
        <f t="shared" si="14"/>
        <v>375.14717167000003</v>
      </c>
      <c r="Z26" s="110">
        <f t="shared" si="14"/>
        <v>412.77474693000005</v>
      </c>
      <c r="AA26" s="110">
        <f t="shared" si="14"/>
        <v>479.90052200000002</v>
      </c>
      <c r="AB26" s="110">
        <f t="shared" si="14"/>
        <v>246.274607</v>
      </c>
      <c r="AC26" s="110">
        <f t="shared" si="14"/>
        <v>763.18763799999999</v>
      </c>
      <c r="AD26" s="110">
        <f t="shared" si="14"/>
        <v>677.31586800000002</v>
      </c>
      <c r="AE26" s="110">
        <f t="shared" si="14"/>
        <v>361.80732400000005</v>
      </c>
      <c r="AF26" s="110">
        <f t="shared" si="14"/>
        <v>853.36323099999993</v>
      </c>
      <c r="AG26" s="110">
        <f t="shared" si="14"/>
        <v>353.06504200000001</v>
      </c>
      <c r="AH26" s="110">
        <f t="shared" si="14"/>
        <v>412.53309100000001</v>
      </c>
      <c r="AI26" s="110">
        <f t="shared" si="14"/>
        <v>502.14499399999994</v>
      </c>
      <c r="AJ26" s="110">
        <f t="shared" si="14"/>
        <v>947.30141300000003</v>
      </c>
      <c r="AK26" s="110">
        <f t="shared" si="14"/>
        <v>869.29309699999999</v>
      </c>
      <c r="AL26" s="110">
        <f t="shared" si="14"/>
        <v>1156.5856630000001</v>
      </c>
      <c r="AM26" s="110">
        <f t="shared" si="14"/>
        <v>252.00323377999999</v>
      </c>
      <c r="AN26" s="110">
        <f t="shared" si="14"/>
        <v>950.86055381999995</v>
      </c>
      <c r="AO26" s="110">
        <f t="shared" si="14"/>
        <v>512.18431913000018</v>
      </c>
      <c r="AP26" s="110">
        <f t="shared" si="14"/>
        <v>598.22568047000004</v>
      </c>
      <c r="AQ26" s="110">
        <f t="shared" si="14"/>
        <v>663.04441893000012</v>
      </c>
      <c r="AR26" s="110">
        <f t="shared" si="14"/>
        <v>843.21596662000002</v>
      </c>
      <c r="AS26" s="110">
        <f t="shared" si="14"/>
        <v>826.92203511999992</v>
      </c>
      <c r="AT26" s="110">
        <f t="shared" si="14"/>
        <v>994.93063011000015</v>
      </c>
      <c r="AU26" s="110">
        <f t="shared" si="14"/>
        <v>833.41376450999996</v>
      </c>
      <c r="AV26" s="110">
        <f t="shared" si="14"/>
        <v>546.61293193000006</v>
      </c>
      <c r="AW26" s="110">
        <f t="shared" si="14"/>
        <v>403.16715198999987</v>
      </c>
      <c r="AX26" s="110">
        <f t="shared" si="14"/>
        <v>736.37469132000001</v>
      </c>
    </row>
    <row r="27" spans="1:50" s="44" customFormat="1" x14ac:dyDescent="0.25">
      <c r="A27" s="18"/>
      <c r="B27" s="25" t="s">
        <v>34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6">
        <v>31.383613500000003</v>
      </c>
      <c r="H27" s="106">
        <v>11.8082508</v>
      </c>
      <c r="I27" s="106">
        <v>39.970992580000001</v>
      </c>
      <c r="J27" s="106">
        <v>62.304522339999991</v>
      </c>
      <c r="K27" s="106">
        <v>25.093061170000002</v>
      </c>
      <c r="L27" s="106">
        <v>36.790926889999994</v>
      </c>
      <c r="M27" s="106">
        <v>49.618828629999996</v>
      </c>
      <c r="N27" s="106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6">
        <v>38.098634319999988</v>
      </c>
      <c r="T27" s="106">
        <v>47.335882279999971</v>
      </c>
      <c r="U27" s="106">
        <v>25.426391880000001</v>
      </c>
      <c r="V27" s="106">
        <v>32.706652019999993</v>
      </c>
      <c r="W27" s="106">
        <v>50.640881059999991</v>
      </c>
      <c r="X27" s="106">
        <v>61.179040790000002</v>
      </c>
      <c r="Y27" s="106">
        <v>28.123123410000005</v>
      </c>
      <c r="Z27" s="106">
        <v>54.642984250000005</v>
      </c>
      <c r="AA27" s="106">
        <v>26.273289999999999</v>
      </c>
      <c r="AB27" s="106">
        <v>13.178786000000001</v>
      </c>
      <c r="AC27" s="106">
        <v>40.904713000000001</v>
      </c>
      <c r="AD27" s="106">
        <v>27.364885000000001</v>
      </c>
      <c r="AE27" s="106">
        <v>39.543534000000001</v>
      </c>
      <c r="AF27" s="106">
        <v>37.828541999999999</v>
      </c>
      <c r="AG27" s="106">
        <v>40.697504000000002</v>
      </c>
      <c r="AH27" s="106">
        <v>29.119745000000002</v>
      </c>
      <c r="AI27" s="106">
        <v>34.934396999999997</v>
      </c>
      <c r="AJ27" s="106">
        <v>38.684292999999997</v>
      </c>
      <c r="AK27" s="106">
        <v>25.038053000000001</v>
      </c>
      <c r="AL27" s="106">
        <v>108.166607</v>
      </c>
      <c r="AM27" s="106">
        <v>2.7538526400000003</v>
      </c>
      <c r="AN27" s="106">
        <v>19.771455109999998</v>
      </c>
      <c r="AO27" s="106">
        <v>28.624944590000013</v>
      </c>
      <c r="AP27" s="106">
        <v>55.54231089000001</v>
      </c>
      <c r="AQ27" s="106">
        <v>22.631729799999984</v>
      </c>
      <c r="AR27" s="106">
        <v>9.0170198400000015</v>
      </c>
      <c r="AS27" s="106">
        <v>24.944408759999995</v>
      </c>
      <c r="AT27" s="106">
        <v>40.553901200000006</v>
      </c>
      <c r="AU27" s="106">
        <v>13.172746680000007</v>
      </c>
      <c r="AV27" s="106">
        <v>14.66808613000001</v>
      </c>
      <c r="AW27" s="106">
        <v>21.496395850000003</v>
      </c>
      <c r="AX27" s="106">
        <v>141.86331240000007</v>
      </c>
    </row>
    <row r="28" spans="1:50" s="44" customFormat="1" x14ac:dyDescent="0.25">
      <c r="A28" s="18"/>
      <c r="B28" s="19" t="s">
        <v>35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6">
        <v>249.70579491000004</v>
      </c>
      <c r="H28" s="106">
        <v>469.43976564999991</v>
      </c>
      <c r="I28" s="106">
        <v>717.40790606000007</v>
      </c>
      <c r="J28" s="106">
        <v>525.83699743999989</v>
      </c>
      <c r="K28" s="106">
        <v>472.48389367999999</v>
      </c>
      <c r="L28" s="106">
        <v>280.93763662000015</v>
      </c>
      <c r="M28" s="106">
        <v>291.00340319999998</v>
      </c>
      <c r="N28" s="106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6">
        <v>376.33059815000001</v>
      </c>
      <c r="T28" s="106">
        <v>829.7045399000001</v>
      </c>
      <c r="U28" s="106">
        <v>532.9205347799998</v>
      </c>
      <c r="V28" s="106">
        <v>343.95630569999992</v>
      </c>
      <c r="W28" s="106">
        <v>325.66817821000018</v>
      </c>
      <c r="X28" s="106">
        <v>281.95163961000003</v>
      </c>
      <c r="Y28" s="106">
        <v>293.50667905000006</v>
      </c>
      <c r="Z28" s="106">
        <v>235.72838255000005</v>
      </c>
      <c r="AA28" s="106">
        <v>374.19248800000003</v>
      </c>
      <c r="AB28" s="106">
        <v>102.502956</v>
      </c>
      <c r="AC28" s="106">
        <v>497.99513200000001</v>
      </c>
      <c r="AD28" s="106">
        <v>187.00333700000002</v>
      </c>
      <c r="AE28" s="106">
        <v>196.44273200000003</v>
      </c>
      <c r="AF28" s="106">
        <v>673.75338099999999</v>
      </c>
      <c r="AG28" s="106">
        <v>188.14769799999999</v>
      </c>
      <c r="AH28" s="106">
        <v>218.41872599999999</v>
      </c>
      <c r="AI28" s="106">
        <v>365.53897799999993</v>
      </c>
      <c r="AJ28" s="106">
        <v>344.20307000000003</v>
      </c>
      <c r="AK28" s="106">
        <v>547.95034399999997</v>
      </c>
      <c r="AL28" s="106">
        <v>554.10131100000001</v>
      </c>
      <c r="AM28" s="106">
        <v>134.09606244</v>
      </c>
      <c r="AN28" s="106">
        <v>714.92051228999992</v>
      </c>
      <c r="AO28" s="106">
        <v>417.15086868000014</v>
      </c>
      <c r="AP28" s="106">
        <v>164.30222400000002</v>
      </c>
      <c r="AQ28" s="106">
        <v>269.28489921000011</v>
      </c>
      <c r="AR28" s="106">
        <v>441.40207967000003</v>
      </c>
      <c r="AS28" s="106">
        <v>224.70953646999999</v>
      </c>
      <c r="AT28" s="106">
        <v>604.55921924000006</v>
      </c>
      <c r="AU28" s="106">
        <v>422.47825025999998</v>
      </c>
      <c r="AV28" s="106">
        <v>213.44094432000003</v>
      </c>
      <c r="AW28" s="106">
        <v>248.7346545499999</v>
      </c>
      <c r="AX28" s="106">
        <v>375.81946332999996</v>
      </c>
    </row>
    <row r="29" spans="1:50" x14ac:dyDescent="0.25">
      <c r="A29" s="18"/>
      <c r="B29" s="19" t="s">
        <v>36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6">
        <v>4.3049854999999999</v>
      </c>
      <c r="H29" s="106">
        <v>29.52886968</v>
      </c>
      <c r="I29" s="106">
        <v>47.292871239999997</v>
      </c>
      <c r="J29" s="106">
        <v>139.90720675999998</v>
      </c>
      <c r="K29" s="106">
        <v>24.142259510000002</v>
      </c>
      <c r="L29" s="106">
        <v>15.811497919999997</v>
      </c>
      <c r="M29" s="106">
        <v>138.65188144000001</v>
      </c>
      <c r="N29" s="106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6">
        <v>53.72373683</v>
      </c>
      <c r="T29" s="106">
        <v>0.23824204000000027</v>
      </c>
      <c r="U29" s="106">
        <v>45.970830039999996</v>
      </c>
      <c r="V29" s="106">
        <v>15.700698289999998</v>
      </c>
      <c r="W29" s="106">
        <v>55.796728880000003</v>
      </c>
      <c r="X29" s="106">
        <v>27.462976680000001</v>
      </c>
      <c r="Y29" s="106">
        <v>15.85765739</v>
      </c>
      <c r="Z29" s="106">
        <v>106.01805507</v>
      </c>
      <c r="AA29" s="106">
        <v>49.529511999999997</v>
      </c>
      <c r="AB29" s="106">
        <v>100.592865</v>
      </c>
      <c r="AC29" s="106">
        <v>224.28779299999999</v>
      </c>
      <c r="AD29" s="106">
        <v>91.201953000000003</v>
      </c>
      <c r="AE29" s="106">
        <v>62.888447000000006</v>
      </c>
      <c r="AF29" s="106">
        <v>45.988197</v>
      </c>
      <c r="AG29" s="106">
        <v>86.754878000000005</v>
      </c>
      <c r="AH29" s="106">
        <v>134.39198300000001</v>
      </c>
      <c r="AI29" s="106">
        <v>73.692138999999997</v>
      </c>
      <c r="AJ29" s="106">
        <v>454.41404999999997</v>
      </c>
      <c r="AK29" s="106">
        <v>76.304699999999997</v>
      </c>
      <c r="AL29" s="106">
        <v>185.575514</v>
      </c>
      <c r="AM29" s="106">
        <v>115.1533187</v>
      </c>
      <c r="AN29" s="106">
        <v>216.16858642</v>
      </c>
      <c r="AO29" s="106">
        <v>56.408505859999998</v>
      </c>
      <c r="AP29" s="106">
        <v>278.38114557999995</v>
      </c>
      <c r="AQ29" s="106">
        <v>221.12778992</v>
      </c>
      <c r="AR29" s="106">
        <v>192.79686710999999</v>
      </c>
      <c r="AS29" s="106">
        <v>377.26808989</v>
      </c>
      <c r="AT29" s="106">
        <v>99.817509670000007</v>
      </c>
      <c r="AU29" s="106">
        <v>377.76276756999999</v>
      </c>
      <c r="AV29" s="106">
        <v>218.50390148</v>
      </c>
      <c r="AW29" s="106">
        <v>132.93610158999999</v>
      </c>
      <c r="AX29" s="106">
        <v>218.69191559000001</v>
      </c>
    </row>
    <row r="30" spans="1:50" x14ac:dyDescent="0.25">
      <c r="A30" s="18"/>
      <c r="B30" s="19" t="s">
        <v>37</v>
      </c>
      <c r="C30" s="8">
        <v>0</v>
      </c>
      <c r="D30" s="8">
        <v>0</v>
      </c>
      <c r="E30" s="8">
        <v>2</v>
      </c>
      <c r="F30" s="8">
        <v>0</v>
      </c>
      <c r="G30" s="106">
        <v>0</v>
      </c>
      <c r="H30" s="106">
        <v>0</v>
      </c>
      <c r="I30" s="106">
        <v>0</v>
      </c>
      <c r="J30" s="106">
        <v>25</v>
      </c>
      <c r="K30" s="106">
        <v>0</v>
      </c>
      <c r="L30" s="106">
        <v>0</v>
      </c>
      <c r="M30" s="106">
        <v>592.18008149000002</v>
      </c>
      <c r="N30" s="106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6">
        <v>55.95320005</v>
      </c>
      <c r="T30" s="106">
        <v>14.945641</v>
      </c>
      <c r="U30" s="106">
        <v>0</v>
      </c>
      <c r="V30" s="106">
        <v>72.581198990000004</v>
      </c>
      <c r="W30" s="106">
        <v>72.056613909999996</v>
      </c>
      <c r="X30" s="106">
        <v>357.73586599999999</v>
      </c>
      <c r="Y30" s="106">
        <v>37.659711819999998</v>
      </c>
      <c r="Z30" s="106">
        <v>16.38532506</v>
      </c>
      <c r="AA30" s="106">
        <v>29.905232000000002</v>
      </c>
      <c r="AB30" s="106">
        <v>30</v>
      </c>
      <c r="AC30" s="106">
        <v>0</v>
      </c>
      <c r="AD30" s="106">
        <v>371.74569300000002</v>
      </c>
      <c r="AE30" s="106">
        <v>62.932611000000001</v>
      </c>
      <c r="AF30" s="106">
        <v>95.793110999999996</v>
      </c>
      <c r="AG30" s="106">
        <v>37.464962</v>
      </c>
      <c r="AH30" s="106">
        <v>30.602637000000001</v>
      </c>
      <c r="AI30" s="106">
        <v>27.979479999999999</v>
      </c>
      <c r="AJ30" s="106">
        <v>110</v>
      </c>
      <c r="AK30" s="106">
        <v>220</v>
      </c>
      <c r="AL30" s="106">
        <v>308.742231</v>
      </c>
      <c r="AM30" s="106">
        <v>0</v>
      </c>
      <c r="AN30" s="106">
        <v>0</v>
      </c>
      <c r="AO30" s="106">
        <v>10</v>
      </c>
      <c r="AP30" s="106">
        <v>100</v>
      </c>
      <c r="AQ30" s="106">
        <v>150</v>
      </c>
      <c r="AR30" s="106">
        <v>200</v>
      </c>
      <c r="AS30" s="106">
        <v>200</v>
      </c>
      <c r="AT30" s="106">
        <v>250</v>
      </c>
      <c r="AU30" s="106">
        <v>20</v>
      </c>
      <c r="AV30" s="106">
        <v>100</v>
      </c>
      <c r="AW30" s="106">
        <v>0</v>
      </c>
      <c r="AX30" s="106">
        <v>0</v>
      </c>
    </row>
    <row r="31" spans="1:50" s="44" customFormat="1" x14ac:dyDescent="0.25">
      <c r="A31" s="18"/>
      <c r="B31" s="19"/>
      <c r="C31" s="15"/>
      <c r="D31" s="15"/>
      <c r="E31" s="15"/>
      <c r="F31" s="15"/>
      <c r="G31" s="111"/>
      <c r="H31" s="111"/>
      <c r="I31" s="111"/>
      <c r="J31" s="111"/>
      <c r="K31" s="111"/>
      <c r="L31" s="111"/>
      <c r="M31" s="111"/>
      <c r="N31" s="111"/>
      <c r="O31" s="15"/>
      <c r="P31" s="15"/>
      <c r="Q31" s="15"/>
      <c r="R31" s="15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</row>
    <row r="32" spans="1:50" s="44" customFormat="1" x14ac:dyDescent="0.25">
      <c r="A32" s="17" t="s">
        <v>38</v>
      </c>
      <c r="B32" s="10" t="s">
        <v>39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5">
        <f t="shared" ref="G32:U32" si="15">G33+G34</f>
        <v>307.60662910000025</v>
      </c>
      <c r="H32" s="105">
        <f t="shared" si="15"/>
        <v>-202.93389749999977</v>
      </c>
      <c r="I32" s="105">
        <f t="shared" si="15"/>
        <v>430.86038879000074</v>
      </c>
      <c r="J32" s="105">
        <f t="shared" si="15"/>
        <v>-329.25566161999996</v>
      </c>
      <c r="K32" s="105">
        <f t="shared" si="15"/>
        <v>-470.04450733000033</v>
      </c>
      <c r="L32" s="105">
        <f t="shared" si="15"/>
        <v>-88.637111039999922</v>
      </c>
      <c r="M32" s="105">
        <f t="shared" si="15"/>
        <v>-899.48149183999965</v>
      </c>
      <c r="N32" s="105">
        <f t="shared" si="15"/>
        <v>-1531.7774606799996</v>
      </c>
      <c r="O32" s="105">
        <f t="shared" si="15"/>
        <v>612.23289858999976</v>
      </c>
      <c r="P32" s="105">
        <f t="shared" si="15"/>
        <v>223.50084010999967</v>
      </c>
      <c r="Q32" s="105">
        <f t="shared" si="15"/>
        <v>-328.46329221999935</v>
      </c>
      <c r="R32" s="105">
        <f t="shared" si="15"/>
        <v>-637.8748736499997</v>
      </c>
      <c r="S32" s="105">
        <f t="shared" si="15"/>
        <v>-652.76407220999999</v>
      </c>
      <c r="T32" s="105">
        <f t="shared" si="15"/>
        <v>-365.29409167999972</v>
      </c>
      <c r="U32" s="105">
        <f t="shared" si="15"/>
        <v>562.7144550000005</v>
      </c>
      <c r="V32" s="105">
        <f t="shared" ref="V32:Z32" si="16">V33+V34</f>
        <v>-350.95661222000052</v>
      </c>
      <c r="W32" s="105">
        <f t="shared" si="16"/>
        <v>-355.99720152000043</v>
      </c>
      <c r="X32" s="105">
        <f t="shared" si="16"/>
        <v>-614.82011226000009</v>
      </c>
      <c r="Y32" s="105">
        <f t="shared" si="16"/>
        <v>-149.95865767999976</v>
      </c>
      <c r="Z32" s="105">
        <f t="shared" si="16"/>
        <v>-346.5310179599993</v>
      </c>
      <c r="AA32" s="105">
        <f t="shared" ref="AA32:AB32" si="17">AA33+AA34</f>
        <v>1373.8720589999996</v>
      </c>
      <c r="AB32" s="105">
        <f t="shared" si="17"/>
        <v>-310.16195700000009</v>
      </c>
      <c r="AC32" s="105">
        <f t="shared" ref="AC32:AN32" si="18">AC33+AC34</f>
        <v>-201.60377500000013</v>
      </c>
      <c r="AD32" s="105">
        <f t="shared" si="18"/>
        <v>-572.24494000000004</v>
      </c>
      <c r="AE32" s="105">
        <f t="shared" si="18"/>
        <v>-349.00023799999997</v>
      </c>
      <c r="AF32" s="105">
        <f t="shared" si="18"/>
        <v>-274.36386399999969</v>
      </c>
      <c r="AG32" s="105">
        <f t="shared" si="18"/>
        <v>975.07074600000021</v>
      </c>
      <c r="AH32" s="105">
        <f t="shared" si="18"/>
        <v>-343.21063999999967</v>
      </c>
      <c r="AI32" s="105">
        <f t="shared" si="18"/>
        <v>-795.12881500000003</v>
      </c>
      <c r="AJ32" s="105">
        <f t="shared" si="18"/>
        <v>-1062.4571730000005</v>
      </c>
      <c r="AK32" s="105">
        <f t="shared" si="18"/>
        <v>-860.75457600000027</v>
      </c>
      <c r="AL32" s="105">
        <f t="shared" si="18"/>
        <v>-1802.1387020000006</v>
      </c>
      <c r="AM32" s="105">
        <f t="shared" si="18"/>
        <v>758.46437238999954</v>
      </c>
      <c r="AN32" s="105">
        <f t="shared" si="18"/>
        <v>-614.39080658000012</v>
      </c>
      <c r="AO32" s="105">
        <f t="shared" ref="AO32:AX32" si="19">AO33+AO34</f>
        <v>-857.87703113999964</v>
      </c>
      <c r="AP32" s="105">
        <f t="shared" si="19"/>
        <v>-1410.4001420800003</v>
      </c>
      <c r="AQ32" s="105">
        <f t="shared" si="19"/>
        <v>-1624.6890182700004</v>
      </c>
      <c r="AR32" s="105">
        <f t="shared" si="19"/>
        <v>-1436.3038453699996</v>
      </c>
      <c r="AS32" s="105">
        <f t="shared" si="19"/>
        <v>-743.26379688999975</v>
      </c>
      <c r="AT32" s="105">
        <f t="shared" si="19"/>
        <v>-269.13348710000002</v>
      </c>
      <c r="AU32" s="105">
        <f t="shared" si="19"/>
        <v>-1281.3457374100001</v>
      </c>
      <c r="AV32" s="105">
        <f t="shared" si="19"/>
        <v>-1148.6224083800003</v>
      </c>
      <c r="AW32" s="105">
        <f t="shared" si="19"/>
        <v>-1078.0772272699992</v>
      </c>
      <c r="AX32" s="105">
        <f t="shared" si="19"/>
        <v>-1253.2672581900006</v>
      </c>
    </row>
    <row r="33" spans="1:50" s="44" customFormat="1" x14ac:dyDescent="0.25">
      <c r="A33" s="17" t="s">
        <v>40</v>
      </c>
      <c r="B33" s="10" t="s">
        <v>41</v>
      </c>
      <c r="C33" s="17">
        <f t="shared" ref="C33:AX33" si="20">C11-C20</f>
        <v>1248.6475822899999</v>
      </c>
      <c r="D33" s="17">
        <f t="shared" si="20"/>
        <v>407.93512677000058</v>
      </c>
      <c r="E33" s="17">
        <f t="shared" si="20"/>
        <v>166.9809410499995</v>
      </c>
      <c r="F33" s="17">
        <f t="shared" si="20"/>
        <v>-530.70834427999966</v>
      </c>
      <c r="G33" s="105">
        <f t="shared" si="20"/>
        <v>224.98308795000025</v>
      </c>
      <c r="H33" s="105">
        <f t="shared" si="20"/>
        <v>-264.61425636999979</v>
      </c>
      <c r="I33" s="105">
        <f t="shared" si="20"/>
        <v>315.48176050000075</v>
      </c>
      <c r="J33" s="105">
        <f t="shared" si="20"/>
        <v>-470.1143841999999</v>
      </c>
      <c r="K33" s="105">
        <f t="shared" si="20"/>
        <v>-550.46837752000033</v>
      </c>
      <c r="L33" s="105">
        <f t="shared" si="20"/>
        <v>-191.99059175999992</v>
      </c>
      <c r="M33" s="105">
        <f t="shared" si="20"/>
        <v>-983.3772605299996</v>
      </c>
      <c r="N33" s="105">
        <f t="shared" si="20"/>
        <v>-1611.6312629199997</v>
      </c>
      <c r="O33" s="105">
        <f t="shared" si="20"/>
        <v>472.12480937999976</v>
      </c>
      <c r="P33" s="105">
        <f t="shared" si="20"/>
        <v>131.67663988999971</v>
      </c>
      <c r="Q33" s="105">
        <f t="shared" si="20"/>
        <v>-436.67079501999933</v>
      </c>
      <c r="R33" s="105">
        <f t="shared" si="20"/>
        <v>-708.90638700999966</v>
      </c>
      <c r="S33" s="105">
        <f t="shared" si="20"/>
        <v>-867.65733230000001</v>
      </c>
      <c r="T33" s="105">
        <f t="shared" si="20"/>
        <v>-418.5799664599997</v>
      </c>
      <c r="U33" s="105">
        <f t="shared" si="20"/>
        <v>465.65954263000049</v>
      </c>
      <c r="V33" s="105">
        <f t="shared" si="20"/>
        <v>-463.5077260000005</v>
      </c>
      <c r="W33" s="105">
        <f t="shared" si="20"/>
        <v>-453.23446683000043</v>
      </c>
      <c r="X33" s="105">
        <f t="shared" si="20"/>
        <v>-759.55786058000012</v>
      </c>
      <c r="Y33" s="105">
        <f t="shared" si="20"/>
        <v>-375.22521509999979</v>
      </c>
      <c r="Z33" s="105">
        <f t="shared" si="20"/>
        <v>-430.67800172999932</v>
      </c>
      <c r="AA33" s="105">
        <f t="shared" si="20"/>
        <v>1254.5836819999995</v>
      </c>
      <c r="AB33" s="105">
        <f t="shared" si="20"/>
        <v>-368.06552800000009</v>
      </c>
      <c r="AC33" s="105">
        <f t="shared" si="20"/>
        <v>-290.16416900000013</v>
      </c>
      <c r="AD33" s="105">
        <f t="shared" si="20"/>
        <v>-758.23984700000005</v>
      </c>
      <c r="AE33" s="105">
        <f t="shared" si="20"/>
        <v>-543.19306699999993</v>
      </c>
      <c r="AF33" s="105">
        <f t="shared" si="20"/>
        <v>-321.60779499999967</v>
      </c>
      <c r="AG33" s="105">
        <f t="shared" si="20"/>
        <v>846.73158300000023</v>
      </c>
      <c r="AH33" s="105">
        <f t="shared" si="20"/>
        <v>-467.50729299999966</v>
      </c>
      <c r="AI33" s="105">
        <f t="shared" si="20"/>
        <v>-917.45907800000009</v>
      </c>
      <c r="AJ33" s="105">
        <f t="shared" si="20"/>
        <v>-1203.1044250000004</v>
      </c>
      <c r="AK33" s="105">
        <f t="shared" si="20"/>
        <v>-1086.3488210000003</v>
      </c>
      <c r="AL33" s="105">
        <f t="shared" si="20"/>
        <v>-1908.5602410000006</v>
      </c>
      <c r="AM33" s="105">
        <f t="shared" si="20"/>
        <v>625.80914361999953</v>
      </c>
      <c r="AN33" s="105">
        <f t="shared" si="20"/>
        <v>-704.31332768000016</v>
      </c>
      <c r="AO33" s="105">
        <f t="shared" si="20"/>
        <v>-1035.2242696799997</v>
      </c>
      <c r="AP33" s="105">
        <f t="shared" si="20"/>
        <v>-1460.7875857900003</v>
      </c>
      <c r="AQ33" s="105">
        <f t="shared" si="20"/>
        <v>-1834.0751832300004</v>
      </c>
      <c r="AR33" s="105">
        <f t="shared" si="20"/>
        <v>-1528.4820954899997</v>
      </c>
      <c r="AS33" s="105">
        <f t="shared" si="20"/>
        <v>-844.2641138099998</v>
      </c>
      <c r="AT33" s="105">
        <f t="shared" si="20"/>
        <v>-386.38018345</v>
      </c>
      <c r="AU33" s="105">
        <f t="shared" si="20"/>
        <v>-1379.2732286300002</v>
      </c>
      <c r="AV33" s="105">
        <f t="shared" si="20"/>
        <v>-1318.8920112800001</v>
      </c>
      <c r="AW33" s="105">
        <f t="shared" si="20"/>
        <v>-1340.4201642899993</v>
      </c>
      <c r="AX33" s="105">
        <f t="shared" si="20"/>
        <v>-1342.7050041400005</v>
      </c>
    </row>
    <row r="34" spans="1:50" s="44" customFormat="1" x14ac:dyDescent="0.25">
      <c r="A34" s="28" t="s">
        <v>42</v>
      </c>
      <c r="B34" s="25" t="s">
        <v>43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6">
        <v>82.623541150000008</v>
      </c>
      <c r="H34" s="106">
        <v>61.680358870000006</v>
      </c>
      <c r="I34" s="106">
        <v>115.37862829000001</v>
      </c>
      <c r="J34" s="106">
        <v>140.85872257999998</v>
      </c>
      <c r="K34" s="106">
        <v>80.423870190000017</v>
      </c>
      <c r="L34" s="106">
        <v>103.35348071999999</v>
      </c>
      <c r="M34" s="106">
        <v>83.895768689999997</v>
      </c>
      <c r="N34" s="106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6">
        <v>214.89326009000001</v>
      </c>
      <c r="T34" s="106">
        <v>53.28587478</v>
      </c>
      <c r="U34" s="106">
        <v>97.054912370000011</v>
      </c>
      <c r="V34" s="106">
        <v>112.55111377999998</v>
      </c>
      <c r="W34" s="106">
        <v>97.237265309999984</v>
      </c>
      <c r="X34" s="106">
        <v>144.73774831999998</v>
      </c>
      <c r="Y34" s="106">
        <v>225.26655742000003</v>
      </c>
      <c r="Z34" s="106">
        <v>84.146983769999991</v>
      </c>
      <c r="AA34" s="106">
        <v>119.288377</v>
      </c>
      <c r="AB34" s="106">
        <v>57.903570999999999</v>
      </c>
      <c r="AC34" s="106">
        <v>88.560394000000002</v>
      </c>
      <c r="AD34" s="106">
        <v>185.99490700000001</v>
      </c>
      <c r="AE34" s="106">
        <v>194.19282899999999</v>
      </c>
      <c r="AF34" s="106">
        <v>47.243931000000003</v>
      </c>
      <c r="AG34" s="106">
        <v>128.33916300000001</v>
      </c>
      <c r="AH34" s="106">
        <v>124.29665300000001</v>
      </c>
      <c r="AI34" s="106">
        <v>122.330263</v>
      </c>
      <c r="AJ34" s="106">
        <v>140.64725200000001</v>
      </c>
      <c r="AK34" s="106">
        <v>225.594245</v>
      </c>
      <c r="AL34" s="106">
        <v>106.421539</v>
      </c>
      <c r="AM34" s="106">
        <v>132.65522876999998</v>
      </c>
      <c r="AN34" s="106">
        <v>89.922521100000026</v>
      </c>
      <c r="AO34" s="106">
        <v>177.34723854000003</v>
      </c>
      <c r="AP34" s="106">
        <v>50.387443710000007</v>
      </c>
      <c r="AQ34" s="106">
        <v>209.38616495999997</v>
      </c>
      <c r="AR34" s="106">
        <v>92.178250119999987</v>
      </c>
      <c r="AS34" s="106">
        <v>101.00031692</v>
      </c>
      <c r="AT34" s="106">
        <v>117.24669634999999</v>
      </c>
      <c r="AU34" s="106">
        <v>97.927491219999993</v>
      </c>
      <c r="AV34" s="106">
        <v>170.2696029</v>
      </c>
      <c r="AW34" s="106">
        <v>262.34293702000002</v>
      </c>
      <c r="AX34" s="106">
        <v>89.437745950000007</v>
      </c>
    </row>
    <row r="35" spans="1:50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44" customFormat="1" x14ac:dyDescent="0.25">
      <c r="A37" s="147" t="s">
        <v>44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</row>
    <row r="38" spans="1:50" s="44" customFormat="1" x14ac:dyDescent="0.25">
      <c r="A38" s="147"/>
      <c r="B38" s="33" t="s">
        <v>45</v>
      </c>
      <c r="C38" s="43">
        <f t="shared" ref="C38:Z38" si="21">C149+C150</f>
        <v>156.84205019000007</v>
      </c>
      <c r="D38" s="43">
        <f t="shared" si="21"/>
        <v>22.626519680000001</v>
      </c>
      <c r="E38" s="43">
        <f t="shared" si="21"/>
        <v>858.20887608999999</v>
      </c>
      <c r="F38" s="43">
        <f t="shared" si="21"/>
        <v>100.80573466000001</v>
      </c>
      <c r="G38" s="43">
        <f t="shared" si="21"/>
        <v>48.442830549999996</v>
      </c>
      <c r="H38" s="43">
        <f t="shared" si="21"/>
        <v>50.555631769999998</v>
      </c>
      <c r="I38" s="43">
        <f t="shared" si="21"/>
        <v>664.59105055000009</v>
      </c>
      <c r="J38" s="43">
        <f t="shared" si="21"/>
        <v>56.635072050000005</v>
      </c>
      <c r="K38" s="43">
        <f t="shared" si="21"/>
        <v>220.30252972</v>
      </c>
      <c r="L38" s="43">
        <f t="shared" si="21"/>
        <v>93.152276799999996</v>
      </c>
      <c r="M38" s="43">
        <f t="shared" si="21"/>
        <v>69.645746389999999</v>
      </c>
      <c r="N38" s="43">
        <f t="shared" si="21"/>
        <v>111.71418177</v>
      </c>
      <c r="O38" s="43">
        <f t="shared" si="21"/>
        <v>121.46304436999999</v>
      </c>
      <c r="P38" s="43">
        <f t="shared" si="21"/>
        <v>424.76313255999997</v>
      </c>
      <c r="Q38" s="43">
        <f t="shared" si="21"/>
        <v>197.68387615999998</v>
      </c>
      <c r="R38" s="43">
        <f t="shared" si="21"/>
        <v>48.236867649999994</v>
      </c>
      <c r="S38" s="43">
        <f t="shared" si="21"/>
        <v>62.940982380000001</v>
      </c>
      <c r="T38" s="43">
        <f t="shared" si="21"/>
        <v>40.462559720000002</v>
      </c>
      <c r="U38" s="43">
        <f t="shared" si="21"/>
        <v>175.05050177999999</v>
      </c>
      <c r="V38" s="43">
        <f t="shared" si="21"/>
        <v>34.483969540000004</v>
      </c>
      <c r="W38" s="43">
        <f t="shared" si="21"/>
        <v>197.21627244999999</v>
      </c>
      <c r="X38" s="43">
        <f t="shared" si="21"/>
        <v>102.96372535999998</v>
      </c>
      <c r="Y38" s="43">
        <f t="shared" si="21"/>
        <v>129.70917478000001</v>
      </c>
      <c r="Z38" s="43">
        <f t="shared" si="21"/>
        <v>107.57401385999999</v>
      </c>
      <c r="AA38" s="8">
        <v>138.214349</v>
      </c>
      <c r="AB38" s="8">
        <v>50.933311000000003</v>
      </c>
      <c r="AC38" s="8">
        <v>133.46695400000002</v>
      </c>
      <c r="AD38" s="8">
        <v>100.166506</v>
      </c>
      <c r="AE38" s="8">
        <v>53.453313000000001</v>
      </c>
      <c r="AF38" s="8">
        <v>58.394421999999999</v>
      </c>
      <c r="AG38" s="8">
        <v>148.40387000000001</v>
      </c>
      <c r="AH38" s="8">
        <v>45.540692999999997</v>
      </c>
      <c r="AI38" s="8">
        <v>157.01961399999999</v>
      </c>
      <c r="AJ38" s="8">
        <v>110.460143</v>
      </c>
      <c r="AK38" s="8">
        <v>32.390470999999998</v>
      </c>
      <c r="AL38" s="8">
        <v>105.042935</v>
      </c>
      <c r="AM38" s="8">
        <v>89.969105190000008</v>
      </c>
      <c r="AN38" s="8">
        <v>40.487809139999996</v>
      </c>
      <c r="AO38" s="8">
        <v>254.47808705999995</v>
      </c>
      <c r="AP38" s="8">
        <v>79.855314109999995</v>
      </c>
      <c r="AQ38" s="8">
        <v>38.751916739999992</v>
      </c>
      <c r="AR38" s="8">
        <v>45.528063850000009</v>
      </c>
      <c r="AS38" s="8">
        <v>85.531536400000007</v>
      </c>
      <c r="AT38" s="8">
        <v>11.001439690000002</v>
      </c>
      <c r="AU38" s="8">
        <v>103.43106770000001</v>
      </c>
      <c r="AV38" s="8">
        <v>68.805985120000003</v>
      </c>
      <c r="AW38" s="8">
        <v>40.960379250000003</v>
      </c>
      <c r="AX38" s="8">
        <v>343.36688479000003</v>
      </c>
    </row>
    <row r="39" spans="1:50" s="44" customFormat="1" x14ac:dyDescent="0.25">
      <c r="A39" s="147"/>
      <c r="B39" s="33" t="s">
        <v>46</v>
      </c>
      <c r="C39" s="43">
        <f t="shared" ref="C39:Z39" si="22">C151</f>
        <v>0</v>
      </c>
      <c r="D39" s="43">
        <f t="shared" si="22"/>
        <v>0</v>
      </c>
      <c r="E39" s="43">
        <f t="shared" si="22"/>
        <v>0</v>
      </c>
      <c r="F39" s="43">
        <f t="shared" si="22"/>
        <v>0</v>
      </c>
      <c r="G39" s="43">
        <f t="shared" si="22"/>
        <v>0</v>
      </c>
      <c r="H39" s="43">
        <f t="shared" si="22"/>
        <v>0</v>
      </c>
      <c r="I39" s="43">
        <f t="shared" si="22"/>
        <v>0</v>
      </c>
      <c r="J39" s="43">
        <f t="shared" si="22"/>
        <v>0</v>
      </c>
      <c r="K39" s="43">
        <f t="shared" si="22"/>
        <v>0</v>
      </c>
      <c r="L39" s="43">
        <f t="shared" si="22"/>
        <v>122.06145296459999</v>
      </c>
      <c r="M39" s="43">
        <f t="shared" si="22"/>
        <v>31.051839960000002</v>
      </c>
      <c r="N39" s="43">
        <f t="shared" si="22"/>
        <v>183.65429511539998</v>
      </c>
      <c r="O39" s="43">
        <f t="shared" si="22"/>
        <v>46.446258180000001</v>
      </c>
      <c r="P39" s="43">
        <f t="shared" si="22"/>
        <v>148.69256376999999</v>
      </c>
      <c r="Q39" s="43">
        <f t="shared" si="22"/>
        <v>162.59181637999998</v>
      </c>
      <c r="R39" s="43">
        <f t="shared" si="22"/>
        <v>133.12930852000002</v>
      </c>
      <c r="S39" s="43">
        <f t="shared" si="22"/>
        <v>154.55127325999999</v>
      </c>
      <c r="T39" s="43">
        <f t="shared" si="22"/>
        <v>126.42811576</v>
      </c>
      <c r="U39" s="43">
        <f t="shared" si="22"/>
        <v>120.56438320000001</v>
      </c>
      <c r="V39" s="43">
        <f t="shared" si="22"/>
        <v>128.99324817999999</v>
      </c>
      <c r="W39" s="43">
        <f t="shared" si="22"/>
        <v>139.1770171</v>
      </c>
      <c r="X39" s="43">
        <f t="shared" si="22"/>
        <v>43.179855000000003</v>
      </c>
      <c r="Y39" s="43">
        <f t="shared" si="22"/>
        <v>50.404510500000001</v>
      </c>
      <c r="Z39" s="43">
        <f t="shared" si="22"/>
        <v>61.102474740000005</v>
      </c>
      <c r="AA39" s="43">
        <v>122.425938</v>
      </c>
      <c r="AB39" s="43">
        <v>125.149089</v>
      </c>
      <c r="AC39" s="43">
        <v>137.57547500000001</v>
      </c>
      <c r="AD39" s="43">
        <v>131.206344</v>
      </c>
      <c r="AE39" s="43">
        <v>71.314518000000007</v>
      </c>
      <c r="AF39" s="43">
        <v>177.98942099999999</v>
      </c>
      <c r="AG39" s="43">
        <v>114.002667</v>
      </c>
      <c r="AH39" s="43">
        <v>118.389612</v>
      </c>
      <c r="AI39" s="43">
        <v>130.73915700000001</v>
      </c>
      <c r="AJ39" s="43">
        <v>122.134889</v>
      </c>
      <c r="AK39" s="43">
        <v>61.768889000000001</v>
      </c>
      <c r="AL39" s="43">
        <v>72.512878000000001</v>
      </c>
      <c r="AM39" s="43">
        <v>80.516253899999995</v>
      </c>
      <c r="AN39" s="43">
        <v>74.329497629999992</v>
      </c>
      <c r="AO39" s="43">
        <v>62.679191020000005</v>
      </c>
      <c r="AP39" s="43">
        <v>29.653140219999997</v>
      </c>
      <c r="AQ39" s="43">
        <v>18.02533236</v>
      </c>
      <c r="AR39" s="43">
        <v>15.522681779999999</v>
      </c>
      <c r="AS39" s="43">
        <v>1.5618311400000002</v>
      </c>
      <c r="AT39" s="43">
        <v>9.7850539800000007</v>
      </c>
      <c r="AU39" s="43">
        <v>2.3849342999999998</v>
      </c>
      <c r="AV39" s="43">
        <v>9.9521913599999987</v>
      </c>
      <c r="AW39" s="43">
        <v>6.0784560600000006</v>
      </c>
      <c r="AX39" s="43">
        <v>25.992982669999996</v>
      </c>
    </row>
    <row r="40" spans="1:50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50" s="83" customFormat="1" x14ac:dyDescent="0.25">
      <c r="A41" s="61" t="s">
        <v>47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50" s="83" customFormat="1" x14ac:dyDescent="0.25">
      <c r="A42" s="94" t="s">
        <v>253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50" s="83" customFormat="1" x14ac:dyDescent="0.25">
      <c r="A43" s="61" t="s">
        <v>48</v>
      </c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2"/>
      <c r="P43" s="79"/>
    </row>
    <row r="44" spans="1:50" s="77" customFormat="1" x14ac:dyDescent="0.25">
      <c r="A44" s="47"/>
      <c r="B44" s="75"/>
      <c r="C44" s="75"/>
      <c r="D44" s="75"/>
      <c r="E44" s="75"/>
      <c r="F44" s="75"/>
      <c r="G44" s="8"/>
      <c r="H44" s="8"/>
      <c r="I44" s="8"/>
      <c r="J44" s="8"/>
      <c r="K44" s="8"/>
      <c r="L44" s="8"/>
      <c r="M44" s="8"/>
      <c r="N44" s="8"/>
      <c r="O44" s="84"/>
      <c r="P44" s="79"/>
    </row>
    <row r="45" spans="1:50" s="44" customFormat="1" ht="17.25" x14ac:dyDescent="0.25">
      <c r="A45" s="13" t="s">
        <v>49</v>
      </c>
      <c r="B45" s="13"/>
      <c r="C45" s="13"/>
      <c r="D45" s="13"/>
      <c r="E45" s="14"/>
      <c r="F45" s="1"/>
      <c r="G45" s="8"/>
      <c r="H45" s="8"/>
      <c r="I45" s="8"/>
      <c r="J45" s="8"/>
      <c r="K45" s="8"/>
      <c r="L45" s="8"/>
      <c r="M45" s="8"/>
      <c r="N45" s="8"/>
      <c r="O45" s="79"/>
      <c r="P45" s="79"/>
    </row>
    <row r="46" spans="1:50" s="44" customFormat="1" ht="15.75" x14ac:dyDescent="0.25">
      <c r="A46" s="143"/>
      <c r="B46" s="73"/>
      <c r="C46" s="64">
        <v>2017</v>
      </c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4">
        <v>2018</v>
      </c>
      <c r="P46" s="64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>
        <v>2019</v>
      </c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>
        <v>2020</v>
      </c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s="44" customFormat="1" ht="16.5" thickBot="1" x14ac:dyDescent="0.3">
      <c r="A47" s="144"/>
      <c r="B47" s="74" t="s">
        <v>4</v>
      </c>
      <c r="C47" s="66" t="s">
        <v>5</v>
      </c>
      <c r="D47" s="66" t="s">
        <v>6</v>
      </c>
      <c r="E47" s="67" t="s">
        <v>7</v>
      </c>
      <c r="F47" s="67" t="s">
        <v>8</v>
      </c>
      <c r="G47" s="67" t="s">
        <v>9</v>
      </c>
      <c r="H47" s="67" t="s">
        <v>10</v>
      </c>
      <c r="I47" s="67" t="s">
        <v>11</v>
      </c>
      <c r="J47" s="67" t="s">
        <v>12</v>
      </c>
      <c r="K47" s="67" t="s">
        <v>13</v>
      </c>
      <c r="L47" s="67" t="s">
        <v>14</v>
      </c>
      <c r="M47" s="67" t="s">
        <v>15</v>
      </c>
      <c r="N47" s="67" t="s">
        <v>16</v>
      </c>
      <c r="O47" s="66" t="s">
        <v>5</v>
      </c>
      <c r="P47" s="66" t="s">
        <v>6</v>
      </c>
      <c r="Q47" s="67" t="s">
        <v>7</v>
      </c>
      <c r="R47" s="67" t="s">
        <v>8</v>
      </c>
      <c r="S47" s="67" t="s">
        <v>9</v>
      </c>
      <c r="T47" s="67" t="s">
        <v>10</v>
      </c>
      <c r="U47" s="67" t="s">
        <v>11</v>
      </c>
      <c r="V47" s="67" t="s">
        <v>12</v>
      </c>
      <c r="W47" s="67" t="s">
        <v>13</v>
      </c>
      <c r="X47" s="67" t="s">
        <v>14</v>
      </c>
      <c r="Y47" s="67" t="s">
        <v>15</v>
      </c>
      <c r="Z47" s="67" t="s">
        <v>16</v>
      </c>
      <c r="AA47" s="67" t="s">
        <v>5</v>
      </c>
      <c r="AB47" s="67" t="s">
        <v>6</v>
      </c>
      <c r="AC47" s="67" t="s">
        <v>7</v>
      </c>
      <c r="AD47" s="67" t="s">
        <v>8</v>
      </c>
      <c r="AE47" s="67" t="s">
        <v>9</v>
      </c>
      <c r="AF47" s="67" t="s">
        <v>10</v>
      </c>
      <c r="AG47" s="67" t="s">
        <v>11</v>
      </c>
      <c r="AH47" s="67" t="s">
        <v>12</v>
      </c>
      <c r="AI47" s="67" t="s">
        <v>13</v>
      </c>
      <c r="AJ47" s="67" t="s">
        <v>14</v>
      </c>
      <c r="AK47" s="67" t="s">
        <v>15</v>
      </c>
      <c r="AL47" s="67" t="s">
        <v>16</v>
      </c>
      <c r="AM47" s="67" t="s">
        <v>5</v>
      </c>
      <c r="AN47" s="67" t="s">
        <v>6</v>
      </c>
      <c r="AO47" s="67" t="s">
        <v>7</v>
      </c>
      <c r="AP47" s="67" t="s">
        <v>8</v>
      </c>
      <c r="AQ47" s="67" t="s">
        <v>9</v>
      </c>
      <c r="AR47" s="67" t="s">
        <v>10</v>
      </c>
      <c r="AS47" s="67" t="s">
        <v>11</v>
      </c>
      <c r="AT47" s="67" t="s">
        <v>12</v>
      </c>
      <c r="AU47" s="67" t="s">
        <v>13</v>
      </c>
      <c r="AV47" s="67" t="s">
        <v>14</v>
      </c>
      <c r="AW47" s="67" t="s">
        <v>15</v>
      </c>
      <c r="AX47" s="67" t="s">
        <v>16</v>
      </c>
    </row>
    <row r="48" spans="1:50" s="44" customFormat="1" x14ac:dyDescent="0.25">
      <c r="A48" s="142"/>
      <c r="B48" s="36"/>
      <c r="C48" s="37"/>
      <c r="D48" s="37"/>
      <c r="E48" s="37"/>
      <c r="F48" s="37" t="s">
        <v>50</v>
      </c>
      <c r="G48" s="38"/>
      <c r="H48" s="38"/>
      <c r="I48" s="38"/>
      <c r="J48" s="38"/>
      <c r="K48" s="38"/>
      <c r="L48" s="38"/>
      <c r="M48" s="38"/>
      <c r="N48" s="38"/>
      <c r="O48" s="37"/>
      <c r="P48" s="37"/>
      <c r="Q48" s="37"/>
      <c r="R48" s="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s="44" customFormat="1" x14ac:dyDescent="0.25">
      <c r="A49" s="17"/>
      <c r="B49" s="10" t="s">
        <v>51</v>
      </c>
      <c r="C49" s="17">
        <f t="shared" ref="C49:AL49" si="23">C51+C68+C84+C86+C88</f>
        <v>2410.7215886399999</v>
      </c>
      <c r="D49" s="17">
        <f t="shared" si="23"/>
        <v>1542.1035126000002</v>
      </c>
      <c r="E49" s="17">
        <f t="shared" si="23"/>
        <v>1702.2691193099993</v>
      </c>
      <c r="F49" s="17">
        <f t="shared" si="23"/>
        <v>1326.7912845799997</v>
      </c>
      <c r="G49" s="17">
        <f t="shared" si="23"/>
        <v>1818.2550225999998</v>
      </c>
      <c r="H49" s="17">
        <f t="shared" si="23"/>
        <v>1331.1244441299998</v>
      </c>
      <c r="I49" s="17">
        <f t="shared" si="23"/>
        <v>2482.6567977199998</v>
      </c>
      <c r="J49" s="17">
        <f t="shared" si="23"/>
        <v>1680.6400613300002</v>
      </c>
      <c r="K49" s="17">
        <f t="shared" si="23"/>
        <v>1227.8221576999999</v>
      </c>
      <c r="L49" s="17">
        <f t="shared" si="23"/>
        <v>1501.5981247200002</v>
      </c>
      <c r="M49" s="17">
        <f t="shared" si="23"/>
        <v>1251.0538450500001</v>
      </c>
      <c r="N49" s="17">
        <f t="shared" si="23"/>
        <v>1983.6351902500001</v>
      </c>
      <c r="O49" s="17">
        <f t="shared" si="23"/>
        <v>2483.7209659999999</v>
      </c>
      <c r="P49" s="17">
        <f t="shared" si="23"/>
        <v>1764.4219770099996</v>
      </c>
      <c r="Q49" s="17">
        <f t="shared" si="23"/>
        <v>2004.6042887400001</v>
      </c>
      <c r="R49" s="17">
        <f t="shared" si="23"/>
        <v>1523.2034909600002</v>
      </c>
      <c r="S49" s="17">
        <f t="shared" si="23"/>
        <v>1324.3072860099999</v>
      </c>
      <c r="T49" s="17">
        <f t="shared" si="23"/>
        <v>1854.1083991699998</v>
      </c>
      <c r="U49" s="17">
        <f t="shared" si="23"/>
        <v>2608.5204234500002</v>
      </c>
      <c r="V49" s="17">
        <f t="shared" si="23"/>
        <v>1518.3503638799998</v>
      </c>
      <c r="W49" s="17">
        <f t="shared" si="23"/>
        <v>1566.3906827400001</v>
      </c>
      <c r="X49" s="17">
        <f t="shared" si="23"/>
        <v>1529.7287729199993</v>
      </c>
      <c r="Y49" s="17">
        <f t="shared" si="23"/>
        <v>1631.0244491799999</v>
      </c>
      <c r="Z49" s="17">
        <f t="shared" si="23"/>
        <v>1842.8962410600006</v>
      </c>
      <c r="AA49" s="17">
        <f t="shared" si="23"/>
        <v>2934.1507039999997</v>
      </c>
      <c r="AB49" s="17">
        <f t="shared" si="23"/>
        <v>1581.9195149999996</v>
      </c>
      <c r="AC49" s="17">
        <f t="shared" si="23"/>
        <v>1878.0810959999997</v>
      </c>
      <c r="AD49" s="17">
        <f t="shared" si="23"/>
        <v>1752.60355</v>
      </c>
      <c r="AE49" s="17">
        <f t="shared" si="23"/>
        <v>1436.5479850000004</v>
      </c>
      <c r="AF49" s="17">
        <f t="shared" si="23"/>
        <v>2002.994179</v>
      </c>
      <c r="AG49" s="17">
        <f t="shared" si="23"/>
        <v>3083.9097120000001</v>
      </c>
      <c r="AH49" s="17">
        <f t="shared" si="23"/>
        <v>1451.3403580000004</v>
      </c>
      <c r="AI49" s="17">
        <f t="shared" si="23"/>
        <v>1752.2854449999998</v>
      </c>
      <c r="AJ49" s="17">
        <f t="shared" si="23"/>
        <v>1591.0245829999999</v>
      </c>
      <c r="AK49" s="17">
        <f t="shared" si="23"/>
        <v>1600.4383390000003</v>
      </c>
      <c r="AL49" s="17">
        <f t="shared" si="23"/>
        <v>2166.4995759999997</v>
      </c>
      <c r="AM49" s="17">
        <f t="shared" ref="AM49:AW49" si="24">AM51+AM68+AM84+AM86+AM88</f>
        <v>2258.0274440900002</v>
      </c>
      <c r="AN49" s="17">
        <f t="shared" si="24"/>
        <v>1817.7722710999994</v>
      </c>
      <c r="AO49" s="17">
        <f t="shared" si="24"/>
        <v>1502.5261202100003</v>
      </c>
      <c r="AP49" s="17">
        <f t="shared" si="24"/>
        <v>673.60270771</v>
      </c>
      <c r="AQ49" s="17">
        <f t="shared" si="24"/>
        <v>291.93508877999994</v>
      </c>
      <c r="AR49" s="17">
        <f t="shared" si="24"/>
        <v>753.97309003999999</v>
      </c>
      <c r="AS49" s="17">
        <f t="shared" si="24"/>
        <v>1416.3676352700002</v>
      </c>
      <c r="AT49" s="17">
        <f t="shared" si="24"/>
        <v>2211.7627215899997</v>
      </c>
      <c r="AU49" s="17">
        <f t="shared" si="24"/>
        <v>1007.9473604400001</v>
      </c>
      <c r="AV49" s="17">
        <f t="shared" si="24"/>
        <v>905.1926318999997</v>
      </c>
      <c r="AW49" s="17">
        <f t="shared" si="24"/>
        <v>795.90987008000002</v>
      </c>
      <c r="AX49" s="17">
        <f t="shared" ref="AX49" si="25">AX51+AX68+AX84+AX86+AX88</f>
        <v>1466.7328423900001</v>
      </c>
    </row>
    <row r="50" spans="1:50" s="44" customFormat="1" x14ac:dyDescent="0.25">
      <c r="A50" s="142"/>
      <c r="B50" s="36"/>
      <c r="C50" s="12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24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</row>
    <row r="51" spans="1:50" s="44" customFormat="1" ht="15.75" x14ac:dyDescent="0.25">
      <c r="A51" s="40"/>
      <c r="B51" s="23" t="s">
        <v>19</v>
      </c>
      <c r="C51" s="24">
        <f>+C52+C53+C58+C61+C62+C64+C65+C66+C63</f>
        <v>1857.58498738</v>
      </c>
      <c r="D51" s="24">
        <f t="shared" ref="D51:AA51" si="26">+D52+D53+D58+D61+D62+D64+D65+D66+D63</f>
        <v>1360.49378183</v>
      </c>
      <c r="E51" s="24">
        <f t="shared" si="26"/>
        <v>1178.7913953899997</v>
      </c>
      <c r="F51" s="24">
        <f t="shared" si="26"/>
        <v>1059.8166797299996</v>
      </c>
      <c r="G51" s="24">
        <f t="shared" si="26"/>
        <v>1473.3085468299998</v>
      </c>
      <c r="H51" s="24">
        <f t="shared" si="26"/>
        <v>761.72412299999996</v>
      </c>
      <c r="I51" s="24">
        <f t="shared" si="26"/>
        <v>2019.2679820099995</v>
      </c>
      <c r="J51" s="24">
        <f t="shared" si="26"/>
        <v>993.94212663000019</v>
      </c>
      <c r="K51" s="24">
        <f t="shared" si="26"/>
        <v>852.21034709999981</v>
      </c>
      <c r="L51" s="24">
        <f t="shared" si="26"/>
        <v>1052.6695757000002</v>
      </c>
      <c r="M51" s="24">
        <f t="shared" si="26"/>
        <v>1026.03202225</v>
      </c>
      <c r="N51" s="24">
        <f t="shared" si="26"/>
        <v>1106.5841079000002</v>
      </c>
      <c r="O51" s="24">
        <f t="shared" si="26"/>
        <v>2070.4528765</v>
      </c>
      <c r="P51" s="24">
        <f t="shared" si="26"/>
        <v>1361.2323651499996</v>
      </c>
      <c r="Q51" s="24">
        <f t="shared" si="26"/>
        <v>1293.4008127</v>
      </c>
      <c r="R51" s="24">
        <f t="shared" si="26"/>
        <v>1242.3354784900002</v>
      </c>
      <c r="S51" s="24">
        <f t="shared" si="26"/>
        <v>1073.8277771099999</v>
      </c>
      <c r="T51" s="24">
        <f t="shared" si="26"/>
        <v>1099.8331374699999</v>
      </c>
      <c r="U51" s="24">
        <f t="shared" si="26"/>
        <v>2116.9351278600002</v>
      </c>
      <c r="V51" s="24">
        <f t="shared" si="26"/>
        <v>1203.6351081599998</v>
      </c>
      <c r="W51" s="24">
        <f t="shared" si="26"/>
        <v>950.44688338000003</v>
      </c>
      <c r="X51" s="24">
        <f t="shared" si="26"/>
        <v>1101.6856291799995</v>
      </c>
      <c r="Y51" s="24">
        <f t="shared" si="26"/>
        <v>1084.3299717499999</v>
      </c>
      <c r="Z51" s="24">
        <f t="shared" si="26"/>
        <v>1204.8794533200003</v>
      </c>
      <c r="AA51" s="24">
        <f t="shared" si="26"/>
        <v>2074.512557</v>
      </c>
      <c r="AB51" s="24">
        <f t="shared" ref="AB51:AL51" si="27">+AB52+AB53+AB58+AB61+AB62+AB64+AB65+AB66+AB63</f>
        <v>1346.7155619999996</v>
      </c>
      <c r="AC51" s="24">
        <f t="shared" si="27"/>
        <v>1288.8597189999998</v>
      </c>
      <c r="AD51" s="24">
        <f t="shared" si="27"/>
        <v>1420.1544739999999</v>
      </c>
      <c r="AE51" s="24">
        <f t="shared" si="27"/>
        <v>1231.8127940000002</v>
      </c>
      <c r="AF51" s="24">
        <f t="shared" si="27"/>
        <v>1292.5007620000001</v>
      </c>
      <c r="AG51" s="24">
        <f t="shared" si="27"/>
        <v>2198.4590349999999</v>
      </c>
      <c r="AH51" s="24">
        <f t="shared" si="27"/>
        <v>1147.4191390000001</v>
      </c>
      <c r="AI51" s="24">
        <f t="shared" si="27"/>
        <v>1041.6169199999999</v>
      </c>
      <c r="AJ51" s="24">
        <f t="shared" si="27"/>
        <v>1026.804541</v>
      </c>
      <c r="AK51" s="24">
        <f t="shared" si="27"/>
        <v>1109.8602430000001</v>
      </c>
      <c r="AL51" s="24">
        <f t="shared" si="27"/>
        <v>1351.806779</v>
      </c>
      <c r="AM51" s="24">
        <f t="shared" ref="AM51:AW51" si="28">+AM52+AM53+AM58+AM61+AM62+AM64+AM65+AM66+AM63</f>
        <v>1890.8603152700002</v>
      </c>
      <c r="AN51" s="24">
        <f t="shared" si="28"/>
        <v>1497.2677885399996</v>
      </c>
      <c r="AO51" s="24">
        <f t="shared" si="28"/>
        <v>1087.6206063300001</v>
      </c>
      <c r="AP51" s="24">
        <f t="shared" si="28"/>
        <v>463.32449480000002</v>
      </c>
      <c r="AQ51" s="24">
        <f t="shared" si="28"/>
        <v>207.43211774999997</v>
      </c>
      <c r="AR51" s="24">
        <f t="shared" si="28"/>
        <v>342.07709844000004</v>
      </c>
      <c r="AS51" s="24">
        <f t="shared" si="28"/>
        <v>648.61145664000014</v>
      </c>
      <c r="AT51" s="24">
        <f t="shared" si="28"/>
        <v>1749.6178820999999</v>
      </c>
      <c r="AU51" s="24">
        <f t="shared" si="28"/>
        <v>822.19481469000004</v>
      </c>
      <c r="AV51" s="24">
        <f t="shared" si="28"/>
        <v>727.51293753999983</v>
      </c>
      <c r="AW51" s="24">
        <f t="shared" si="28"/>
        <v>622.01218382000002</v>
      </c>
      <c r="AX51" s="24">
        <f t="shared" ref="AX51" si="29">+AX52+AX53+AX58+AX61+AX62+AX64+AX65+AX66+AX63</f>
        <v>827.25790878999987</v>
      </c>
    </row>
    <row r="52" spans="1:50" s="44" customFormat="1" x14ac:dyDescent="0.25">
      <c r="A52" s="29"/>
      <c r="B52" s="19" t="s">
        <v>52</v>
      </c>
      <c r="C52" s="8">
        <v>211.76720139999992</v>
      </c>
      <c r="D52" s="8">
        <v>312.05270711999998</v>
      </c>
      <c r="E52" s="8">
        <v>166.58959438999995</v>
      </c>
      <c r="F52" s="8">
        <v>192.70925113999985</v>
      </c>
      <c r="G52" s="8">
        <v>241.04300104000006</v>
      </c>
      <c r="H52" s="8">
        <v>190.60393115000008</v>
      </c>
      <c r="I52" s="8">
        <v>251.53745455999982</v>
      </c>
      <c r="J52" s="8">
        <v>232.26618321000007</v>
      </c>
      <c r="K52" s="8">
        <v>206.82566335999994</v>
      </c>
      <c r="L52" s="8">
        <v>272.88225122000017</v>
      </c>
      <c r="M52" s="8">
        <v>244.02378898999996</v>
      </c>
      <c r="N52" s="8">
        <v>277.12039771000019</v>
      </c>
      <c r="O52" s="8">
        <v>247.26458805000007</v>
      </c>
      <c r="P52" s="8">
        <v>238.57205621000006</v>
      </c>
      <c r="Q52" s="8">
        <v>216.84556503000013</v>
      </c>
      <c r="R52" s="8">
        <v>298.74121031000016</v>
      </c>
      <c r="S52" s="8">
        <v>223.99531775999992</v>
      </c>
      <c r="T52" s="8">
        <v>222.87491818000004</v>
      </c>
      <c r="U52" s="8">
        <v>278.00347160000007</v>
      </c>
      <c r="V52" s="8">
        <v>285.34200779999998</v>
      </c>
      <c r="W52" s="8">
        <v>264.67079786999989</v>
      </c>
      <c r="X52" s="8">
        <v>257.84839079999983</v>
      </c>
      <c r="Y52" s="8">
        <v>261.11614287999993</v>
      </c>
      <c r="Z52" s="8">
        <v>326.27043062000007</v>
      </c>
      <c r="AA52" s="8">
        <v>278.22994299999999</v>
      </c>
      <c r="AB52" s="8">
        <v>253.29065600000001</v>
      </c>
      <c r="AC52" s="8">
        <v>266.36092400000001</v>
      </c>
      <c r="AD52" s="8">
        <v>300.11049200000002</v>
      </c>
      <c r="AE52" s="8">
        <v>279.94747999999998</v>
      </c>
      <c r="AF52" s="8">
        <v>243.00938300000001</v>
      </c>
      <c r="AG52" s="8">
        <v>288.47861899999998</v>
      </c>
      <c r="AH52" s="8">
        <v>277.90684199999998</v>
      </c>
      <c r="AI52" s="8">
        <v>290.93306799999999</v>
      </c>
      <c r="AJ52" s="8">
        <v>284.95381300000003</v>
      </c>
      <c r="AK52" s="8">
        <v>283.26990699999999</v>
      </c>
      <c r="AL52" s="8">
        <v>365.783615</v>
      </c>
      <c r="AM52" s="8">
        <v>264.70734382000001</v>
      </c>
      <c r="AN52" s="8">
        <v>289.36407655999972</v>
      </c>
      <c r="AO52" s="8">
        <v>226.57801805999995</v>
      </c>
      <c r="AP52" s="8">
        <v>127.27960016999999</v>
      </c>
      <c r="AQ52" s="8">
        <v>50.07487771000001</v>
      </c>
      <c r="AR52" s="8">
        <v>151.91206935000002</v>
      </c>
      <c r="AS52" s="8">
        <v>57.041749770000024</v>
      </c>
      <c r="AT52" s="8">
        <v>174.25892369999997</v>
      </c>
      <c r="AU52" s="8">
        <v>43.9676197</v>
      </c>
      <c r="AV52" s="8">
        <v>384.97301070999993</v>
      </c>
      <c r="AW52" s="8">
        <v>227.95057543999999</v>
      </c>
      <c r="AX52" s="8">
        <v>192.83689071999993</v>
      </c>
    </row>
    <row r="53" spans="1:50" s="44" customFormat="1" x14ac:dyDescent="0.25">
      <c r="A53" s="29"/>
      <c r="B53" s="19" t="s">
        <v>53</v>
      </c>
      <c r="C53" s="8">
        <v>731.36217924000005</v>
      </c>
      <c r="D53" s="8">
        <v>355.58189495999994</v>
      </c>
      <c r="E53" s="8">
        <v>62.765812600000004</v>
      </c>
      <c r="F53" s="8">
        <v>133.99836317999998</v>
      </c>
      <c r="G53" s="8">
        <v>402.89429769000003</v>
      </c>
      <c r="H53" s="8">
        <v>223.39093862000001</v>
      </c>
      <c r="I53" s="8">
        <v>1037.8035357900001</v>
      </c>
      <c r="J53" s="8">
        <v>161.69614782000008</v>
      </c>
      <c r="K53" s="8">
        <v>75.713590940000003</v>
      </c>
      <c r="L53" s="8">
        <v>84.49579795999999</v>
      </c>
      <c r="M53" s="8">
        <v>67.308096200000008</v>
      </c>
      <c r="N53" s="8">
        <v>86.436246760000003</v>
      </c>
      <c r="O53" s="8">
        <v>833.59585641999979</v>
      </c>
      <c r="P53" s="8">
        <v>167.25471545999997</v>
      </c>
      <c r="Q53" s="8">
        <v>116.02281034000001</v>
      </c>
      <c r="R53" s="8">
        <v>75.183802529999994</v>
      </c>
      <c r="S53" s="8">
        <v>61.773103169999992</v>
      </c>
      <c r="T53" s="8">
        <v>327.92999156000002</v>
      </c>
      <c r="U53" s="8">
        <v>1209.7199923600001</v>
      </c>
      <c r="V53" s="8">
        <v>253.47019812999997</v>
      </c>
      <c r="W53" s="8">
        <v>54.077619870000007</v>
      </c>
      <c r="X53" s="8">
        <v>65.893698189999995</v>
      </c>
      <c r="Y53" s="8">
        <v>60.239014390000001</v>
      </c>
      <c r="Z53" s="8">
        <v>88.953716359999987</v>
      </c>
      <c r="AA53" s="8">
        <v>852.48560799999996</v>
      </c>
      <c r="AB53" s="8">
        <v>166.497668</v>
      </c>
      <c r="AC53" s="8">
        <v>86.729484999999997</v>
      </c>
      <c r="AD53" s="8">
        <v>76.431832999999997</v>
      </c>
      <c r="AE53" s="8">
        <v>115.50340300000001</v>
      </c>
      <c r="AF53" s="8">
        <v>424.97379699999999</v>
      </c>
      <c r="AG53" s="8">
        <v>1262.572598</v>
      </c>
      <c r="AH53" s="8">
        <v>251.14205699999999</v>
      </c>
      <c r="AI53" s="8">
        <v>70.609554000000003</v>
      </c>
      <c r="AJ53" s="8">
        <v>55.048616000000003</v>
      </c>
      <c r="AK53" s="8">
        <v>55.570236999999999</v>
      </c>
      <c r="AL53" s="8">
        <v>126.595561</v>
      </c>
      <c r="AM53" s="8">
        <v>645.78617764000001</v>
      </c>
      <c r="AN53" s="8">
        <v>419.27713545000006</v>
      </c>
      <c r="AO53" s="8">
        <v>79.750407969999998</v>
      </c>
      <c r="AP53" s="8">
        <v>37.127848329999999</v>
      </c>
      <c r="AQ53" s="8">
        <v>19.924513899999997</v>
      </c>
      <c r="AR53" s="8">
        <v>46.070063429999998</v>
      </c>
      <c r="AS53" s="8">
        <v>295.36618634000001</v>
      </c>
      <c r="AT53" s="8">
        <v>1260.1920342600001</v>
      </c>
      <c r="AU53" s="8">
        <v>535.88901221000003</v>
      </c>
      <c r="AV53" s="8">
        <v>72.847891730000001</v>
      </c>
      <c r="AW53" s="8">
        <v>53.753617159999997</v>
      </c>
      <c r="AX53" s="8">
        <v>189.35616542</v>
      </c>
    </row>
    <row r="54" spans="1:50" s="44" customFormat="1" x14ac:dyDescent="0.25">
      <c r="A54" s="29"/>
      <c r="B54" s="41" t="s">
        <v>54</v>
      </c>
      <c r="C54" s="8">
        <v>690.06368988999998</v>
      </c>
      <c r="D54" s="8">
        <v>274.19645216999987</v>
      </c>
      <c r="E54" s="8">
        <v>17.961396580000002</v>
      </c>
      <c r="F54" s="8">
        <v>18.790844329999999</v>
      </c>
      <c r="G54" s="8">
        <v>21.092312270000001</v>
      </c>
      <c r="H54" s="8">
        <v>27.117471499999997</v>
      </c>
      <c r="I54" s="8">
        <v>815.21178498999996</v>
      </c>
      <c r="J54" s="8">
        <v>123.46110210000009</v>
      </c>
      <c r="K54" s="8">
        <v>23.33373418</v>
      </c>
      <c r="L54" s="8">
        <v>44.039548149999995</v>
      </c>
      <c r="M54" s="8">
        <v>20.256433580000003</v>
      </c>
      <c r="N54" s="8">
        <v>31.055442849999999</v>
      </c>
      <c r="O54" s="8">
        <v>744.89540249999993</v>
      </c>
      <c r="P54" s="8">
        <v>80.635295790000001</v>
      </c>
      <c r="Q54" s="8">
        <v>66.281215829999994</v>
      </c>
      <c r="R54" s="8">
        <v>7.0277748499999992</v>
      </c>
      <c r="S54" s="8">
        <v>8.0160728399999996</v>
      </c>
      <c r="T54" s="8">
        <v>117.41663763</v>
      </c>
      <c r="U54" s="8">
        <v>778.21735577999993</v>
      </c>
      <c r="V54" s="8">
        <v>191.26326982999998</v>
      </c>
      <c r="W54" s="8">
        <v>13.60713164</v>
      </c>
      <c r="X54" s="8">
        <v>16.952576829999998</v>
      </c>
      <c r="Y54" s="8">
        <v>13.185791140000001</v>
      </c>
      <c r="Z54" s="8">
        <v>40.192411069999991</v>
      </c>
      <c r="AA54" s="8">
        <v>763.67026199999998</v>
      </c>
      <c r="AB54" s="8">
        <v>86.648546999999994</v>
      </c>
      <c r="AC54" s="8">
        <v>21.698654000000001</v>
      </c>
      <c r="AD54" s="8">
        <v>22.831233000000001</v>
      </c>
      <c r="AE54" s="8">
        <v>26.618814</v>
      </c>
      <c r="AF54" s="8">
        <v>261.35300899999999</v>
      </c>
      <c r="AG54" s="8">
        <v>727.21317699999997</v>
      </c>
      <c r="AH54" s="8">
        <v>210.15103199999999</v>
      </c>
      <c r="AI54" s="8">
        <v>26.604134999999999</v>
      </c>
      <c r="AJ54" s="8">
        <v>5.1367620000000001</v>
      </c>
      <c r="AK54" s="8">
        <v>15.863963</v>
      </c>
      <c r="AL54" s="8">
        <v>42.493431000000001</v>
      </c>
      <c r="AM54" s="8">
        <v>567.33494379000001</v>
      </c>
      <c r="AN54" s="8">
        <v>350.69673445000006</v>
      </c>
      <c r="AO54" s="8">
        <v>11.397360969999999</v>
      </c>
      <c r="AP54" s="8">
        <v>2.3353609999999998</v>
      </c>
      <c r="AQ54" s="8">
        <v>1.4951458400000002</v>
      </c>
      <c r="AR54" s="8">
        <v>12.85635967</v>
      </c>
      <c r="AS54" s="8">
        <v>23.584089760000001</v>
      </c>
      <c r="AT54" s="8">
        <v>771.41050901000006</v>
      </c>
      <c r="AU54" s="8">
        <v>189.57283953000004</v>
      </c>
      <c r="AV54" s="8">
        <v>34.432746380000012</v>
      </c>
      <c r="AW54" s="8">
        <v>19.961952920000005</v>
      </c>
      <c r="AX54" s="8">
        <v>148.70165587</v>
      </c>
    </row>
    <row r="55" spans="1:50" s="44" customFormat="1" x14ac:dyDescent="0.25">
      <c r="A55" s="29"/>
      <c r="B55" s="41" t="s">
        <v>55</v>
      </c>
      <c r="C55" s="8">
        <v>37.542430209999999</v>
      </c>
      <c r="D55" s="8">
        <v>79.024028740000006</v>
      </c>
      <c r="E55" s="8">
        <v>42.901926539999998</v>
      </c>
      <c r="F55" s="8">
        <v>54.2147723</v>
      </c>
      <c r="G55" s="8">
        <v>64.223815150000007</v>
      </c>
      <c r="H55" s="8">
        <v>35.022733000000002</v>
      </c>
      <c r="I55" s="8">
        <v>47.494861649999997</v>
      </c>
      <c r="J55" s="8">
        <v>32.970374030000002</v>
      </c>
      <c r="K55" s="8">
        <v>45.035414000000003</v>
      </c>
      <c r="L55" s="8">
        <v>35.66489618</v>
      </c>
      <c r="M55" s="8">
        <v>42.448270000000001</v>
      </c>
      <c r="N55" s="8">
        <v>53.949861090000006</v>
      </c>
      <c r="O55" s="8">
        <v>82.085992169999997</v>
      </c>
      <c r="P55" s="8">
        <v>85.725140569999994</v>
      </c>
      <c r="Q55" s="8">
        <v>47.965730999999998</v>
      </c>
      <c r="R55" s="8">
        <v>64.099315180000005</v>
      </c>
      <c r="S55" s="8">
        <v>51.815371409999997</v>
      </c>
      <c r="T55" s="8">
        <v>36.964061730000005</v>
      </c>
      <c r="U55" s="8">
        <v>48.552373150000001</v>
      </c>
      <c r="V55" s="8">
        <v>46.445119409999997</v>
      </c>
      <c r="W55" s="8">
        <v>37.247251540000001</v>
      </c>
      <c r="X55" s="8">
        <v>43.061895299999996</v>
      </c>
      <c r="Y55" s="8">
        <v>45.135936000000001</v>
      </c>
      <c r="Z55" s="8">
        <v>43.814601000000003</v>
      </c>
      <c r="AA55" s="8">
        <v>86.898268999999999</v>
      </c>
      <c r="AB55" s="8">
        <v>76.803816999999995</v>
      </c>
      <c r="AC55" s="8">
        <v>62.927121999999997</v>
      </c>
      <c r="AD55" s="8">
        <v>52.807485</v>
      </c>
      <c r="AE55" s="8">
        <v>68.557508999999996</v>
      </c>
      <c r="AF55" s="8">
        <v>44.744052000000003</v>
      </c>
      <c r="AG55" s="8">
        <v>52.196897</v>
      </c>
      <c r="AH55" s="8">
        <v>40.040272000000002</v>
      </c>
      <c r="AI55" s="8">
        <v>42.005544</v>
      </c>
      <c r="AJ55" s="8">
        <v>43.527614999999997</v>
      </c>
      <c r="AK55" s="8">
        <v>39.322774000000003</v>
      </c>
      <c r="AL55" s="8">
        <v>78.628552999999997</v>
      </c>
      <c r="AM55" s="8">
        <v>77.669976000000005</v>
      </c>
      <c r="AN55" s="8">
        <v>68.566901000000001</v>
      </c>
      <c r="AO55" s="8">
        <v>68.353047000000004</v>
      </c>
      <c r="AP55" s="8">
        <v>34.712611000000003</v>
      </c>
      <c r="AQ55" s="8">
        <v>16.300484999999998</v>
      </c>
      <c r="AR55" s="8">
        <v>22.832792000000001</v>
      </c>
      <c r="AS55" s="8">
        <v>58.479150090000005</v>
      </c>
      <c r="AT55" s="8">
        <v>23.486188170000002</v>
      </c>
      <c r="AU55" s="8">
        <v>25.724884710000001</v>
      </c>
      <c r="AV55" s="8">
        <v>28.134564259999998</v>
      </c>
      <c r="AW55" s="8">
        <v>25.071405469999998</v>
      </c>
      <c r="AX55" s="8">
        <v>34.135538079999996</v>
      </c>
    </row>
    <row r="56" spans="1:50" s="44" customFormat="1" x14ac:dyDescent="0.25">
      <c r="A56" s="29"/>
      <c r="B56" s="41" t="s">
        <v>56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>
        <v>0</v>
      </c>
      <c r="AN56" s="8">
        <v>0</v>
      </c>
      <c r="AO56" s="8">
        <v>0</v>
      </c>
      <c r="AP56" s="8">
        <v>7.9876330000000023E-2</v>
      </c>
      <c r="AQ56" s="8">
        <v>2.1288830600000006</v>
      </c>
      <c r="AR56" s="8">
        <v>10.605197590000007</v>
      </c>
      <c r="AS56" s="8">
        <v>5.8146394899999985</v>
      </c>
      <c r="AT56" s="8">
        <v>36.74489208</v>
      </c>
      <c r="AU56" s="8">
        <v>10.605197590000007</v>
      </c>
      <c r="AV56" s="8">
        <v>10.384036090000002</v>
      </c>
      <c r="AW56" s="8">
        <v>8.7202587699999992</v>
      </c>
      <c r="AX56" s="8">
        <v>6.4907918900000006</v>
      </c>
    </row>
    <row r="57" spans="1:50" s="44" customFormat="1" x14ac:dyDescent="0.25">
      <c r="A57" s="29"/>
      <c r="B57" s="41" t="s">
        <v>57</v>
      </c>
      <c r="C57" s="8">
        <v>3.7560591400000001</v>
      </c>
      <c r="D57" s="8">
        <v>2.3614140499999996</v>
      </c>
      <c r="E57" s="8">
        <v>1.9024894800000001</v>
      </c>
      <c r="F57" s="8">
        <v>60.99274655</v>
      </c>
      <c r="G57" s="8">
        <v>317.57817026999999</v>
      </c>
      <c r="H57" s="8">
        <v>161.25073412</v>
      </c>
      <c r="I57" s="8">
        <v>175.09688915000001</v>
      </c>
      <c r="J57" s="8">
        <v>5.2646716899999992</v>
      </c>
      <c r="K57" s="8">
        <v>7.3444427599999997</v>
      </c>
      <c r="L57" s="8">
        <v>4.7913536299999997</v>
      </c>
      <c r="M57" s="8">
        <v>4.6033926200000002</v>
      </c>
      <c r="N57" s="8">
        <v>1.4309428200000001</v>
      </c>
      <c r="O57" s="8">
        <v>6.6144617500000003</v>
      </c>
      <c r="P57" s="8">
        <v>0.89427909999999999</v>
      </c>
      <c r="Q57" s="8">
        <v>1.77586351</v>
      </c>
      <c r="R57" s="8">
        <v>4.0567124999999997</v>
      </c>
      <c r="S57" s="8">
        <v>1.9416589199999998</v>
      </c>
      <c r="T57" s="8">
        <v>173.5492922</v>
      </c>
      <c r="U57" s="8">
        <v>382.95026343000001</v>
      </c>
      <c r="V57" s="8">
        <v>15.761808890000001</v>
      </c>
      <c r="W57" s="8">
        <v>3.2232366899999998</v>
      </c>
      <c r="X57" s="8">
        <v>5.8792260599999997</v>
      </c>
      <c r="Y57" s="8">
        <v>1.91728725</v>
      </c>
      <c r="Z57" s="8">
        <v>4.9467042900000004</v>
      </c>
      <c r="AA57" s="8">
        <v>1.9170769999999999</v>
      </c>
      <c r="AB57" s="8">
        <v>3.0453039999999998</v>
      </c>
      <c r="AC57" s="8">
        <v>2.1037089999999998</v>
      </c>
      <c r="AD57" s="8">
        <v>0.79311500000000001</v>
      </c>
      <c r="AE57" s="8">
        <v>20.327079999999999</v>
      </c>
      <c r="AF57" s="8">
        <v>118.87673599999999</v>
      </c>
      <c r="AG57" s="8">
        <v>483.16252400000002</v>
      </c>
      <c r="AH57" s="8">
        <v>0.95075299999999996</v>
      </c>
      <c r="AI57" s="8">
        <v>1.9998750000000001</v>
      </c>
      <c r="AJ57" s="8">
        <v>6.384239</v>
      </c>
      <c r="AK57" s="8">
        <v>0.38350000000000001</v>
      </c>
      <c r="AL57" s="8">
        <v>5.4735769999999997</v>
      </c>
      <c r="AM57" s="8">
        <v>0.78125785000000003</v>
      </c>
      <c r="AN57" s="8">
        <v>1.35E-2</v>
      </c>
      <c r="AO57" s="8">
        <v>0</v>
      </c>
      <c r="AP57" s="8">
        <v>0</v>
      </c>
      <c r="AQ57" s="8">
        <v>0</v>
      </c>
      <c r="AR57" s="8">
        <v>7.9447559999999999</v>
      </c>
      <c r="AS57" s="8">
        <v>207.48830699999999</v>
      </c>
      <c r="AT57" s="8">
        <v>428.55044500000002</v>
      </c>
      <c r="AU57" s="8">
        <v>309.98609038000001</v>
      </c>
      <c r="AV57" s="8">
        <v>-0.10345500000000001</v>
      </c>
      <c r="AW57" s="8">
        <v>0</v>
      </c>
      <c r="AX57" s="8">
        <v>2.8179580000000003E-2</v>
      </c>
    </row>
    <row r="58" spans="1:50" s="44" customFormat="1" x14ac:dyDescent="0.25">
      <c r="A58" s="42"/>
      <c r="B58" s="19" t="s">
        <v>58</v>
      </c>
      <c r="C58" s="8">
        <v>766.9077534700001</v>
      </c>
      <c r="D58" s="8">
        <v>580.3285477500001</v>
      </c>
      <c r="E58" s="8">
        <v>727.96183088999987</v>
      </c>
      <c r="F58" s="8">
        <v>558.95740937999994</v>
      </c>
      <c r="G58" s="8">
        <v>697.85747204999996</v>
      </c>
      <c r="H58" s="8">
        <v>240.12822885000003</v>
      </c>
      <c r="I58" s="8">
        <v>630.29674960999989</v>
      </c>
      <c r="J58" s="8">
        <v>475.73939306000005</v>
      </c>
      <c r="K58" s="8">
        <v>447.44767853999997</v>
      </c>
      <c r="L58" s="8">
        <v>567.71250928999996</v>
      </c>
      <c r="M58" s="8">
        <v>589.71286485000007</v>
      </c>
      <c r="N58" s="8">
        <v>598.48030775999985</v>
      </c>
      <c r="O58" s="8">
        <v>820.06462851999993</v>
      </c>
      <c r="P58" s="8">
        <v>788.68469676999985</v>
      </c>
      <c r="Q58" s="8">
        <v>798.20517821999999</v>
      </c>
      <c r="R58" s="8">
        <v>721.82789756000011</v>
      </c>
      <c r="S58" s="8">
        <v>646.70048644999997</v>
      </c>
      <c r="T58" s="8">
        <v>429.40945173</v>
      </c>
      <c r="U58" s="8">
        <v>526.53289842000004</v>
      </c>
      <c r="V58" s="8">
        <v>535.19323394000003</v>
      </c>
      <c r="W58" s="8">
        <v>489.60842172000002</v>
      </c>
      <c r="X58" s="8">
        <v>659.66553352999995</v>
      </c>
      <c r="Y58" s="8">
        <v>629.00923480999995</v>
      </c>
      <c r="Z58" s="8">
        <v>641.24399476000008</v>
      </c>
      <c r="AA58" s="8">
        <v>787.79990999999995</v>
      </c>
      <c r="AB58" s="8">
        <v>766.51600299999996</v>
      </c>
      <c r="AC58" s="8">
        <v>751.79573100000005</v>
      </c>
      <c r="AD58" s="8">
        <v>875.62942299999997</v>
      </c>
      <c r="AE58" s="8">
        <v>667.72212200000001</v>
      </c>
      <c r="AF58" s="8">
        <v>490.92815300000001</v>
      </c>
      <c r="AG58" s="8">
        <v>532.53482499999996</v>
      </c>
      <c r="AH58" s="8">
        <v>473.283456</v>
      </c>
      <c r="AI58" s="8">
        <v>519.02402800000004</v>
      </c>
      <c r="AJ58" s="8">
        <v>563.92216299999995</v>
      </c>
      <c r="AK58" s="8">
        <v>617.20635000000004</v>
      </c>
      <c r="AL58" s="8">
        <v>701.94872999999995</v>
      </c>
      <c r="AM58" s="8">
        <v>807.18371620000005</v>
      </c>
      <c r="AN58" s="8">
        <v>623.73060245999989</v>
      </c>
      <c r="AO58" s="8">
        <v>637.48743425000009</v>
      </c>
      <c r="AP58" s="8">
        <v>237.55314398000004</v>
      </c>
      <c r="AQ58" s="8">
        <v>111.63955372999999</v>
      </c>
      <c r="AR58" s="8">
        <v>132.25431098000001</v>
      </c>
      <c r="AS58" s="8">
        <v>287.16463233999997</v>
      </c>
      <c r="AT58" s="8">
        <v>291.70683674999998</v>
      </c>
      <c r="AU58" s="8">
        <v>217.11418116000002</v>
      </c>
      <c r="AV58" s="8">
        <v>247.46913526999998</v>
      </c>
      <c r="AW58" s="8">
        <v>308.63535480000007</v>
      </c>
      <c r="AX58" s="8">
        <v>404.52889229999994</v>
      </c>
    </row>
    <row r="59" spans="1:50" s="44" customFormat="1" x14ac:dyDescent="0.25">
      <c r="A59" s="42"/>
      <c r="B59" s="41" t="s">
        <v>59</v>
      </c>
      <c r="C59" s="8">
        <v>360.97585106000002</v>
      </c>
      <c r="D59" s="8">
        <v>146.79560450000002</v>
      </c>
      <c r="E59" s="8">
        <v>250.80636696000005</v>
      </c>
      <c r="F59" s="8">
        <v>174.46313236</v>
      </c>
      <c r="G59" s="8">
        <v>285.58177358999995</v>
      </c>
      <c r="H59" s="8">
        <v>86.819777219999992</v>
      </c>
      <c r="I59" s="8">
        <v>331.84558104000001</v>
      </c>
      <c r="J59" s="8">
        <v>205.42947844999998</v>
      </c>
      <c r="K59" s="8">
        <v>162.16067835999999</v>
      </c>
      <c r="L59" s="8">
        <v>256.99037059</v>
      </c>
      <c r="M59" s="8">
        <v>214.73270739</v>
      </c>
      <c r="N59" s="8">
        <v>206.41691198000001</v>
      </c>
      <c r="O59" s="8">
        <v>301.19290389999998</v>
      </c>
      <c r="P59" s="8">
        <v>199.89356764999999</v>
      </c>
      <c r="Q59" s="8">
        <v>255.24360693</v>
      </c>
      <c r="R59" s="8">
        <v>263.21986900000002</v>
      </c>
      <c r="S59" s="8">
        <v>233.72005796000002</v>
      </c>
      <c r="T59" s="8">
        <v>182.29469997000004</v>
      </c>
      <c r="U59" s="8">
        <v>270.95802669</v>
      </c>
      <c r="V59" s="8">
        <v>234.79920499000002</v>
      </c>
      <c r="W59" s="8">
        <v>197.83112710000003</v>
      </c>
      <c r="X59" s="8">
        <v>295.74913346</v>
      </c>
      <c r="Y59" s="8">
        <v>236.12514593</v>
      </c>
      <c r="Z59" s="8">
        <v>231.77999207999997</v>
      </c>
      <c r="AA59" s="8">
        <v>302.06533000000002</v>
      </c>
      <c r="AB59" s="8">
        <v>207.400778</v>
      </c>
      <c r="AC59" s="8">
        <v>241.60469900000001</v>
      </c>
      <c r="AD59" s="8">
        <v>297.16312799999997</v>
      </c>
      <c r="AE59" s="8">
        <v>229.06130300000001</v>
      </c>
      <c r="AF59" s="8">
        <v>199.511042</v>
      </c>
      <c r="AG59" s="8">
        <v>247.67694399999999</v>
      </c>
      <c r="AH59" s="8">
        <v>204.71762000000001</v>
      </c>
      <c r="AI59" s="8">
        <v>206.489386</v>
      </c>
      <c r="AJ59" s="8">
        <v>246.216385</v>
      </c>
      <c r="AK59" s="8">
        <v>224.11608699999999</v>
      </c>
      <c r="AL59" s="8">
        <v>238.88670099999999</v>
      </c>
      <c r="AM59" s="8">
        <v>287.60175173000005</v>
      </c>
      <c r="AN59" s="8">
        <v>132.21049123</v>
      </c>
      <c r="AO59" s="8">
        <v>215.38648047999999</v>
      </c>
      <c r="AP59" s="8">
        <v>107.210272</v>
      </c>
      <c r="AQ59" s="8">
        <v>58.870033909999997</v>
      </c>
      <c r="AR59" s="8">
        <v>92.949189000000004</v>
      </c>
      <c r="AS59" s="8">
        <v>238.72154057</v>
      </c>
      <c r="AT59" s="8">
        <v>257.16071679999999</v>
      </c>
      <c r="AU59" s="8">
        <v>149.87813085000002</v>
      </c>
      <c r="AV59" s="8">
        <v>189.50391038000001</v>
      </c>
      <c r="AW59" s="8">
        <v>178.53306535000002</v>
      </c>
      <c r="AX59" s="8">
        <v>178.42592086000002</v>
      </c>
    </row>
    <row r="60" spans="1:50" s="44" customFormat="1" x14ac:dyDescent="0.25">
      <c r="A60" s="42"/>
      <c r="B60" s="41" t="s">
        <v>60</v>
      </c>
      <c r="C60" s="8">
        <v>405.93190241000013</v>
      </c>
      <c r="D60" s="8">
        <v>433.53294325000007</v>
      </c>
      <c r="E60" s="8">
        <v>477.15546392999977</v>
      </c>
      <c r="F60" s="8">
        <v>384.49427701999997</v>
      </c>
      <c r="G60" s="8">
        <v>412.27569846000006</v>
      </c>
      <c r="H60" s="8">
        <v>153.30845163000004</v>
      </c>
      <c r="I60" s="8">
        <v>298.45116856999994</v>
      </c>
      <c r="J60" s="8">
        <v>270.30991461000008</v>
      </c>
      <c r="K60" s="8">
        <v>285.28700017999995</v>
      </c>
      <c r="L60" s="8">
        <v>310.72213870000002</v>
      </c>
      <c r="M60" s="8">
        <v>374.98015746000004</v>
      </c>
      <c r="N60" s="8">
        <v>392.06339577999984</v>
      </c>
      <c r="O60" s="8">
        <v>518.87172462000001</v>
      </c>
      <c r="P60" s="8">
        <v>588.79112911999994</v>
      </c>
      <c r="Q60" s="8">
        <v>542.96157129000005</v>
      </c>
      <c r="R60" s="8">
        <v>458.60802856000004</v>
      </c>
      <c r="S60" s="8">
        <v>412.98042848999995</v>
      </c>
      <c r="T60" s="8">
        <v>247.11475175999999</v>
      </c>
      <c r="U60" s="8">
        <v>255.57487173000001</v>
      </c>
      <c r="V60" s="8">
        <v>300.39402895000006</v>
      </c>
      <c r="W60" s="8">
        <v>291.77729462000002</v>
      </c>
      <c r="X60" s="8">
        <v>363.91640007000007</v>
      </c>
      <c r="Y60" s="8">
        <v>392.88408887999998</v>
      </c>
      <c r="Z60" s="8">
        <v>409.46400268000014</v>
      </c>
      <c r="AA60" s="8">
        <v>485.73457999999999</v>
      </c>
      <c r="AB60" s="8">
        <v>559.11522500000001</v>
      </c>
      <c r="AC60" s="8">
        <v>510.19103200000001</v>
      </c>
      <c r="AD60" s="8">
        <v>578.46629499999995</v>
      </c>
      <c r="AE60" s="8">
        <v>438.660819</v>
      </c>
      <c r="AF60" s="8">
        <v>291.41711099999998</v>
      </c>
      <c r="AG60" s="8">
        <v>284.85788100000002</v>
      </c>
      <c r="AH60" s="8">
        <v>268.56583599999999</v>
      </c>
      <c r="AI60" s="8">
        <v>312.53464200000002</v>
      </c>
      <c r="AJ60" s="8">
        <v>317.70577800000001</v>
      </c>
      <c r="AK60" s="8">
        <v>393.09026299999999</v>
      </c>
      <c r="AL60" s="8">
        <v>463.062029</v>
      </c>
      <c r="AM60" s="8">
        <v>519.58196447</v>
      </c>
      <c r="AN60" s="8">
        <v>491.52011122999988</v>
      </c>
      <c r="AO60" s="8">
        <v>422.1009537700001</v>
      </c>
      <c r="AP60" s="8">
        <v>130.34287198000004</v>
      </c>
      <c r="AQ60" s="8">
        <v>52.769519819999985</v>
      </c>
      <c r="AR60" s="8">
        <v>39.305121980000003</v>
      </c>
      <c r="AS60" s="8">
        <v>48.443091769999995</v>
      </c>
      <c r="AT60" s="8">
        <v>34.546119950000005</v>
      </c>
      <c r="AU60" s="8">
        <v>67.236050309999982</v>
      </c>
      <c r="AV60" s="8">
        <v>57.965224889999988</v>
      </c>
      <c r="AW60" s="8">
        <v>130.10228945000003</v>
      </c>
      <c r="AX60" s="8">
        <v>226.10297143999995</v>
      </c>
    </row>
    <row r="61" spans="1:50" s="44" customFormat="1" x14ac:dyDescent="0.25">
      <c r="A61" s="29"/>
      <c r="B61" s="19" t="s">
        <v>61</v>
      </c>
      <c r="C61" s="8">
        <v>5.0285105800000007</v>
      </c>
      <c r="D61" s="8">
        <v>6.2506463800000001</v>
      </c>
      <c r="E61" s="8">
        <v>7.1800434800000001</v>
      </c>
      <c r="F61" s="8">
        <v>5.8499907899999997</v>
      </c>
      <c r="G61" s="8">
        <v>6.1049733799999997</v>
      </c>
      <c r="H61" s="8">
        <v>5.9765518899999996</v>
      </c>
      <c r="I61" s="8">
        <v>5.2552780099999996</v>
      </c>
      <c r="J61" s="8">
        <v>6.1306311000000004</v>
      </c>
      <c r="K61" s="8">
        <v>6.9939906299999999</v>
      </c>
      <c r="L61" s="8">
        <v>6.9090034500000002</v>
      </c>
      <c r="M61" s="8">
        <v>8.152106439999999</v>
      </c>
      <c r="N61" s="8">
        <v>7.2451330199999999</v>
      </c>
      <c r="O61" s="8">
        <v>7.5493424899999999</v>
      </c>
      <c r="P61" s="8">
        <v>7.3976828299999999</v>
      </c>
      <c r="Q61" s="8">
        <v>8.1110744100000005</v>
      </c>
      <c r="R61" s="8">
        <v>5.7744805499999998</v>
      </c>
      <c r="S61" s="8">
        <v>5.5778558100000009</v>
      </c>
      <c r="T61" s="8">
        <v>5.6785078099999993</v>
      </c>
      <c r="U61" s="8">
        <v>5.2570081199999992</v>
      </c>
      <c r="V61" s="8">
        <v>5.9292886000000005</v>
      </c>
      <c r="W61" s="8">
        <v>6.4829194399999999</v>
      </c>
      <c r="X61" s="8">
        <v>5.7826093099999998</v>
      </c>
      <c r="Y61" s="8">
        <v>6.7165724899999999</v>
      </c>
      <c r="Z61" s="8">
        <v>6.1978451799999998</v>
      </c>
      <c r="AA61" s="8">
        <v>5.7338250000000004</v>
      </c>
      <c r="AB61" s="8">
        <v>7.7650189999999997</v>
      </c>
      <c r="AC61" s="8">
        <v>16.900141999999999</v>
      </c>
      <c r="AD61" s="8">
        <v>7.4076909999999998</v>
      </c>
      <c r="AE61" s="8">
        <v>6.9115789999999997</v>
      </c>
      <c r="AF61" s="8">
        <v>6.5865299999999998</v>
      </c>
      <c r="AG61" s="8">
        <v>6.0856830000000004</v>
      </c>
      <c r="AH61" s="8">
        <v>6.4533069999999997</v>
      </c>
      <c r="AI61" s="8">
        <v>7.087326</v>
      </c>
      <c r="AJ61" s="8">
        <v>6.0210319999999999</v>
      </c>
      <c r="AK61" s="8">
        <v>7.0591980000000003</v>
      </c>
      <c r="AL61" s="8">
        <v>6.2214330000000002</v>
      </c>
      <c r="AM61" s="8">
        <v>5.7720426099999997</v>
      </c>
      <c r="AN61" s="8">
        <v>8.501626009999999</v>
      </c>
      <c r="AO61" s="8">
        <v>4.6328950599999992</v>
      </c>
      <c r="AP61" s="8">
        <v>2.5856433299999999</v>
      </c>
      <c r="AQ61" s="8">
        <v>0</v>
      </c>
      <c r="AR61" s="8">
        <v>0</v>
      </c>
      <c r="AS61" s="8">
        <v>0.39960746000000003</v>
      </c>
      <c r="AT61" s="8">
        <v>0.22007232000000002</v>
      </c>
      <c r="AU61" s="8">
        <v>0.56888651000000001</v>
      </c>
      <c r="AV61" s="8">
        <v>0.5596230900000001</v>
      </c>
      <c r="AW61" s="8">
        <v>0.94045504000000002</v>
      </c>
      <c r="AX61" s="8">
        <v>1.7554238200000001</v>
      </c>
    </row>
    <row r="62" spans="1:50" s="44" customFormat="1" x14ac:dyDescent="0.25">
      <c r="A62" s="29"/>
      <c r="B62" s="19" t="s">
        <v>62</v>
      </c>
      <c r="C62" s="8">
        <v>3.8897307000000003</v>
      </c>
      <c r="D62" s="8">
        <v>2.1838044999999999</v>
      </c>
      <c r="E62" s="8">
        <v>3.2265478999999999</v>
      </c>
      <c r="F62" s="8">
        <v>5.0691620000000004</v>
      </c>
      <c r="G62" s="8">
        <v>4.3590020000000003</v>
      </c>
      <c r="H62" s="8">
        <v>2.7893094999999999</v>
      </c>
      <c r="I62" s="8">
        <v>3.7368929999999998</v>
      </c>
      <c r="J62" s="8">
        <v>4.4213172500000004</v>
      </c>
      <c r="K62" s="8">
        <v>4.1635099999999996</v>
      </c>
      <c r="L62" s="8">
        <v>3.4091835000000001</v>
      </c>
      <c r="M62" s="8">
        <v>3.6685787000000003</v>
      </c>
      <c r="N62" s="8">
        <v>3.4317421000000001</v>
      </c>
      <c r="O62" s="8">
        <v>3.7850229999999998</v>
      </c>
      <c r="P62" s="8">
        <v>4.5366748000000001</v>
      </c>
      <c r="Q62" s="8">
        <v>4.0090184999999998</v>
      </c>
      <c r="R62" s="8">
        <v>4.6576377799999999</v>
      </c>
      <c r="S62" s="8">
        <v>2.6436134999999998</v>
      </c>
      <c r="T62" s="8">
        <v>4.3709959999999999</v>
      </c>
      <c r="U62" s="8">
        <v>3.5210029999999999</v>
      </c>
      <c r="V62" s="8">
        <v>3.2418765</v>
      </c>
      <c r="W62" s="8">
        <v>3.6599525000000002</v>
      </c>
      <c r="X62" s="8">
        <v>3.6442046000000001</v>
      </c>
      <c r="Y62" s="8">
        <v>4.1851522499999998</v>
      </c>
      <c r="Z62" s="8">
        <v>5.3062940000000003</v>
      </c>
      <c r="AA62" s="8">
        <v>3.7059009999999999</v>
      </c>
      <c r="AB62" s="8">
        <v>3.5589490000000001</v>
      </c>
      <c r="AC62" s="8">
        <v>2.9033310000000001</v>
      </c>
      <c r="AD62" s="8">
        <v>3.7787579999999998</v>
      </c>
      <c r="AE62" s="8">
        <v>3.5870440000000001</v>
      </c>
      <c r="AF62" s="8">
        <v>4.6331559999999996</v>
      </c>
      <c r="AG62" s="8">
        <v>4.5195509999999999</v>
      </c>
      <c r="AH62" s="8">
        <v>3.285838</v>
      </c>
      <c r="AI62" s="8">
        <v>4.2704829999999996</v>
      </c>
      <c r="AJ62" s="8">
        <v>5.6985210000000004</v>
      </c>
      <c r="AK62" s="8">
        <v>4.7442719999999996</v>
      </c>
      <c r="AL62" s="8">
        <v>6.6230630000000001</v>
      </c>
      <c r="AM62" s="8">
        <v>4.8771137100000015</v>
      </c>
      <c r="AN62" s="8">
        <v>6.0098010300000002</v>
      </c>
      <c r="AO62" s="8">
        <v>4.6135081799999984</v>
      </c>
      <c r="AP62" s="8">
        <v>1.9640812999999993</v>
      </c>
      <c r="AQ62" s="8">
        <v>1.2285508700000003</v>
      </c>
      <c r="AR62" s="8">
        <v>2.2395157000000006</v>
      </c>
      <c r="AS62" s="8">
        <v>1.4625413200000004</v>
      </c>
      <c r="AT62" s="8">
        <v>11.936021429999998</v>
      </c>
      <c r="AU62" s="8">
        <v>12.823861910000002</v>
      </c>
      <c r="AV62" s="8">
        <v>8.6789997000000003</v>
      </c>
      <c r="AW62" s="8">
        <v>6.8514648600000001</v>
      </c>
      <c r="AX62" s="8">
        <v>0.40094090000000004</v>
      </c>
    </row>
    <row r="63" spans="1:50" s="44" customFormat="1" x14ac:dyDescent="0.25">
      <c r="A63" s="148"/>
      <c r="B63" s="19" t="s">
        <v>63</v>
      </c>
      <c r="C63" s="8">
        <v>63.143835579999987</v>
      </c>
      <c r="D63" s="8">
        <v>60.508366960000011</v>
      </c>
      <c r="E63" s="8">
        <v>75.350409490000004</v>
      </c>
      <c r="F63" s="8">
        <v>56.737671449999986</v>
      </c>
      <c r="G63" s="8">
        <v>68.329228179999987</v>
      </c>
      <c r="H63" s="8">
        <v>37.350887950000008</v>
      </c>
      <c r="I63" s="8">
        <v>50.591278129999985</v>
      </c>
      <c r="J63" s="8">
        <v>52.726951290000009</v>
      </c>
      <c r="K63" s="8">
        <v>55.197488069999999</v>
      </c>
      <c r="L63" s="8">
        <v>53.90370221000002</v>
      </c>
      <c r="M63" s="8">
        <v>61.279415209999989</v>
      </c>
      <c r="N63" s="8">
        <v>61.066181199999988</v>
      </c>
      <c r="O63" s="8">
        <v>102.49568969000001</v>
      </c>
      <c r="P63" s="8">
        <v>77.454633550000011</v>
      </c>
      <c r="Q63" s="8">
        <v>76.616634440000027</v>
      </c>
      <c r="R63" s="8">
        <v>71.609733170000013</v>
      </c>
      <c r="S63" s="8">
        <v>67.354323189999988</v>
      </c>
      <c r="T63" s="8">
        <v>52.329818970000005</v>
      </c>
      <c r="U63" s="8">
        <v>44.623053799999994</v>
      </c>
      <c r="V63" s="8">
        <v>62.279892419999989</v>
      </c>
      <c r="W63" s="8">
        <v>63.049155540000015</v>
      </c>
      <c r="X63" s="8">
        <v>58.969368630000012</v>
      </c>
      <c r="Y63" s="8">
        <v>64.762470790000009</v>
      </c>
      <c r="Z63" s="8">
        <v>68.981043700000015</v>
      </c>
      <c r="AA63" s="8">
        <v>78.248272</v>
      </c>
      <c r="AB63" s="8">
        <v>79.732724000000005</v>
      </c>
      <c r="AC63" s="8">
        <v>83.176441999999994</v>
      </c>
      <c r="AD63" s="8">
        <v>83.605456000000004</v>
      </c>
      <c r="AE63" s="8">
        <v>77.664064999999994</v>
      </c>
      <c r="AF63" s="8">
        <v>56.458210000000001</v>
      </c>
      <c r="AG63" s="8">
        <v>49.994501</v>
      </c>
      <c r="AH63" s="8">
        <v>72.087857999999997</v>
      </c>
      <c r="AI63" s="8">
        <v>74.339478</v>
      </c>
      <c r="AJ63" s="8">
        <v>53.028905000000002</v>
      </c>
      <c r="AK63" s="8">
        <v>73.151612</v>
      </c>
      <c r="AL63" s="8">
        <v>69.127632000000006</v>
      </c>
      <c r="AM63" s="8">
        <v>84.925842050000028</v>
      </c>
      <c r="AN63" s="8">
        <v>77.243515279999983</v>
      </c>
      <c r="AO63" s="8">
        <v>74.049556780000003</v>
      </c>
      <c r="AP63" s="8">
        <v>35.762442150000012</v>
      </c>
      <c r="AQ63" s="8">
        <v>7.9605945600000014</v>
      </c>
      <c r="AR63" s="8">
        <v>3.93660714</v>
      </c>
      <c r="AS63" s="8">
        <v>5.5264813500000018</v>
      </c>
      <c r="AT63" s="8">
        <v>5.2937601400000016</v>
      </c>
      <c r="AU63" s="8">
        <v>7.0062011000000011</v>
      </c>
      <c r="AV63" s="8">
        <v>8.6826057500000005</v>
      </c>
      <c r="AW63" s="8">
        <v>16.265613940000001</v>
      </c>
      <c r="AX63" s="8">
        <v>25.05034951999999</v>
      </c>
    </row>
    <row r="64" spans="1:50" s="44" customFormat="1" x14ac:dyDescent="0.25">
      <c r="A64" s="29"/>
      <c r="B64" s="19" t="s">
        <v>64</v>
      </c>
      <c r="C64" s="8">
        <v>66.394407409999999</v>
      </c>
      <c r="D64" s="8">
        <v>32.963414159999999</v>
      </c>
      <c r="E64" s="8">
        <v>125.24662064000003</v>
      </c>
      <c r="F64" s="8">
        <v>95.190927929999987</v>
      </c>
      <c r="G64" s="8">
        <v>42.704166489999992</v>
      </c>
      <c r="H64" s="8">
        <v>49.945264039999991</v>
      </c>
      <c r="I64" s="8">
        <v>31.493307909999995</v>
      </c>
      <c r="J64" s="8">
        <v>51.736891869999987</v>
      </c>
      <c r="K64" s="8">
        <v>46.627118559999992</v>
      </c>
      <c r="L64" s="8">
        <v>56.120093350000005</v>
      </c>
      <c r="M64" s="8">
        <v>42.959635540000001</v>
      </c>
      <c r="N64" s="8">
        <v>64.815921350000011</v>
      </c>
      <c r="O64" s="8">
        <v>46.635227490000005</v>
      </c>
      <c r="P64" s="8">
        <v>67.835771530000002</v>
      </c>
      <c r="Q64" s="8">
        <v>64.168800759999996</v>
      </c>
      <c r="R64" s="8">
        <v>54.825746590000001</v>
      </c>
      <c r="S64" s="8">
        <v>56.591238230000016</v>
      </c>
      <c r="T64" s="8">
        <v>47.805202220000005</v>
      </c>
      <c r="U64" s="8">
        <v>42.005586560000005</v>
      </c>
      <c r="V64" s="8">
        <v>50.280315770000001</v>
      </c>
      <c r="W64" s="8">
        <v>60.974596439999999</v>
      </c>
      <c r="X64" s="8">
        <v>42.916269069999991</v>
      </c>
      <c r="Y64" s="8">
        <v>50.013688139999992</v>
      </c>
      <c r="Z64" s="8">
        <v>60.76559570000002</v>
      </c>
      <c r="AA64" s="8">
        <v>59.211120000000001</v>
      </c>
      <c r="AB64" s="8">
        <v>60.335225999999999</v>
      </c>
      <c r="AC64" s="8">
        <v>72.825256999999993</v>
      </c>
      <c r="AD64" s="8">
        <v>64.578447999999995</v>
      </c>
      <c r="AE64" s="8">
        <v>70.911806999999996</v>
      </c>
      <c r="AF64" s="8">
        <v>56.891958000000002</v>
      </c>
      <c r="AG64" s="8">
        <v>46.387622</v>
      </c>
      <c r="AH64" s="8">
        <v>53.952089999999998</v>
      </c>
      <c r="AI64" s="8">
        <v>67.635389000000004</v>
      </c>
      <c r="AJ64" s="8">
        <v>50.121727999999997</v>
      </c>
      <c r="AK64" s="8">
        <v>60.372945000000001</v>
      </c>
      <c r="AL64" s="8">
        <v>67.872400999999996</v>
      </c>
      <c r="AM64" s="8">
        <v>68.649277240000018</v>
      </c>
      <c r="AN64" s="8">
        <v>73.129669750000005</v>
      </c>
      <c r="AO64" s="8">
        <v>60.50878603000001</v>
      </c>
      <c r="AP64" s="8">
        <v>21.051735540000003</v>
      </c>
      <c r="AQ64" s="8">
        <v>16.604026979999997</v>
      </c>
      <c r="AR64" s="8">
        <v>5.6645318400000004</v>
      </c>
      <c r="AS64" s="8">
        <v>1.6502580600000001</v>
      </c>
      <c r="AT64" s="8">
        <v>6.0102335000000009</v>
      </c>
      <c r="AU64" s="8">
        <v>4.8250520999999997</v>
      </c>
      <c r="AV64" s="8">
        <v>4.3016712899999998</v>
      </c>
      <c r="AW64" s="8">
        <v>7.6151025800000003</v>
      </c>
      <c r="AX64" s="8">
        <v>13.329246110000001</v>
      </c>
    </row>
    <row r="65" spans="1:50" s="44" customFormat="1" x14ac:dyDescent="0.25">
      <c r="A65" s="29"/>
      <c r="B65" s="19" t="s">
        <v>65</v>
      </c>
      <c r="C65" s="8">
        <v>9.0913690000000003</v>
      </c>
      <c r="D65" s="8">
        <v>10.6244</v>
      </c>
      <c r="E65" s="8">
        <v>10.470535999999999</v>
      </c>
      <c r="F65" s="8">
        <v>11.30390386</v>
      </c>
      <c r="G65" s="8">
        <v>10.016406</v>
      </c>
      <c r="H65" s="8">
        <v>11.539011</v>
      </c>
      <c r="I65" s="8">
        <v>8.5534850000000002</v>
      </c>
      <c r="J65" s="8">
        <v>9.2246110300000002</v>
      </c>
      <c r="K65" s="8">
        <v>9.2413070000000008</v>
      </c>
      <c r="L65" s="8">
        <v>7.2370347199999996</v>
      </c>
      <c r="M65" s="8">
        <v>8.927536319999998</v>
      </c>
      <c r="N65" s="8">
        <v>7.9881779999999996</v>
      </c>
      <c r="O65" s="8">
        <v>9.0625208399999995</v>
      </c>
      <c r="P65" s="8">
        <v>9.4961339999999996</v>
      </c>
      <c r="Q65" s="8">
        <v>9.4217309999999994</v>
      </c>
      <c r="R65" s="8">
        <v>9.7149699999999992</v>
      </c>
      <c r="S65" s="8">
        <v>9.1918389999999999</v>
      </c>
      <c r="T65" s="8">
        <v>9.4342509999999997</v>
      </c>
      <c r="U65" s="8">
        <v>7.2721140000000002</v>
      </c>
      <c r="V65" s="8">
        <v>7.8982950000000001</v>
      </c>
      <c r="W65" s="8">
        <v>7.9234200000000001</v>
      </c>
      <c r="X65" s="8">
        <v>6.9655550499999999</v>
      </c>
      <c r="Y65" s="8">
        <v>8.2876960000000004</v>
      </c>
      <c r="Z65" s="8">
        <v>7.160533</v>
      </c>
      <c r="AA65" s="8">
        <v>9.0979779999999995</v>
      </c>
      <c r="AB65" s="8">
        <v>9.0193169999999991</v>
      </c>
      <c r="AC65" s="8">
        <v>8.1684070000000002</v>
      </c>
      <c r="AD65" s="8">
        <v>8.6123729999999998</v>
      </c>
      <c r="AE65" s="8">
        <v>9.5652939999999997</v>
      </c>
      <c r="AF65" s="8">
        <v>9.0195749999999997</v>
      </c>
      <c r="AG65" s="8">
        <v>7.8856359999999999</v>
      </c>
      <c r="AH65" s="8">
        <v>9.3076910000000002</v>
      </c>
      <c r="AI65" s="8">
        <v>7.7173939999999996</v>
      </c>
      <c r="AJ65" s="8">
        <v>8.0097629999999995</v>
      </c>
      <c r="AK65" s="8">
        <v>8.4857220000000009</v>
      </c>
      <c r="AL65" s="8">
        <v>7.6343439999999996</v>
      </c>
      <c r="AM65" s="8">
        <v>8.9588020000000004</v>
      </c>
      <c r="AN65" s="8">
        <v>1.1362000000000001E-2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</row>
    <row r="66" spans="1:50" s="44" customFormat="1" x14ac:dyDescent="0.25">
      <c r="A66" s="29"/>
      <c r="B66" s="19" t="s">
        <v>66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2.0000000000000001E-4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</row>
    <row r="67" spans="1:50" s="44" customFormat="1" x14ac:dyDescent="0.25">
      <c r="A67" s="14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s="44" customFormat="1" ht="15.75" x14ac:dyDescent="0.25">
      <c r="A68" s="40"/>
      <c r="B68" s="23" t="s">
        <v>67</v>
      </c>
      <c r="C68" s="24">
        <f>+C69+C73+C74+C78+C79+C82</f>
        <v>564.29786709000007</v>
      </c>
      <c r="D68" s="24">
        <f t="shared" ref="D68:E68" si="30">+D69+D73+D74+D78+D79+D82</f>
        <v>164.32114407999998</v>
      </c>
      <c r="E68" s="24">
        <f t="shared" si="30"/>
        <v>518.00863803999994</v>
      </c>
      <c r="F68" s="24">
        <f>+F69+F73+F74+F78+F79+F82</f>
        <v>250.10273862</v>
      </c>
      <c r="G68" s="104">
        <f t="shared" ref="G68" si="31">+G69+G73+G74+G78+G79+G82</f>
        <v>335.10744467000001</v>
      </c>
      <c r="H68" s="104">
        <f t="shared" ref="H68" si="32">+H69+H73+H74+H78+H79+H82</f>
        <v>494.77604221999991</v>
      </c>
      <c r="I68" s="104">
        <f t="shared" ref="I68" si="33">+I69+I73+I74+I78+I79+I82</f>
        <v>458.35018479999997</v>
      </c>
      <c r="J68" s="104">
        <f t="shared" ref="J68" si="34">+J69+J73+J74+J78+J79+J82</f>
        <v>593.75389572000006</v>
      </c>
      <c r="K68" s="104">
        <f t="shared" ref="K68" si="35">+K69+K73+K74+K78+K79+K82</f>
        <v>360.72995544000014</v>
      </c>
      <c r="L68" s="104">
        <f t="shared" ref="L68" si="36">+L69+L73+L74+L78+L79+L82</f>
        <v>427.36034328999995</v>
      </c>
      <c r="M68" s="104">
        <f t="shared" ref="M68" si="37">+M69+M73+M74+M78+M79+M82</f>
        <v>203.33866473999996</v>
      </c>
      <c r="N68" s="104">
        <f t="shared" ref="N68:AA68" si="38">+N69+N73+N74+N78+N79+N82</f>
        <v>894.70208788000002</v>
      </c>
      <c r="O68" s="104">
        <f t="shared" si="38"/>
        <v>445.74799996000007</v>
      </c>
      <c r="P68" s="104">
        <f t="shared" si="38"/>
        <v>340.65742804999996</v>
      </c>
      <c r="Q68" s="104">
        <f t="shared" si="38"/>
        <v>674.1159255</v>
      </c>
      <c r="R68" s="104">
        <f t="shared" si="38"/>
        <v>260.61890215</v>
      </c>
      <c r="S68" s="104">
        <f t="shared" si="38"/>
        <v>221.58514120999999</v>
      </c>
      <c r="T68" s="104">
        <f t="shared" si="38"/>
        <v>727.2003143799999</v>
      </c>
      <c r="U68" s="104">
        <f t="shared" si="38"/>
        <v>473.38735312</v>
      </c>
      <c r="V68" s="104">
        <f t="shared" si="38"/>
        <v>292.33640738999998</v>
      </c>
      <c r="W68" s="104">
        <f t="shared" si="38"/>
        <v>595.27817426000001</v>
      </c>
      <c r="X68" s="104">
        <f t="shared" si="38"/>
        <v>403.43591264999998</v>
      </c>
      <c r="Y68" s="104">
        <f t="shared" si="38"/>
        <v>460.78582987999999</v>
      </c>
      <c r="Z68" s="104">
        <f t="shared" si="38"/>
        <v>641.44621145000008</v>
      </c>
      <c r="AA68" s="104">
        <f t="shared" si="38"/>
        <v>486.21235999999999</v>
      </c>
      <c r="AB68" s="104">
        <f t="shared" ref="AB68:AL68" si="39">+AB69+AB73+AB74+AB78+AB79+AB82</f>
        <v>227.71773900000002</v>
      </c>
      <c r="AC68" s="104">
        <f t="shared" si="39"/>
        <v>554.35815200000002</v>
      </c>
      <c r="AD68" s="104">
        <f t="shared" si="39"/>
        <v>323.35166900000002</v>
      </c>
      <c r="AE68" s="104">
        <f t="shared" si="39"/>
        <v>200.06654</v>
      </c>
      <c r="AF68" s="104">
        <f t="shared" si="39"/>
        <v>695.28249100000005</v>
      </c>
      <c r="AG68" s="104">
        <f t="shared" si="39"/>
        <v>411.79783299999997</v>
      </c>
      <c r="AH68" s="104">
        <f t="shared" si="39"/>
        <v>271.76243899999997</v>
      </c>
      <c r="AI68" s="104">
        <f t="shared" si="39"/>
        <v>680.01707499999998</v>
      </c>
      <c r="AJ68" s="104">
        <f t="shared" si="39"/>
        <v>547.84642699999995</v>
      </c>
      <c r="AK68" s="104">
        <f t="shared" si="39"/>
        <v>460.35774800000007</v>
      </c>
      <c r="AL68" s="104">
        <f t="shared" si="39"/>
        <v>751.176694</v>
      </c>
      <c r="AM68" s="104">
        <f t="shared" ref="AM68:AW68" si="40">+AM69+AM73+AM74+AM78+AM79+AM82</f>
        <v>356.6098341</v>
      </c>
      <c r="AN68" s="104">
        <f t="shared" si="40"/>
        <v>313.11361588000005</v>
      </c>
      <c r="AO68" s="104">
        <f t="shared" si="40"/>
        <v>330.63032075999996</v>
      </c>
      <c r="AP68" s="104">
        <f t="shared" si="40"/>
        <v>198.67086129999998</v>
      </c>
      <c r="AQ68" s="104">
        <f t="shared" si="40"/>
        <v>75.928591139999995</v>
      </c>
      <c r="AR68" s="104">
        <f t="shared" si="40"/>
        <v>528.16055083000003</v>
      </c>
      <c r="AS68" s="104">
        <f t="shared" si="40"/>
        <v>358.87943265000001</v>
      </c>
      <c r="AT68" s="104">
        <f t="shared" si="40"/>
        <v>259.27349973000003</v>
      </c>
      <c r="AU68" s="104">
        <f t="shared" si="40"/>
        <v>188.67831917000001</v>
      </c>
      <c r="AV68" s="104">
        <f t="shared" si="40"/>
        <v>122.64618012999999</v>
      </c>
      <c r="AW68" s="104">
        <f t="shared" si="40"/>
        <v>165.76468572000002</v>
      </c>
      <c r="AX68" s="104">
        <f t="shared" ref="AX68" si="41">+AX69+AX73+AX74+AX78+AX79+AX82</f>
        <v>486.99878118999999</v>
      </c>
    </row>
    <row r="69" spans="1:50" s="44" customFormat="1" x14ac:dyDescent="0.25">
      <c r="A69" s="46"/>
      <c r="B69" s="19" t="s">
        <v>68</v>
      </c>
      <c r="C69" s="43">
        <v>71.644379360000016</v>
      </c>
      <c r="D69" s="43">
        <v>44.733472349999992</v>
      </c>
      <c r="E69" s="43">
        <v>52.01502193000001</v>
      </c>
      <c r="F69" s="43">
        <v>46.125003939999999</v>
      </c>
      <c r="G69" s="43">
        <v>52.643681810000004</v>
      </c>
      <c r="H69" s="43">
        <v>40.080327700000005</v>
      </c>
      <c r="I69" s="43">
        <v>47.442223310000003</v>
      </c>
      <c r="J69" s="43">
        <v>61.040080140000001</v>
      </c>
      <c r="K69" s="43">
        <v>39.392679749999992</v>
      </c>
      <c r="L69" s="43">
        <v>171.22151492999998</v>
      </c>
      <c r="M69" s="43">
        <v>88.814384969999978</v>
      </c>
      <c r="N69" s="43">
        <v>365.08427276999998</v>
      </c>
      <c r="O69" s="43">
        <v>133.04508177000002</v>
      </c>
      <c r="P69" s="43">
        <v>145.01444834</v>
      </c>
      <c r="Q69" s="43">
        <v>124.06164102999998</v>
      </c>
      <c r="R69" s="43">
        <v>105.74492151</v>
      </c>
      <c r="S69" s="43">
        <v>102.85158589</v>
      </c>
      <c r="T69" s="43">
        <v>104.91969874999999</v>
      </c>
      <c r="U69" s="43">
        <v>101.17557533</v>
      </c>
      <c r="V69" s="43">
        <v>179.23338237999999</v>
      </c>
      <c r="W69" s="43">
        <v>122.52001375000002</v>
      </c>
      <c r="X69" s="43">
        <v>124.58190856000002</v>
      </c>
      <c r="Y69" s="43">
        <v>113.78020354</v>
      </c>
      <c r="Z69" s="43">
        <v>119.69050105000001</v>
      </c>
      <c r="AA69" s="43">
        <v>204.52264400000001</v>
      </c>
      <c r="AB69" s="43">
        <v>118.80122799999999</v>
      </c>
      <c r="AC69" s="43">
        <v>140.193693</v>
      </c>
      <c r="AD69" s="43">
        <v>116.081988</v>
      </c>
      <c r="AE69" s="43">
        <v>110.06284599999999</v>
      </c>
      <c r="AF69" s="43">
        <v>90.588678999999999</v>
      </c>
      <c r="AG69" s="43">
        <v>105.13403</v>
      </c>
      <c r="AH69" s="43">
        <v>95.912255000000002</v>
      </c>
      <c r="AI69" s="43">
        <v>138.11226600000001</v>
      </c>
      <c r="AJ69" s="43">
        <v>102.961145</v>
      </c>
      <c r="AK69" s="43">
        <v>276.24704200000002</v>
      </c>
      <c r="AL69" s="43">
        <v>238.97034300000001</v>
      </c>
      <c r="AM69" s="43">
        <v>113.90470138000001</v>
      </c>
      <c r="AN69" s="43">
        <v>208.96440916999998</v>
      </c>
      <c r="AO69" s="43">
        <v>103.97685942999998</v>
      </c>
      <c r="AP69" s="43">
        <v>37.835911830000008</v>
      </c>
      <c r="AQ69" s="43">
        <v>38.424117689999996</v>
      </c>
      <c r="AR69" s="43">
        <v>33.44783932</v>
      </c>
      <c r="AS69" s="43">
        <v>40.015452639999999</v>
      </c>
      <c r="AT69" s="43">
        <v>119.51267014</v>
      </c>
      <c r="AU69" s="43">
        <v>46.062264119999995</v>
      </c>
      <c r="AV69" s="43">
        <v>62.116758239999996</v>
      </c>
      <c r="AW69" s="43">
        <v>76.096136490000006</v>
      </c>
      <c r="AX69" s="43">
        <v>79.376976079999991</v>
      </c>
    </row>
    <row r="70" spans="1:50" s="44" customFormat="1" x14ac:dyDescent="0.25">
      <c r="A70" s="46"/>
      <c r="B70" s="41" t="s">
        <v>69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-7.4505805969238294E-15</v>
      </c>
      <c r="L70" s="43">
        <v>122.06145296</v>
      </c>
      <c r="M70" s="43">
        <v>31.051839959999992</v>
      </c>
      <c r="N70" s="43">
        <v>163.99379512000002</v>
      </c>
      <c r="O70" s="43">
        <v>46.446258180000015</v>
      </c>
      <c r="P70" s="43">
        <v>78.95986787999999</v>
      </c>
      <c r="Q70" s="43">
        <v>64.891816379999995</v>
      </c>
      <c r="R70" s="43">
        <v>55.119354769999994</v>
      </c>
      <c r="S70" s="43">
        <v>56.922795810000004</v>
      </c>
      <c r="T70" s="43">
        <v>48.128615959999998</v>
      </c>
      <c r="U70" s="43">
        <v>42.322314199999994</v>
      </c>
      <c r="V70" s="43">
        <v>50.904672179999991</v>
      </c>
      <c r="W70" s="43">
        <v>60.942537460000011</v>
      </c>
      <c r="X70" s="43">
        <v>43.179855000000003</v>
      </c>
      <c r="Y70" s="43">
        <v>50.404482000000009</v>
      </c>
      <c r="Z70" s="43">
        <v>61.10177078000001</v>
      </c>
      <c r="AA70" s="43">
        <v>59.674688000000003</v>
      </c>
      <c r="AB70" s="43">
        <v>60.808869999999999</v>
      </c>
      <c r="AC70" s="43">
        <v>73.506283999999994</v>
      </c>
      <c r="AD70" s="43">
        <v>65.016340999999997</v>
      </c>
      <c r="AE70" s="43">
        <v>71.572197000000003</v>
      </c>
      <c r="AF70" s="43">
        <v>52.383904999999999</v>
      </c>
      <c r="AG70" s="43">
        <v>47.143144999999997</v>
      </c>
      <c r="AH70" s="43">
        <v>55.185263999999997</v>
      </c>
      <c r="AI70" s="43">
        <v>68.543645999999995</v>
      </c>
      <c r="AJ70" s="43">
        <v>50.873842000000003</v>
      </c>
      <c r="AK70" s="43">
        <v>60.931373999999998</v>
      </c>
      <c r="AL70" s="43">
        <v>68.057989000000006</v>
      </c>
      <c r="AM70" s="43">
        <v>69.224554499999996</v>
      </c>
      <c r="AN70" s="43">
        <v>73.953672359999999</v>
      </c>
      <c r="AO70" s="43">
        <v>60.787074059999988</v>
      </c>
      <c r="AP70" s="43">
        <v>21.157936200000002</v>
      </c>
      <c r="AQ70" s="43">
        <v>16.842726299999995</v>
      </c>
      <c r="AR70" s="43">
        <v>5.7551911800000006</v>
      </c>
      <c r="AS70" s="43">
        <v>1.6599013199999999</v>
      </c>
      <c r="AT70" s="43">
        <v>6.0855338399999992</v>
      </c>
      <c r="AU70" s="43">
        <v>4.8666291000000008</v>
      </c>
      <c r="AV70" s="43">
        <v>4.3702592999999998</v>
      </c>
      <c r="AW70" s="43">
        <v>7.7546254800000014</v>
      </c>
      <c r="AX70" s="43">
        <v>13.42879346</v>
      </c>
    </row>
    <row r="71" spans="1:50" s="44" customFormat="1" x14ac:dyDescent="0.25">
      <c r="A71" s="46"/>
      <c r="B71" s="41" t="s">
        <v>70</v>
      </c>
      <c r="C71" s="43">
        <v>25.709810000000001</v>
      </c>
      <c r="D71" s="43">
        <v>21.295950000000001</v>
      </c>
      <c r="E71" s="43">
        <v>24.083860000000001</v>
      </c>
      <c r="F71" s="43">
        <v>23.167390000000001</v>
      </c>
      <c r="G71" s="43">
        <v>22.931889999999999</v>
      </c>
      <c r="H71" s="43">
        <v>19.020810000000001</v>
      </c>
      <c r="I71" s="43">
        <v>22.564250000000001</v>
      </c>
      <c r="J71" s="43">
        <v>25.945519999999998</v>
      </c>
      <c r="K71" s="43">
        <v>17.264880000000002</v>
      </c>
      <c r="L71" s="43">
        <v>27.44585</v>
      </c>
      <c r="M71" s="43">
        <v>28.873660000000001</v>
      </c>
      <c r="N71" s="43">
        <v>24.853449999999999</v>
      </c>
      <c r="O71" s="43">
        <v>29.66882</v>
      </c>
      <c r="P71" s="43">
        <v>24.991140000000001</v>
      </c>
      <c r="Q71" s="43">
        <v>25.050139999999999</v>
      </c>
      <c r="R71" s="43">
        <v>26.633659999999999</v>
      </c>
      <c r="S71" s="43">
        <v>26.007149999999999</v>
      </c>
      <c r="T71" s="43">
        <v>20.621369999999999</v>
      </c>
      <c r="U71" s="43">
        <v>27.32865</v>
      </c>
      <c r="V71" s="43">
        <v>28.055430000000001</v>
      </c>
      <c r="W71" s="43">
        <v>27.355499999999999</v>
      </c>
      <c r="X71" s="43">
        <v>34.10219</v>
      </c>
      <c r="Y71" s="43">
        <v>29.224029999999999</v>
      </c>
      <c r="Z71" s="43">
        <v>31.828800000000001</v>
      </c>
      <c r="AA71" s="43">
        <v>32.238799999999998</v>
      </c>
      <c r="AB71" s="43">
        <v>27.916879999999999</v>
      </c>
      <c r="AC71" s="43">
        <v>27.735669999999999</v>
      </c>
      <c r="AD71" s="43">
        <v>25.472639999999998</v>
      </c>
      <c r="AE71" s="43">
        <v>24.93609</v>
      </c>
      <c r="AF71" s="43">
        <v>23.950710000000001</v>
      </c>
      <c r="AG71" s="43">
        <v>31.63363</v>
      </c>
      <c r="AH71" s="43">
        <v>24.95984</v>
      </c>
      <c r="AI71" s="43">
        <v>26.919440000000002</v>
      </c>
      <c r="AJ71" s="43">
        <v>28.6084</v>
      </c>
      <c r="AK71" s="43">
        <v>28.981449999999999</v>
      </c>
      <c r="AL71" s="43">
        <v>33.87368</v>
      </c>
      <c r="AM71" s="43">
        <v>26.397030000000001</v>
      </c>
      <c r="AN71" s="43">
        <v>26.789850000000001</v>
      </c>
      <c r="AO71" s="43">
        <v>21.567779999999999</v>
      </c>
      <c r="AP71" s="43">
        <v>9.2518499999999992</v>
      </c>
      <c r="AQ71" s="43">
        <v>8.9513999999999996</v>
      </c>
      <c r="AR71" s="43">
        <v>17.995249999999999</v>
      </c>
      <c r="AS71" s="43">
        <v>29.0305</v>
      </c>
      <c r="AT71" s="43">
        <v>21.906880000000001</v>
      </c>
      <c r="AU71" s="43">
        <v>21.73133</v>
      </c>
      <c r="AV71" s="43">
        <v>19.115580000000001</v>
      </c>
      <c r="AW71" s="43">
        <v>20.49126</v>
      </c>
      <c r="AX71" s="43">
        <v>26.807030000000001</v>
      </c>
    </row>
    <row r="72" spans="1:50" s="44" customFormat="1" x14ac:dyDescent="0.25">
      <c r="A72" s="46"/>
      <c r="B72" s="41" t="s">
        <v>71</v>
      </c>
      <c r="C72" s="43">
        <v>45.934569360000012</v>
      </c>
      <c r="D72" s="43">
        <v>23.437522349999995</v>
      </c>
      <c r="E72" s="43">
        <v>27.931161930000009</v>
      </c>
      <c r="F72" s="43">
        <v>22.957613939999998</v>
      </c>
      <c r="G72" s="43">
        <v>29.711791810000001</v>
      </c>
      <c r="H72" s="43">
        <v>21.059517700000004</v>
      </c>
      <c r="I72" s="43">
        <v>24.877973310000002</v>
      </c>
      <c r="J72" s="43">
        <v>35.094560139999999</v>
      </c>
      <c r="K72" s="43">
        <v>22.127799750000001</v>
      </c>
      <c r="L72" s="43">
        <v>21.714211969999983</v>
      </c>
      <c r="M72" s="43">
        <v>28.888885009999992</v>
      </c>
      <c r="N72" s="43">
        <v>176.23702764999999</v>
      </c>
      <c r="O72" s="43">
        <v>56.930003589999998</v>
      </c>
      <c r="P72" s="43">
        <v>41.06344046000001</v>
      </c>
      <c r="Q72" s="43">
        <v>34.119684649999982</v>
      </c>
      <c r="R72" s="43">
        <v>23.991906739999994</v>
      </c>
      <c r="S72" s="43">
        <v>19.92164008</v>
      </c>
      <c r="T72" s="43">
        <v>36.169712789999998</v>
      </c>
      <c r="U72" s="43">
        <v>31.524611130000004</v>
      </c>
      <c r="V72" s="43">
        <v>100.2732802</v>
      </c>
      <c r="W72" s="43">
        <v>34.221976290000008</v>
      </c>
      <c r="X72" s="43">
        <v>47.29986356000002</v>
      </c>
      <c r="Y72" s="43">
        <v>34.151691540000002</v>
      </c>
      <c r="Z72" s="43">
        <v>26.759930270000002</v>
      </c>
      <c r="AA72" s="43">
        <v>112.609156</v>
      </c>
      <c r="AB72" s="43">
        <v>30.075478</v>
      </c>
      <c r="AC72" s="43">
        <v>38.951739000000003</v>
      </c>
      <c r="AD72" s="43">
        <v>25.593007</v>
      </c>
      <c r="AE72" s="43">
        <v>13.554558999999999</v>
      </c>
      <c r="AF72" s="43">
        <v>14.254064</v>
      </c>
      <c r="AG72" s="43">
        <v>26.357254999999999</v>
      </c>
      <c r="AH72" s="43">
        <v>15.767151</v>
      </c>
      <c r="AI72" s="43">
        <v>42.649180000000001</v>
      </c>
      <c r="AJ72" s="43">
        <v>23.478902999999999</v>
      </c>
      <c r="AK72" s="43">
        <v>186.33421799999999</v>
      </c>
      <c r="AL72" s="43">
        <v>137.03867399999999</v>
      </c>
      <c r="AM72" s="43">
        <v>18.283116880000009</v>
      </c>
      <c r="AN72" s="43">
        <v>108.22088680999998</v>
      </c>
      <c r="AO72" s="43">
        <v>21.622005369999989</v>
      </c>
      <c r="AP72" s="43">
        <v>7.4261256300000023</v>
      </c>
      <c r="AQ72" s="43">
        <v>12.629991390000001</v>
      </c>
      <c r="AR72" s="43">
        <v>9.6973981400000007</v>
      </c>
      <c r="AS72" s="43">
        <v>9.32505132</v>
      </c>
      <c r="AT72" s="43">
        <v>91.5202563</v>
      </c>
      <c r="AU72" s="43">
        <v>19.464305019999994</v>
      </c>
      <c r="AV72" s="43">
        <v>38.630918940000001</v>
      </c>
      <c r="AW72" s="43">
        <v>47.850251010000008</v>
      </c>
      <c r="AX72" s="43">
        <v>39.14115262</v>
      </c>
    </row>
    <row r="73" spans="1:50" s="44" customFormat="1" x14ac:dyDescent="0.25">
      <c r="A73" s="46"/>
      <c r="B73" s="19" t="s">
        <v>72</v>
      </c>
      <c r="C73" s="43">
        <v>31.284194410000005</v>
      </c>
      <c r="D73" s="43">
        <v>30.660801370000001</v>
      </c>
      <c r="E73" s="43">
        <v>36.952160929999998</v>
      </c>
      <c r="F73" s="43">
        <v>30.867846719999999</v>
      </c>
      <c r="G73" s="43">
        <v>30.165244980000004</v>
      </c>
      <c r="H73" s="43">
        <v>26.848878109999994</v>
      </c>
      <c r="I73" s="43">
        <v>29.308588420000003</v>
      </c>
      <c r="J73" s="43">
        <v>31.584759979999998</v>
      </c>
      <c r="K73" s="43">
        <v>29.546050430000001</v>
      </c>
      <c r="L73" s="43">
        <v>39.265087840000007</v>
      </c>
      <c r="M73" s="43">
        <v>22.803666399999997</v>
      </c>
      <c r="N73" s="43">
        <v>52.697146969999999</v>
      </c>
      <c r="O73" s="43">
        <v>29.958798870000006</v>
      </c>
      <c r="P73" s="43">
        <v>34.618940670000001</v>
      </c>
      <c r="Q73" s="43">
        <v>54.241683069999993</v>
      </c>
      <c r="R73" s="43">
        <v>21.791845089999995</v>
      </c>
      <c r="S73" s="43">
        <v>61.317227600000002</v>
      </c>
      <c r="T73" s="43">
        <v>32.24923501</v>
      </c>
      <c r="U73" s="43">
        <v>25.64955522</v>
      </c>
      <c r="V73" s="43">
        <v>39.170894599999997</v>
      </c>
      <c r="W73" s="43">
        <v>26.73202251</v>
      </c>
      <c r="X73" s="43">
        <v>30.726064319999999</v>
      </c>
      <c r="Y73" s="43">
        <v>21.547511669999999</v>
      </c>
      <c r="Z73" s="43">
        <v>34.986825270000004</v>
      </c>
      <c r="AA73" s="43">
        <v>42.336618999999999</v>
      </c>
      <c r="AB73" s="43">
        <v>17.147418999999999</v>
      </c>
      <c r="AC73" s="43">
        <v>31.122335</v>
      </c>
      <c r="AD73" s="43">
        <v>50.239086</v>
      </c>
      <c r="AE73" s="43">
        <v>26.772313</v>
      </c>
      <c r="AF73" s="43">
        <v>41.667726999999999</v>
      </c>
      <c r="AG73" s="43">
        <v>33.115285999999998</v>
      </c>
      <c r="AH73" s="43">
        <v>37.135773</v>
      </c>
      <c r="AI73" s="43">
        <v>30.512943</v>
      </c>
      <c r="AJ73" s="43">
        <v>24.535706999999999</v>
      </c>
      <c r="AK73" s="43">
        <v>39.357593999999999</v>
      </c>
      <c r="AL73" s="43">
        <v>39.478991999999998</v>
      </c>
      <c r="AM73" s="43">
        <v>34.450727410000006</v>
      </c>
      <c r="AN73" s="43">
        <v>40.143738399999997</v>
      </c>
      <c r="AO73" s="43">
        <v>15.508342519999999</v>
      </c>
      <c r="AP73" s="43">
        <v>4.333412</v>
      </c>
      <c r="AQ73" s="43">
        <v>2.6980300000000002</v>
      </c>
      <c r="AR73" s="43">
        <v>67.66959928</v>
      </c>
      <c r="AS73" s="43">
        <v>29.896844880000003</v>
      </c>
      <c r="AT73" s="43">
        <v>23.855268489999993</v>
      </c>
      <c r="AU73" s="43">
        <v>36.575978480000003</v>
      </c>
      <c r="AV73" s="43">
        <v>21.260760019999999</v>
      </c>
      <c r="AW73" s="43">
        <v>44.41208979999999</v>
      </c>
      <c r="AX73" s="43">
        <v>37.513448850000003</v>
      </c>
    </row>
    <row r="74" spans="1:50" s="44" customFormat="1" x14ac:dyDescent="0.25">
      <c r="A74" s="46"/>
      <c r="B74" s="19" t="s">
        <v>73</v>
      </c>
      <c r="C74" s="43">
        <v>359.6436319500001</v>
      </c>
      <c r="D74" s="43">
        <v>45.418777329999998</v>
      </c>
      <c r="E74" s="43">
        <v>341.14501962999992</v>
      </c>
      <c r="F74" s="43">
        <v>108.43516637</v>
      </c>
      <c r="G74" s="43">
        <v>39.274356590000004</v>
      </c>
      <c r="H74" s="43">
        <v>256.41209161999996</v>
      </c>
      <c r="I74" s="43">
        <v>174.69540577000001</v>
      </c>
      <c r="J74" s="43">
        <v>179.31134544</v>
      </c>
      <c r="K74" s="43">
        <v>228.00066895000006</v>
      </c>
      <c r="L74" s="43">
        <v>154.96079702999998</v>
      </c>
      <c r="M74" s="43">
        <v>23.955137069999996</v>
      </c>
      <c r="N74" s="43">
        <v>312.37238152000003</v>
      </c>
      <c r="O74" s="43">
        <v>167.45621297</v>
      </c>
      <c r="P74" s="43">
        <v>28.711148090000005</v>
      </c>
      <c r="Q74" s="43">
        <v>349.00802691000001</v>
      </c>
      <c r="R74" s="43">
        <v>75.693453669999997</v>
      </c>
      <c r="S74" s="43">
        <v>19.43997053</v>
      </c>
      <c r="T74" s="43">
        <v>279.70007749999996</v>
      </c>
      <c r="U74" s="43">
        <v>164.74925114999999</v>
      </c>
      <c r="V74" s="43">
        <v>33.321499290000006</v>
      </c>
      <c r="W74" s="43">
        <v>351.71722715999999</v>
      </c>
      <c r="X74" s="43">
        <v>152.93062299999997</v>
      </c>
      <c r="Y74" s="43">
        <v>24.238775229999998</v>
      </c>
      <c r="Z74" s="43">
        <v>387.72376176</v>
      </c>
      <c r="AA74" s="43">
        <v>70.440421000000001</v>
      </c>
      <c r="AB74" s="43">
        <v>25.866935999999999</v>
      </c>
      <c r="AC74" s="43">
        <v>321.09998200000001</v>
      </c>
      <c r="AD74" s="43">
        <v>110.597669</v>
      </c>
      <c r="AE74" s="43">
        <v>22.867090999999999</v>
      </c>
      <c r="AF74" s="43">
        <v>322.61472400000002</v>
      </c>
      <c r="AG74" s="43">
        <v>116.51482300000001</v>
      </c>
      <c r="AH74" s="43">
        <v>18.64583</v>
      </c>
      <c r="AI74" s="43">
        <v>330.17811799999998</v>
      </c>
      <c r="AJ74" s="43">
        <v>108.56786099999999</v>
      </c>
      <c r="AK74" s="43">
        <v>20.099201000000001</v>
      </c>
      <c r="AL74" s="43">
        <v>407.94930199999999</v>
      </c>
      <c r="AM74" s="43">
        <v>58.94159114</v>
      </c>
      <c r="AN74" s="43">
        <v>16.549489900000001</v>
      </c>
      <c r="AO74" s="43">
        <v>142.54003037000001</v>
      </c>
      <c r="AP74" s="43">
        <v>139.31989142999998</v>
      </c>
      <c r="AQ74" s="43">
        <v>13.44364538</v>
      </c>
      <c r="AR74" s="43">
        <v>50.616370459999999</v>
      </c>
      <c r="AS74" s="43">
        <v>21.377344270000002</v>
      </c>
      <c r="AT74" s="43">
        <v>9.8693738800000013</v>
      </c>
      <c r="AU74" s="43">
        <v>19.113432420000002</v>
      </c>
      <c r="AV74" s="43">
        <v>5.5919417999999999</v>
      </c>
      <c r="AW74" s="43">
        <v>10.850484590000001</v>
      </c>
      <c r="AX74" s="43">
        <v>320.69489085000004</v>
      </c>
    </row>
    <row r="75" spans="1:50" s="44" customFormat="1" x14ac:dyDescent="0.25">
      <c r="A75" s="47"/>
      <c r="B75" s="41" t="s">
        <v>74</v>
      </c>
      <c r="C75" s="43">
        <v>148.46876359000004</v>
      </c>
      <c r="D75" s="43">
        <v>5.6617653199999998</v>
      </c>
      <c r="E75" s="43">
        <v>260.52903679999997</v>
      </c>
      <c r="F75" s="43">
        <v>79.650844669999998</v>
      </c>
      <c r="G75" s="43">
        <v>7.6855398100000007</v>
      </c>
      <c r="H75" s="43">
        <v>193.92446411999995</v>
      </c>
      <c r="I75" s="43">
        <v>156.99167494999998</v>
      </c>
      <c r="J75" s="43">
        <v>3.7008011299999954</v>
      </c>
      <c r="K75" s="43">
        <v>206.74380587000005</v>
      </c>
      <c r="L75" s="43">
        <v>138.6060501</v>
      </c>
      <c r="M75" s="43">
        <v>3.99523516</v>
      </c>
      <c r="N75" s="43">
        <v>282.64760053000003</v>
      </c>
      <c r="O75" s="43">
        <v>80.189960239999991</v>
      </c>
      <c r="P75" s="43">
        <v>3.8273366500000003</v>
      </c>
      <c r="Q75" s="43">
        <v>311.20774235000005</v>
      </c>
      <c r="R75" s="43">
        <v>55.437669039999996</v>
      </c>
      <c r="S75" s="43">
        <v>3.1290208899999996</v>
      </c>
      <c r="T75" s="43">
        <v>247.11271862999996</v>
      </c>
      <c r="U75" s="43">
        <v>96.290245289999987</v>
      </c>
      <c r="V75" s="43">
        <v>7.2753800000000002</v>
      </c>
      <c r="W75" s="43">
        <v>265.16459338999999</v>
      </c>
      <c r="X75" s="43">
        <v>107.91283842999999</v>
      </c>
      <c r="Y75" s="43">
        <v>6.2759370699999995</v>
      </c>
      <c r="Z75" s="43">
        <v>342.16219520999999</v>
      </c>
      <c r="AA75" s="43">
        <v>51.909976</v>
      </c>
      <c r="AB75" s="43">
        <v>10.594321000000001</v>
      </c>
      <c r="AC75" s="43">
        <v>303.74881800000003</v>
      </c>
      <c r="AD75" s="43">
        <v>93.448081999999999</v>
      </c>
      <c r="AE75" s="43">
        <v>8.3186560000000007</v>
      </c>
      <c r="AF75" s="43">
        <v>305.77764999999999</v>
      </c>
      <c r="AG75" s="43">
        <v>101.30399199999999</v>
      </c>
      <c r="AH75" s="43">
        <v>4.9986990000000002</v>
      </c>
      <c r="AI75" s="43">
        <v>314.29359599999998</v>
      </c>
      <c r="AJ75" s="43">
        <v>93.570307999999997</v>
      </c>
      <c r="AK75" s="43">
        <v>4.281625</v>
      </c>
      <c r="AL75" s="43">
        <v>361.970643</v>
      </c>
      <c r="AM75" s="43">
        <v>40.118893640000003</v>
      </c>
      <c r="AN75" s="43">
        <v>2.3919983899999999</v>
      </c>
      <c r="AO75" s="43">
        <v>131.63972024000003</v>
      </c>
      <c r="AP75" s="43">
        <v>133.02089606999999</v>
      </c>
      <c r="AQ75" s="43">
        <v>11.927220949999999</v>
      </c>
      <c r="AR75" s="43">
        <v>47.512693749999997</v>
      </c>
      <c r="AS75" s="43">
        <v>7.1588901999999992</v>
      </c>
      <c r="AT75" s="43">
        <v>2.7325743999999994</v>
      </c>
      <c r="AU75" s="43">
        <v>9.9836927600000021</v>
      </c>
      <c r="AV75" s="43">
        <v>-0.81453755999999999</v>
      </c>
      <c r="AW75" s="43">
        <v>3.0179002000000001</v>
      </c>
      <c r="AX75" s="43">
        <v>311.79752936</v>
      </c>
    </row>
    <row r="76" spans="1:50" s="44" customFormat="1" x14ac:dyDescent="0.25">
      <c r="A76" s="47"/>
      <c r="B76" s="41" t="s">
        <v>75</v>
      </c>
      <c r="C76" s="43">
        <v>192.24580359000004</v>
      </c>
      <c r="D76" s="43">
        <v>24.098065949999999</v>
      </c>
      <c r="E76" s="43">
        <v>65.638832320000006</v>
      </c>
      <c r="F76" s="43">
        <v>14.675229550000001</v>
      </c>
      <c r="G76" s="43">
        <v>16.310131119999998</v>
      </c>
      <c r="H76" s="43">
        <v>47.370300100000001</v>
      </c>
      <c r="I76" s="43">
        <v>1.1922034000000001</v>
      </c>
      <c r="J76" s="43">
        <v>161.88016687999999</v>
      </c>
      <c r="K76" s="43">
        <v>2.5979688700000003</v>
      </c>
      <c r="L76" s="43">
        <v>0.16684199999999999</v>
      </c>
      <c r="M76" s="43">
        <v>6.626698489999999</v>
      </c>
      <c r="N76" s="43">
        <v>10.609802870000001</v>
      </c>
      <c r="O76" s="43">
        <v>69.513570229999985</v>
      </c>
      <c r="P76" s="43">
        <v>9.7839074600000018</v>
      </c>
      <c r="Q76" s="43">
        <v>17.492891019999998</v>
      </c>
      <c r="R76" s="43">
        <v>2.9630133299999999</v>
      </c>
      <c r="S76" s="43">
        <v>3.42000123</v>
      </c>
      <c r="T76" s="43">
        <v>18.34834605</v>
      </c>
      <c r="U76" s="43">
        <v>53.592635439999995</v>
      </c>
      <c r="V76" s="43">
        <v>13.533916239999998</v>
      </c>
      <c r="W76" s="43">
        <v>74.676041799999993</v>
      </c>
      <c r="X76" s="43">
        <v>29.485162259999999</v>
      </c>
      <c r="Y76" s="43">
        <v>2.1762379799999998</v>
      </c>
      <c r="Z76" s="43">
        <v>27.080117999999999</v>
      </c>
      <c r="AA76" s="43">
        <v>0.93969199999999997</v>
      </c>
      <c r="AB76" s="43">
        <v>1.520038</v>
      </c>
      <c r="AC76" s="43">
        <v>0.356686</v>
      </c>
      <c r="AD76" s="43">
        <v>0.94059899999999996</v>
      </c>
      <c r="AE76" s="43">
        <v>0.94091800000000003</v>
      </c>
      <c r="AF76" s="43">
        <v>2.5335830000000001</v>
      </c>
      <c r="AG76" s="43">
        <v>1.522526</v>
      </c>
      <c r="AH76" s="43">
        <v>0.35715200000000003</v>
      </c>
      <c r="AI76" s="43">
        <v>0.93989999999999996</v>
      </c>
      <c r="AJ76" s="43">
        <v>0.94106500000000004</v>
      </c>
      <c r="AK76" s="43">
        <v>0.58026</v>
      </c>
      <c r="AL76" s="43">
        <v>23.249700000000001</v>
      </c>
      <c r="AM76" s="43">
        <v>1.0728540200000001</v>
      </c>
      <c r="AN76" s="43">
        <v>0.35785097999999999</v>
      </c>
      <c r="AO76" s="43">
        <v>0</v>
      </c>
      <c r="AP76" s="43">
        <v>0.71570197000000002</v>
      </c>
      <c r="AQ76" s="43">
        <v>0</v>
      </c>
      <c r="AR76" s="43">
        <v>0</v>
      </c>
      <c r="AS76" s="43">
        <v>1.2712416599999998</v>
      </c>
      <c r="AT76" s="43">
        <v>0.35785097999999999</v>
      </c>
      <c r="AU76" s="43">
        <v>0.35808365000000003</v>
      </c>
      <c r="AV76" s="43">
        <v>0</v>
      </c>
      <c r="AW76" s="43">
        <v>0</v>
      </c>
      <c r="AX76" s="43">
        <v>0</v>
      </c>
    </row>
    <row r="77" spans="1:50" s="44" customFormat="1" x14ac:dyDescent="0.25">
      <c r="A77" s="47"/>
      <c r="B77" s="41" t="s">
        <v>76</v>
      </c>
      <c r="C77" s="43">
        <v>18.929064770000039</v>
      </c>
      <c r="D77" s="43">
        <v>15.658946059999998</v>
      </c>
      <c r="E77" s="43">
        <v>14.977150509999984</v>
      </c>
      <c r="F77" s="43">
        <v>14.109092150000002</v>
      </c>
      <c r="G77" s="43">
        <v>15.278685660000002</v>
      </c>
      <c r="H77" s="43">
        <v>15.117327399999999</v>
      </c>
      <c r="I77" s="43">
        <v>16.511527420000021</v>
      </c>
      <c r="J77" s="43">
        <v>13.730377430000008</v>
      </c>
      <c r="K77" s="43">
        <v>18.65889421000001</v>
      </c>
      <c r="L77" s="43">
        <v>16.187904929999977</v>
      </c>
      <c r="M77" s="43">
        <v>13.333203419999998</v>
      </c>
      <c r="N77" s="43">
        <v>19.114978120000007</v>
      </c>
      <c r="O77" s="43">
        <v>17.752682500000017</v>
      </c>
      <c r="P77" s="43">
        <v>15.099903980000004</v>
      </c>
      <c r="Q77" s="43">
        <v>20.307393540000003</v>
      </c>
      <c r="R77" s="43">
        <v>17.292771300000005</v>
      </c>
      <c r="S77" s="43">
        <v>12.89094841</v>
      </c>
      <c r="T77" s="43">
        <v>14.239012819999974</v>
      </c>
      <c r="U77" s="43">
        <v>14.866370420000017</v>
      </c>
      <c r="V77" s="43">
        <v>12.512203050000004</v>
      </c>
      <c r="W77" s="43">
        <v>11.876591969999984</v>
      </c>
      <c r="X77" s="43">
        <v>15.532622309999979</v>
      </c>
      <c r="Y77" s="43">
        <v>15.786600179999995</v>
      </c>
      <c r="Z77" s="43">
        <v>18.48144855000001</v>
      </c>
      <c r="AA77" s="43">
        <v>17.590752999999999</v>
      </c>
      <c r="AB77" s="43">
        <v>13.752577</v>
      </c>
      <c r="AC77" s="43">
        <v>16.994478000000001</v>
      </c>
      <c r="AD77" s="43">
        <v>16.208988000000002</v>
      </c>
      <c r="AE77" s="43">
        <v>13.607517</v>
      </c>
      <c r="AF77" s="43">
        <v>14.303490999999999</v>
      </c>
      <c r="AG77" s="43">
        <v>13.688305</v>
      </c>
      <c r="AH77" s="43">
        <v>13.289979000000001</v>
      </c>
      <c r="AI77" s="43">
        <v>14.944622000000001</v>
      </c>
      <c r="AJ77" s="43">
        <v>14.056488</v>
      </c>
      <c r="AK77" s="43">
        <v>15.237316</v>
      </c>
      <c r="AL77" s="43">
        <v>22.728959</v>
      </c>
      <c r="AM77" s="43">
        <v>17.749843479999999</v>
      </c>
      <c r="AN77" s="43">
        <v>13.79964053</v>
      </c>
      <c r="AO77" s="43">
        <v>10.90031012999998</v>
      </c>
      <c r="AP77" s="43">
        <v>5.5832933899999846</v>
      </c>
      <c r="AQ77" s="43">
        <v>1.5164244299999996</v>
      </c>
      <c r="AR77" s="43">
        <v>3.1036767100000011</v>
      </c>
      <c r="AS77" s="43">
        <v>12.947212410000004</v>
      </c>
      <c r="AT77" s="43">
        <v>6.778948500000002</v>
      </c>
      <c r="AU77" s="43">
        <v>8.7716560099999992</v>
      </c>
      <c r="AV77" s="43">
        <v>6.4064793599999996</v>
      </c>
      <c r="AW77" s="43">
        <v>7.8325843900000001</v>
      </c>
      <c r="AX77" s="43">
        <v>8.8973614900000104</v>
      </c>
    </row>
    <row r="78" spans="1:50" s="44" customFormat="1" x14ac:dyDescent="0.25">
      <c r="A78" s="46"/>
      <c r="B78" s="19" t="s">
        <v>77</v>
      </c>
      <c r="C78" s="43">
        <v>19.723601759999998</v>
      </c>
      <c r="D78" s="43">
        <v>17.298041239999996</v>
      </c>
      <c r="E78" s="43">
        <v>26.298466349999995</v>
      </c>
      <c r="F78" s="43">
        <v>18.870087909999995</v>
      </c>
      <c r="G78" s="43">
        <v>22.935182770000004</v>
      </c>
      <c r="H78" s="43">
        <v>20.028849080000001</v>
      </c>
      <c r="I78" s="43">
        <v>17.926190349999999</v>
      </c>
      <c r="J78" s="43">
        <v>18.144798319999992</v>
      </c>
      <c r="K78" s="43">
        <v>11.948940039999997</v>
      </c>
      <c r="L78" s="43">
        <v>23.061474069999989</v>
      </c>
      <c r="M78" s="43">
        <v>17.059887380000003</v>
      </c>
      <c r="N78" s="43">
        <v>30.667777540000007</v>
      </c>
      <c r="O78" s="43">
        <v>38.254843310000012</v>
      </c>
      <c r="P78" s="43">
        <v>23.159654119999999</v>
      </c>
      <c r="Q78" s="43">
        <v>19.119553510000003</v>
      </c>
      <c r="R78" s="43">
        <v>26.854176840000004</v>
      </c>
      <c r="S78" s="43">
        <v>14.366881979999999</v>
      </c>
      <c r="T78" s="43">
        <v>17.882259499999996</v>
      </c>
      <c r="U78" s="43">
        <v>16.414972849999998</v>
      </c>
      <c r="V78" s="43">
        <v>16.82735259</v>
      </c>
      <c r="W78" s="43">
        <v>17.54012178</v>
      </c>
      <c r="X78" s="43">
        <v>16.1155762</v>
      </c>
      <c r="Y78" s="43">
        <v>16.666986109999996</v>
      </c>
      <c r="Z78" s="43">
        <v>54.795187280000007</v>
      </c>
      <c r="AA78" s="43">
        <v>23.671023999999999</v>
      </c>
      <c r="AB78" s="43">
        <v>34.645173999999997</v>
      </c>
      <c r="AC78" s="43">
        <v>16.893605999999998</v>
      </c>
      <c r="AD78" s="43">
        <v>23.041432</v>
      </c>
      <c r="AE78" s="43">
        <v>14.377405</v>
      </c>
      <c r="AF78" s="43">
        <v>13.445149000000001</v>
      </c>
      <c r="AG78" s="43">
        <v>28.692184000000001</v>
      </c>
      <c r="AH78" s="43">
        <v>11.99377</v>
      </c>
      <c r="AI78" s="43">
        <v>13.487575</v>
      </c>
      <c r="AJ78" s="43">
        <v>12.388149</v>
      </c>
      <c r="AK78" s="43">
        <v>17.101579999999998</v>
      </c>
      <c r="AL78" s="43">
        <v>25.604001</v>
      </c>
      <c r="AM78" s="43">
        <v>19.244747510000003</v>
      </c>
      <c r="AN78" s="43">
        <v>27.191676909999995</v>
      </c>
      <c r="AO78" s="43">
        <v>10.037288059999998</v>
      </c>
      <c r="AP78" s="43">
        <v>4.6363524700000003</v>
      </c>
      <c r="AQ78" s="43">
        <v>2.3479046600000002</v>
      </c>
      <c r="AR78" s="43">
        <v>5.8477751999999992</v>
      </c>
      <c r="AS78" s="43">
        <v>8.7657602899999993</v>
      </c>
      <c r="AT78" s="43">
        <v>9.8642591399999979</v>
      </c>
      <c r="AU78" s="43">
        <v>15.262047530000004</v>
      </c>
      <c r="AV78" s="43">
        <v>11.762113889999998</v>
      </c>
      <c r="AW78" s="43">
        <v>18.012794020000001</v>
      </c>
      <c r="AX78" s="43">
        <v>17.702791340000001</v>
      </c>
    </row>
    <row r="79" spans="1:50" s="44" customFormat="1" x14ac:dyDescent="0.25">
      <c r="A79" s="46"/>
      <c r="B79" s="19" t="s">
        <v>78</v>
      </c>
      <c r="C79" s="43">
        <v>30.254206879999998</v>
      </c>
      <c r="D79" s="43">
        <v>0.31960510000000003</v>
      </c>
      <c r="E79" s="43">
        <v>6.9002195899999998</v>
      </c>
      <c r="F79" s="43">
        <v>18.924206000000002</v>
      </c>
      <c r="G79" s="43">
        <v>167.89703047999998</v>
      </c>
      <c r="H79" s="43">
        <v>122.05121597</v>
      </c>
      <c r="I79" s="43">
        <v>149.81234512999998</v>
      </c>
      <c r="J79" s="43">
        <v>284.30291665999999</v>
      </c>
      <c r="K79" s="43">
        <v>16.738501840000001</v>
      </c>
      <c r="L79" s="43">
        <v>5.7409926799999997</v>
      </c>
      <c r="M79" s="43">
        <v>26.901197079999999</v>
      </c>
      <c r="N79" s="43">
        <v>77.075816169999996</v>
      </c>
      <c r="O79" s="43">
        <v>7.8308575500000002</v>
      </c>
      <c r="P79" s="43">
        <v>79.139990170000004</v>
      </c>
      <c r="Q79" s="43">
        <v>80.794100620000009</v>
      </c>
      <c r="R79" s="43">
        <v>10.901475260000002</v>
      </c>
      <c r="S79" s="43">
        <v>0.85843557000000004</v>
      </c>
      <c r="T79" s="43">
        <v>254.99598574999999</v>
      </c>
      <c r="U79" s="43">
        <v>141.94322880999999</v>
      </c>
      <c r="V79" s="43">
        <v>1.5358684599999999</v>
      </c>
      <c r="W79" s="43">
        <v>61.232186739999996</v>
      </c>
      <c r="X79" s="43">
        <v>60.008921710000003</v>
      </c>
      <c r="Y79" s="43">
        <v>272.83352120000001</v>
      </c>
      <c r="Z79" s="43">
        <v>1.1273601299999998</v>
      </c>
      <c r="AA79" s="43">
        <v>62.587184999999998</v>
      </c>
      <c r="AB79" s="43">
        <v>8.9346130000000006</v>
      </c>
      <c r="AC79" s="43">
        <v>24.648952999999999</v>
      </c>
      <c r="AD79" s="43">
        <v>3.1055139999999999</v>
      </c>
      <c r="AE79" s="43">
        <v>2.2945069999999999</v>
      </c>
      <c r="AF79" s="43">
        <v>190.24890500000001</v>
      </c>
      <c r="AG79" s="43">
        <v>77.593952999999999</v>
      </c>
      <c r="AH79" s="43">
        <v>79.013604999999998</v>
      </c>
      <c r="AI79" s="43">
        <v>137.24800200000001</v>
      </c>
      <c r="AJ79" s="43">
        <v>261.45954699999999</v>
      </c>
      <c r="AK79" s="43">
        <v>81.421914999999998</v>
      </c>
      <c r="AL79" s="43">
        <v>4.5065379999999999</v>
      </c>
      <c r="AM79" s="43">
        <v>102.40004424999998</v>
      </c>
      <c r="AN79" s="43">
        <v>6.6184585599999997</v>
      </c>
      <c r="AO79" s="43">
        <v>38.123479859999996</v>
      </c>
      <c r="AP79" s="43">
        <v>8.496694950000002</v>
      </c>
      <c r="AQ79" s="43">
        <v>1.6451916100000001</v>
      </c>
      <c r="AR79" s="43">
        <v>230.21692133000002</v>
      </c>
      <c r="AS79" s="43">
        <v>250.52534170000004</v>
      </c>
      <c r="AT79" s="43">
        <v>75.69912020000001</v>
      </c>
      <c r="AU79" s="43">
        <v>13.878500549999998</v>
      </c>
      <c r="AV79" s="43">
        <v>0.52463985000000002</v>
      </c>
      <c r="AW79" s="43">
        <v>0.57542839000000001</v>
      </c>
      <c r="AX79" s="43">
        <v>20.292459600000001</v>
      </c>
    </row>
    <row r="80" spans="1:50" s="44" customFormat="1" x14ac:dyDescent="0.25">
      <c r="A80" s="47"/>
      <c r="B80" s="41" t="s">
        <v>79</v>
      </c>
      <c r="C80" s="43">
        <v>0</v>
      </c>
      <c r="D80" s="43">
        <v>0</v>
      </c>
      <c r="E80" s="43">
        <v>0</v>
      </c>
      <c r="F80" s="43">
        <v>15.61856</v>
      </c>
      <c r="G80" s="43">
        <v>159.44013375</v>
      </c>
      <c r="H80" s="43">
        <v>24.504308600000002</v>
      </c>
      <c r="I80" s="43">
        <v>134.99388375000001</v>
      </c>
      <c r="J80" s="43">
        <v>281.915054</v>
      </c>
      <c r="K80" s="43">
        <v>15.148999999999999</v>
      </c>
      <c r="L80" s="43">
        <v>5</v>
      </c>
      <c r="M80" s="43">
        <v>25.2</v>
      </c>
      <c r="N80" s="43">
        <v>67.443382999999997</v>
      </c>
      <c r="O80" s="43">
        <v>0</v>
      </c>
      <c r="P80" s="43">
        <v>77.92992120000001</v>
      </c>
      <c r="Q80" s="43">
        <v>68.008254249999993</v>
      </c>
      <c r="R80" s="43">
        <v>3.6</v>
      </c>
      <c r="S80" s="43">
        <v>0</v>
      </c>
      <c r="T80" s="43">
        <v>254.8230835</v>
      </c>
      <c r="U80" s="43">
        <v>0</v>
      </c>
      <c r="V80" s="43">
        <v>0</v>
      </c>
      <c r="W80" s="43">
        <v>60.149000000000001</v>
      </c>
      <c r="X80" s="43">
        <v>60</v>
      </c>
      <c r="Y80" s="43">
        <v>272.83352120000001</v>
      </c>
      <c r="Z80" s="43">
        <v>0</v>
      </c>
      <c r="AA80" s="43">
        <v>1.55125</v>
      </c>
      <c r="AB80" s="43">
        <v>1.255838</v>
      </c>
      <c r="AC80" s="43">
        <v>22.78406</v>
      </c>
      <c r="AD80" s="43">
        <v>1.389891</v>
      </c>
      <c r="AE80" s="43">
        <v>1.5056</v>
      </c>
      <c r="AF80" s="43">
        <v>190.09053700000001</v>
      </c>
      <c r="AG80" s="43">
        <v>3.4227310000000002</v>
      </c>
      <c r="AH80" s="43">
        <v>78.794871999999998</v>
      </c>
      <c r="AI80" s="43">
        <v>136.43579399999999</v>
      </c>
      <c r="AJ80" s="43">
        <v>109.581047</v>
      </c>
      <c r="AK80" s="43">
        <v>75.837514999999996</v>
      </c>
      <c r="AL80" s="43">
        <v>0.74971200000000005</v>
      </c>
      <c r="AM80" s="43">
        <v>0</v>
      </c>
      <c r="AN80" s="43">
        <v>0</v>
      </c>
      <c r="AO80" s="43">
        <v>21.475519999999999</v>
      </c>
      <c r="AP80" s="43">
        <v>0</v>
      </c>
      <c r="AQ80" s="43">
        <v>0</v>
      </c>
      <c r="AR80" s="43">
        <v>226.47558599999999</v>
      </c>
      <c r="AS80" s="43">
        <v>169.27066208000002</v>
      </c>
      <c r="AT80" s="43">
        <v>75</v>
      </c>
      <c r="AU80" s="43">
        <v>0.87</v>
      </c>
      <c r="AV80" s="43">
        <v>0</v>
      </c>
      <c r="AW80" s="43">
        <v>0</v>
      </c>
      <c r="AX80" s="43">
        <v>0</v>
      </c>
    </row>
    <row r="81" spans="1:50" s="44" customFormat="1" x14ac:dyDescent="0.25">
      <c r="A81" s="47"/>
      <c r="B81" s="41" t="s">
        <v>80</v>
      </c>
      <c r="C81" s="43">
        <v>30.254206879999998</v>
      </c>
      <c r="D81" s="43">
        <v>0.31960510000000003</v>
      </c>
      <c r="E81" s="43">
        <v>6.9002195899999998</v>
      </c>
      <c r="F81" s="43">
        <v>3.3056459999999999</v>
      </c>
      <c r="G81" s="43">
        <v>8.4568967300000004</v>
      </c>
      <c r="H81" s="43">
        <v>97.54690737</v>
      </c>
      <c r="I81" s="43">
        <v>14.81846138</v>
      </c>
      <c r="J81" s="43">
        <v>2.3878626600000001</v>
      </c>
      <c r="K81" s="43">
        <v>1.5895018399999998</v>
      </c>
      <c r="L81" s="43">
        <v>0.74099268000000007</v>
      </c>
      <c r="M81" s="43">
        <v>1.7011970799999998</v>
      </c>
      <c r="N81" s="43">
        <v>9.6324331700000023</v>
      </c>
      <c r="O81" s="43">
        <v>7.8308575500000002</v>
      </c>
      <c r="P81" s="43">
        <v>1.2100689700000002</v>
      </c>
      <c r="Q81" s="43">
        <v>12.785846370000002</v>
      </c>
      <c r="R81" s="43">
        <v>7.3014752600000001</v>
      </c>
      <c r="S81" s="43">
        <v>0.85843557000000004</v>
      </c>
      <c r="T81" s="43">
        <v>0.17290225000000001</v>
      </c>
      <c r="U81" s="43">
        <v>141.94322880999999</v>
      </c>
      <c r="V81" s="43">
        <v>1.5358684599999999</v>
      </c>
      <c r="W81" s="43">
        <v>1.0831867399999999</v>
      </c>
      <c r="X81" s="43">
        <v>8.9217099999999994E-3</v>
      </c>
      <c r="Y81" s="43">
        <v>0</v>
      </c>
      <c r="Z81" s="43">
        <v>1.1273601299999998</v>
      </c>
      <c r="AA81" s="43">
        <v>61.035935000000002</v>
      </c>
      <c r="AB81" s="43">
        <v>7.6787749999999999</v>
      </c>
      <c r="AC81" s="43">
        <v>1.8648929999999999</v>
      </c>
      <c r="AD81" s="43">
        <v>1.7156229999999999</v>
      </c>
      <c r="AE81" s="43">
        <v>0.78890700000000002</v>
      </c>
      <c r="AF81" s="43">
        <v>0.15836800000000001</v>
      </c>
      <c r="AG81" s="43">
        <v>74.171222</v>
      </c>
      <c r="AH81" s="43">
        <v>0.21873300000000001</v>
      </c>
      <c r="AI81" s="43">
        <v>0.81220800000000004</v>
      </c>
      <c r="AJ81" s="43">
        <v>151.8785</v>
      </c>
      <c r="AK81" s="43">
        <v>5.5843999999999996</v>
      </c>
      <c r="AL81" s="43">
        <v>3.7568260000000002</v>
      </c>
      <c r="AM81" s="43">
        <v>102.40004424999997</v>
      </c>
      <c r="AN81" s="43">
        <v>6.6184585599999997</v>
      </c>
      <c r="AO81" s="43">
        <v>16.64795986</v>
      </c>
      <c r="AP81" s="43">
        <v>8.496694950000002</v>
      </c>
      <c r="AQ81" s="43">
        <v>1.6451916100000001</v>
      </c>
      <c r="AR81" s="43">
        <v>3.7413353300000001</v>
      </c>
      <c r="AS81" s="43">
        <v>81.254679620000005</v>
      </c>
      <c r="AT81" s="43">
        <v>0.69912019999999997</v>
      </c>
      <c r="AU81" s="43">
        <v>13.008500549999999</v>
      </c>
      <c r="AV81" s="43">
        <v>0.52463985000000002</v>
      </c>
      <c r="AW81" s="43">
        <v>0.57542839000000001</v>
      </c>
      <c r="AX81" s="43">
        <v>20.292459600000001</v>
      </c>
    </row>
    <row r="82" spans="1:50" s="44" customFormat="1" x14ac:dyDescent="0.25">
      <c r="A82" s="47"/>
      <c r="B82" s="41" t="s">
        <v>81</v>
      </c>
      <c r="C82" s="43">
        <v>51.747852729999998</v>
      </c>
      <c r="D82" s="43">
        <v>25.890446690000001</v>
      </c>
      <c r="E82" s="43">
        <v>54.697749610000002</v>
      </c>
      <c r="F82" s="43">
        <v>26.88042768</v>
      </c>
      <c r="G82" s="43">
        <v>22.19194804</v>
      </c>
      <c r="H82" s="43">
        <v>29.354679740000002</v>
      </c>
      <c r="I82" s="43">
        <v>39.165431820000002</v>
      </c>
      <c r="J82" s="43">
        <v>19.36999518</v>
      </c>
      <c r="K82" s="43">
        <v>35.103114429999998</v>
      </c>
      <c r="L82" s="43">
        <v>33.11047674000001</v>
      </c>
      <c r="M82" s="43">
        <v>23.804391840000001</v>
      </c>
      <c r="N82" s="43">
        <v>56.804692909999993</v>
      </c>
      <c r="O82" s="43">
        <v>69.202205489999997</v>
      </c>
      <c r="P82" s="43">
        <v>30.013246659999997</v>
      </c>
      <c r="Q82" s="43">
        <v>46.890920360000003</v>
      </c>
      <c r="R82" s="43">
        <v>19.633029779999998</v>
      </c>
      <c r="S82" s="43">
        <v>22.751039639999998</v>
      </c>
      <c r="T82" s="43">
        <v>37.453057870000002</v>
      </c>
      <c r="U82" s="43">
        <v>23.454769760000001</v>
      </c>
      <c r="V82" s="43">
        <v>22.247410070000001</v>
      </c>
      <c r="W82" s="43">
        <v>15.53660232</v>
      </c>
      <c r="X82" s="43">
        <v>19.072818859999998</v>
      </c>
      <c r="Y82" s="43">
        <v>11.718832129999999</v>
      </c>
      <c r="Z82" s="43">
        <v>43.122575959999992</v>
      </c>
      <c r="AA82" s="43">
        <v>82.654466999999997</v>
      </c>
      <c r="AB82" s="43">
        <v>22.322368999999998</v>
      </c>
      <c r="AC82" s="43">
        <v>20.399583</v>
      </c>
      <c r="AD82" s="43">
        <v>20.285979999999999</v>
      </c>
      <c r="AE82" s="43">
        <v>23.692378000000001</v>
      </c>
      <c r="AF82" s="43">
        <v>36.717306999999998</v>
      </c>
      <c r="AG82" s="43">
        <v>50.747557</v>
      </c>
      <c r="AH82" s="43">
        <v>29.061205999999999</v>
      </c>
      <c r="AI82" s="43">
        <v>30.478171</v>
      </c>
      <c r="AJ82" s="43">
        <v>37.934018000000002</v>
      </c>
      <c r="AK82" s="43">
        <v>26.130416</v>
      </c>
      <c r="AL82" s="43">
        <v>34.667518000000001</v>
      </c>
      <c r="AM82" s="43">
        <v>27.668022410000003</v>
      </c>
      <c r="AN82" s="43">
        <v>13.645842940000005</v>
      </c>
      <c r="AO82" s="43">
        <v>20.444320519999998</v>
      </c>
      <c r="AP82" s="43">
        <v>4.0485986199999999</v>
      </c>
      <c r="AQ82" s="43">
        <v>17.369701800000001</v>
      </c>
      <c r="AR82" s="43">
        <v>140.36204524000001</v>
      </c>
      <c r="AS82" s="43">
        <v>8.2986888700000012</v>
      </c>
      <c r="AT82" s="43">
        <v>20.472807879999998</v>
      </c>
      <c r="AU82" s="43">
        <v>57.786096069999999</v>
      </c>
      <c r="AV82" s="43">
        <v>21.389966330000007</v>
      </c>
      <c r="AW82" s="43">
        <v>15.817752430000002</v>
      </c>
      <c r="AX82" s="43">
        <v>11.418214469999999</v>
      </c>
    </row>
    <row r="83" spans="1:50" s="44" customFormat="1" ht="11.25" customHeight="1" x14ac:dyDescent="0.25">
      <c r="A83" s="142"/>
      <c r="B83" s="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s="44" customFormat="1" ht="15.75" x14ac:dyDescent="0.25">
      <c r="A84" s="40"/>
      <c r="B84" s="23" t="s">
        <v>21</v>
      </c>
      <c r="C84" s="24">
        <v>1.27882114</v>
      </c>
      <c r="D84" s="24">
        <v>1.1498370999999998</v>
      </c>
      <c r="E84" s="24">
        <v>4.4486048399999998</v>
      </c>
      <c r="F84" s="24">
        <v>5.3398704500000003</v>
      </c>
      <c r="G84" s="24">
        <v>1.64672402</v>
      </c>
      <c r="H84" s="24">
        <v>1.2228883100000001</v>
      </c>
      <c r="I84" s="24">
        <v>1.7965220900000001</v>
      </c>
      <c r="J84" s="24">
        <v>3.1829893400000002</v>
      </c>
      <c r="K84" s="24">
        <v>3.7398666300000003</v>
      </c>
      <c r="L84" s="24">
        <v>5.1875838099999996</v>
      </c>
      <c r="M84" s="24">
        <v>2.8575671499999999</v>
      </c>
      <c r="N84" s="24">
        <v>2.3205683399999999</v>
      </c>
      <c r="O84" s="24">
        <v>2.0427764700000002</v>
      </c>
      <c r="P84" s="24">
        <v>0.43719727000000003</v>
      </c>
      <c r="Q84" s="24">
        <v>1.0838968399999998</v>
      </c>
      <c r="R84" s="24">
        <v>3.5392520200000002</v>
      </c>
      <c r="S84" s="24">
        <v>2.8639511600000001</v>
      </c>
      <c r="T84" s="24">
        <v>4.1354483600000007</v>
      </c>
      <c r="U84" s="24">
        <v>3.8444567699999999</v>
      </c>
      <c r="V84" s="24">
        <v>7.9873842699999997</v>
      </c>
      <c r="W84" s="24">
        <v>6.4218167799999994</v>
      </c>
      <c r="X84" s="24">
        <v>4.9219704899999996</v>
      </c>
      <c r="Y84" s="24">
        <v>3.4615652000000003</v>
      </c>
      <c r="Z84" s="24">
        <v>3.5056083300000003</v>
      </c>
      <c r="AA84" s="24">
        <v>1.0774809999999999</v>
      </c>
      <c r="AB84" s="24">
        <v>3.2342840000000002</v>
      </c>
      <c r="AC84" s="24">
        <v>0.29897299999999999</v>
      </c>
      <c r="AD84" s="24">
        <v>2.5806550000000001</v>
      </c>
      <c r="AE84" s="24">
        <v>0.74362300000000003</v>
      </c>
      <c r="AF84" s="24">
        <v>0.50877099999999997</v>
      </c>
      <c r="AG84" s="24">
        <v>5.2582950000000004</v>
      </c>
      <c r="AH84" s="24">
        <v>1.512748</v>
      </c>
      <c r="AI84" s="24">
        <v>0.87826599999999999</v>
      </c>
      <c r="AJ84" s="24">
        <v>1.7943249999999999</v>
      </c>
      <c r="AK84" s="24">
        <v>0.99196799999999996</v>
      </c>
      <c r="AL84" s="24">
        <v>1.695433</v>
      </c>
      <c r="AM84" s="24">
        <v>1.6790818499999998</v>
      </c>
      <c r="AN84" s="24">
        <v>1.02063327</v>
      </c>
      <c r="AO84" s="24">
        <v>1.40645244</v>
      </c>
      <c r="AP84" s="24">
        <v>0.24927754000000002</v>
      </c>
      <c r="AQ84" s="24">
        <v>0</v>
      </c>
      <c r="AR84" s="24">
        <v>0.20577053000000001</v>
      </c>
      <c r="AS84" s="24">
        <v>0.77542356000000001</v>
      </c>
      <c r="AT84" s="24">
        <v>1.5603082699999999</v>
      </c>
      <c r="AU84" s="24">
        <v>1.0747844000000002</v>
      </c>
      <c r="AV84" s="24">
        <v>0.67526176000000004</v>
      </c>
      <c r="AW84" s="24">
        <v>1.58918172</v>
      </c>
      <c r="AX84" s="24">
        <v>1.1591269200000001</v>
      </c>
    </row>
    <row r="85" spans="1:50" s="44" customFormat="1" x14ac:dyDescent="0.25">
      <c r="A85" s="142"/>
      <c r="B85" s="3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s="44" customFormat="1" ht="15.75" x14ac:dyDescent="0.25">
      <c r="A86" s="40"/>
      <c r="B86" s="23" t="s">
        <v>22</v>
      </c>
      <c r="C86" s="24">
        <v>10.794596329999997</v>
      </c>
      <c r="D86" s="24">
        <v>20.009055360000005</v>
      </c>
      <c r="E86" s="24">
        <v>12.971170159999998</v>
      </c>
      <c r="F86" s="24">
        <v>20.048271099999994</v>
      </c>
      <c r="G86" s="24">
        <v>14.147904440000003</v>
      </c>
      <c r="H86" s="24">
        <v>75.070486930000001</v>
      </c>
      <c r="I86" s="24">
        <v>16.526185390000002</v>
      </c>
      <c r="J86" s="24">
        <v>94.470986740000015</v>
      </c>
      <c r="K86" s="24">
        <v>13.970977899999998</v>
      </c>
      <c r="L86" s="24">
        <v>18.361796940000001</v>
      </c>
      <c r="M86" s="24">
        <v>24.98995562</v>
      </c>
      <c r="N86" s="24">
        <v>22.402092199999998</v>
      </c>
      <c r="O86" s="24">
        <v>15.66165535</v>
      </c>
      <c r="P86" s="24">
        <v>66.284874149999993</v>
      </c>
      <c r="Q86" s="24">
        <v>45.682485059999991</v>
      </c>
      <c r="R86" s="24">
        <v>22.950768310000001</v>
      </c>
      <c r="S86" s="24">
        <v>30.653088419999996</v>
      </c>
      <c r="T86" s="24">
        <v>26.217930569999996</v>
      </c>
      <c r="U86" s="24">
        <v>23.977944279999999</v>
      </c>
      <c r="V86" s="24">
        <v>15.050754759999997</v>
      </c>
      <c r="W86" s="24">
        <v>15.159328210000005</v>
      </c>
      <c r="X86" s="24">
        <v>20.207399600000002</v>
      </c>
      <c r="Y86" s="24">
        <v>82.674520350000009</v>
      </c>
      <c r="Z86" s="24">
        <v>8.8957163600000015</v>
      </c>
      <c r="AA86" s="24">
        <v>396.31900899999999</v>
      </c>
      <c r="AB86" s="24">
        <v>7.4799449999999998</v>
      </c>
      <c r="AC86" s="24">
        <v>36.634219999999999</v>
      </c>
      <c r="AD86" s="24">
        <v>9.6112199999999994</v>
      </c>
      <c r="AE86" s="24">
        <v>8.4286189999999994</v>
      </c>
      <c r="AF86" s="24">
        <v>16.294975000000001</v>
      </c>
      <c r="AG86" s="24">
        <v>483.21735699999999</v>
      </c>
      <c r="AH86" s="24">
        <v>41.836894000000001</v>
      </c>
      <c r="AI86" s="24">
        <v>31.756254000000002</v>
      </c>
      <c r="AJ86" s="24">
        <v>17.717603999999998</v>
      </c>
      <c r="AK86" s="24">
        <v>33.687196</v>
      </c>
      <c r="AL86" s="24">
        <v>71.903098</v>
      </c>
      <c r="AM86" s="24">
        <v>12.196049520000006</v>
      </c>
      <c r="AN86" s="24">
        <v>8.9341240399999986</v>
      </c>
      <c r="AO86" s="24">
        <v>90.419341660000001</v>
      </c>
      <c r="AP86" s="24">
        <v>11.358074070000002</v>
      </c>
      <c r="AQ86" s="24">
        <v>11.986713780000001</v>
      </c>
      <c r="AR86" s="24">
        <v>7.8610911400000036</v>
      </c>
      <c r="AS86" s="24">
        <v>409.35241896000002</v>
      </c>
      <c r="AT86" s="24">
        <v>203.30802075</v>
      </c>
      <c r="AU86" s="24">
        <v>32.87756435</v>
      </c>
      <c r="AV86" s="24">
        <v>54.390752469999995</v>
      </c>
      <c r="AW86" s="24">
        <v>9.9892794300000016</v>
      </c>
      <c r="AX86" s="24">
        <v>151.49256073999999</v>
      </c>
    </row>
    <row r="87" spans="1:50" s="44" customFormat="1" ht="15.75" x14ac:dyDescent="0.25">
      <c r="A87" s="158"/>
      <c r="B87" s="159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</row>
    <row r="88" spans="1:50" s="83" customFormat="1" ht="15.75" x14ac:dyDescent="0.25">
      <c r="A88" s="40"/>
      <c r="B88" s="23" t="s">
        <v>82</v>
      </c>
      <c r="C88" s="49">
        <v>-23.2346833</v>
      </c>
      <c r="D88" s="49">
        <v>-3.8703057700000003</v>
      </c>
      <c r="E88" s="49">
        <v>-11.950689120000002</v>
      </c>
      <c r="F88" s="49">
        <v>-8.5162753200000001</v>
      </c>
      <c r="G88" s="49">
        <v>-5.9555973600000005</v>
      </c>
      <c r="H88" s="49">
        <v>-1.6690963300000001</v>
      </c>
      <c r="I88" s="49">
        <v>-13.284076569999998</v>
      </c>
      <c r="J88" s="49">
        <v>-4.7099371000000003</v>
      </c>
      <c r="K88" s="49">
        <v>-2.8289893699999999</v>
      </c>
      <c r="L88" s="49">
        <v>-1.98117502</v>
      </c>
      <c r="M88" s="49">
        <v>-6.1643647100000001</v>
      </c>
      <c r="N88" s="49">
        <v>-42.373666069999999</v>
      </c>
      <c r="O88" s="49">
        <v>-50.184342280000003</v>
      </c>
      <c r="P88" s="49">
        <v>-4.1898876099999995</v>
      </c>
      <c r="Q88" s="49">
        <v>-9.6788313600000002</v>
      </c>
      <c r="R88" s="49">
        <v>-6.2409100099999995</v>
      </c>
      <c r="S88" s="49">
        <v>-4.6226718899999995</v>
      </c>
      <c r="T88" s="49">
        <v>-3.2784316099999997</v>
      </c>
      <c r="U88" s="49">
        <v>-9.6244585800000007</v>
      </c>
      <c r="V88" s="49">
        <v>-0.65929070000000001</v>
      </c>
      <c r="W88" s="49">
        <v>-0.91551989</v>
      </c>
      <c r="X88" s="49">
        <v>-0.52213900000000002</v>
      </c>
      <c r="Y88" s="49">
        <v>-0.227438</v>
      </c>
      <c r="Z88" s="49">
        <v>-15.830748400000001</v>
      </c>
      <c r="AA88" s="49">
        <v>-23.970703</v>
      </c>
      <c r="AB88" s="49">
        <v>-3.2280150000000001</v>
      </c>
      <c r="AC88" s="49">
        <v>-2.0699679999999998</v>
      </c>
      <c r="AD88" s="49">
        <v>-3.094468</v>
      </c>
      <c r="AE88" s="49">
        <v>-4.5035910000000001</v>
      </c>
      <c r="AF88" s="49">
        <v>-1.5928199999999999</v>
      </c>
      <c r="AG88" s="49">
        <v>-14.822808</v>
      </c>
      <c r="AH88" s="49">
        <v>-11.190861999999999</v>
      </c>
      <c r="AI88" s="49">
        <v>-1.9830700000000001</v>
      </c>
      <c r="AJ88" s="49">
        <v>-3.1383139999999998</v>
      </c>
      <c r="AK88" s="49">
        <v>-4.4588159999999997</v>
      </c>
      <c r="AL88" s="49">
        <v>-10.082428</v>
      </c>
      <c r="AM88" s="49">
        <v>-3.3178366499999998</v>
      </c>
      <c r="AN88" s="49">
        <v>-2.5638906299999999</v>
      </c>
      <c r="AO88" s="49">
        <v>-7.5506009800000005</v>
      </c>
      <c r="AP88" s="49">
        <v>0</v>
      </c>
      <c r="AQ88" s="49">
        <v>-3.4123338900000002</v>
      </c>
      <c r="AR88" s="49">
        <v>-124.33142090000001</v>
      </c>
      <c r="AS88" s="49">
        <v>-1.25109654</v>
      </c>
      <c r="AT88" s="49">
        <v>-1.9969892600000001</v>
      </c>
      <c r="AU88" s="49">
        <v>-36.878122170000005</v>
      </c>
      <c r="AV88" s="49">
        <v>-3.2500000000000001E-2</v>
      </c>
      <c r="AW88" s="49">
        <v>-3.4454606100000005</v>
      </c>
      <c r="AX88" s="49">
        <v>-0.17553525</v>
      </c>
    </row>
    <row r="89" spans="1:50" s="77" customFormat="1" x14ac:dyDescent="0.25">
      <c r="A89" s="142"/>
      <c r="B89" s="3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50" s="123" customFormat="1" x14ac:dyDescent="0.25">
      <c r="A90" s="61" t="s">
        <v>83</v>
      </c>
      <c r="B90" s="120"/>
      <c r="C90" s="120"/>
      <c r="D90" s="120"/>
      <c r="E90" s="120"/>
      <c r="F90" s="120"/>
      <c r="G90" s="43"/>
      <c r="H90" s="43"/>
      <c r="I90" s="43"/>
      <c r="J90" s="43"/>
      <c r="K90" s="43"/>
      <c r="L90" s="43"/>
      <c r="M90" s="43"/>
      <c r="N90" s="43"/>
      <c r="O90" s="121"/>
      <c r="P90" s="122"/>
    </row>
    <row r="91" spans="1:50" s="44" customFormat="1" x14ac:dyDescent="0.25">
      <c r="A91" s="94" t="s">
        <v>253</v>
      </c>
      <c r="B91" s="51"/>
      <c r="C91" s="51"/>
      <c r="D91" s="51"/>
      <c r="E91" s="51"/>
      <c r="F91" s="51"/>
      <c r="G91" s="8"/>
      <c r="H91" s="8"/>
      <c r="I91" s="8"/>
      <c r="J91" s="8"/>
      <c r="K91" s="8"/>
      <c r="L91" s="8"/>
      <c r="M91" s="8"/>
      <c r="N91" s="8"/>
    </row>
    <row r="92" spans="1:50" s="44" customFormat="1" x14ac:dyDescent="0.25">
      <c r="A92" s="50"/>
      <c r="B92" s="51"/>
      <c r="C92" s="51"/>
      <c r="D92" s="51"/>
      <c r="E92" s="51"/>
      <c r="F92" s="51"/>
      <c r="G92" s="8"/>
      <c r="H92" s="8"/>
      <c r="I92" s="8"/>
      <c r="J92" s="8"/>
      <c r="K92" s="8"/>
      <c r="L92" s="8"/>
      <c r="M92" s="8"/>
      <c r="N92" s="8"/>
    </row>
    <row r="93" spans="1:50" s="44" customFormat="1" ht="17.25" x14ac:dyDescent="0.25">
      <c r="A93" s="13" t="s">
        <v>84</v>
      </c>
      <c r="B93" s="13"/>
      <c r="C93" s="13"/>
      <c r="D93" s="13"/>
      <c r="E93" s="14"/>
      <c r="F93" s="1"/>
      <c r="G93" s="8"/>
      <c r="H93" s="8"/>
      <c r="I93" s="8"/>
      <c r="J93" s="8"/>
      <c r="K93" s="8"/>
      <c r="L93" s="8"/>
      <c r="M93" s="8"/>
      <c r="N93" s="8"/>
    </row>
    <row r="94" spans="1:50" s="44" customFormat="1" ht="15.75" x14ac:dyDescent="0.25">
      <c r="A94" s="143"/>
      <c r="B94" s="73"/>
      <c r="C94" s="64">
        <v>2017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4">
        <v>2018</v>
      </c>
      <c r="P94" s="64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>
        <v>2019</v>
      </c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>
        <v>2020</v>
      </c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</row>
    <row r="95" spans="1:50" s="44" customFormat="1" ht="16.5" thickBot="1" x14ac:dyDescent="0.3">
      <c r="A95" s="144"/>
      <c r="B95" s="74" t="s">
        <v>4</v>
      </c>
      <c r="C95" s="66" t="s">
        <v>5</v>
      </c>
      <c r="D95" s="66" t="s">
        <v>6</v>
      </c>
      <c r="E95" s="67" t="s">
        <v>7</v>
      </c>
      <c r="F95" s="67" t="s">
        <v>8</v>
      </c>
      <c r="G95" s="67" t="s">
        <v>9</v>
      </c>
      <c r="H95" s="67" t="s">
        <v>10</v>
      </c>
      <c r="I95" s="67" t="s">
        <v>11</v>
      </c>
      <c r="J95" s="67" t="s">
        <v>12</v>
      </c>
      <c r="K95" s="67" t="s">
        <v>13</v>
      </c>
      <c r="L95" s="67" t="s">
        <v>14</v>
      </c>
      <c r="M95" s="67" t="s">
        <v>15</v>
      </c>
      <c r="N95" s="67" t="s">
        <v>16</v>
      </c>
      <c r="O95" s="66" t="s">
        <v>5</v>
      </c>
      <c r="P95" s="66" t="s">
        <v>6</v>
      </c>
      <c r="Q95" s="67" t="s">
        <v>7</v>
      </c>
      <c r="R95" s="67" t="s">
        <v>8</v>
      </c>
      <c r="S95" s="67" t="s">
        <v>9</v>
      </c>
      <c r="T95" s="67" t="s">
        <v>10</v>
      </c>
      <c r="U95" s="67" t="s">
        <v>11</v>
      </c>
      <c r="V95" s="67" t="s">
        <v>12</v>
      </c>
      <c r="W95" s="67" t="s">
        <v>13</v>
      </c>
      <c r="X95" s="67" t="s">
        <v>14</v>
      </c>
      <c r="Y95" s="67" t="s">
        <v>15</v>
      </c>
      <c r="Z95" s="67" t="s">
        <v>16</v>
      </c>
      <c r="AA95" s="67" t="str">
        <f t="shared" ref="AA95:AL95" si="42">AA47</f>
        <v>JANUARY</v>
      </c>
      <c r="AB95" s="67" t="str">
        <f t="shared" si="42"/>
        <v>FEBRUARY</v>
      </c>
      <c r="AC95" s="67" t="str">
        <f t="shared" si="42"/>
        <v>MARCH</v>
      </c>
      <c r="AD95" s="67" t="str">
        <f t="shared" si="42"/>
        <v>APRIL</v>
      </c>
      <c r="AE95" s="67" t="str">
        <f t="shared" si="42"/>
        <v>MAY</v>
      </c>
      <c r="AF95" s="67" t="str">
        <f t="shared" si="42"/>
        <v>JUNE</v>
      </c>
      <c r="AG95" s="67" t="str">
        <f t="shared" si="42"/>
        <v>JULY</v>
      </c>
      <c r="AH95" s="67" t="str">
        <f t="shared" si="42"/>
        <v>AUGUST</v>
      </c>
      <c r="AI95" s="67" t="str">
        <f t="shared" si="42"/>
        <v>SEPTEMBER</v>
      </c>
      <c r="AJ95" s="67" t="str">
        <f t="shared" si="42"/>
        <v>OCTOBER</v>
      </c>
      <c r="AK95" s="67" t="str">
        <f t="shared" si="42"/>
        <v>NOVEMBER</v>
      </c>
      <c r="AL95" s="67" t="str">
        <f t="shared" si="42"/>
        <v>DECEMBER</v>
      </c>
      <c r="AM95" s="67" t="str">
        <f t="shared" ref="AM95:AX95" si="43">AM47</f>
        <v>JANUARY</v>
      </c>
      <c r="AN95" s="67" t="str">
        <f t="shared" si="43"/>
        <v>FEBRUARY</v>
      </c>
      <c r="AO95" s="67" t="str">
        <f t="shared" si="43"/>
        <v>MARCH</v>
      </c>
      <c r="AP95" s="67" t="str">
        <f t="shared" si="43"/>
        <v>APRIL</v>
      </c>
      <c r="AQ95" s="67" t="str">
        <f t="shared" si="43"/>
        <v>MAY</v>
      </c>
      <c r="AR95" s="67" t="str">
        <f t="shared" si="43"/>
        <v>JUNE</v>
      </c>
      <c r="AS95" s="67" t="str">
        <f t="shared" si="43"/>
        <v>JULY</v>
      </c>
      <c r="AT95" s="67" t="str">
        <f t="shared" si="43"/>
        <v>AUGUST</v>
      </c>
      <c r="AU95" s="67" t="str">
        <f t="shared" si="43"/>
        <v>SEPTEMBER</v>
      </c>
      <c r="AV95" s="67" t="str">
        <f t="shared" si="43"/>
        <v>OCTOBER</v>
      </c>
      <c r="AW95" s="67" t="str">
        <f t="shared" si="43"/>
        <v>NOVEMBER</v>
      </c>
      <c r="AX95" s="67" t="str">
        <f t="shared" si="43"/>
        <v>DECEMBER</v>
      </c>
    </row>
    <row r="96" spans="1:50" s="44" customFormat="1" x14ac:dyDescent="0.25">
      <c r="A96" s="142"/>
      <c r="B96" s="3"/>
      <c r="C96" s="20"/>
      <c r="D96" s="20"/>
      <c r="E96" s="20"/>
      <c r="F96" s="20"/>
      <c r="G96" s="8"/>
      <c r="H96" s="8"/>
      <c r="I96" s="8"/>
      <c r="J96" s="8"/>
      <c r="K96" s="8"/>
      <c r="L96" s="8"/>
      <c r="M96" s="8"/>
      <c r="N96" s="8"/>
      <c r="O96" s="20"/>
      <c r="P96" s="20"/>
      <c r="Q96" s="20"/>
      <c r="R96" s="20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s="44" customFormat="1" x14ac:dyDescent="0.25">
      <c r="A97" s="17"/>
      <c r="B97" s="10" t="s">
        <v>85</v>
      </c>
      <c r="C97" s="17">
        <f t="shared" ref="C97:AA97" si="44">C99+C125</f>
        <v>1162.07400635</v>
      </c>
      <c r="D97" s="21">
        <f t="shared" si="44"/>
        <v>1134.1683858299998</v>
      </c>
      <c r="E97" s="21">
        <f>E99+E125</f>
        <v>1535.2881782600002</v>
      </c>
      <c r="F97" s="21">
        <f>F99+F125</f>
        <v>1857.4996288599996</v>
      </c>
      <c r="G97" s="21">
        <f t="shared" si="44"/>
        <v>1593.27193465</v>
      </c>
      <c r="H97" s="21">
        <f t="shared" si="44"/>
        <v>1595.7387004999996</v>
      </c>
      <c r="I97" s="21">
        <f t="shared" si="44"/>
        <v>2167.1750372199995</v>
      </c>
      <c r="J97" s="21">
        <f t="shared" si="44"/>
        <v>2150.7544455300003</v>
      </c>
      <c r="K97" s="21">
        <f t="shared" si="44"/>
        <v>1778.29053522</v>
      </c>
      <c r="L97" s="21">
        <f t="shared" si="44"/>
        <v>1693.5887164800001</v>
      </c>
      <c r="M97" s="21">
        <f t="shared" si="44"/>
        <v>2234.4311055799999</v>
      </c>
      <c r="N97" s="21">
        <f t="shared" si="44"/>
        <v>3595.2664531700002</v>
      </c>
      <c r="O97" s="21">
        <f t="shared" si="44"/>
        <v>2011.5961566199996</v>
      </c>
      <c r="P97" s="21">
        <f t="shared" si="44"/>
        <v>1632.7453371200002</v>
      </c>
      <c r="Q97" s="21">
        <f t="shared" si="44"/>
        <v>2441.2750837599997</v>
      </c>
      <c r="R97" s="21">
        <f t="shared" si="44"/>
        <v>2232.1098779699996</v>
      </c>
      <c r="S97" s="21">
        <f t="shared" si="44"/>
        <v>2191.9646183099999</v>
      </c>
      <c r="T97" s="21">
        <f t="shared" si="44"/>
        <v>2272.6883656299997</v>
      </c>
      <c r="U97" s="21">
        <f t="shared" si="44"/>
        <v>2142.8608808199997</v>
      </c>
      <c r="V97" s="21">
        <f t="shared" si="44"/>
        <v>1981.8580898800003</v>
      </c>
      <c r="W97" s="21">
        <f t="shared" si="44"/>
        <v>2019.6251495700003</v>
      </c>
      <c r="X97" s="21">
        <f t="shared" si="44"/>
        <v>2289.2866334999999</v>
      </c>
      <c r="Y97" s="21">
        <f t="shared" si="44"/>
        <v>2006.2496642799997</v>
      </c>
      <c r="Z97" s="21">
        <f t="shared" si="44"/>
        <v>2273.57424279</v>
      </c>
      <c r="AA97" s="21">
        <f t="shared" si="44"/>
        <v>1679.5670220000002</v>
      </c>
      <c r="AB97" s="21">
        <f t="shared" ref="AB97:AL97" si="45">AB99+AB125</f>
        <v>1949.9850430000001</v>
      </c>
      <c r="AC97" s="21">
        <f t="shared" si="45"/>
        <v>2168.245265</v>
      </c>
      <c r="AD97" s="21">
        <f t="shared" si="45"/>
        <v>2510.8433970000001</v>
      </c>
      <c r="AE97" s="21">
        <f t="shared" si="45"/>
        <v>1979.7410520000001</v>
      </c>
      <c r="AF97" s="21">
        <f t="shared" si="45"/>
        <v>2324.6019739999997</v>
      </c>
      <c r="AG97" s="21">
        <f t="shared" si="45"/>
        <v>2237.1781289999999</v>
      </c>
      <c r="AH97" s="21">
        <f t="shared" si="45"/>
        <v>1918.847651</v>
      </c>
      <c r="AI97" s="21">
        <f t="shared" si="45"/>
        <v>2669.7445229999998</v>
      </c>
      <c r="AJ97" s="21">
        <f t="shared" si="45"/>
        <v>2794.1290080000003</v>
      </c>
      <c r="AK97" s="21">
        <f t="shared" si="45"/>
        <v>2686.7871600000003</v>
      </c>
      <c r="AL97" s="21">
        <f t="shared" si="45"/>
        <v>4075.0598170000003</v>
      </c>
      <c r="AM97" s="21">
        <f t="shared" ref="AM97:AX97" si="46">AM99+AM125</f>
        <v>1632.2183004700003</v>
      </c>
      <c r="AN97" s="21">
        <f t="shared" si="46"/>
        <v>2522.0855987799996</v>
      </c>
      <c r="AO97" s="21">
        <f t="shared" si="46"/>
        <v>2537.75038989</v>
      </c>
      <c r="AP97" s="21">
        <f t="shared" si="46"/>
        <v>2134.3902935000006</v>
      </c>
      <c r="AQ97" s="21">
        <f t="shared" si="46"/>
        <v>2126.0102720100003</v>
      </c>
      <c r="AR97" s="21">
        <f t="shared" si="46"/>
        <v>2282.4551855299997</v>
      </c>
      <c r="AS97" s="21">
        <f t="shared" si="46"/>
        <v>2260.6317490800002</v>
      </c>
      <c r="AT97" s="21">
        <f t="shared" si="46"/>
        <v>2598.1429050400002</v>
      </c>
      <c r="AU97" s="21">
        <f t="shared" si="46"/>
        <v>2387.2205890700002</v>
      </c>
      <c r="AV97" s="21">
        <f t="shared" si="46"/>
        <v>2224.0846431800001</v>
      </c>
      <c r="AW97" s="21">
        <f t="shared" si="46"/>
        <v>2136.3300343699993</v>
      </c>
      <c r="AX97" s="21">
        <f t="shared" si="46"/>
        <v>2809.4378465300006</v>
      </c>
    </row>
    <row r="98" spans="1:50" s="44" customFormat="1" x14ac:dyDescent="0.25">
      <c r="A98" s="142"/>
      <c r="B98" s="3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4" customFormat="1" ht="15.75" x14ac:dyDescent="0.25">
      <c r="A99" s="40"/>
      <c r="B99" s="23" t="s">
        <v>28</v>
      </c>
      <c r="C99" s="24">
        <f t="shared" ref="C99" si="47">C101+C108+C123</f>
        <v>1036.8630250199999</v>
      </c>
      <c r="D99" s="52">
        <f>D101+D108+D123</f>
        <v>988.26015590999987</v>
      </c>
      <c r="E99" s="52">
        <f>E101+E108+E123</f>
        <v>1134.5429682900003</v>
      </c>
      <c r="F99" s="52">
        <f>F101+F108+F123</f>
        <v>1197.4221802299996</v>
      </c>
      <c r="G99" s="52">
        <f t="shared" ref="G99:AA99" si="48">G101+G108+G123</f>
        <v>1307.8775407400001</v>
      </c>
      <c r="H99" s="52">
        <f t="shared" si="48"/>
        <v>1084.9618143699997</v>
      </c>
      <c r="I99" s="52">
        <f t="shared" si="48"/>
        <v>1362.5032673399996</v>
      </c>
      <c r="J99" s="52">
        <f t="shared" si="48"/>
        <v>1397.7057189900002</v>
      </c>
      <c r="K99" s="52">
        <f t="shared" si="48"/>
        <v>1256.5713208600002</v>
      </c>
      <c r="L99" s="52">
        <f t="shared" si="48"/>
        <v>1360.04865505</v>
      </c>
      <c r="M99" s="52">
        <f t="shared" si="48"/>
        <v>1162.9769108200001</v>
      </c>
      <c r="N99" s="52">
        <f t="shared" si="48"/>
        <v>1661.6197428099999</v>
      </c>
      <c r="O99" s="52">
        <f t="shared" si="48"/>
        <v>1161.2973741399999</v>
      </c>
      <c r="P99" s="52">
        <f t="shared" si="48"/>
        <v>1371.5426036200001</v>
      </c>
      <c r="Q99" s="52">
        <f t="shared" si="48"/>
        <v>1413.3538089799997</v>
      </c>
      <c r="R99" s="52">
        <f t="shared" si="48"/>
        <v>1366.52492889</v>
      </c>
      <c r="S99" s="52">
        <f t="shared" si="48"/>
        <v>1667.85844896</v>
      </c>
      <c r="T99" s="52">
        <f t="shared" si="48"/>
        <v>1380.4640604099998</v>
      </c>
      <c r="U99" s="52">
        <f t="shared" si="48"/>
        <v>1538.5431241200001</v>
      </c>
      <c r="V99" s="52">
        <f t="shared" si="48"/>
        <v>1516.9132348800003</v>
      </c>
      <c r="W99" s="52">
        <f t="shared" si="48"/>
        <v>1515.4627475100001</v>
      </c>
      <c r="X99" s="52">
        <f t="shared" si="48"/>
        <v>1560.9571104200002</v>
      </c>
      <c r="Y99" s="52">
        <f t="shared" si="48"/>
        <v>1631.1024926099997</v>
      </c>
      <c r="Z99" s="52">
        <f t="shared" si="48"/>
        <v>1860.7994958599998</v>
      </c>
      <c r="AA99" s="52">
        <f t="shared" si="48"/>
        <v>1199.6665</v>
      </c>
      <c r="AB99" s="52">
        <f t="shared" ref="AB99:AL99" si="49">AB101+AB108+AB123</f>
        <v>1703.7104360000001</v>
      </c>
      <c r="AC99" s="52">
        <f t="shared" si="49"/>
        <v>1405.0576270000001</v>
      </c>
      <c r="AD99" s="52">
        <f t="shared" si="49"/>
        <v>1833.527529</v>
      </c>
      <c r="AE99" s="52">
        <f t="shared" si="49"/>
        <v>1617.933728</v>
      </c>
      <c r="AF99" s="52">
        <f t="shared" si="49"/>
        <v>1471.2387429999999</v>
      </c>
      <c r="AG99" s="52">
        <f t="shared" si="49"/>
        <v>1884.1130869999997</v>
      </c>
      <c r="AH99" s="52">
        <f t="shared" si="49"/>
        <v>1506.31456</v>
      </c>
      <c r="AI99" s="52">
        <f t="shared" si="49"/>
        <v>2167.5995290000001</v>
      </c>
      <c r="AJ99" s="52">
        <f t="shared" si="49"/>
        <v>1846.8275950000002</v>
      </c>
      <c r="AK99" s="52">
        <f t="shared" si="49"/>
        <v>1817.4940630000003</v>
      </c>
      <c r="AL99" s="52">
        <f t="shared" si="49"/>
        <v>2918.474154</v>
      </c>
      <c r="AM99" s="52">
        <f t="shared" ref="AM99:AX99" si="50">AM101+AM108+AM123</f>
        <v>1380.2150666900002</v>
      </c>
      <c r="AN99" s="52">
        <f t="shared" si="50"/>
        <v>1571.2250449599999</v>
      </c>
      <c r="AO99" s="52">
        <f t="shared" si="50"/>
        <v>2025.5660707599998</v>
      </c>
      <c r="AP99" s="52">
        <f t="shared" si="50"/>
        <v>1536.1646130300005</v>
      </c>
      <c r="AQ99" s="52">
        <f t="shared" si="50"/>
        <v>1462.96585308</v>
      </c>
      <c r="AR99" s="52">
        <f t="shared" si="50"/>
        <v>1439.2392189099996</v>
      </c>
      <c r="AS99" s="52">
        <f t="shared" si="50"/>
        <v>1433.70971396</v>
      </c>
      <c r="AT99" s="52">
        <f t="shared" si="50"/>
        <v>1603.2122749300001</v>
      </c>
      <c r="AU99" s="52">
        <f t="shared" si="50"/>
        <v>1553.8068245600002</v>
      </c>
      <c r="AV99" s="52">
        <f t="shared" si="50"/>
        <v>1677.4717112500002</v>
      </c>
      <c r="AW99" s="52">
        <f t="shared" si="50"/>
        <v>1733.1628823799997</v>
      </c>
      <c r="AX99" s="52">
        <f t="shared" si="50"/>
        <v>2073.0631552100003</v>
      </c>
    </row>
    <row r="100" spans="1:50" s="44" customFormat="1" x14ac:dyDescent="0.25">
      <c r="A100" s="142"/>
      <c r="B100" s="3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s="44" customFormat="1" ht="15.75" x14ac:dyDescent="0.25">
      <c r="A101" s="53"/>
      <c r="B101" s="54" t="s">
        <v>86</v>
      </c>
      <c r="C101" s="55">
        <f>SUM(C102:C104)</f>
        <v>710.98621966999997</v>
      </c>
      <c r="D101" s="55">
        <f>SUM(D102:D104)</f>
        <v>737.57007915999986</v>
      </c>
      <c r="E101" s="55">
        <f>SUM(E102:E104)</f>
        <v>707.35691844000019</v>
      </c>
      <c r="F101" s="55">
        <f>SUM(F102:F104)</f>
        <v>702.48945922999985</v>
      </c>
      <c r="G101" s="55">
        <f t="shared" ref="G101:AA101" si="51">SUM(G102:G104)</f>
        <v>790.80182690000015</v>
      </c>
      <c r="H101" s="55">
        <f t="shared" si="51"/>
        <v>691.76104616999987</v>
      </c>
      <c r="I101" s="55">
        <f t="shared" si="51"/>
        <v>726.45717707999961</v>
      </c>
      <c r="J101" s="55">
        <f t="shared" si="51"/>
        <v>704.38905278000004</v>
      </c>
      <c r="K101" s="55">
        <f t="shared" si="51"/>
        <v>685.1021533200003</v>
      </c>
      <c r="L101" s="55">
        <f t="shared" si="51"/>
        <v>690.50075377999997</v>
      </c>
      <c r="M101" s="55">
        <f t="shared" si="51"/>
        <v>687.3386269099999</v>
      </c>
      <c r="N101" s="55">
        <f t="shared" si="51"/>
        <v>599.05737697999984</v>
      </c>
      <c r="O101" s="55">
        <f>SUM(O102:O104)</f>
        <v>714.45875956999987</v>
      </c>
      <c r="P101" s="55">
        <f t="shared" ref="P101:U101" si="52">SUM(P102:P104)</f>
        <v>715.55971268999997</v>
      </c>
      <c r="Q101" s="55">
        <f t="shared" si="52"/>
        <v>760.49148311999977</v>
      </c>
      <c r="R101" s="55">
        <f t="shared" si="52"/>
        <v>739.09234987999992</v>
      </c>
      <c r="S101" s="55">
        <f t="shared" si="52"/>
        <v>866.5577066799998</v>
      </c>
      <c r="T101" s="55">
        <f t="shared" si="52"/>
        <v>762.61741281000002</v>
      </c>
      <c r="U101" s="55">
        <f t="shared" si="52"/>
        <v>778.03040020000026</v>
      </c>
      <c r="V101" s="55">
        <f t="shared" si="51"/>
        <v>762.70544929000016</v>
      </c>
      <c r="W101" s="55">
        <f t="shared" si="51"/>
        <v>784.34657814000002</v>
      </c>
      <c r="X101" s="55">
        <f t="shared" si="51"/>
        <v>786.30203860000017</v>
      </c>
      <c r="Y101" s="55">
        <f t="shared" si="51"/>
        <v>768.6255825799999</v>
      </c>
      <c r="Z101" s="55">
        <f t="shared" si="51"/>
        <v>752.01638439999954</v>
      </c>
      <c r="AA101" s="55">
        <f t="shared" si="51"/>
        <v>771.46242499999994</v>
      </c>
      <c r="AB101" s="55">
        <f t="shared" ref="AB101:AL101" si="53">SUM(AB102:AB104)</f>
        <v>795.259501</v>
      </c>
      <c r="AC101" s="55">
        <f t="shared" si="53"/>
        <v>784.96978799999999</v>
      </c>
      <c r="AD101" s="55">
        <f t="shared" si="53"/>
        <v>900.74905100000001</v>
      </c>
      <c r="AE101" s="55">
        <f t="shared" si="53"/>
        <v>806.91038000000003</v>
      </c>
      <c r="AF101" s="55">
        <f t="shared" si="53"/>
        <v>837.59810399999992</v>
      </c>
      <c r="AG101" s="55">
        <f t="shared" si="53"/>
        <v>823.25317699999994</v>
      </c>
      <c r="AH101" s="55">
        <f t="shared" si="53"/>
        <v>814.52256900000009</v>
      </c>
      <c r="AI101" s="55">
        <f t="shared" si="53"/>
        <v>843.14648599999998</v>
      </c>
      <c r="AJ101" s="55">
        <f t="shared" si="53"/>
        <v>831.14618199999995</v>
      </c>
      <c r="AK101" s="55">
        <f t="shared" si="53"/>
        <v>832.93210500000009</v>
      </c>
      <c r="AL101" s="55">
        <f t="shared" si="53"/>
        <v>793.04566499999999</v>
      </c>
      <c r="AM101" s="55">
        <f t="shared" ref="AM101:AX101" si="54">SUM(AM102:AM104)</f>
        <v>832.09897936000016</v>
      </c>
      <c r="AN101" s="55">
        <f t="shared" si="54"/>
        <v>801.34199298999988</v>
      </c>
      <c r="AO101" s="55">
        <f t="shared" si="54"/>
        <v>823.31363482999996</v>
      </c>
      <c r="AP101" s="55">
        <f t="shared" si="54"/>
        <v>898.68956469000022</v>
      </c>
      <c r="AQ101" s="55">
        <f t="shared" si="54"/>
        <v>766.54404609999995</v>
      </c>
      <c r="AR101" s="55">
        <f t="shared" si="54"/>
        <v>817.63793683999984</v>
      </c>
      <c r="AS101" s="55">
        <f t="shared" si="54"/>
        <v>782.84331996999992</v>
      </c>
      <c r="AT101" s="55">
        <f t="shared" si="54"/>
        <v>809.27658636000012</v>
      </c>
      <c r="AU101" s="55">
        <f t="shared" si="54"/>
        <v>871.83736482000018</v>
      </c>
      <c r="AV101" s="55">
        <f t="shared" si="54"/>
        <v>805.84806346000028</v>
      </c>
      <c r="AW101" s="55">
        <f t="shared" si="54"/>
        <v>823.2163820699999</v>
      </c>
      <c r="AX101" s="55">
        <f t="shared" si="54"/>
        <v>812.35092112999996</v>
      </c>
    </row>
    <row r="102" spans="1:50" s="44" customFormat="1" x14ac:dyDescent="0.25">
      <c r="A102" s="29"/>
      <c r="B102" s="41" t="s">
        <v>86</v>
      </c>
      <c r="C102" s="43">
        <v>331.72895841999997</v>
      </c>
      <c r="D102" s="43">
        <v>354.57914293999988</v>
      </c>
      <c r="E102" s="43">
        <v>337.26254834000008</v>
      </c>
      <c r="F102" s="43">
        <v>333.94336839999988</v>
      </c>
      <c r="G102" s="43">
        <v>330.68994060000017</v>
      </c>
      <c r="H102" s="43">
        <v>331.7502803299999</v>
      </c>
      <c r="I102" s="43">
        <v>343.45220100999961</v>
      </c>
      <c r="J102" s="43">
        <v>335.22707792</v>
      </c>
      <c r="K102" s="8">
        <v>332.63541136000026</v>
      </c>
      <c r="L102" s="8">
        <v>335.09769271999988</v>
      </c>
      <c r="M102" s="8">
        <v>331.4136593799999</v>
      </c>
      <c r="N102" s="8">
        <v>298.81597542999998</v>
      </c>
      <c r="O102" s="43">
        <v>332.75219937999987</v>
      </c>
      <c r="P102" s="43">
        <v>338.93461883999993</v>
      </c>
      <c r="Q102" s="43">
        <v>344.62694240999986</v>
      </c>
      <c r="R102" s="43">
        <v>348.30969249000003</v>
      </c>
      <c r="S102" s="43">
        <v>355.94045035999983</v>
      </c>
      <c r="T102" s="43">
        <v>365.35271440999998</v>
      </c>
      <c r="U102" s="43">
        <v>361.01687664000025</v>
      </c>
      <c r="V102" s="43">
        <v>360.41033781000033</v>
      </c>
      <c r="W102" s="8">
        <v>376.67582408000004</v>
      </c>
      <c r="X102" s="8">
        <v>374.33555299000017</v>
      </c>
      <c r="Y102" s="8">
        <v>365.15146392999998</v>
      </c>
      <c r="Z102" s="8">
        <v>358.72053256999959</v>
      </c>
      <c r="AA102" s="8">
        <v>355.02640700000001</v>
      </c>
      <c r="AB102" s="8">
        <v>376.16761400000001</v>
      </c>
      <c r="AC102" s="8">
        <v>370.90365700000001</v>
      </c>
      <c r="AD102" s="8">
        <v>370.45797900000002</v>
      </c>
      <c r="AE102" s="8">
        <v>392.46973600000001</v>
      </c>
      <c r="AF102" s="8">
        <v>404.03053299999999</v>
      </c>
      <c r="AG102" s="8">
        <v>391.43962399999998</v>
      </c>
      <c r="AH102" s="8">
        <v>395.64668</v>
      </c>
      <c r="AI102" s="8">
        <v>397.20718699999998</v>
      </c>
      <c r="AJ102" s="8">
        <v>398.39532600000001</v>
      </c>
      <c r="AK102" s="8">
        <v>407.22532699999999</v>
      </c>
      <c r="AL102" s="8">
        <v>383.93043799999998</v>
      </c>
      <c r="AM102" s="8">
        <v>375.61158410000019</v>
      </c>
      <c r="AN102" s="8">
        <v>380.30104945999994</v>
      </c>
      <c r="AO102" s="8">
        <v>366.07111869999994</v>
      </c>
      <c r="AP102" s="8">
        <v>358.40866296000019</v>
      </c>
      <c r="AQ102" s="8">
        <v>353.38912189999996</v>
      </c>
      <c r="AR102" s="8">
        <v>372.33026025999999</v>
      </c>
      <c r="AS102" s="8">
        <v>357.33126450999998</v>
      </c>
      <c r="AT102" s="8">
        <v>374.44825395000015</v>
      </c>
      <c r="AU102" s="8">
        <v>368.03205115000003</v>
      </c>
      <c r="AV102" s="8">
        <v>366.8950218300003</v>
      </c>
      <c r="AW102" s="8">
        <v>382.10864014999999</v>
      </c>
      <c r="AX102" s="8">
        <v>375.25306308999996</v>
      </c>
    </row>
    <row r="103" spans="1:50" s="44" customFormat="1" x14ac:dyDescent="0.25">
      <c r="A103" s="29"/>
      <c r="B103" s="41" t="s">
        <v>87</v>
      </c>
      <c r="C103" s="43">
        <v>261.97990110999996</v>
      </c>
      <c r="D103" s="43">
        <v>263.06333973999995</v>
      </c>
      <c r="E103" s="43">
        <v>247.67921923</v>
      </c>
      <c r="F103" s="43">
        <v>245.05825522999999</v>
      </c>
      <c r="G103" s="43">
        <v>336.78173097000001</v>
      </c>
      <c r="H103" s="43">
        <v>237.63983536000003</v>
      </c>
      <c r="I103" s="43">
        <v>256.45332648999999</v>
      </c>
      <c r="J103" s="43">
        <v>247.47412207000002</v>
      </c>
      <c r="K103" s="8">
        <v>228.88710601</v>
      </c>
      <c r="L103" s="8">
        <v>235.25521457000008</v>
      </c>
      <c r="M103" s="8">
        <v>234.30785112999996</v>
      </c>
      <c r="N103" s="8">
        <v>180.66467189999995</v>
      </c>
      <c r="O103" s="43">
        <v>258.54586620999999</v>
      </c>
      <c r="P103" s="43">
        <v>248.35342936999999</v>
      </c>
      <c r="Q103" s="43">
        <v>290.71299409999995</v>
      </c>
      <c r="R103" s="43">
        <v>266.16733943999992</v>
      </c>
      <c r="S103" s="43">
        <v>384.31765306</v>
      </c>
      <c r="T103" s="43">
        <v>272.65957774000003</v>
      </c>
      <c r="U103" s="43">
        <v>293.59463281000001</v>
      </c>
      <c r="V103" s="43">
        <v>276.01850924999991</v>
      </c>
      <c r="W103" s="8">
        <v>282.28293112</v>
      </c>
      <c r="X103" s="8">
        <v>286.35939374000003</v>
      </c>
      <c r="Y103" s="8">
        <v>276.35266177999995</v>
      </c>
      <c r="Z103" s="8">
        <v>270.37692946999999</v>
      </c>
      <c r="AA103" s="8">
        <v>289.95298500000001</v>
      </c>
      <c r="AB103" s="8">
        <v>285.70639399999999</v>
      </c>
      <c r="AC103" s="8">
        <v>290.06152900000001</v>
      </c>
      <c r="AD103" s="8">
        <v>402.56226099999998</v>
      </c>
      <c r="AE103" s="8">
        <v>287.93614100000002</v>
      </c>
      <c r="AF103" s="8">
        <v>305.27411999999998</v>
      </c>
      <c r="AG103" s="8">
        <v>304.26675499999999</v>
      </c>
      <c r="AH103" s="8">
        <v>291.11131</v>
      </c>
      <c r="AI103" s="8">
        <v>316.12503700000002</v>
      </c>
      <c r="AJ103" s="8">
        <v>303.130605</v>
      </c>
      <c r="AK103" s="8">
        <v>293.82982199999998</v>
      </c>
      <c r="AL103" s="8">
        <v>281.37883499999998</v>
      </c>
      <c r="AM103" s="8">
        <v>328.02930731999999</v>
      </c>
      <c r="AN103" s="8">
        <v>291.80711120000001</v>
      </c>
      <c r="AO103" s="8">
        <v>324.80828532999993</v>
      </c>
      <c r="AP103" s="8">
        <v>411.97312042999999</v>
      </c>
      <c r="AQ103" s="8">
        <v>283.92557174000001</v>
      </c>
      <c r="AR103" s="8">
        <v>316.57119962999991</v>
      </c>
      <c r="AS103" s="8">
        <v>295.37737360999995</v>
      </c>
      <c r="AT103" s="8">
        <v>304.58002469999997</v>
      </c>
      <c r="AU103" s="8">
        <v>371.63450739000007</v>
      </c>
      <c r="AV103" s="8">
        <v>308.44311742999997</v>
      </c>
      <c r="AW103" s="8">
        <v>308.10249397999991</v>
      </c>
      <c r="AX103" s="8">
        <v>304.27143538000001</v>
      </c>
    </row>
    <row r="104" spans="1:50" s="44" customFormat="1" x14ac:dyDescent="0.25">
      <c r="A104" s="29"/>
      <c r="B104" s="41" t="s">
        <v>88</v>
      </c>
      <c r="C104" s="43">
        <v>117.27736014</v>
      </c>
      <c r="D104" s="43">
        <v>119.92759648000002</v>
      </c>
      <c r="E104" s="43">
        <v>122.41515087000001</v>
      </c>
      <c r="F104" s="43">
        <v>123.4878356</v>
      </c>
      <c r="G104" s="43">
        <v>123.33015533000001</v>
      </c>
      <c r="H104" s="43">
        <v>122.37093048</v>
      </c>
      <c r="I104" s="43">
        <v>126.55164958000002</v>
      </c>
      <c r="J104" s="43">
        <v>121.68785278999999</v>
      </c>
      <c r="K104" s="8">
        <v>123.57963595</v>
      </c>
      <c r="L104" s="8">
        <v>120.14784649000001</v>
      </c>
      <c r="M104" s="8">
        <v>121.6171164</v>
      </c>
      <c r="N104" s="8">
        <v>119.57672964999998</v>
      </c>
      <c r="O104" s="43">
        <v>123.16069397999999</v>
      </c>
      <c r="P104" s="43">
        <v>128.27166448</v>
      </c>
      <c r="Q104" s="43">
        <v>125.15154661</v>
      </c>
      <c r="R104" s="43">
        <v>124.61531795</v>
      </c>
      <c r="S104" s="43">
        <v>126.29960326000003</v>
      </c>
      <c r="T104" s="43">
        <v>124.60512066</v>
      </c>
      <c r="U104" s="43">
        <v>123.41889074999999</v>
      </c>
      <c r="V104" s="43">
        <v>126.27660223000001</v>
      </c>
      <c r="W104" s="8">
        <v>125.38782294000001</v>
      </c>
      <c r="X104" s="8">
        <v>125.60709186999999</v>
      </c>
      <c r="Y104" s="8">
        <v>127.12145687</v>
      </c>
      <c r="Z104" s="8">
        <v>122.91892236</v>
      </c>
      <c r="AA104" s="8">
        <v>126.48303300000001</v>
      </c>
      <c r="AB104" s="8">
        <v>133.385493</v>
      </c>
      <c r="AC104" s="8">
        <v>124.00460200000001</v>
      </c>
      <c r="AD104" s="8">
        <v>127.72881099999999</v>
      </c>
      <c r="AE104" s="8">
        <v>126.504503</v>
      </c>
      <c r="AF104" s="8">
        <v>128.293451</v>
      </c>
      <c r="AG104" s="8">
        <v>127.546798</v>
      </c>
      <c r="AH104" s="8">
        <v>127.764579</v>
      </c>
      <c r="AI104" s="8">
        <v>129.81426200000001</v>
      </c>
      <c r="AJ104" s="8">
        <v>129.620251</v>
      </c>
      <c r="AK104" s="8">
        <v>131.87695600000001</v>
      </c>
      <c r="AL104" s="8">
        <v>127.736392</v>
      </c>
      <c r="AM104" s="8">
        <v>128.45808793999998</v>
      </c>
      <c r="AN104" s="8">
        <v>129.23383232999998</v>
      </c>
      <c r="AO104" s="8">
        <v>132.43423079999999</v>
      </c>
      <c r="AP104" s="8">
        <v>128.30778130000002</v>
      </c>
      <c r="AQ104" s="8">
        <v>129.22935245999997</v>
      </c>
      <c r="AR104" s="8">
        <v>128.73647695000002</v>
      </c>
      <c r="AS104" s="8">
        <v>130.13468185000002</v>
      </c>
      <c r="AT104" s="8">
        <v>130.24830770999998</v>
      </c>
      <c r="AU104" s="8">
        <v>132.17080628000002</v>
      </c>
      <c r="AV104" s="8">
        <v>130.5099242</v>
      </c>
      <c r="AW104" s="8">
        <v>133.00524794</v>
      </c>
      <c r="AX104" s="8">
        <v>132.82642265999999</v>
      </c>
    </row>
    <row r="105" spans="1:50" s="44" customFormat="1" x14ac:dyDescent="0.25">
      <c r="A105" s="42"/>
      <c r="B105" s="56" t="s">
        <v>89</v>
      </c>
      <c r="C105" s="43">
        <v>14.465781189999992</v>
      </c>
      <c r="D105" s="43">
        <v>17.260795169999994</v>
      </c>
      <c r="E105" s="43">
        <v>16.574179560000001</v>
      </c>
      <c r="F105" s="43">
        <v>16.977079729999989</v>
      </c>
      <c r="G105" s="43">
        <v>18.712350769999993</v>
      </c>
      <c r="H105" s="43">
        <v>20.472205200000015</v>
      </c>
      <c r="I105" s="43">
        <v>19.950672630000014</v>
      </c>
      <c r="J105" s="43">
        <v>17.590858499999989</v>
      </c>
      <c r="K105" s="8">
        <v>18.546180149999994</v>
      </c>
      <c r="L105" s="8">
        <v>16.418748909999987</v>
      </c>
      <c r="M105" s="8">
        <v>17.263416600000003</v>
      </c>
      <c r="N105" s="8">
        <v>15.922301069999993</v>
      </c>
      <c r="O105" s="43">
        <v>17.087889319999999</v>
      </c>
      <c r="P105" s="43">
        <v>18.086511700000006</v>
      </c>
      <c r="Q105" s="43">
        <v>17.925521440000001</v>
      </c>
      <c r="R105" s="43">
        <v>18.024268160000013</v>
      </c>
      <c r="S105" s="43">
        <v>18.30721467</v>
      </c>
      <c r="T105" s="43">
        <v>18.26657054999998</v>
      </c>
      <c r="U105" s="43">
        <v>18.258852980000004</v>
      </c>
      <c r="V105" s="43">
        <v>18.772959579999998</v>
      </c>
      <c r="W105" s="8">
        <v>18.737325399999992</v>
      </c>
      <c r="X105" s="8">
        <v>18.970353879999983</v>
      </c>
      <c r="Y105" s="8">
        <v>19.09449381000001</v>
      </c>
      <c r="Z105" s="8">
        <v>18.615238229999999</v>
      </c>
      <c r="AA105" s="8">
        <v>18.216543999999999</v>
      </c>
      <c r="AB105" s="8">
        <v>18.826737000000001</v>
      </c>
      <c r="AC105" s="8">
        <v>19.051356999999999</v>
      </c>
      <c r="AD105" s="8">
        <v>19.168309000000001</v>
      </c>
      <c r="AE105" s="8">
        <v>20.066376000000002</v>
      </c>
      <c r="AF105" s="8">
        <v>19.520665000000001</v>
      </c>
      <c r="AG105" s="8">
        <v>20.416239999999998</v>
      </c>
      <c r="AH105" s="8">
        <v>19.780321000000001</v>
      </c>
      <c r="AI105" s="8">
        <v>20.499956000000001</v>
      </c>
      <c r="AJ105" s="8">
        <v>20.185428999999999</v>
      </c>
      <c r="AK105" s="8">
        <v>20.418455000000002</v>
      </c>
      <c r="AL105" s="8">
        <v>20.490928</v>
      </c>
      <c r="AM105" s="8">
        <v>18.687112629999991</v>
      </c>
      <c r="AN105" s="8">
        <v>18.936569030000001</v>
      </c>
      <c r="AO105" s="8">
        <v>18.753338649999986</v>
      </c>
      <c r="AP105" s="8">
        <v>18.648485920000009</v>
      </c>
      <c r="AQ105" s="8">
        <v>18.744046269999998</v>
      </c>
      <c r="AR105" s="8">
        <v>19.15216022000001</v>
      </c>
      <c r="AS105" s="8">
        <v>18.767963420000008</v>
      </c>
      <c r="AT105" s="8">
        <v>19.176539839999982</v>
      </c>
      <c r="AU105" s="8">
        <v>19.252151220000016</v>
      </c>
      <c r="AV105" s="8">
        <v>19.082522569999988</v>
      </c>
      <c r="AW105" s="8">
        <v>19.853028369999986</v>
      </c>
      <c r="AX105" s="8">
        <v>19.517390240000001</v>
      </c>
    </row>
    <row r="106" spans="1:50" s="44" customFormat="1" x14ac:dyDescent="0.25">
      <c r="A106" s="42"/>
      <c r="B106" s="56" t="s">
        <v>90</v>
      </c>
      <c r="C106" s="43">
        <v>102.81157895</v>
      </c>
      <c r="D106" s="43">
        <v>102.66680131000003</v>
      </c>
      <c r="E106" s="43">
        <v>105.84097131</v>
      </c>
      <c r="F106" s="43">
        <v>106.51075587000001</v>
      </c>
      <c r="G106" s="43">
        <v>104.61780456000001</v>
      </c>
      <c r="H106" s="43">
        <v>101.89872527999998</v>
      </c>
      <c r="I106" s="43">
        <v>106.60097695</v>
      </c>
      <c r="J106" s="43">
        <v>104.09699429000001</v>
      </c>
      <c r="K106" s="8">
        <v>105.03345580000001</v>
      </c>
      <c r="L106" s="8">
        <v>103.72909758000002</v>
      </c>
      <c r="M106" s="8">
        <v>104.35369980000002</v>
      </c>
      <c r="N106" s="8">
        <v>103.65442857999999</v>
      </c>
      <c r="O106" s="43">
        <v>106.07280466</v>
      </c>
      <c r="P106" s="43">
        <v>110.18515278</v>
      </c>
      <c r="Q106" s="43">
        <v>107.22602517</v>
      </c>
      <c r="R106" s="43">
        <v>106.59104978999999</v>
      </c>
      <c r="S106" s="43">
        <v>107.99238859000002</v>
      </c>
      <c r="T106" s="43">
        <v>106.33855011000001</v>
      </c>
      <c r="U106" s="43">
        <v>105.16003776999997</v>
      </c>
      <c r="V106" s="43">
        <v>107.50364265</v>
      </c>
      <c r="W106" s="8">
        <v>106.65049754000002</v>
      </c>
      <c r="X106" s="8">
        <v>106.63673799000001</v>
      </c>
      <c r="Y106" s="8">
        <v>108.02696306</v>
      </c>
      <c r="Z106" s="8">
        <v>104.30368412999999</v>
      </c>
      <c r="AA106" s="8">
        <v>108.26648900000001</v>
      </c>
      <c r="AB106" s="8">
        <v>114.558756</v>
      </c>
      <c r="AC106" s="8">
        <v>104.953245</v>
      </c>
      <c r="AD106" s="8">
        <v>108.560502</v>
      </c>
      <c r="AE106" s="8">
        <v>106.43812699999999</v>
      </c>
      <c r="AF106" s="8">
        <v>108.772786</v>
      </c>
      <c r="AG106" s="8">
        <v>107.13055799999999</v>
      </c>
      <c r="AH106" s="8">
        <v>107.984258</v>
      </c>
      <c r="AI106" s="8">
        <v>109.314306</v>
      </c>
      <c r="AJ106" s="8">
        <v>109.434822</v>
      </c>
      <c r="AK106" s="8">
        <v>111.458501</v>
      </c>
      <c r="AL106" s="8">
        <v>107.245464</v>
      </c>
      <c r="AM106" s="8">
        <v>109.77097530999998</v>
      </c>
      <c r="AN106" s="8">
        <v>110.29726329999998</v>
      </c>
      <c r="AO106" s="8">
        <v>113.68089214999999</v>
      </c>
      <c r="AP106" s="8">
        <v>109.65929537999999</v>
      </c>
      <c r="AQ106" s="8">
        <v>110.48530618999999</v>
      </c>
      <c r="AR106" s="8">
        <v>109.58431673</v>
      </c>
      <c r="AS106" s="8">
        <v>111.36671843000001</v>
      </c>
      <c r="AT106" s="8">
        <v>111.07176787</v>
      </c>
      <c r="AU106" s="8">
        <v>112.91865506000002</v>
      </c>
      <c r="AV106" s="8">
        <v>111.42740163000001</v>
      </c>
      <c r="AW106" s="8">
        <v>113.15221957000001</v>
      </c>
      <c r="AX106" s="8">
        <v>113.30903241999998</v>
      </c>
    </row>
    <row r="107" spans="1:50" s="44" customFormat="1" x14ac:dyDescent="0.25">
      <c r="A107" s="142"/>
      <c r="B107" s="3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</row>
    <row r="108" spans="1:50" s="44" customFormat="1" ht="15.75" x14ac:dyDescent="0.25">
      <c r="A108" s="53"/>
      <c r="B108" s="54" t="s">
        <v>30</v>
      </c>
      <c r="C108" s="55">
        <f>SUM(C109:C116)+C121</f>
        <v>324.93936790999999</v>
      </c>
      <c r="D108" s="55">
        <f t="shared" ref="D108" si="55">SUM(D109:D116)+D121</f>
        <v>250.62141674999998</v>
      </c>
      <c r="E108" s="55">
        <f>SUM(E109:E116)+E121</f>
        <v>427.14287735000011</v>
      </c>
      <c r="F108" s="55">
        <f>SUM(F109:F116)+F121</f>
        <v>494.50528601999986</v>
      </c>
      <c r="G108" s="55">
        <f t="shared" ref="G108:AA108" si="56">SUM(G109:G116)+G121</f>
        <v>516.67864906</v>
      </c>
      <c r="H108" s="55">
        <f t="shared" si="56"/>
        <v>392.30136445999995</v>
      </c>
      <c r="I108" s="55">
        <f t="shared" si="56"/>
        <v>614.49131736999982</v>
      </c>
      <c r="J108" s="55">
        <f t="shared" si="56"/>
        <v>676.83962091000001</v>
      </c>
      <c r="K108" s="55">
        <f t="shared" si="56"/>
        <v>570.4298210899999</v>
      </c>
      <c r="L108" s="55">
        <f t="shared" si="56"/>
        <v>669.01783691999992</v>
      </c>
      <c r="M108" s="55">
        <f t="shared" si="56"/>
        <v>474.92992242000008</v>
      </c>
      <c r="N108" s="55">
        <f t="shared" si="56"/>
        <v>1061.9600695600002</v>
      </c>
      <c r="O108" s="55">
        <f t="shared" si="56"/>
        <v>446.68011209999997</v>
      </c>
      <c r="P108" s="55">
        <f t="shared" si="56"/>
        <v>655.48419164000006</v>
      </c>
      <c r="Q108" s="55">
        <f t="shared" si="56"/>
        <v>651.75209754000002</v>
      </c>
      <c r="R108" s="55">
        <f t="shared" si="56"/>
        <v>622.89306033000014</v>
      </c>
      <c r="S108" s="55">
        <f t="shared" si="56"/>
        <v>798.55916832000014</v>
      </c>
      <c r="T108" s="55">
        <f t="shared" si="56"/>
        <v>569.56209852999996</v>
      </c>
      <c r="U108" s="55">
        <f t="shared" si="56"/>
        <v>743.94775031999984</v>
      </c>
      <c r="V108" s="55">
        <f t="shared" si="56"/>
        <v>731.33657684000013</v>
      </c>
      <c r="W108" s="55">
        <f t="shared" si="56"/>
        <v>714.83084971000017</v>
      </c>
      <c r="X108" s="55">
        <f t="shared" si="56"/>
        <v>773.82630032999998</v>
      </c>
      <c r="Y108" s="55">
        <f t="shared" si="56"/>
        <v>860.43956536999997</v>
      </c>
      <c r="Z108" s="55">
        <f t="shared" si="56"/>
        <v>1107.8610018900001</v>
      </c>
      <c r="AA108" s="55">
        <f t="shared" si="56"/>
        <v>427.89233999999999</v>
      </c>
      <c r="AB108" s="55">
        <f t="shared" ref="AB108:AL108" si="57">SUM(AB109:AB116)+AB121</f>
        <v>631.95857000000001</v>
      </c>
      <c r="AC108" s="55">
        <f t="shared" si="57"/>
        <v>594.51398700000004</v>
      </c>
      <c r="AD108" s="55">
        <f t="shared" si="57"/>
        <v>898.36348399999997</v>
      </c>
      <c r="AE108" s="55">
        <f t="shared" si="57"/>
        <v>809.86513400000001</v>
      </c>
      <c r="AF108" s="55">
        <f t="shared" si="57"/>
        <v>628.02198599999997</v>
      </c>
      <c r="AG108" s="55">
        <f t="shared" si="57"/>
        <v>829.27570700000001</v>
      </c>
      <c r="AH108" s="55">
        <f t="shared" si="57"/>
        <v>687.84914800000001</v>
      </c>
      <c r="AI108" s="55">
        <f t="shared" si="57"/>
        <v>887.41605400000003</v>
      </c>
      <c r="AJ108" s="55">
        <f t="shared" si="57"/>
        <v>1013.8779590000001</v>
      </c>
      <c r="AK108" s="55">
        <f t="shared" si="57"/>
        <v>979.42911300000014</v>
      </c>
      <c r="AL108" s="55">
        <f t="shared" si="57"/>
        <v>1658.2286369999999</v>
      </c>
      <c r="AM108" s="55">
        <f t="shared" ref="AM108:AX108" si="58">SUM(AM109:AM116)+AM121</f>
        <v>547.34565911999994</v>
      </c>
      <c r="AN108" s="55">
        <f t="shared" si="58"/>
        <v>768.87525068000002</v>
      </c>
      <c r="AO108" s="55">
        <f t="shared" si="58"/>
        <v>1126.7380726699998</v>
      </c>
      <c r="AP108" s="55">
        <f t="shared" si="58"/>
        <v>635.67939399000034</v>
      </c>
      <c r="AQ108" s="55">
        <f t="shared" si="58"/>
        <v>695.70765319999987</v>
      </c>
      <c r="AR108" s="55">
        <f t="shared" si="58"/>
        <v>620.31681220999985</v>
      </c>
      <c r="AS108" s="55">
        <f t="shared" si="58"/>
        <v>650.44975030000001</v>
      </c>
      <c r="AT108" s="55">
        <f t="shared" si="58"/>
        <v>700.76957989000005</v>
      </c>
      <c r="AU108" s="55">
        <f t="shared" si="58"/>
        <v>681.71550167999999</v>
      </c>
      <c r="AV108" s="55">
        <f t="shared" si="58"/>
        <v>868.72214336000002</v>
      </c>
      <c r="AW108" s="55">
        <f t="shared" si="58"/>
        <v>909.26546422000001</v>
      </c>
      <c r="AX108" s="55">
        <f t="shared" si="58"/>
        <v>1253.0229315900001</v>
      </c>
    </row>
    <row r="109" spans="1:50" s="44" customFormat="1" x14ac:dyDescent="0.25">
      <c r="A109" s="29"/>
      <c r="B109" s="41" t="s">
        <v>91</v>
      </c>
      <c r="C109" s="43">
        <v>6.0484291800000003</v>
      </c>
      <c r="D109" s="43">
        <v>6.0846318699999999</v>
      </c>
      <c r="E109" s="43">
        <v>11.219308639999998</v>
      </c>
      <c r="F109" s="43">
        <v>20.202557659999993</v>
      </c>
      <c r="G109" s="43">
        <v>10.166407599999996</v>
      </c>
      <c r="H109" s="43">
        <v>7.7954215699999994</v>
      </c>
      <c r="I109" s="43">
        <v>16.917124779999998</v>
      </c>
      <c r="J109" s="43">
        <v>12.7166964</v>
      </c>
      <c r="K109" s="8">
        <v>9.4815539300000005</v>
      </c>
      <c r="L109" s="8">
        <v>22.576271439999992</v>
      </c>
      <c r="M109" s="8">
        <v>14.01743885999999</v>
      </c>
      <c r="N109" s="8">
        <v>39.458794859999998</v>
      </c>
      <c r="O109" s="43">
        <v>14.010748230000001</v>
      </c>
      <c r="P109" s="43">
        <v>12.623420650000005</v>
      </c>
      <c r="Q109" s="43">
        <v>12.703996820000002</v>
      </c>
      <c r="R109" s="43">
        <v>13.535972680000004</v>
      </c>
      <c r="S109" s="43">
        <v>15.530717710000012</v>
      </c>
      <c r="T109" s="43">
        <v>9.0542884700000013</v>
      </c>
      <c r="U109" s="43">
        <v>16.281754379999999</v>
      </c>
      <c r="V109" s="43">
        <v>8.9918755900000011</v>
      </c>
      <c r="W109" s="8">
        <v>14.795374879999995</v>
      </c>
      <c r="X109" s="8">
        <v>14.976375800000001</v>
      </c>
      <c r="Y109" s="8">
        <v>20.80777702</v>
      </c>
      <c r="Z109" s="8">
        <v>21.242720440000003</v>
      </c>
      <c r="AA109" s="8">
        <v>17.205925000000001</v>
      </c>
      <c r="AB109" s="8">
        <v>12.723594</v>
      </c>
      <c r="AC109" s="8">
        <v>19.303896999999999</v>
      </c>
      <c r="AD109" s="8">
        <v>16.270987999999999</v>
      </c>
      <c r="AE109" s="8">
        <v>13.78055</v>
      </c>
      <c r="AF109" s="8">
        <v>13.279026999999999</v>
      </c>
      <c r="AG109" s="8">
        <v>15.997925</v>
      </c>
      <c r="AH109" s="8">
        <v>12.039939</v>
      </c>
      <c r="AI109" s="8">
        <v>24.109842</v>
      </c>
      <c r="AJ109" s="8">
        <v>22.876656000000001</v>
      </c>
      <c r="AK109" s="8">
        <v>24.520581</v>
      </c>
      <c r="AL109" s="8">
        <v>39.238954</v>
      </c>
      <c r="AM109" s="8">
        <v>12.98477578</v>
      </c>
      <c r="AN109" s="8">
        <v>11.867018980000001</v>
      </c>
      <c r="AO109" s="8">
        <v>9.1001800499999987</v>
      </c>
      <c r="AP109" s="8">
        <v>5.5817307000000005</v>
      </c>
      <c r="AQ109" s="8">
        <v>6.7479648500000016</v>
      </c>
      <c r="AR109" s="8">
        <v>19.070100439999987</v>
      </c>
      <c r="AS109" s="8">
        <v>3.4352559</v>
      </c>
      <c r="AT109" s="8">
        <v>19.466601870000009</v>
      </c>
      <c r="AU109" s="8">
        <v>10.673622270000001</v>
      </c>
      <c r="AV109" s="8">
        <v>5.7528805500000004</v>
      </c>
      <c r="AW109" s="8">
        <v>22.67097721</v>
      </c>
      <c r="AX109" s="8">
        <v>13.881192759999996</v>
      </c>
    </row>
    <row r="110" spans="1:50" s="44" customFormat="1" x14ac:dyDescent="0.25">
      <c r="A110" s="29"/>
      <c r="B110" s="41" t="s">
        <v>92</v>
      </c>
      <c r="C110" s="43">
        <v>12.22326919</v>
      </c>
      <c r="D110" s="43">
        <v>21.518532790000009</v>
      </c>
      <c r="E110" s="43">
        <v>47.703134040000023</v>
      </c>
      <c r="F110" s="43">
        <v>58.062629619999996</v>
      </c>
      <c r="G110" s="43">
        <v>37.289688380000001</v>
      </c>
      <c r="H110" s="43">
        <v>32.431325380000011</v>
      </c>
      <c r="I110" s="43">
        <v>50.515101209999997</v>
      </c>
      <c r="J110" s="43">
        <v>52.383519740000018</v>
      </c>
      <c r="K110" s="8">
        <v>42.097736709999992</v>
      </c>
      <c r="L110" s="8">
        <v>55.043970899999998</v>
      </c>
      <c r="M110" s="8">
        <v>46.448066120000007</v>
      </c>
      <c r="N110" s="8">
        <v>105.26950021000005</v>
      </c>
      <c r="O110" s="43">
        <v>23.579646150000006</v>
      </c>
      <c r="P110" s="43">
        <v>46.811554410000021</v>
      </c>
      <c r="Q110" s="43">
        <v>52.549246570000001</v>
      </c>
      <c r="R110" s="43">
        <v>41.548471179999993</v>
      </c>
      <c r="S110" s="43">
        <v>35.051146290000005</v>
      </c>
      <c r="T110" s="43">
        <v>32.163708569999997</v>
      </c>
      <c r="U110" s="43">
        <v>45.154890199999997</v>
      </c>
      <c r="V110" s="43">
        <v>59.414242770000051</v>
      </c>
      <c r="W110" s="8">
        <v>64.901990310000031</v>
      </c>
      <c r="X110" s="8">
        <v>62.036525950000026</v>
      </c>
      <c r="Y110" s="8">
        <v>48.501461160000012</v>
      </c>
      <c r="Z110" s="8">
        <v>104.22221463000001</v>
      </c>
      <c r="AA110" s="8">
        <v>37.995097999999999</v>
      </c>
      <c r="AB110" s="8">
        <v>98.837683999999996</v>
      </c>
      <c r="AC110" s="8">
        <v>-10.743781999999999</v>
      </c>
      <c r="AD110" s="8">
        <v>53.148409999999998</v>
      </c>
      <c r="AE110" s="8">
        <v>32.726650999999997</v>
      </c>
      <c r="AF110" s="8">
        <v>36.105817000000002</v>
      </c>
      <c r="AG110" s="8">
        <v>59.161250000000003</v>
      </c>
      <c r="AH110" s="8">
        <v>38.147705999999999</v>
      </c>
      <c r="AI110" s="8">
        <v>53.760779999999997</v>
      </c>
      <c r="AJ110" s="8">
        <v>69.417011000000002</v>
      </c>
      <c r="AK110" s="8">
        <v>45.664015999999997</v>
      </c>
      <c r="AL110" s="8">
        <v>123.049706</v>
      </c>
      <c r="AM110" s="8">
        <v>17.2544526</v>
      </c>
      <c r="AN110" s="8">
        <v>52.218553510000021</v>
      </c>
      <c r="AO110" s="8">
        <v>48.750037670000019</v>
      </c>
      <c r="AP110" s="8">
        <v>52.977328450000002</v>
      </c>
      <c r="AQ110" s="8">
        <v>45.635761520000024</v>
      </c>
      <c r="AR110" s="8">
        <v>65.959813039999986</v>
      </c>
      <c r="AS110" s="8">
        <v>68.891303339999979</v>
      </c>
      <c r="AT110" s="8">
        <v>40.395247209999987</v>
      </c>
      <c r="AU110" s="8">
        <v>57.218907140000056</v>
      </c>
      <c r="AV110" s="8">
        <v>52.798073209999991</v>
      </c>
      <c r="AW110" s="8">
        <v>39.873876660000043</v>
      </c>
      <c r="AX110" s="8">
        <v>101.72085605999999</v>
      </c>
    </row>
    <row r="111" spans="1:50" s="44" customFormat="1" x14ac:dyDescent="0.25">
      <c r="A111" s="29"/>
      <c r="B111" s="41" t="s">
        <v>93</v>
      </c>
      <c r="C111" s="43">
        <v>86.053921619999954</v>
      </c>
      <c r="D111" s="43">
        <v>74.953274479999976</v>
      </c>
      <c r="E111" s="43">
        <v>111.98750554000007</v>
      </c>
      <c r="F111" s="43">
        <v>147.4178852899999</v>
      </c>
      <c r="G111" s="43">
        <v>126.80764668999994</v>
      </c>
      <c r="H111" s="43">
        <v>113.04902321999998</v>
      </c>
      <c r="I111" s="43">
        <v>182.46285292999994</v>
      </c>
      <c r="J111" s="43">
        <v>128.75271232999998</v>
      </c>
      <c r="K111" s="8">
        <v>101.51917577999994</v>
      </c>
      <c r="L111" s="8">
        <v>156.06505175999993</v>
      </c>
      <c r="M111" s="8">
        <v>135.62020582000005</v>
      </c>
      <c r="N111" s="8">
        <v>228.43086430000008</v>
      </c>
      <c r="O111" s="43">
        <v>112.65991478000004</v>
      </c>
      <c r="P111" s="43">
        <v>108.42788512000003</v>
      </c>
      <c r="Q111" s="43">
        <v>152.25862464000011</v>
      </c>
      <c r="R111" s="43">
        <v>178.24170716000009</v>
      </c>
      <c r="S111" s="43">
        <v>140.91019848000005</v>
      </c>
      <c r="T111" s="43">
        <v>153.72567154000001</v>
      </c>
      <c r="U111" s="43">
        <v>171.79186011999994</v>
      </c>
      <c r="V111" s="43">
        <v>101.35254152</v>
      </c>
      <c r="W111" s="8">
        <v>176.50164862999995</v>
      </c>
      <c r="X111" s="8">
        <v>137.85015025000004</v>
      </c>
      <c r="Y111" s="8">
        <v>136.09581503999993</v>
      </c>
      <c r="Z111" s="8">
        <v>195.40324886000016</v>
      </c>
      <c r="AA111" s="8">
        <v>97.752735999999999</v>
      </c>
      <c r="AB111" s="8">
        <v>117.255343</v>
      </c>
      <c r="AC111" s="8">
        <v>133.14544799999999</v>
      </c>
      <c r="AD111" s="8">
        <v>206.12746200000001</v>
      </c>
      <c r="AE111" s="8">
        <v>113.822743</v>
      </c>
      <c r="AF111" s="8">
        <v>124.94045800000001</v>
      </c>
      <c r="AG111" s="8">
        <v>174.957437</v>
      </c>
      <c r="AH111" s="8">
        <v>129.65851599999999</v>
      </c>
      <c r="AI111" s="8">
        <v>166.94832199999999</v>
      </c>
      <c r="AJ111" s="8">
        <v>172.02570900000001</v>
      </c>
      <c r="AK111" s="8">
        <v>167.59164200000001</v>
      </c>
      <c r="AL111" s="8">
        <v>326.323261</v>
      </c>
      <c r="AM111" s="8">
        <v>131.35272597999995</v>
      </c>
      <c r="AN111" s="8">
        <v>116.18578612999997</v>
      </c>
      <c r="AO111" s="8">
        <v>121.34281620000003</v>
      </c>
      <c r="AP111" s="8">
        <v>73.274794410000013</v>
      </c>
      <c r="AQ111" s="8">
        <v>102.04060802999997</v>
      </c>
      <c r="AR111" s="8">
        <v>174.06765263000003</v>
      </c>
      <c r="AS111" s="8">
        <v>132.15344695000002</v>
      </c>
      <c r="AT111" s="8">
        <v>144.27860468000003</v>
      </c>
      <c r="AU111" s="8">
        <v>129.64240103</v>
      </c>
      <c r="AV111" s="8">
        <v>180.72973534000008</v>
      </c>
      <c r="AW111" s="8">
        <v>118.30255525000001</v>
      </c>
      <c r="AX111" s="8">
        <v>229.54770727000002</v>
      </c>
    </row>
    <row r="112" spans="1:50" s="44" customFormat="1" x14ac:dyDescent="0.25">
      <c r="A112" s="29"/>
      <c r="B112" s="41" t="s">
        <v>94</v>
      </c>
      <c r="C112" s="43">
        <v>3.9106988899999999</v>
      </c>
      <c r="D112" s="43">
        <v>8.9079269799999992</v>
      </c>
      <c r="E112" s="43">
        <v>57.321458519999986</v>
      </c>
      <c r="F112" s="43">
        <v>59.285264129999987</v>
      </c>
      <c r="G112" s="43">
        <v>28.370954750000042</v>
      </c>
      <c r="H112" s="43">
        <v>42.848266299999985</v>
      </c>
      <c r="I112" s="43">
        <v>40.457997499999991</v>
      </c>
      <c r="J112" s="43">
        <v>69.485329010000072</v>
      </c>
      <c r="K112" s="8">
        <v>34.925232980000011</v>
      </c>
      <c r="L112" s="8">
        <v>60.915308449999991</v>
      </c>
      <c r="M112" s="8">
        <v>50.226121610000014</v>
      </c>
      <c r="N112" s="8">
        <v>93.221630449999978</v>
      </c>
      <c r="O112" s="43">
        <v>14.917604879999997</v>
      </c>
      <c r="P112" s="43">
        <v>38.232155100000028</v>
      </c>
      <c r="Q112" s="43">
        <v>43.400914029999996</v>
      </c>
      <c r="R112" s="43">
        <v>66.895825860000045</v>
      </c>
      <c r="S112" s="43">
        <v>62.186409639999951</v>
      </c>
      <c r="T112" s="43">
        <v>25.577044409999992</v>
      </c>
      <c r="U112" s="43">
        <v>67.164995589999975</v>
      </c>
      <c r="V112" s="43">
        <v>63.930521360000071</v>
      </c>
      <c r="W112" s="8">
        <v>51.553645570000043</v>
      </c>
      <c r="X112" s="8">
        <v>58.953133179999938</v>
      </c>
      <c r="Y112" s="8">
        <v>28.098132289999992</v>
      </c>
      <c r="Z112" s="8">
        <v>110.80873646000001</v>
      </c>
      <c r="AA112" s="8">
        <v>11.172613999999999</v>
      </c>
      <c r="AB112" s="8">
        <v>66.743009000000001</v>
      </c>
      <c r="AC112" s="8">
        <v>117.176518</v>
      </c>
      <c r="AD112" s="8">
        <v>96.232901999999996</v>
      </c>
      <c r="AE112" s="8">
        <v>68.206159999999997</v>
      </c>
      <c r="AF112" s="8">
        <v>39.477677</v>
      </c>
      <c r="AG112" s="8">
        <v>55.886443999999997</v>
      </c>
      <c r="AH112" s="8">
        <v>74.193826000000001</v>
      </c>
      <c r="AI112" s="8">
        <v>88.070752999999996</v>
      </c>
      <c r="AJ112" s="8">
        <v>94.391878000000005</v>
      </c>
      <c r="AK112" s="8">
        <v>75.233711</v>
      </c>
      <c r="AL112" s="8">
        <v>187.03790699999999</v>
      </c>
      <c r="AM112" s="8">
        <v>11.598737439999999</v>
      </c>
      <c r="AN112" s="8">
        <v>126.7264415100001</v>
      </c>
      <c r="AO112" s="8">
        <v>89.96266971</v>
      </c>
      <c r="AP112" s="8">
        <v>154.23122086000032</v>
      </c>
      <c r="AQ112" s="8">
        <v>79.321758009999982</v>
      </c>
      <c r="AR112" s="8">
        <v>66.043803079999932</v>
      </c>
      <c r="AS112" s="8">
        <v>71.655693660000011</v>
      </c>
      <c r="AT112" s="8">
        <v>58.856101610000017</v>
      </c>
      <c r="AU112" s="8">
        <v>57.031261269999938</v>
      </c>
      <c r="AV112" s="8">
        <v>62.131908499999909</v>
      </c>
      <c r="AW112" s="8">
        <v>73.351566659999961</v>
      </c>
      <c r="AX112" s="8">
        <v>129.78973218000036</v>
      </c>
    </row>
    <row r="113" spans="1:50" s="44" customFormat="1" x14ac:dyDescent="0.25">
      <c r="A113" s="29"/>
      <c r="B113" s="41" t="s">
        <v>95</v>
      </c>
      <c r="C113" s="43">
        <v>7.3275946799999989</v>
      </c>
      <c r="D113" s="43">
        <v>12.21669224</v>
      </c>
      <c r="E113" s="43">
        <v>13.09926956</v>
      </c>
      <c r="F113" s="43">
        <v>15.156201980000001</v>
      </c>
      <c r="G113" s="43">
        <v>14.222553600000001</v>
      </c>
      <c r="H113" s="43">
        <v>16.073696309999999</v>
      </c>
      <c r="I113" s="43">
        <v>12.714638950000003</v>
      </c>
      <c r="J113" s="43">
        <v>68.121501140000007</v>
      </c>
      <c r="K113" s="8">
        <v>16.674005429999998</v>
      </c>
      <c r="L113" s="8">
        <v>22.957603030000005</v>
      </c>
      <c r="M113" s="8">
        <v>21.424209530000006</v>
      </c>
      <c r="N113" s="8">
        <v>28.350277890000005</v>
      </c>
      <c r="O113" s="43">
        <v>51.973908360000003</v>
      </c>
      <c r="P113" s="43">
        <v>71.366189250000019</v>
      </c>
      <c r="Q113" s="43">
        <v>35.750233589999993</v>
      </c>
      <c r="R113" s="43">
        <v>15.444669039999999</v>
      </c>
      <c r="S113" s="43">
        <v>21.995481530000003</v>
      </c>
      <c r="T113" s="43">
        <v>20.448538460000016</v>
      </c>
      <c r="U113" s="43">
        <v>48.706043919999985</v>
      </c>
      <c r="V113" s="43">
        <v>34.814521559999996</v>
      </c>
      <c r="W113" s="8">
        <v>61.27949083000005</v>
      </c>
      <c r="X113" s="8">
        <v>38.315939600000014</v>
      </c>
      <c r="Y113" s="8">
        <v>22.429057130000004</v>
      </c>
      <c r="Z113" s="8">
        <v>104.49315601000005</v>
      </c>
      <c r="AA113" s="8">
        <v>20.970652000000001</v>
      </c>
      <c r="AB113" s="8">
        <v>30.165624999999999</v>
      </c>
      <c r="AC113" s="8">
        <v>22.497488000000001</v>
      </c>
      <c r="AD113" s="8">
        <v>21.895813</v>
      </c>
      <c r="AE113" s="8">
        <v>18.911798999999998</v>
      </c>
      <c r="AF113" s="8">
        <v>22.158739000000001</v>
      </c>
      <c r="AG113" s="8">
        <v>62.481535000000001</v>
      </c>
      <c r="AH113" s="8">
        <v>47.609575</v>
      </c>
      <c r="AI113" s="8">
        <v>51.737685999999997</v>
      </c>
      <c r="AJ113" s="8">
        <v>55.283873999999997</v>
      </c>
      <c r="AK113" s="8">
        <v>46.172812999999998</v>
      </c>
      <c r="AL113" s="8">
        <v>164.292969</v>
      </c>
      <c r="AM113" s="8">
        <v>3.0254063499999995</v>
      </c>
      <c r="AN113" s="8">
        <v>15.142009499999995</v>
      </c>
      <c r="AO113" s="8">
        <v>32.117966150000001</v>
      </c>
      <c r="AP113" s="8">
        <v>13.87379237</v>
      </c>
      <c r="AQ113" s="8">
        <v>37.179026209999989</v>
      </c>
      <c r="AR113" s="8">
        <v>25.512023410000008</v>
      </c>
      <c r="AS113" s="8">
        <v>21.605597970000005</v>
      </c>
      <c r="AT113" s="8">
        <v>56.773530130000047</v>
      </c>
      <c r="AU113" s="8">
        <v>63.318687120000007</v>
      </c>
      <c r="AV113" s="8">
        <v>58.75109028</v>
      </c>
      <c r="AW113" s="8">
        <v>48.087973170000012</v>
      </c>
      <c r="AX113" s="8">
        <v>84.780942849999988</v>
      </c>
    </row>
    <row r="114" spans="1:50" s="44" customFormat="1" x14ac:dyDescent="0.25">
      <c r="A114" s="29"/>
      <c r="B114" s="41" t="s">
        <v>96</v>
      </c>
      <c r="C114" s="43">
        <v>4.2890442100000001</v>
      </c>
      <c r="D114" s="43">
        <v>7.7725069800000028</v>
      </c>
      <c r="E114" s="43">
        <v>14.865461529999992</v>
      </c>
      <c r="F114" s="43">
        <v>11.840084889999996</v>
      </c>
      <c r="G114" s="43">
        <v>10.704762229999998</v>
      </c>
      <c r="H114" s="43">
        <v>10.474829740000002</v>
      </c>
      <c r="I114" s="43">
        <v>20.205333219999993</v>
      </c>
      <c r="J114" s="43">
        <v>27.39379984</v>
      </c>
      <c r="K114" s="8">
        <v>14.487921350000006</v>
      </c>
      <c r="L114" s="8">
        <v>23.322429150000008</v>
      </c>
      <c r="M114" s="8">
        <v>17.766261749999995</v>
      </c>
      <c r="N114" s="8">
        <v>49.16203703</v>
      </c>
      <c r="O114" s="43">
        <v>5.921896320000001</v>
      </c>
      <c r="P114" s="43">
        <v>7.7772694300000005</v>
      </c>
      <c r="Q114" s="43">
        <v>10.671456299999999</v>
      </c>
      <c r="R114" s="43">
        <v>10.916798479999997</v>
      </c>
      <c r="S114" s="43">
        <v>13.453321509999999</v>
      </c>
      <c r="T114" s="43">
        <v>19.040892329999998</v>
      </c>
      <c r="U114" s="43">
        <v>18.427770870000003</v>
      </c>
      <c r="V114" s="43">
        <v>17.055407289999998</v>
      </c>
      <c r="W114" s="8">
        <v>13.383928290000004</v>
      </c>
      <c r="X114" s="8">
        <v>22.652914150000008</v>
      </c>
      <c r="Y114" s="8">
        <v>25.24266282</v>
      </c>
      <c r="Z114" s="8">
        <v>48.103158639999982</v>
      </c>
      <c r="AA114" s="8">
        <v>28.60502</v>
      </c>
      <c r="AB114" s="8">
        <v>22.13907</v>
      </c>
      <c r="AC114" s="8">
        <v>17.944493000000001</v>
      </c>
      <c r="AD114" s="8">
        <v>29.036045999999999</v>
      </c>
      <c r="AE114" s="8">
        <v>22.114352</v>
      </c>
      <c r="AF114" s="8">
        <v>21.339389000000001</v>
      </c>
      <c r="AG114" s="8">
        <v>19.493031999999999</v>
      </c>
      <c r="AH114" s="8">
        <v>19.593005999999999</v>
      </c>
      <c r="AI114" s="8">
        <v>29.010684999999999</v>
      </c>
      <c r="AJ114" s="8">
        <v>37.027751000000002</v>
      </c>
      <c r="AK114" s="8">
        <v>27.879294000000002</v>
      </c>
      <c r="AL114" s="8">
        <v>134.218456</v>
      </c>
      <c r="AM114" s="8">
        <v>19.720523510000007</v>
      </c>
      <c r="AN114" s="8">
        <v>15.462156479999997</v>
      </c>
      <c r="AO114" s="8">
        <v>23.500248810000006</v>
      </c>
      <c r="AP114" s="8">
        <v>9.7105498300000015</v>
      </c>
      <c r="AQ114" s="8">
        <v>17.834327689999999</v>
      </c>
      <c r="AR114" s="8">
        <v>13.570525780000001</v>
      </c>
      <c r="AS114" s="8">
        <v>9.2964944700000007</v>
      </c>
      <c r="AT114" s="8">
        <v>30.794470609999998</v>
      </c>
      <c r="AU114" s="8">
        <v>12.266454280000005</v>
      </c>
      <c r="AV114" s="8">
        <v>17.963908200000002</v>
      </c>
      <c r="AW114" s="8">
        <v>14.306879089999995</v>
      </c>
      <c r="AX114" s="8">
        <v>40.462951110000013</v>
      </c>
    </row>
    <row r="115" spans="1:50" s="44" customFormat="1" x14ac:dyDescent="0.25">
      <c r="A115" s="29"/>
      <c r="B115" s="41" t="s">
        <v>43</v>
      </c>
      <c r="C115" s="43">
        <v>129.28223900999998</v>
      </c>
      <c r="D115" s="43">
        <v>64.12111032</v>
      </c>
      <c r="E115" s="43">
        <v>86.892517799999993</v>
      </c>
      <c r="F115" s="43">
        <v>68.582618969999999</v>
      </c>
      <c r="G115" s="43">
        <v>82.623541150000008</v>
      </c>
      <c r="H115" s="43">
        <v>61.680358870000006</v>
      </c>
      <c r="I115" s="43">
        <v>115.37862829000001</v>
      </c>
      <c r="J115" s="43">
        <v>140.85872257999998</v>
      </c>
      <c r="K115" s="8">
        <v>80.423870190000017</v>
      </c>
      <c r="L115" s="8">
        <v>103.35348071999999</v>
      </c>
      <c r="M115" s="8">
        <v>83.895768689999997</v>
      </c>
      <c r="N115" s="8">
        <v>79.853802239999993</v>
      </c>
      <c r="O115" s="43">
        <v>140.10808921</v>
      </c>
      <c r="P115" s="43">
        <v>91.82420021999998</v>
      </c>
      <c r="Q115" s="43">
        <v>108.20750279999999</v>
      </c>
      <c r="R115" s="43">
        <v>71.031513360000005</v>
      </c>
      <c r="S115" s="43">
        <v>214.89326009000001</v>
      </c>
      <c r="T115" s="43">
        <v>53.28587478</v>
      </c>
      <c r="U115" s="43">
        <v>97.054912370000011</v>
      </c>
      <c r="V115" s="43">
        <v>112.55111377999998</v>
      </c>
      <c r="W115" s="8">
        <v>97.237265309999984</v>
      </c>
      <c r="X115" s="8">
        <v>144.73774831999998</v>
      </c>
      <c r="Y115" s="8">
        <v>225.26655742000003</v>
      </c>
      <c r="Z115" s="8">
        <v>84.146983769999991</v>
      </c>
      <c r="AA115" s="8">
        <v>119.288377</v>
      </c>
      <c r="AB115" s="8">
        <v>57.903570999999999</v>
      </c>
      <c r="AC115" s="8">
        <v>88.560394000000002</v>
      </c>
      <c r="AD115" s="8">
        <v>185.99490700000001</v>
      </c>
      <c r="AE115" s="8">
        <v>194.19282899999999</v>
      </c>
      <c r="AF115" s="8">
        <v>47.243931000000003</v>
      </c>
      <c r="AG115" s="8">
        <v>128.33916300000001</v>
      </c>
      <c r="AH115" s="8">
        <v>124.29665300000001</v>
      </c>
      <c r="AI115" s="8">
        <v>122.330263</v>
      </c>
      <c r="AJ115" s="8">
        <v>140.64725200000001</v>
      </c>
      <c r="AK115" s="8">
        <v>225.594245</v>
      </c>
      <c r="AL115" s="8">
        <v>106.421539</v>
      </c>
      <c r="AM115" s="8">
        <v>132.65522876999998</v>
      </c>
      <c r="AN115" s="8">
        <v>89.922521100000026</v>
      </c>
      <c r="AO115" s="8">
        <v>177.34723854000003</v>
      </c>
      <c r="AP115" s="8">
        <v>50.387443710000007</v>
      </c>
      <c r="AQ115" s="8">
        <v>209.38616495999997</v>
      </c>
      <c r="AR115" s="8">
        <v>92.178250119999987</v>
      </c>
      <c r="AS115" s="8">
        <v>101.00031692</v>
      </c>
      <c r="AT115" s="8">
        <v>117.24669634999999</v>
      </c>
      <c r="AU115" s="8">
        <v>97.927491219999993</v>
      </c>
      <c r="AV115" s="8">
        <v>170.2696029</v>
      </c>
      <c r="AW115" s="8">
        <v>262.34293702000002</v>
      </c>
      <c r="AX115" s="8">
        <v>89.437745950000007</v>
      </c>
    </row>
    <row r="116" spans="1:50" s="44" customFormat="1" x14ac:dyDescent="0.25">
      <c r="A116" s="29"/>
      <c r="B116" s="41" t="s">
        <v>97</v>
      </c>
      <c r="C116" s="43">
        <v>75.804171130000015</v>
      </c>
      <c r="D116" s="43">
        <v>55.046741090000005</v>
      </c>
      <c r="E116" s="43">
        <v>84.054221720000001</v>
      </c>
      <c r="F116" s="43">
        <v>113.95804347999999</v>
      </c>
      <c r="G116" s="43">
        <v>206.49309466000003</v>
      </c>
      <c r="H116" s="43">
        <v>107.94844307000001</v>
      </c>
      <c r="I116" s="43">
        <v>175.83964048999994</v>
      </c>
      <c r="J116" s="43">
        <v>177.12733987000001</v>
      </c>
      <c r="K116" s="8">
        <v>270.82032472000003</v>
      </c>
      <c r="L116" s="8">
        <v>224.78372146999996</v>
      </c>
      <c r="M116" s="8">
        <v>105.53185003999999</v>
      </c>
      <c r="N116" s="8">
        <v>438.21316258000013</v>
      </c>
      <c r="O116" s="43">
        <v>83.508304170000002</v>
      </c>
      <c r="P116" s="43">
        <v>278.42151745999996</v>
      </c>
      <c r="Q116" s="43">
        <v>236.21012278999996</v>
      </c>
      <c r="R116" s="43">
        <v>225.27810257000002</v>
      </c>
      <c r="S116" s="43">
        <v>294.53863307000006</v>
      </c>
      <c r="T116" s="43">
        <v>256.26607997000002</v>
      </c>
      <c r="U116" s="43">
        <v>279.36552287000001</v>
      </c>
      <c r="V116" s="43">
        <v>333.22635297000005</v>
      </c>
      <c r="W116" s="8">
        <v>235.17750588999996</v>
      </c>
      <c r="X116" s="8">
        <v>294.30351307999996</v>
      </c>
      <c r="Y116" s="8">
        <v>353.99810248999995</v>
      </c>
      <c r="Z116" s="8">
        <v>439.4407830799999</v>
      </c>
      <c r="AA116" s="8">
        <v>94.901917999999995</v>
      </c>
      <c r="AB116" s="8">
        <v>226.190674</v>
      </c>
      <c r="AC116" s="8">
        <v>206.62953099999999</v>
      </c>
      <c r="AD116" s="8">
        <v>289.65695599999998</v>
      </c>
      <c r="AE116" s="8">
        <v>346.11005</v>
      </c>
      <c r="AF116" s="8">
        <v>323.47694799999999</v>
      </c>
      <c r="AG116" s="8">
        <v>312.95892099999998</v>
      </c>
      <c r="AH116" s="8">
        <v>242.30992699999999</v>
      </c>
      <c r="AI116" s="8">
        <v>351.447723</v>
      </c>
      <c r="AJ116" s="8">
        <v>422.20782800000001</v>
      </c>
      <c r="AK116" s="8">
        <v>366.77281099999999</v>
      </c>
      <c r="AL116" s="8">
        <v>577.64584500000001</v>
      </c>
      <c r="AM116" s="8">
        <v>218.75380869</v>
      </c>
      <c r="AN116" s="8">
        <v>341.35076346999995</v>
      </c>
      <c r="AO116" s="8">
        <v>624.61691553999958</v>
      </c>
      <c r="AP116" s="8">
        <v>275.64253365999997</v>
      </c>
      <c r="AQ116" s="8">
        <v>197.56204193000002</v>
      </c>
      <c r="AR116" s="8">
        <v>163.91464370999998</v>
      </c>
      <c r="AS116" s="8">
        <v>242.41164109000002</v>
      </c>
      <c r="AT116" s="8">
        <v>232.95832742999997</v>
      </c>
      <c r="AU116" s="8">
        <v>253.63667734999996</v>
      </c>
      <c r="AV116" s="8">
        <v>320.32494438000003</v>
      </c>
      <c r="AW116" s="8">
        <v>330.32869915999999</v>
      </c>
      <c r="AX116" s="8">
        <v>563.40180340999984</v>
      </c>
    </row>
    <row r="117" spans="1:50" s="44" customFormat="1" x14ac:dyDescent="0.25">
      <c r="A117" s="29"/>
      <c r="B117" s="56" t="s">
        <v>98</v>
      </c>
      <c r="C117" s="43">
        <v>29.999957500000001</v>
      </c>
      <c r="D117" s="43">
        <v>7.4999999999999997E-3</v>
      </c>
      <c r="E117" s="43">
        <v>0</v>
      </c>
      <c r="F117" s="43">
        <v>25.656770159999997</v>
      </c>
      <c r="G117" s="43">
        <v>111.56124844000003</v>
      </c>
      <c r="H117" s="43">
        <v>38.007535410000003</v>
      </c>
      <c r="I117" s="43">
        <v>65.695447850000008</v>
      </c>
      <c r="J117" s="43">
        <v>89.488998629999998</v>
      </c>
      <c r="K117" s="8">
        <v>169.92053220000003</v>
      </c>
      <c r="L117" s="8">
        <v>106.49945652</v>
      </c>
      <c r="M117" s="8">
        <v>28.055471499999996</v>
      </c>
      <c r="N117" s="8">
        <v>263.28267764000003</v>
      </c>
      <c r="O117" s="43">
        <v>0</v>
      </c>
      <c r="P117" s="43">
        <v>156.66538239000002</v>
      </c>
      <c r="Q117" s="43">
        <v>116.56062335999998</v>
      </c>
      <c r="R117" s="43">
        <v>127.18288959000002</v>
      </c>
      <c r="S117" s="43">
        <v>162.53437959000001</v>
      </c>
      <c r="T117" s="43">
        <v>105.33006318999996</v>
      </c>
      <c r="U117" s="43">
        <v>97.676723950000053</v>
      </c>
      <c r="V117" s="43">
        <v>192.39167801000008</v>
      </c>
      <c r="W117" s="8">
        <v>54.854931789999995</v>
      </c>
      <c r="X117" s="8">
        <v>118.25208232000003</v>
      </c>
      <c r="Y117" s="8">
        <v>175.86493018999997</v>
      </c>
      <c r="Z117" s="8">
        <v>180.27130683999991</v>
      </c>
      <c r="AA117" s="8">
        <v>0</v>
      </c>
      <c r="AB117" s="8">
        <v>82.261273000000003</v>
      </c>
      <c r="AC117" s="8">
        <v>60.372701999999997</v>
      </c>
      <c r="AD117" s="8">
        <v>121.026133</v>
      </c>
      <c r="AE117" s="8">
        <v>114.85450299999999</v>
      </c>
      <c r="AF117" s="8">
        <v>96.667809000000005</v>
      </c>
      <c r="AG117" s="8">
        <v>139.87447299999999</v>
      </c>
      <c r="AH117" s="8">
        <v>57.965342999999997</v>
      </c>
      <c r="AI117" s="8">
        <v>122.921131</v>
      </c>
      <c r="AJ117" s="8">
        <v>147.45529300000001</v>
      </c>
      <c r="AK117" s="8">
        <v>140.917284</v>
      </c>
      <c r="AL117" s="8">
        <v>229.18374600000001</v>
      </c>
      <c r="AM117" s="8">
        <v>0</v>
      </c>
      <c r="AN117" s="8">
        <v>98.28804432999992</v>
      </c>
      <c r="AO117" s="8">
        <v>237.25351681999976</v>
      </c>
      <c r="AP117" s="8">
        <v>83.812053369999958</v>
      </c>
      <c r="AQ117" s="8">
        <v>51.932435960000021</v>
      </c>
      <c r="AR117" s="8">
        <v>76.411634320000005</v>
      </c>
      <c r="AS117" s="8">
        <v>98.261978999999982</v>
      </c>
      <c r="AT117" s="8">
        <v>63.917907490000012</v>
      </c>
      <c r="AU117" s="8">
        <v>91.276207289999945</v>
      </c>
      <c r="AV117" s="8">
        <v>104.42474668999999</v>
      </c>
      <c r="AW117" s="8">
        <v>124.01247608999995</v>
      </c>
      <c r="AX117" s="8">
        <v>176.90837778999986</v>
      </c>
    </row>
    <row r="118" spans="1:50" s="44" customFormat="1" x14ac:dyDescent="0.25">
      <c r="A118" s="29"/>
      <c r="B118" s="56" t="s">
        <v>99</v>
      </c>
      <c r="C118" s="43"/>
      <c r="D118" s="43"/>
      <c r="E118" s="43"/>
      <c r="F118" s="43"/>
      <c r="G118" s="43"/>
      <c r="H118" s="43"/>
      <c r="I118" s="43"/>
      <c r="J118" s="43"/>
      <c r="K118" s="8"/>
      <c r="L118" s="8"/>
      <c r="M118" s="8"/>
      <c r="N118" s="8"/>
      <c r="O118" s="43"/>
      <c r="P118" s="43"/>
      <c r="Q118" s="43"/>
      <c r="R118" s="43"/>
      <c r="S118" s="43"/>
      <c r="T118" s="43"/>
      <c r="U118" s="43"/>
      <c r="V118" s="43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>
        <v>0</v>
      </c>
      <c r="AN118" s="8">
        <v>0</v>
      </c>
      <c r="AO118" s="8">
        <v>0</v>
      </c>
      <c r="AP118" s="8">
        <v>0</v>
      </c>
      <c r="AQ118" s="8">
        <v>1.057761</v>
      </c>
      <c r="AR118" s="8">
        <v>8.9916174400000006</v>
      </c>
      <c r="AS118" s="8">
        <v>25.05228627</v>
      </c>
      <c r="AT118" s="8">
        <v>23.956120410000004</v>
      </c>
      <c r="AU118" s="8">
        <v>12.48897708</v>
      </c>
      <c r="AV118" s="8">
        <v>24.522007559999999</v>
      </c>
      <c r="AW118" s="8">
        <v>22.612015990000003</v>
      </c>
      <c r="AX118" s="8">
        <v>188.83749634999998</v>
      </c>
    </row>
    <row r="119" spans="1:50" s="44" customFormat="1" x14ac:dyDescent="0.25">
      <c r="A119" s="42"/>
      <c r="B119" s="56" t="s">
        <v>100</v>
      </c>
      <c r="C119" s="43">
        <v>1.712E-2</v>
      </c>
      <c r="D119" s="43">
        <v>14.487865019999999</v>
      </c>
      <c r="E119" s="43">
        <v>11.633796670000001</v>
      </c>
      <c r="F119" s="43">
        <v>34.368924640000003</v>
      </c>
      <c r="G119" s="43">
        <v>24.271442910000001</v>
      </c>
      <c r="H119" s="43">
        <v>20.17668063</v>
      </c>
      <c r="I119" s="43">
        <v>45.618475029999999</v>
      </c>
      <c r="J119" s="43">
        <v>16.76571006</v>
      </c>
      <c r="K119" s="8">
        <v>52.117200140000001</v>
      </c>
      <c r="L119" s="8">
        <v>36.839323780000001</v>
      </c>
      <c r="M119" s="8">
        <v>31.980584579999999</v>
      </c>
      <c r="N119" s="8">
        <v>46.525843049999999</v>
      </c>
      <c r="O119" s="43">
        <v>51.317672409999993</v>
      </c>
      <c r="P119" s="43">
        <v>58.518770109999991</v>
      </c>
      <c r="Q119" s="43">
        <v>46.322503269999999</v>
      </c>
      <c r="R119" s="43">
        <v>47.706613730000001</v>
      </c>
      <c r="S119" s="43">
        <v>82.341619609999995</v>
      </c>
      <c r="T119" s="43">
        <v>107.69506026000001</v>
      </c>
      <c r="U119" s="43">
        <v>126.23668287999999</v>
      </c>
      <c r="V119" s="43">
        <v>82.740127220000005</v>
      </c>
      <c r="W119" s="8">
        <v>129.62154132000001</v>
      </c>
      <c r="X119" s="8">
        <v>114.56186676</v>
      </c>
      <c r="Y119" s="8">
        <v>100.36555895000001</v>
      </c>
      <c r="Z119" s="8">
        <v>195.20709023000001</v>
      </c>
      <c r="AA119" s="8">
        <v>1.9439999999999999E-2</v>
      </c>
      <c r="AB119" s="8">
        <v>77.407568999999995</v>
      </c>
      <c r="AC119" s="8">
        <v>83.826778000000004</v>
      </c>
      <c r="AD119" s="8">
        <v>110.066875</v>
      </c>
      <c r="AE119" s="8">
        <v>135.95675600000001</v>
      </c>
      <c r="AF119" s="8">
        <v>135.974861</v>
      </c>
      <c r="AG119" s="8">
        <v>111.22964</v>
      </c>
      <c r="AH119" s="8">
        <v>136.403392</v>
      </c>
      <c r="AI119" s="8">
        <v>121.222148</v>
      </c>
      <c r="AJ119" s="8">
        <v>152.927809</v>
      </c>
      <c r="AK119" s="8">
        <v>104.444607</v>
      </c>
      <c r="AL119" s="8">
        <v>111.748773</v>
      </c>
      <c r="AM119" s="8">
        <v>130.85779356</v>
      </c>
      <c r="AN119" s="8">
        <v>104.31435112</v>
      </c>
      <c r="AO119" s="8">
        <v>140.96537867000001</v>
      </c>
      <c r="AP119" s="8">
        <v>130.4143684</v>
      </c>
      <c r="AQ119" s="8">
        <v>91.585176750000002</v>
      </c>
      <c r="AR119" s="8">
        <v>15.798303669999997</v>
      </c>
      <c r="AS119" s="8">
        <v>60.20306308</v>
      </c>
      <c r="AT119" s="8">
        <v>98.690783139999994</v>
      </c>
      <c r="AU119" s="8">
        <v>94.211588969999994</v>
      </c>
      <c r="AV119" s="8">
        <v>131.27621822999998</v>
      </c>
      <c r="AW119" s="8">
        <v>107.00619990000001</v>
      </c>
      <c r="AX119" s="8">
        <v>139.80672325999998</v>
      </c>
    </row>
    <row r="120" spans="1:50" s="44" customFormat="1" x14ac:dyDescent="0.25">
      <c r="A120" s="42"/>
      <c r="B120" s="56" t="s">
        <v>101</v>
      </c>
      <c r="C120" s="43">
        <v>45.787093630000008</v>
      </c>
      <c r="D120" s="43">
        <v>40.551376070000011</v>
      </c>
      <c r="E120" s="43">
        <v>72.420425049999992</v>
      </c>
      <c r="F120" s="43">
        <v>53.93234867999999</v>
      </c>
      <c r="G120" s="43">
        <v>70.660403310000007</v>
      </c>
      <c r="H120" s="43">
        <v>49.764227030000008</v>
      </c>
      <c r="I120" s="43">
        <v>64.525717609999944</v>
      </c>
      <c r="J120" s="43">
        <v>70.872631180000013</v>
      </c>
      <c r="K120" s="8">
        <v>48.782592380000025</v>
      </c>
      <c r="L120" s="8">
        <v>81.444941169999979</v>
      </c>
      <c r="M120" s="8">
        <v>45.495793959999993</v>
      </c>
      <c r="N120" s="8">
        <v>128.40464189000014</v>
      </c>
      <c r="O120" s="43">
        <v>32.190631760000002</v>
      </c>
      <c r="P120" s="43">
        <v>63.237364959999951</v>
      </c>
      <c r="Q120" s="43">
        <v>73.326996159999993</v>
      </c>
      <c r="R120" s="43">
        <v>50.388599249999984</v>
      </c>
      <c r="S120" s="43">
        <v>49.662633870000064</v>
      </c>
      <c r="T120" s="43">
        <v>43.24095652000004</v>
      </c>
      <c r="U120" s="43">
        <v>55.452116039999929</v>
      </c>
      <c r="V120" s="43">
        <v>58.094547739999953</v>
      </c>
      <c r="W120" s="8">
        <v>50.701032779999956</v>
      </c>
      <c r="X120" s="8">
        <v>61.489563999999973</v>
      </c>
      <c r="Y120" s="8">
        <v>77.767613349999991</v>
      </c>
      <c r="Z120" s="8">
        <v>63.962386009999989</v>
      </c>
      <c r="AA120" s="8">
        <v>94.882478000000006</v>
      </c>
      <c r="AB120" s="8">
        <v>66.521832000000003</v>
      </c>
      <c r="AC120" s="8">
        <v>62.430050999999999</v>
      </c>
      <c r="AD120" s="8">
        <v>58.563948000000003</v>
      </c>
      <c r="AE120" s="8">
        <v>95.298790999999994</v>
      </c>
      <c r="AF120" s="8">
        <v>90.834277999999998</v>
      </c>
      <c r="AG120" s="8">
        <v>61.854807999999998</v>
      </c>
      <c r="AH120" s="8">
        <v>47.941192000000001</v>
      </c>
      <c r="AI120" s="8">
        <v>107.304444</v>
      </c>
      <c r="AJ120" s="8">
        <v>121.824726</v>
      </c>
      <c r="AK120" s="8">
        <v>121.41092</v>
      </c>
      <c r="AL120" s="8">
        <v>236.713326</v>
      </c>
      <c r="AM120" s="8">
        <v>87.896015129999995</v>
      </c>
      <c r="AN120" s="8">
        <v>138.74836802000004</v>
      </c>
      <c r="AO120" s="8">
        <v>246.39802004999984</v>
      </c>
      <c r="AP120" s="8">
        <v>61.416111890000032</v>
      </c>
      <c r="AQ120" s="8">
        <v>52.986668219999984</v>
      </c>
      <c r="AR120" s="8">
        <v>62.713088279999987</v>
      </c>
      <c r="AS120" s="8">
        <v>58.894312740000011</v>
      </c>
      <c r="AT120" s="8">
        <v>46.393516389999981</v>
      </c>
      <c r="AU120" s="8">
        <v>55.659904009999991</v>
      </c>
      <c r="AV120" s="8">
        <v>60.101971900000066</v>
      </c>
      <c r="AW120" s="8">
        <v>76.698007179999976</v>
      </c>
      <c r="AX120" s="8">
        <v>57.849206009999989</v>
      </c>
    </row>
    <row r="121" spans="1:50" s="44" customFormat="1" x14ac:dyDescent="0.25">
      <c r="A121" s="29"/>
      <c r="B121" s="41" t="s">
        <v>102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8">
        <v>0</v>
      </c>
      <c r="L121" s="8">
        <v>0</v>
      </c>
      <c r="M121" s="8">
        <v>0</v>
      </c>
      <c r="N121" s="8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</row>
    <row r="122" spans="1:50" s="44" customFormat="1" x14ac:dyDescent="0.25">
      <c r="A122" s="142"/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s="44" customFormat="1" ht="15.75" x14ac:dyDescent="0.25">
      <c r="A123" s="53"/>
      <c r="B123" s="54" t="s">
        <v>31</v>
      </c>
      <c r="C123" s="58">
        <v>0.93743744000000007</v>
      </c>
      <c r="D123" s="58">
        <v>6.8659999999999999E-2</v>
      </c>
      <c r="E123" s="58">
        <v>4.3172499999999954E-2</v>
      </c>
      <c r="F123" s="59">
        <v>0.42743497999999996</v>
      </c>
      <c r="G123" s="60">
        <v>0.39706478000000006</v>
      </c>
      <c r="H123" s="60">
        <v>0.89940374000000001</v>
      </c>
      <c r="I123" s="60">
        <v>21.554772889999999</v>
      </c>
      <c r="J123" s="60">
        <v>16.4770453</v>
      </c>
      <c r="K123" s="60">
        <v>1.03934645</v>
      </c>
      <c r="L123" s="60">
        <v>0.53006434999999996</v>
      </c>
      <c r="M123" s="60">
        <v>0.70836149000000004</v>
      </c>
      <c r="N123" s="60">
        <v>0.60229626999999986</v>
      </c>
      <c r="O123" s="58">
        <v>0.15850247000000001</v>
      </c>
      <c r="P123" s="58">
        <v>0.49869928999999996</v>
      </c>
      <c r="Q123" s="58">
        <v>1.11022832</v>
      </c>
      <c r="R123" s="59">
        <v>4.5395186800000005</v>
      </c>
      <c r="S123" s="60">
        <v>2.7415739599999998</v>
      </c>
      <c r="T123" s="60">
        <v>48.284549069999997</v>
      </c>
      <c r="U123" s="60">
        <v>16.564973599999998</v>
      </c>
      <c r="V123" s="60">
        <v>22.871208750000001</v>
      </c>
      <c r="W123" s="60">
        <v>16.285319659999999</v>
      </c>
      <c r="X123" s="60">
        <v>0.82877148999999994</v>
      </c>
      <c r="Y123" s="60">
        <v>2.03734466</v>
      </c>
      <c r="Z123" s="60">
        <v>0.92210957000000005</v>
      </c>
      <c r="AA123" s="60">
        <v>0.31173499999999998</v>
      </c>
      <c r="AB123" s="60">
        <v>276.49236500000001</v>
      </c>
      <c r="AC123" s="60">
        <v>25.573851999999999</v>
      </c>
      <c r="AD123" s="60">
        <v>34.414994</v>
      </c>
      <c r="AE123" s="60">
        <v>1.1582140000000001</v>
      </c>
      <c r="AF123" s="60">
        <v>5.6186530000000001</v>
      </c>
      <c r="AG123" s="60">
        <v>231.584203</v>
      </c>
      <c r="AH123" s="60">
        <v>3.9428429999999999</v>
      </c>
      <c r="AI123" s="60">
        <v>437.03698900000001</v>
      </c>
      <c r="AJ123" s="60">
        <v>1.8034539999999999</v>
      </c>
      <c r="AK123" s="60">
        <v>5.1328449999999997</v>
      </c>
      <c r="AL123" s="60">
        <v>467.19985200000002</v>
      </c>
      <c r="AM123" s="60">
        <v>0.77042820999999995</v>
      </c>
      <c r="AN123" s="60">
        <v>1.00780129</v>
      </c>
      <c r="AO123" s="60">
        <v>75.51436326000001</v>
      </c>
      <c r="AP123" s="60">
        <v>1.7956543500000002</v>
      </c>
      <c r="AQ123" s="60">
        <v>0.71415378000000007</v>
      </c>
      <c r="AR123" s="60">
        <v>1.2844698600000002</v>
      </c>
      <c r="AS123" s="60">
        <v>0.41664369000000007</v>
      </c>
      <c r="AT123" s="60">
        <v>93.166108679999994</v>
      </c>
      <c r="AU123" s="60">
        <v>0.25395805999999999</v>
      </c>
      <c r="AV123" s="60">
        <v>2.9015044299999997</v>
      </c>
      <c r="AW123" s="60">
        <v>0.68103608999999998</v>
      </c>
      <c r="AX123" s="60">
        <v>7.6893024900000002</v>
      </c>
    </row>
    <row r="124" spans="1:50" s="44" customFormat="1" x14ac:dyDescent="0.25">
      <c r="A124" s="142"/>
      <c r="B124" s="3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spans="1:50" s="44" customFormat="1" ht="15.75" x14ac:dyDescent="0.25">
      <c r="A125" s="40"/>
      <c r="B125" s="23" t="s">
        <v>33</v>
      </c>
      <c r="C125" s="24">
        <f t="shared" ref="C125:AA125" si="59">+C126+C131+C137+C141</f>
        <v>125.21098133000002</v>
      </c>
      <c r="D125" s="24">
        <f t="shared" si="59"/>
        <v>145.90822992</v>
      </c>
      <c r="E125" s="24">
        <f t="shared" si="59"/>
        <v>400.74520997000002</v>
      </c>
      <c r="F125" s="24">
        <f t="shared" si="59"/>
        <v>660.07744862999994</v>
      </c>
      <c r="G125" s="24">
        <f t="shared" si="59"/>
        <v>285.39439391000002</v>
      </c>
      <c r="H125" s="24">
        <f t="shared" si="59"/>
        <v>510.77688612999992</v>
      </c>
      <c r="I125" s="24">
        <f t="shared" si="59"/>
        <v>804.67176988000006</v>
      </c>
      <c r="J125" s="24">
        <f t="shared" si="59"/>
        <v>753.04872653999996</v>
      </c>
      <c r="K125" s="24">
        <f t="shared" si="59"/>
        <v>521.71921435999991</v>
      </c>
      <c r="L125" s="24">
        <f t="shared" si="59"/>
        <v>333.54006143000015</v>
      </c>
      <c r="M125" s="24">
        <f t="shared" si="59"/>
        <v>1071.4541947600001</v>
      </c>
      <c r="N125" s="24">
        <f t="shared" si="59"/>
        <v>1933.64671036</v>
      </c>
      <c r="O125" s="24">
        <f t="shared" si="59"/>
        <v>850.29878247999977</v>
      </c>
      <c r="P125" s="24">
        <f t="shared" ref="P125" si="60">+P126+P131+P137+P141</f>
        <v>261.20273349999997</v>
      </c>
      <c r="Q125" s="24">
        <f t="shared" ref="Q125" si="61">+Q126+Q131+Q137+Q141</f>
        <v>1027.92127478</v>
      </c>
      <c r="R125" s="24">
        <f t="shared" ref="R125" si="62">+R126+R131+R137+R141</f>
        <v>865.58494907999977</v>
      </c>
      <c r="S125" s="24">
        <f t="shared" ref="S125" si="63">+S126+S131+S137+S141</f>
        <v>524.10616934999996</v>
      </c>
      <c r="T125" s="24">
        <f t="shared" ref="T125" si="64">+T126+T131+T137+T141</f>
        <v>892.22430522000013</v>
      </c>
      <c r="U125" s="24">
        <f t="shared" ref="U125" si="65">+U126+U131+U137+U141</f>
        <v>604.31775669999979</v>
      </c>
      <c r="V125" s="24">
        <f t="shared" si="59"/>
        <v>464.9448549999999</v>
      </c>
      <c r="W125" s="24">
        <f t="shared" si="59"/>
        <v>504.16240206000015</v>
      </c>
      <c r="X125" s="24">
        <f t="shared" si="59"/>
        <v>728.32952307999994</v>
      </c>
      <c r="Y125" s="24">
        <f t="shared" si="59"/>
        <v>375.14717167000003</v>
      </c>
      <c r="Z125" s="24">
        <f t="shared" si="59"/>
        <v>412.77474693000005</v>
      </c>
      <c r="AA125" s="24">
        <f t="shared" si="59"/>
        <v>479.90052200000002</v>
      </c>
      <c r="AB125" s="24">
        <f t="shared" ref="AB125:AL125" si="66">+AB126+AB131+AB137+AB141</f>
        <v>246.274607</v>
      </c>
      <c r="AC125" s="24">
        <f t="shared" si="66"/>
        <v>763.18763799999999</v>
      </c>
      <c r="AD125" s="24">
        <f t="shared" si="66"/>
        <v>677.31586800000002</v>
      </c>
      <c r="AE125" s="24">
        <f t="shared" si="66"/>
        <v>361.80732400000005</v>
      </c>
      <c r="AF125" s="24">
        <f t="shared" si="66"/>
        <v>853.36323099999993</v>
      </c>
      <c r="AG125" s="24">
        <f t="shared" si="66"/>
        <v>353.06504200000001</v>
      </c>
      <c r="AH125" s="24">
        <f t="shared" si="66"/>
        <v>412.53309100000001</v>
      </c>
      <c r="AI125" s="24">
        <f t="shared" si="66"/>
        <v>502.14499399999994</v>
      </c>
      <c r="AJ125" s="24">
        <f t="shared" si="66"/>
        <v>947.30141300000003</v>
      </c>
      <c r="AK125" s="24">
        <f t="shared" si="66"/>
        <v>869.29309699999999</v>
      </c>
      <c r="AL125" s="24">
        <f t="shared" si="66"/>
        <v>1156.5856630000001</v>
      </c>
      <c r="AM125" s="24">
        <f t="shared" ref="AM125:AX125" si="67">+AM126+AM131+AM137+AM141</f>
        <v>252.00323377999999</v>
      </c>
      <c r="AN125" s="24">
        <f t="shared" si="67"/>
        <v>950.86055381999995</v>
      </c>
      <c r="AO125" s="24">
        <f t="shared" si="67"/>
        <v>512.18431913000018</v>
      </c>
      <c r="AP125" s="24">
        <f t="shared" si="67"/>
        <v>598.22568047000004</v>
      </c>
      <c r="AQ125" s="24">
        <f t="shared" si="67"/>
        <v>663.04441893000012</v>
      </c>
      <c r="AR125" s="24">
        <f t="shared" si="67"/>
        <v>843.21596662000002</v>
      </c>
      <c r="AS125" s="24">
        <f t="shared" si="67"/>
        <v>826.92203511999992</v>
      </c>
      <c r="AT125" s="24">
        <f t="shared" si="67"/>
        <v>994.93063011000015</v>
      </c>
      <c r="AU125" s="24">
        <f t="shared" si="67"/>
        <v>833.41376450999996</v>
      </c>
      <c r="AV125" s="24">
        <f t="shared" si="67"/>
        <v>546.61293193000006</v>
      </c>
      <c r="AW125" s="24">
        <f t="shared" si="67"/>
        <v>403.16715198999987</v>
      </c>
      <c r="AX125" s="24">
        <f t="shared" si="67"/>
        <v>736.37469132000001</v>
      </c>
    </row>
    <row r="126" spans="1:50" s="44" customFormat="1" ht="15.75" x14ac:dyDescent="0.25">
      <c r="A126" s="53"/>
      <c r="B126" s="54" t="s">
        <v>34</v>
      </c>
      <c r="C126" s="58">
        <f>SUM(C127:C129)</f>
        <v>22.098373790000004</v>
      </c>
      <c r="D126" s="58">
        <f t="shared" ref="D126:AA126" si="68">SUM(D127:D129)</f>
        <v>1.4971054899999998</v>
      </c>
      <c r="E126" s="58">
        <f t="shared" si="68"/>
        <v>4.9934010499999983</v>
      </c>
      <c r="F126" s="58">
        <f t="shared" si="68"/>
        <v>20.374238570000003</v>
      </c>
      <c r="G126" s="58">
        <f t="shared" si="68"/>
        <v>31.383613500000006</v>
      </c>
      <c r="H126" s="58">
        <f t="shared" si="68"/>
        <v>11.808250799999998</v>
      </c>
      <c r="I126" s="58">
        <f t="shared" si="68"/>
        <v>39.970992580000001</v>
      </c>
      <c r="J126" s="58">
        <f t="shared" si="68"/>
        <v>62.304522339999991</v>
      </c>
      <c r="K126" s="58">
        <f t="shared" si="68"/>
        <v>25.093061169999999</v>
      </c>
      <c r="L126" s="58">
        <f t="shared" si="68"/>
        <v>36.790926890000001</v>
      </c>
      <c r="M126" s="58">
        <f t="shared" si="68"/>
        <v>49.618828629999996</v>
      </c>
      <c r="N126" s="58">
        <f t="shared" si="68"/>
        <v>102.12137138000003</v>
      </c>
      <c r="O126" s="58">
        <f t="shared" si="68"/>
        <v>61.996373499999997</v>
      </c>
      <c r="P126" s="58">
        <f t="shared" si="68"/>
        <v>8.7717816800000001</v>
      </c>
      <c r="Q126" s="58">
        <f t="shared" si="68"/>
        <v>3.77703261</v>
      </c>
      <c r="R126" s="58">
        <f t="shared" si="68"/>
        <v>10.50366801</v>
      </c>
      <c r="S126" s="58">
        <f t="shared" si="68"/>
        <v>38.098634319999988</v>
      </c>
      <c r="T126" s="58">
        <f t="shared" si="68"/>
        <v>47.335882279999979</v>
      </c>
      <c r="U126" s="58">
        <f t="shared" si="68"/>
        <v>25.426391880000001</v>
      </c>
      <c r="V126" s="58">
        <f t="shared" si="68"/>
        <v>32.706652019999993</v>
      </c>
      <c r="W126" s="58">
        <f t="shared" si="68"/>
        <v>50.640881059999984</v>
      </c>
      <c r="X126" s="58">
        <f t="shared" si="68"/>
        <v>61.179040790000002</v>
      </c>
      <c r="Y126" s="58">
        <f t="shared" si="68"/>
        <v>28.123123410000002</v>
      </c>
      <c r="Z126" s="58">
        <f t="shared" si="68"/>
        <v>54.642984250000012</v>
      </c>
      <c r="AA126" s="58">
        <f t="shared" si="68"/>
        <v>26.273289999999999</v>
      </c>
      <c r="AB126" s="58">
        <f t="shared" ref="AB126:AL126" si="69">SUM(AB127:AB129)</f>
        <v>13.178786000000001</v>
      </c>
      <c r="AC126" s="58">
        <f t="shared" si="69"/>
        <v>40.904713000000001</v>
      </c>
      <c r="AD126" s="58">
        <f t="shared" si="69"/>
        <v>27.364884999999997</v>
      </c>
      <c r="AE126" s="58">
        <f t="shared" si="69"/>
        <v>39.543534000000001</v>
      </c>
      <c r="AF126" s="58">
        <f t="shared" si="69"/>
        <v>37.828541999999999</v>
      </c>
      <c r="AG126" s="58">
        <f t="shared" si="69"/>
        <v>40.697503999999995</v>
      </c>
      <c r="AH126" s="58">
        <f t="shared" si="69"/>
        <v>29.119745000000002</v>
      </c>
      <c r="AI126" s="58">
        <f t="shared" si="69"/>
        <v>34.934396999999997</v>
      </c>
      <c r="AJ126" s="58">
        <f t="shared" si="69"/>
        <v>38.684293000000004</v>
      </c>
      <c r="AK126" s="58">
        <f t="shared" si="69"/>
        <v>25.038053000000001</v>
      </c>
      <c r="AL126" s="58">
        <f t="shared" si="69"/>
        <v>108.166607</v>
      </c>
      <c r="AM126" s="58">
        <f t="shared" ref="AM126:AX126" si="70">SUM(AM127:AM129)</f>
        <v>2.7538526400000003</v>
      </c>
      <c r="AN126" s="58">
        <f t="shared" si="70"/>
        <v>19.771455109999998</v>
      </c>
      <c r="AO126" s="58">
        <f t="shared" si="70"/>
        <v>28.624944590000009</v>
      </c>
      <c r="AP126" s="58">
        <f t="shared" si="70"/>
        <v>55.54231089000001</v>
      </c>
      <c r="AQ126" s="58">
        <f t="shared" si="70"/>
        <v>22.631729799999984</v>
      </c>
      <c r="AR126" s="58">
        <f t="shared" si="70"/>
        <v>9.0170198400000032</v>
      </c>
      <c r="AS126" s="58">
        <f t="shared" si="70"/>
        <v>24.944408759999995</v>
      </c>
      <c r="AT126" s="58">
        <f t="shared" si="70"/>
        <v>40.553901200000006</v>
      </c>
      <c r="AU126" s="58">
        <f t="shared" si="70"/>
        <v>13.172746680000008</v>
      </c>
      <c r="AV126" s="58">
        <f t="shared" si="70"/>
        <v>14.668086130000011</v>
      </c>
      <c r="AW126" s="58">
        <f t="shared" si="70"/>
        <v>21.496395850000003</v>
      </c>
      <c r="AX126" s="58">
        <f t="shared" si="70"/>
        <v>141.86331240000007</v>
      </c>
    </row>
    <row r="127" spans="1:50" s="44" customFormat="1" x14ac:dyDescent="0.25">
      <c r="A127" s="138"/>
      <c r="B127" s="139" t="s">
        <v>103</v>
      </c>
      <c r="C127" s="8">
        <v>22.098373790000004</v>
      </c>
      <c r="D127" s="8">
        <v>1.4764483199999998</v>
      </c>
      <c r="E127" s="8">
        <v>4.9922350499999988</v>
      </c>
      <c r="F127" s="8">
        <v>17.910005450000003</v>
      </c>
      <c r="G127" s="8">
        <v>25.570524030000005</v>
      </c>
      <c r="H127" s="8">
        <v>7.39535243</v>
      </c>
      <c r="I127" s="8">
        <v>29.82700865</v>
      </c>
      <c r="J127" s="8">
        <v>50.500701079999992</v>
      </c>
      <c r="K127" s="8">
        <v>13.98478051</v>
      </c>
      <c r="L127" s="8">
        <v>32.924319239999996</v>
      </c>
      <c r="M127" s="8">
        <v>40.024962760000001</v>
      </c>
      <c r="N127" s="8">
        <v>92.670323830000029</v>
      </c>
      <c r="O127" s="8">
        <v>61.301029509999999</v>
      </c>
      <c r="P127" s="8">
        <v>8.7717816800000001</v>
      </c>
      <c r="Q127" s="8">
        <v>3.45903261</v>
      </c>
      <c r="R127" s="8">
        <v>10.50366801</v>
      </c>
      <c r="S127" s="8">
        <v>38.098634319999988</v>
      </c>
      <c r="T127" s="8">
        <v>47.313935829999977</v>
      </c>
      <c r="U127" s="8">
        <v>23.490418160000001</v>
      </c>
      <c r="V127" s="8">
        <v>32.692192019999993</v>
      </c>
      <c r="W127" s="8">
        <v>50.098648559999987</v>
      </c>
      <c r="X127" s="8">
        <v>60.487440790000001</v>
      </c>
      <c r="Y127" s="8">
        <v>21.794564810000001</v>
      </c>
      <c r="Z127" s="8">
        <v>52.144524200000014</v>
      </c>
      <c r="AA127" s="8">
        <v>26.273289999999999</v>
      </c>
      <c r="AB127" s="8">
        <v>13.150786</v>
      </c>
      <c r="AC127" s="8">
        <v>39.789304999999999</v>
      </c>
      <c r="AD127" s="8">
        <v>26.840174999999999</v>
      </c>
      <c r="AE127" s="8">
        <v>39.524501000000001</v>
      </c>
      <c r="AF127" s="8">
        <v>31.005217999999999</v>
      </c>
      <c r="AG127" s="8">
        <v>40.552270999999998</v>
      </c>
      <c r="AH127" s="8">
        <v>26.013943000000001</v>
      </c>
      <c r="AI127" s="8">
        <v>30.593036999999999</v>
      </c>
      <c r="AJ127" s="8">
        <v>36.116455000000002</v>
      </c>
      <c r="AK127" s="8">
        <v>22.90109</v>
      </c>
      <c r="AL127" s="8">
        <v>85.685072000000005</v>
      </c>
      <c r="AM127" s="8">
        <v>2.7538526400000003</v>
      </c>
      <c r="AN127" s="8">
        <v>17.365326669999998</v>
      </c>
      <c r="AO127" s="8">
        <v>28.617719630000011</v>
      </c>
      <c r="AP127" s="8">
        <v>55.535010890000009</v>
      </c>
      <c r="AQ127" s="8">
        <v>22.631729799999984</v>
      </c>
      <c r="AR127" s="8">
        <v>8.6576523900000026</v>
      </c>
      <c r="AS127" s="8">
        <v>24.940832789999995</v>
      </c>
      <c r="AT127" s="8">
        <v>40.553901200000006</v>
      </c>
      <c r="AU127" s="8">
        <v>10.750061140000009</v>
      </c>
      <c r="AV127" s="8">
        <v>14.662286130000011</v>
      </c>
      <c r="AW127" s="8">
        <v>21.496395850000003</v>
      </c>
      <c r="AX127" s="8">
        <v>132.71591835000007</v>
      </c>
    </row>
    <row r="128" spans="1:50" s="44" customFormat="1" x14ac:dyDescent="0.25">
      <c r="A128" s="138"/>
      <c r="B128" s="139" t="s">
        <v>104</v>
      </c>
      <c r="C128" s="8">
        <v>0</v>
      </c>
      <c r="D128" s="8">
        <v>2.0657170000000002E-2</v>
      </c>
      <c r="E128" s="8">
        <v>1.1659999999999999E-3</v>
      </c>
      <c r="F128" s="8">
        <v>2.4642331200000003</v>
      </c>
      <c r="G128" s="8">
        <v>3.9413179500000002</v>
      </c>
      <c r="H128" s="8">
        <v>4.3021183699999987</v>
      </c>
      <c r="I128" s="8">
        <v>9.4979764299999996</v>
      </c>
      <c r="J128" s="8">
        <v>11.803821259999998</v>
      </c>
      <c r="K128" s="8">
        <v>10.96897566</v>
      </c>
      <c r="L128" s="8">
        <v>3.5594278999999998</v>
      </c>
      <c r="M128" s="8">
        <v>8.6876521499999999</v>
      </c>
      <c r="N128" s="8">
        <v>5.8913691799999999</v>
      </c>
      <c r="O128" s="8">
        <v>0.69534399000000002</v>
      </c>
      <c r="P128" s="8">
        <v>0</v>
      </c>
      <c r="Q128" s="8">
        <v>0.318</v>
      </c>
      <c r="R128" s="8">
        <v>0</v>
      </c>
      <c r="S128" s="8">
        <v>0</v>
      </c>
      <c r="T128" s="8">
        <v>1.4678E-3</v>
      </c>
      <c r="U128" s="8">
        <v>1.93597372</v>
      </c>
      <c r="V128" s="8">
        <v>1.4460000000000001E-2</v>
      </c>
      <c r="W128" s="8">
        <v>0.54223250000000001</v>
      </c>
      <c r="X128" s="8">
        <v>0.69159999999999999</v>
      </c>
      <c r="Y128" s="8">
        <v>6.3285586</v>
      </c>
      <c r="Z128" s="8">
        <v>2.4984600500000003</v>
      </c>
      <c r="AA128" s="8">
        <v>0</v>
      </c>
      <c r="AB128" s="8">
        <v>2.8000000000000001E-2</v>
      </c>
      <c r="AC128" s="8">
        <v>1.115408</v>
      </c>
      <c r="AD128" s="8">
        <v>0.52471000000000001</v>
      </c>
      <c r="AE128" s="8">
        <v>1.9033000000000001E-2</v>
      </c>
      <c r="AF128" s="8">
        <v>6.8233240000000004</v>
      </c>
      <c r="AG128" s="8">
        <v>0.145233</v>
      </c>
      <c r="AH128" s="8">
        <v>3.1058020000000002</v>
      </c>
      <c r="AI128" s="8">
        <v>4.3413599999999999</v>
      </c>
      <c r="AJ128" s="8">
        <v>2.5678380000000001</v>
      </c>
      <c r="AK128" s="8">
        <v>1.90211</v>
      </c>
      <c r="AL128" s="8">
        <v>21.150701000000002</v>
      </c>
      <c r="AM128" s="8">
        <v>0</v>
      </c>
      <c r="AN128" s="8">
        <v>2.4061284399999998</v>
      </c>
      <c r="AO128" s="8">
        <v>7.2249599999999999E-3</v>
      </c>
      <c r="AP128" s="8">
        <v>7.3000000000000001E-3</v>
      </c>
      <c r="AQ128" s="8">
        <v>0</v>
      </c>
      <c r="AR128" s="8">
        <v>0.35936745000000009</v>
      </c>
      <c r="AS128" s="8">
        <v>3.5759699999999999E-3</v>
      </c>
      <c r="AT128" s="8">
        <v>0</v>
      </c>
      <c r="AU128" s="8">
        <v>2.4226855400000002</v>
      </c>
      <c r="AV128" s="8">
        <v>5.7999999999999996E-3</v>
      </c>
      <c r="AW128" s="8">
        <v>0</v>
      </c>
      <c r="AX128" s="8">
        <v>9.1473940499999991</v>
      </c>
    </row>
    <row r="129" spans="1:50" s="44" customFormat="1" x14ac:dyDescent="0.25">
      <c r="A129" s="138"/>
      <c r="B129" s="139" t="s">
        <v>105</v>
      </c>
      <c r="C129" s="8">
        <v>0</v>
      </c>
      <c r="D129" s="8">
        <v>0</v>
      </c>
      <c r="E129" s="8">
        <v>0</v>
      </c>
      <c r="F129" s="8">
        <v>0</v>
      </c>
      <c r="G129" s="8">
        <v>1.87177152</v>
      </c>
      <c r="H129" s="8">
        <v>0.11078</v>
      </c>
      <c r="I129" s="8">
        <v>0.64600749999999996</v>
      </c>
      <c r="J129" s="8">
        <v>0</v>
      </c>
      <c r="K129" s="8">
        <v>0.13930500000000001</v>
      </c>
      <c r="L129" s="8">
        <v>0.30717974999999997</v>
      </c>
      <c r="M129" s="8">
        <v>0.90621372</v>
      </c>
      <c r="N129" s="8">
        <v>3.5596783700000012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2.0478650000000001E-2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0.23485300000000001</v>
      </c>
      <c r="AL129" s="8">
        <v>1.3308340000000001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</row>
    <row r="130" spans="1:50" s="44" customFormat="1" x14ac:dyDescent="0.25">
      <c r="A130" s="149"/>
      <c r="B130" s="140"/>
      <c r="C130" s="30"/>
      <c r="D130" s="30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50" s="44" customFormat="1" ht="15.75" x14ac:dyDescent="0.25">
      <c r="A131" s="53"/>
      <c r="B131" s="54" t="s">
        <v>35</v>
      </c>
      <c r="C131" s="58">
        <f>SUM(C132:C135)</f>
        <v>102.93349713000002</v>
      </c>
      <c r="D131" s="58">
        <f t="shared" ref="D131:AA131" si="71">SUM(D132:D135)</f>
        <v>92.802699680000003</v>
      </c>
      <c r="E131" s="58">
        <f t="shared" si="71"/>
        <v>390.37328720000005</v>
      </c>
      <c r="F131" s="58">
        <f t="shared" si="71"/>
        <v>536.44294033999995</v>
      </c>
      <c r="G131" s="58">
        <f t="shared" si="71"/>
        <v>249.70579491000001</v>
      </c>
      <c r="H131" s="58">
        <f t="shared" si="71"/>
        <v>469.43976564999991</v>
      </c>
      <c r="I131" s="58">
        <f t="shared" si="71"/>
        <v>717.40790606000007</v>
      </c>
      <c r="J131" s="58">
        <f t="shared" si="71"/>
        <v>525.83699744</v>
      </c>
      <c r="K131" s="58">
        <f t="shared" si="71"/>
        <v>472.48389367999994</v>
      </c>
      <c r="L131" s="58">
        <f t="shared" si="71"/>
        <v>280.93763662000015</v>
      </c>
      <c r="M131" s="58">
        <f t="shared" si="71"/>
        <v>291.00340319999998</v>
      </c>
      <c r="N131" s="58">
        <f t="shared" si="71"/>
        <v>1700.13666994</v>
      </c>
      <c r="O131" s="58">
        <f t="shared" si="71"/>
        <v>739.51452200999984</v>
      </c>
      <c r="P131" s="58">
        <f t="shared" si="71"/>
        <v>170.63429884999996</v>
      </c>
      <c r="Q131" s="58">
        <f t="shared" si="71"/>
        <v>900.0949492499999</v>
      </c>
      <c r="R131" s="58">
        <f t="shared" si="71"/>
        <v>718.08330065999985</v>
      </c>
      <c r="S131" s="58">
        <f t="shared" si="71"/>
        <v>376.33059815000001</v>
      </c>
      <c r="T131" s="58">
        <f t="shared" si="71"/>
        <v>829.7045399000001</v>
      </c>
      <c r="U131" s="58">
        <f t="shared" si="71"/>
        <v>532.9205347799998</v>
      </c>
      <c r="V131" s="58">
        <f t="shared" si="71"/>
        <v>343.95630569999992</v>
      </c>
      <c r="W131" s="58">
        <f t="shared" si="71"/>
        <v>325.66817821000018</v>
      </c>
      <c r="X131" s="58">
        <f t="shared" si="71"/>
        <v>281.95163961000003</v>
      </c>
      <c r="Y131" s="58">
        <f t="shared" si="71"/>
        <v>293.50667905000006</v>
      </c>
      <c r="Z131" s="58">
        <f t="shared" si="71"/>
        <v>235.72838255000005</v>
      </c>
      <c r="AA131" s="58">
        <f t="shared" si="71"/>
        <v>374.19248800000003</v>
      </c>
      <c r="AB131" s="58">
        <f t="shared" ref="AB131:AL131" si="72">SUM(AB132:AB135)</f>
        <v>102.502956</v>
      </c>
      <c r="AC131" s="58">
        <f t="shared" si="72"/>
        <v>497.99513200000001</v>
      </c>
      <c r="AD131" s="58">
        <f t="shared" si="72"/>
        <v>187.00333700000002</v>
      </c>
      <c r="AE131" s="58">
        <f t="shared" si="72"/>
        <v>196.44273200000003</v>
      </c>
      <c r="AF131" s="58">
        <f t="shared" si="72"/>
        <v>673.75338099999999</v>
      </c>
      <c r="AG131" s="58">
        <f t="shared" si="72"/>
        <v>188.14769799999999</v>
      </c>
      <c r="AH131" s="58">
        <f t="shared" si="72"/>
        <v>218.41872599999999</v>
      </c>
      <c r="AI131" s="58">
        <f t="shared" si="72"/>
        <v>365.53897799999993</v>
      </c>
      <c r="AJ131" s="58">
        <f t="shared" si="72"/>
        <v>344.20307000000003</v>
      </c>
      <c r="AK131" s="58">
        <f t="shared" si="72"/>
        <v>547.95034399999997</v>
      </c>
      <c r="AL131" s="58">
        <f t="shared" si="72"/>
        <v>554.10131100000001</v>
      </c>
      <c r="AM131" s="58">
        <f t="shared" ref="AM131:AX131" si="73">SUM(AM132:AM135)</f>
        <v>134.09606244</v>
      </c>
      <c r="AN131" s="58">
        <f t="shared" si="73"/>
        <v>714.92051228999992</v>
      </c>
      <c r="AO131" s="58">
        <f t="shared" si="73"/>
        <v>417.15086868000014</v>
      </c>
      <c r="AP131" s="58">
        <f t="shared" si="73"/>
        <v>164.30222400000002</v>
      </c>
      <c r="AQ131" s="58">
        <f t="shared" si="73"/>
        <v>269.28489921000011</v>
      </c>
      <c r="AR131" s="58">
        <f t="shared" si="73"/>
        <v>441.40207967000003</v>
      </c>
      <c r="AS131" s="58">
        <f t="shared" si="73"/>
        <v>224.70953646999999</v>
      </c>
      <c r="AT131" s="58">
        <f t="shared" si="73"/>
        <v>604.55921924000006</v>
      </c>
      <c r="AU131" s="58">
        <f t="shared" si="73"/>
        <v>422.47825025999998</v>
      </c>
      <c r="AV131" s="58">
        <f t="shared" si="73"/>
        <v>213.44094432000003</v>
      </c>
      <c r="AW131" s="58">
        <f t="shared" si="73"/>
        <v>248.7346545499999</v>
      </c>
      <c r="AX131" s="58">
        <f t="shared" si="73"/>
        <v>375.81946332999996</v>
      </c>
    </row>
    <row r="132" spans="1:50" s="44" customFormat="1" x14ac:dyDescent="0.25">
      <c r="A132" s="141"/>
      <c r="B132" s="139" t="s">
        <v>106</v>
      </c>
      <c r="C132" s="8">
        <v>5.2780000000000001E-2</v>
      </c>
      <c r="D132" s="8">
        <v>58.553318949999998</v>
      </c>
      <c r="E132" s="8">
        <v>93.453125870000008</v>
      </c>
      <c r="F132" s="8">
        <v>134.61279209000003</v>
      </c>
      <c r="G132" s="8">
        <v>72.566480029999965</v>
      </c>
      <c r="H132" s="8">
        <v>87.551922779999984</v>
      </c>
      <c r="I132" s="8">
        <v>109.97090977999997</v>
      </c>
      <c r="J132" s="8">
        <v>288.89165846999998</v>
      </c>
      <c r="K132" s="8">
        <v>28.346408410000009</v>
      </c>
      <c r="L132" s="8">
        <v>49.348597440000042</v>
      </c>
      <c r="M132" s="8">
        <v>44.737268490000005</v>
      </c>
      <c r="N132" s="8">
        <v>140.85243408999992</v>
      </c>
      <c r="O132" s="8">
        <v>20.882941199999998</v>
      </c>
      <c r="P132" s="8">
        <v>31.836825309999973</v>
      </c>
      <c r="Q132" s="8">
        <v>330.07717334</v>
      </c>
      <c r="R132" s="8">
        <v>436.79740650999997</v>
      </c>
      <c r="S132" s="8">
        <v>52.090617009999995</v>
      </c>
      <c r="T132" s="8">
        <v>38.675002030000002</v>
      </c>
      <c r="U132" s="8">
        <v>49.730761120000004</v>
      </c>
      <c r="V132" s="8">
        <v>45.900284000000013</v>
      </c>
      <c r="W132" s="8">
        <v>80.649137140000036</v>
      </c>
      <c r="X132" s="8">
        <v>52.270132600000018</v>
      </c>
      <c r="Y132" s="8">
        <v>108.54814212000004</v>
      </c>
      <c r="Z132" s="8">
        <v>88.459516850000057</v>
      </c>
      <c r="AA132" s="8">
        <v>11.733053999999999</v>
      </c>
      <c r="AB132" s="8">
        <v>38.759917999999999</v>
      </c>
      <c r="AC132" s="8">
        <v>23.215366</v>
      </c>
      <c r="AD132" s="8">
        <v>79.226487000000006</v>
      </c>
      <c r="AE132" s="8">
        <v>31.820858000000001</v>
      </c>
      <c r="AF132" s="8">
        <v>167.08616000000001</v>
      </c>
      <c r="AG132" s="8">
        <v>60.282594000000003</v>
      </c>
      <c r="AH132" s="8">
        <v>99.937290000000004</v>
      </c>
      <c r="AI132" s="8">
        <v>97.527108999999996</v>
      </c>
      <c r="AJ132" s="8">
        <v>149.781667</v>
      </c>
      <c r="AK132" s="8">
        <v>246.040189</v>
      </c>
      <c r="AL132" s="8">
        <v>237.08534900000001</v>
      </c>
      <c r="AM132" s="8">
        <v>107.65044085</v>
      </c>
      <c r="AN132" s="8">
        <v>424.60992669999996</v>
      </c>
      <c r="AO132" s="8">
        <v>243.44552187000002</v>
      </c>
      <c r="AP132" s="8">
        <v>72.612575820000018</v>
      </c>
      <c r="AQ132" s="8">
        <v>64.885749170000096</v>
      </c>
      <c r="AR132" s="8">
        <v>204.03460180000002</v>
      </c>
      <c r="AS132" s="8">
        <v>28.409146639999999</v>
      </c>
      <c r="AT132" s="8">
        <v>443.22169769000004</v>
      </c>
      <c r="AU132" s="8">
        <v>77.052867819999989</v>
      </c>
      <c r="AV132" s="8">
        <v>51.214676500000003</v>
      </c>
      <c r="AW132" s="8">
        <v>129.86759553999994</v>
      </c>
      <c r="AX132" s="8">
        <v>161.55210573999997</v>
      </c>
    </row>
    <row r="133" spans="1:50" s="44" customFormat="1" x14ac:dyDescent="0.25">
      <c r="A133" s="141"/>
      <c r="B133" s="139" t="s">
        <v>107</v>
      </c>
      <c r="C133" s="8">
        <v>0.36758752</v>
      </c>
      <c r="D133" s="8">
        <v>3.4231379200000003</v>
      </c>
      <c r="E133" s="8">
        <v>4.8921305200000003</v>
      </c>
      <c r="F133" s="8">
        <v>14.375492059999996</v>
      </c>
      <c r="G133" s="8">
        <v>22.320326250000001</v>
      </c>
      <c r="H133" s="8">
        <v>30.752680980000004</v>
      </c>
      <c r="I133" s="8">
        <v>161.87741875999998</v>
      </c>
      <c r="J133" s="8">
        <v>9.2164510000000011</v>
      </c>
      <c r="K133" s="8">
        <v>14.090759510000002</v>
      </c>
      <c r="L133" s="8">
        <v>21.805015209999997</v>
      </c>
      <c r="M133" s="8">
        <v>21.09913929</v>
      </c>
      <c r="N133" s="8">
        <v>766.86624876999997</v>
      </c>
      <c r="O133" s="8">
        <v>516.30974655999989</v>
      </c>
      <c r="P133" s="8">
        <v>26.982075289999997</v>
      </c>
      <c r="Q133" s="8">
        <v>475.66437815</v>
      </c>
      <c r="R133" s="8">
        <v>174.82224226999998</v>
      </c>
      <c r="S133" s="8">
        <v>172.09813656</v>
      </c>
      <c r="T133" s="8">
        <v>638.46064632000014</v>
      </c>
      <c r="U133" s="8">
        <v>335.82315750999982</v>
      </c>
      <c r="V133" s="8">
        <v>118.32602003999989</v>
      </c>
      <c r="W133" s="8">
        <v>150.6720600400001</v>
      </c>
      <c r="X133" s="8">
        <v>45.749886579999973</v>
      </c>
      <c r="Y133" s="8">
        <v>75.420401510000019</v>
      </c>
      <c r="Z133" s="8">
        <v>38.073950889999999</v>
      </c>
      <c r="AA133" s="8">
        <v>302.89388000000002</v>
      </c>
      <c r="AB133" s="8">
        <v>17.542511000000001</v>
      </c>
      <c r="AC133" s="8">
        <v>335.53027300000002</v>
      </c>
      <c r="AD133" s="8">
        <v>9.1912090000000006</v>
      </c>
      <c r="AE133" s="8">
        <v>53.806671000000001</v>
      </c>
      <c r="AF133" s="8">
        <v>407.058246</v>
      </c>
      <c r="AG133" s="8">
        <v>41.293782999999998</v>
      </c>
      <c r="AH133" s="8">
        <v>50.281202999999998</v>
      </c>
      <c r="AI133" s="8">
        <v>125.28114100000001</v>
      </c>
      <c r="AJ133" s="8">
        <v>74.765034</v>
      </c>
      <c r="AK133" s="8">
        <v>103.46392299999999</v>
      </c>
      <c r="AL133" s="8">
        <v>32.033892000000002</v>
      </c>
      <c r="AM133" s="8">
        <v>7.6099999999999996E-3</v>
      </c>
      <c r="AN133" s="8">
        <v>188.73567663</v>
      </c>
      <c r="AO133" s="8">
        <v>52.065110249999989</v>
      </c>
      <c r="AP133" s="8">
        <v>18.496903270000004</v>
      </c>
      <c r="AQ133" s="8">
        <v>115.89414467000002</v>
      </c>
      <c r="AR133" s="8">
        <v>106.76748478</v>
      </c>
      <c r="AS133" s="8">
        <v>132.29037446999999</v>
      </c>
      <c r="AT133" s="8">
        <v>99.286909349999988</v>
      </c>
      <c r="AU133" s="8">
        <v>216.54783746000001</v>
      </c>
      <c r="AV133" s="8">
        <v>70.919583750000001</v>
      </c>
      <c r="AW133" s="8">
        <v>32.637501830000005</v>
      </c>
      <c r="AX133" s="8">
        <v>44.410358129999999</v>
      </c>
    </row>
    <row r="134" spans="1:50" s="44" customFormat="1" x14ac:dyDescent="0.25">
      <c r="A134" s="141"/>
      <c r="B134" s="139" t="s">
        <v>108</v>
      </c>
      <c r="C134" s="8">
        <v>19.878872560000001</v>
      </c>
      <c r="D134" s="8">
        <v>19.372723730000001</v>
      </c>
      <c r="E134" s="8">
        <v>33.644566139999995</v>
      </c>
      <c r="F134" s="8">
        <v>99.113823650000015</v>
      </c>
      <c r="G134" s="8">
        <v>52.923848610000022</v>
      </c>
      <c r="H134" s="8">
        <v>98.068869889999974</v>
      </c>
      <c r="I134" s="8">
        <v>88.019471150000001</v>
      </c>
      <c r="J134" s="8">
        <v>61.855519489999978</v>
      </c>
      <c r="K134" s="8">
        <v>63.13080922000001</v>
      </c>
      <c r="L134" s="8">
        <v>98.85342921000003</v>
      </c>
      <c r="M134" s="8">
        <v>45.013492720000016</v>
      </c>
      <c r="N134" s="8">
        <v>225.40588228999991</v>
      </c>
      <c r="O134" s="8">
        <v>23.576269230000001</v>
      </c>
      <c r="P134" s="8">
        <v>15.820739240000002</v>
      </c>
      <c r="Q134" s="8">
        <v>33.457971749999999</v>
      </c>
      <c r="R134" s="8">
        <v>57.231902850000004</v>
      </c>
      <c r="S134" s="8">
        <v>38.562841160000005</v>
      </c>
      <c r="T134" s="8">
        <v>22.004492400000004</v>
      </c>
      <c r="U134" s="8">
        <v>52.01677222</v>
      </c>
      <c r="V134" s="8">
        <v>77.884701579999998</v>
      </c>
      <c r="W134" s="8">
        <v>27.132110079999997</v>
      </c>
      <c r="X134" s="8">
        <v>30.296864340000003</v>
      </c>
      <c r="Y134" s="8">
        <v>71.978892959999968</v>
      </c>
      <c r="Z134" s="8">
        <v>13.56933064</v>
      </c>
      <c r="AA134" s="8">
        <v>5.6514000000000002E-2</v>
      </c>
      <c r="AB134" s="8">
        <v>7.6733029999999998</v>
      </c>
      <c r="AC134" s="8">
        <v>16.751718</v>
      </c>
      <c r="AD134" s="8">
        <v>35.165199000000001</v>
      </c>
      <c r="AE134" s="8">
        <v>10.52088</v>
      </c>
      <c r="AF134" s="8">
        <v>24.732061999999999</v>
      </c>
      <c r="AG134" s="8">
        <v>6.3441380000000001</v>
      </c>
      <c r="AH134" s="8">
        <v>18.725097999999999</v>
      </c>
      <c r="AI134" s="8">
        <v>44.594729000000001</v>
      </c>
      <c r="AJ134" s="8">
        <v>22.284105</v>
      </c>
      <c r="AK134" s="8">
        <v>67.432412999999997</v>
      </c>
      <c r="AL134" s="8">
        <v>88.577652999999998</v>
      </c>
      <c r="AM134" s="8">
        <v>4.3970000000000002E-2</v>
      </c>
      <c r="AN134" s="8">
        <v>50.323669489999993</v>
      </c>
      <c r="AO134" s="8">
        <v>43.04319426</v>
      </c>
      <c r="AP134" s="8">
        <v>40.792880999999994</v>
      </c>
      <c r="AQ134" s="8">
        <v>33.694557229999994</v>
      </c>
      <c r="AR134" s="8">
        <v>87.300571180000034</v>
      </c>
      <c r="AS134" s="8">
        <v>30.995545620000005</v>
      </c>
      <c r="AT134" s="8">
        <v>33.50319159</v>
      </c>
      <c r="AU134" s="8">
        <v>67.749784100000014</v>
      </c>
      <c r="AV134" s="8">
        <v>44.861927630000018</v>
      </c>
      <c r="AW134" s="8">
        <v>37.161913299999995</v>
      </c>
      <c r="AX134" s="8">
        <v>71.349914850000005</v>
      </c>
    </row>
    <row r="135" spans="1:50" s="44" customFormat="1" x14ac:dyDescent="0.25">
      <c r="A135" s="141"/>
      <c r="B135" s="139" t="s">
        <v>109</v>
      </c>
      <c r="C135" s="8">
        <v>82.634257050000016</v>
      </c>
      <c r="D135" s="8">
        <v>11.453519080000001</v>
      </c>
      <c r="E135" s="8">
        <v>258.38346467000002</v>
      </c>
      <c r="F135" s="8">
        <v>288.34083253999989</v>
      </c>
      <c r="G135" s="8">
        <v>101.89514002000003</v>
      </c>
      <c r="H135" s="8">
        <v>253.06629199999995</v>
      </c>
      <c r="I135" s="8">
        <v>357.5401063700001</v>
      </c>
      <c r="J135" s="8">
        <v>165.87336848000001</v>
      </c>
      <c r="K135" s="8">
        <v>366.91591653999996</v>
      </c>
      <c r="L135" s="8">
        <v>110.93059476000008</v>
      </c>
      <c r="M135" s="8">
        <v>180.15350269999996</v>
      </c>
      <c r="N135" s="8">
        <v>567.01210479000008</v>
      </c>
      <c r="O135" s="8">
        <v>178.74556501999996</v>
      </c>
      <c r="P135" s="8">
        <v>95.994659009999992</v>
      </c>
      <c r="Q135" s="8">
        <v>60.895426009999987</v>
      </c>
      <c r="R135" s="8">
        <v>49.231749029999989</v>
      </c>
      <c r="S135" s="8">
        <v>113.57900342000002</v>
      </c>
      <c r="T135" s="8">
        <v>130.56439915000004</v>
      </c>
      <c r="U135" s="8">
        <v>95.349843930000006</v>
      </c>
      <c r="V135" s="8">
        <v>101.84530008000004</v>
      </c>
      <c r="W135" s="8">
        <v>67.214870950000048</v>
      </c>
      <c r="X135" s="8">
        <v>153.63475609000002</v>
      </c>
      <c r="Y135" s="8">
        <v>37.559242460000014</v>
      </c>
      <c r="Z135" s="8">
        <v>95.62558417000001</v>
      </c>
      <c r="AA135" s="8">
        <v>59.509039999999999</v>
      </c>
      <c r="AB135" s="8">
        <v>38.527223999999997</v>
      </c>
      <c r="AC135" s="8">
        <v>122.497775</v>
      </c>
      <c r="AD135" s="8">
        <v>63.420442000000001</v>
      </c>
      <c r="AE135" s="8">
        <v>100.29432300000001</v>
      </c>
      <c r="AF135" s="8">
        <v>74.876913000000002</v>
      </c>
      <c r="AG135" s="8">
        <v>80.227182999999997</v>
      </c>
      <c r="AH135" s="8">
        <v>49.475135000000002</v>
      </c>
      <c r="AI135" s="8">
        <v>98.135998999999998</v>
      </c>
      <c r="AJ135" s="8">
        <v>97.372264000000001</v>
      </c>
      <c r="AK135" s="8">
        <v>131.01381900000001</v>
      </c>
      <c r="AL135" s="8">
        <v>196.404417</v>
      </c>
      <c r="AM135" s="8">
        <v>26.394041589999997</v>
      </c>
      <c r="AN135" s="8">
        <v>51.251239469999987</v>
      </c>
      <c r="AO135" s="8">
        <v>78.597042300000084</v>
      </c>
      <c r="AP135" s="8">
        <v>32.399863910000015</v>
      </c>
      <c r="AQ135" s="8">
        <v>54.810448140000013</v>
      </c>
      <c r="AR135" s="8">
        <v>43.299421909999992</v>
      </c>
      <c r="AS135" s="8">
        <v>33.014469740000003</v>
      </c>
      <c r="AT135" s="8">
        <v>28.547420610000003</v>
      </c>
      <c r="AU135" s="8">
        <v>61.127760879999983</v>
      </c>
      <c r="AV135" s="8">
        <v>46.444756439999999</v>
      </c>
      <c r="AW135" s="8">
        <v>49.067643880000006</v>
      </c>
      <c r="AX135" s="8">
        <v>98.507084610000021</v>
      </c>
    </row>
    <row r="136" spans="1:50" s="44" customFormat="1" x14ac:dyDescent="0.25">
      <c r="A136" s="149"/>
      <c r="B136" s="140"/>
      <c r="C136" s="30"/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50" s="44" customFormat="1" ht="15.75" x14ac:dyDescent="0.25">
      <c r="A137" s="53"/>
      <c r="B137" s="54" t="s">
        <v>110</v>
      </c>
      <c r="C137" s="58">
        <f t="shared" ref="C137:AA137" si="74">SUM(C138:C139)</f>
        <v>0.17911040999999997</v>
      </c>
      <c r="D137" s="58">
        <f t="shared" si="74"/>
        <v>51.608424749999998</v>
      </c>
      <c r="E137" s="58">
        <f t="shared" si="74"/>
        <v>3.3785217200000006</v>
      </c>
      <c r="F137" s="58">
        <f t="shared" si="74"/>
        <v>103.26026972</v>
      </c>
      <c r="G137" s="58">
        <f t="shared" si="74"/>
        <v>4.3049854999999999</v>
      </c>
      <c r="H137" s="58">
        <f t="shared" si="74"/>
        <v>29.52886968</v>
      </c>
      <c r="I137" s="58">
        <f t="shared" si="74"/>
        <v>47.292871239999997</v>
      </c>
      <c r="J137" s="58">
        <f t="shared" si="74"/>
        <v>139.90720675999998</v>
      </c>
      <c r="K137" s="58">
        <f t="shared" si="74"/>
        <v>24.142259510000002</v>
      </c>
      <c r="L137" s="58">
        <f t="shared" si="74"/>
        <v>15.811497919999999</v>
      </c>
      <c r="M137" s="58">
        <f t="shared" si="74"/>
        <v>138.65188143999998</v>
      </c>
      <c r="N137" s="58">
        <f t="shared" si="74"/>
        <v>44.401218509999993</v>
      </c>
      <c r="O137" s="58">
        <f t="shared" si="74"/>
        <v>39.53588697</v>
      </c>
      <c r="P137" s="58">
        <f t="shared" ref="P137" si="75">SUM(P138:P139)</f>
        <v>41.796652969999997</v>
      </c>
      <c r="Q137" s="58">
        <f t="shared" ref="Q137" si="76">SUM(Q138:Q139)</f>
        <v>48.644560349999999</v>
      </c>
      <c r="R137" s="58">
        <f t="shared" ref="R137" si="77">SUM(R138:R139)</f>
        <v>114.99798041</v>
      </c>
      <c r="S137" s="58">
        <f t="shared" ref="S137" si="78">SUM(S138:S139)</f>
        <v>53.72373683</v>
      </c>
      <c r="T137" s="58">
        <f t="shared" ref="T137" si="79">SUM(T138:T139)</f>
        <v>0.23824204000000027</v>
      </c>
      <c r="U137" s="58">
        <f t="shared" ref="U137" si="80">SUM(U138:U139)</f>
        <v>45.970830039999996</v>
      </c>
      <c r="V137" s="58">
        <f t="shared" si="74"/>
        <v>15.700698289999998</v>
      </c>
      <c r="W137" s="58">
        <f t="shared" si="74"/>
        <v>55.796728880000003</v>
      </c>
      <c r="X137" s="58">
        <f t="shared" si="74"/>
        <v>27.462976680000001</v>
      </c>
      <c r="Y137" s="58">
        <f t="shared" si="74"/>
        <v>15.85765739</v>
      </c>
      <c r="Z137" s="58">
        <f t="shared" si="74"/>
        <v>106.01805507</v>
      </c>
      <c r="AA137" s="58">
        <f t="shared" si="74"/>
        <v>49.529511999999997</v>
      </c>
      <c r="AB137" s="58">
        <f t="shared" ref="AB137:AL137" si="81">SUM(AB138:AB139)</f>
        <v>100.592865</v>
      </c>
      <c r="AC137" s="58">
        <f t="shared" si="81"/>
        <v>224.28779299999999</v>
      </c>
      <c r="AD137" s="58">
        <f t="shared" si="81"/>
        <v>91.201953000000003</v>
      </c>
      <c r="AE137" s="58">
        <f t="shared" si="81"/>
        <v>62.888447000000006</v>
      </c>
      <c r="AF137" s="58">
        <f t="shared" si="81"/>
        <v>45.988197</v>
      </c>
      <c r="AG137" s="58">
        <f t="shared" si="81"/>
        <v>86.754878000000005</v>
      </c>
      <c r="AH137" s="58">
        <f t="shared" si="81"/>
        <v>134.39198300000001</v>
      </c>
      <c r="AI137" s="58">
        <f t="shared" si="81"/>
        <v>73.692138999999997</v>
      </c>
      <c r="AJ137" s="58">
        <f t="shared" si="81"/>
        <v>454.41404999999997</v>
      </c>
      <c r="AK137" s="58">
        <f t="shared" si="81"/>
        <v>76.304699999999997</v>
      </c>
      <c r="AL137" s="58">
        <f t="shared" si="81"/>
        <v>185.575514</v>
      </c>
      <c r="AM137" s="58">
        <f t="shared" ref="AM137:AX137" si="82">SUM(AM138:AM139)</f>
        <v>115.1533187</v>
      </c>
      <c r="AN137" s="58">
        <f t="shared" si="82"/>
        <v>216.16858642</v>
      </c>
      <c r="AO137" s="58">
        <f t="shared" si="82"/>
        <v>56.408505859999998</v>
      </c>
      <c r="AP137" s="58">
        <f t="shared" si="82"/>
        <v>278.38114557999995</v>
      </c>
      <c r="AQ137" s="58">
        <f t="shared" si="82"/>
        <v>221.12778992</v>
      </c>
      <c r="AR137" s="58">
        <f t="shared" si="82"/>
        <v>192.79686710999999</v>
      </c>
      <c r="AS137" s="58">
        <f t="shared" si="82"/>
        <v>377.26808989</v>
      </c>
      <c r="AT137" s="58">
        <f t="shared" si="82"/>
        <v>99.817509670000007</v>
      </c>
      <c r="AU137" s="58">
        <f t="shared" si="82"/>
        <v>377.76276756999999</v>
      </c>
      <c r="AV137" s="58">
        <f t="shared" si="82"/>
        <v>218.50390148</v>
      </c>
      <c r="AW137" s="58">
        <f t="shared" si="82"/>
        <v>132.93610158999999</v>
      </c>
      <c r="AX137" s="58">
        <f t="shared" si="82"/>
        <v>218.69191559000001</v>
      </c>
    </row>
    <row r="138" spans="1:50" s="44" customFormat="1" x14ac:dyDescent="0.25">
      <c r="A138" s="141"/>
      <c r="B138" s="139" t="s">
        <v>36</v>
      </c>
      <c r="C138" s="8">
        <v>0.17911040999999997</v>
      </c>
      <c r="D138" s="8">
        <v>5.91318725</v>
      </c>
      <c r="E138" s="8">
        <v>3.3785217200000006</v>
      </c>
      <c r="F138" s="8">
        <v>3.9524185500000004</v>
      </c>
      <c r="G138" s="8">
        <v>2.2842555</v>
      </c>
      <c r="H138" s="8">
        <v>2.3336321800000004</v>
      </c>
      <c r="I138" s="8">
        <v>3.69436922</v>
      </c>
      <c r="J138" s="8">
        <v>5.6368771199999985</v>
      </c>
      <c r="K138" s="8">
        <v>2.8418237000000008</v>
      </c>
      <c r="L138" s="8">
        <v>5.8949893800000002</v>
      </c>
      <c r="M138" s="8">
        <v>7.2928468600000018</v>
      </c>
      <c r="N138" s="8">
        <v>9.8855067499999993</v>
      </c>
      <c r="O138" s="8">
        <v>7.2113945799999994</v>
      </c>
      <c r="P138" s="8">
        <v>4.1578017100000011</v>
      </c>
      <c r="Q138" s="8">
        <v>6.0131498000000008</v>
      </c>
      <c r="R138" s="8">
        <v>5.4455664099999996</v>
      </c>
      <c r="S138" s="8">
        <v>4.7484868699999998</v>
      </c>
      <c r="T138" s="8">
        <v>7.1962106899999991</v>
      </c>
      <c r="U138" s="8">
        <v>3.8075688200000002</v>
      </c>
      <c r="V138" s="8">
        <v>8.1326482899999988</v>
      </c>
      <c r="W138" s="8">
        <v>3.7879288799999999</v>
      </c>
      <c r="X138" s="8">
        <v>3.1646031300000002</v>
      </c>
      <c r="Y138" s="8">
        <v>1.4324131499999999</v>
      </c>
      <c r="Z138" s="8">
        <v>5.162534149999999</v>
      </c>
      <c r="AA138" s="8">
        <v>0.92729600000000001</v>
      </c>
      <c r="AB138" s="8">
        <v>0.65044800000000003</v>
      </c>
      <c r="AC138" s="8">
        <v>1.027053</v>
      </c>
      <c r="AD138" s="8">
        <v>0.83672899999999995</v>
      </c>
      <c r="AE138" s="8">
        <v>2.0231210000000002</v>
      </c>
      <c r="AF138" s="8">
        <v>0.76698699999999997</v>
      </c>
      <c r="AG138" s="8">
        <v>1.038926</v>
      </c>
      <c r="AH138" s="8">
        <v>0.79499200000000003</v>
      </c>
      <c r="AI138" s="8">
        <v>1.1899299999999999</v>
      </c>
      <c r="AJ138" s="8">
        <v>0.51709000000000005</v>
      </c>
      <c r="AK138" s="8">
        <v>0.80779100000000004</v>
      </c>
      <c r="AL138" s="8">
        <v>1.5123359999999999</v>
      </c>
      <c r="AM138" s="8">
        <v>1.1152202199999999</v>
      </c>
      <c r="AN138" s="8">
        <v>1.0391463700000001</v>
      </c>
      <c r="AO138" s="8">
        <v>1.0697062399999999</v>
      </c>
      <c r="AP138" s="8">
        <v>1.4425872500000001</v>
      </c>
      <c r="AQ138" s="8">
        <v>0.99085230000000002</v>
      </c>
      <c r="AR138" s="8">
        <v>3.4191319999999997E-2</v>
      </c>
      <c r="AS138" s="8">
        <v>1.3717957499999998</v>
      </c>
      <c r="AT138" s="8">
        <v>0.57002595</v>
      </c>
      <c r="AU138" s="8">
        <v>0.92995936999999984</v>
      </c>
      <c r="AV138" s="8">
        <v>0.87363446000000011</v>
      </c>
      <c r="AW138" s="8">
        <v>0.97621564000000005</v>
      </c>
      <c r="AX138" s="8">
        <v>16.770270839999998</v>
      </c>
    </row>
    <row r="139" spans="1:50" s="44" customFormat="1" x14ac:dyDescent="0.25">
      <c r="A139" s="141"/>
      <c r="B139" s="139" t="s">
        <v>111</v>
      </c>
      <c r="C139" s="8">
        <v>0</v>
      </c>
      <c r="D139" s="8">
        <v>45.695237499999998</v>
      </c>
      <c r="E139" s="8">
        <v>0</v>
      </c>
      <c r="F139" s="8">
        <v>99.307851169999992</v>
      </c>
      <c r="G139" s="8">
        <v>2.0207299999999999</v>
      </c>
      <c r="H139" s="8">
        <v>27.195237500000001</v>
      </c>
      <c r="I139" s="8">
        <v>43.598502019999998</v>
      </c>
      <c r="J139" s="8">
        <v>134.27032963999997</v>
      </c>
      <c r="K139" s="8">
        <v>21.300435810000003</v>
      </c>
      <c r="L139" s="8">
        <v>9.9165085399999988</v>
      </c>
      <c r="M139" s="8">
        <v>131.35903457999999</v>
      </c>
      <c r="N139" s="8">
        <v>34.515711759999995</v>
      </c>
      <c r="O139" s="8">
        <v>32.324492390000003</v>
      </c>
      <c r="P139" s="8">
        <v>37.638851259999996</v>
      </c>
      <c r="Q139" s="8">
        <v>42.631410549999998</v>
      </c>
      <c r="R139" s="8">
        <v>109.552414</v>
      </c>
      <c r="S139" s="8">
        <v>48.975249959999999</v>
      </c>
      <c r="T139" s="8">
        <v>-6.9579686499999989</v>
      </c>
      <c r="U139" s="8">
        <v>42.163261219999995</v>
      </c>
      <c r="V139" s="8">
        <v>7.5680500000000004</v>
      </c>
      <c r="W139" s="8">
        <v>52.008800000000001</v>
      </c>
      <c r="X139" s="8">
        <v>24.298373550000001</v>
      </c>
      <c r="Y139" s="8">
        <v>14.42524424</v>
      </c>
      <c r="Z139" s="8">
        <v>100.85552092</v>
      </c>
      <c r="AA139" s="8">
        <v>48.602215999999999</v>
      </c>
      <c r="AB139" s="8">
        <v>99.942417000000006</v>
      </c>
      <c r="AC139" s="8">
        <v>223.26074</v>
      </c>
      <c r="AD139" s="8">
        <v>90.365223999999998</v>
      </c>
      <c r="AE139" s="8">
        <v>60.865326000000003</v>
      </c>
      <c r="AF139" s="8">
        <v>45.221209999999999</v>
      </c>
      <c r="AG139" s="8">
        <v>85.715952000000001</v>
      </c>
      <c r="AH139" s="8">
        <v>133.596991</v>
      </c>
      <c r="AI139" s="8">
        <v>72.502208999999993</v>
      </c>
      <c r="AJ139" s="8">
        <v>453.89695999999998</v>
      </c>
      <c r="AK139" s="8">
        <v>75.496909000000002</v>
      </c>
      <c r="AL139" s="8">
        <v>184.06317799999999</v>
      </c>
      <c r="AM139" s="8">
        <v>114.03809848</v>
      </c>
      <c r="AN139" s="8">
        <v>215.12944005</v>
      </c>
      <c r="AO139" s="8">
        <v>55.338799619999996</v>
      </c>
      <c r="AP139" s="8">
        <v>276.93855832999998</v>
      </c>
      <c r="AQ139" s="8">
        <v>220.13693762</v>
      </c>
      <c r="AR139" s="8">
        <v>192.76267579</v>
      </c>
      <c r="AS139" s="8">
        <v>375.89629414000001</v>
      </c>
      <c r="AT139" s="8">
        <v>99.247483720000005</v>
      </c>
      <c r="AU139" s="8">
        <v>376.83280819999999</v>
      </c>
      <c r="AV139" s="8">
        <v>217.63026701999999</v>
      </c>
      <c r="AW139" s="8">
        <v>131.95988595</v>
      </c>
      <c r="AX139" s="8">
        <v>201.92164475000001</v>
      </c>
    </row>
    <row r="140" spans="1:50" s="44" customFormat="1" x14ac:dyDescent="0.25">
      <c r="A140" s="149"/>
      <c r="B140" s="140"/>
      <c r="C140" s="30"/>
      <c r="D140" s="30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50" s="44" customFormat="1" ht="15.75" x14ac:dyDescent="0.25">
      <c r="A141" s="53"/>
      <c r="B141" s="54" t="s">
        <v>112</v>
      </c>
      <c r="C141" s="58">
        <f t="shared" ref="C141:AA141" si="83">SUM(C142:C143)</f>
        <v>0</v>
      </c>
      <c r="D141" s="58">
        <f t="shared" si="83"/>
        <v>0</v>
      </c>
      <c r="E141" s="58">
        <f t="shared" si="83"/>
        <v>2</v>
      </c>
      <c r="F141" s="58">
        <f t="shared" si="83"/>
        <v>0</v>
      </c>
      <c r="G141" s="58">
        <f t="shared" si="83"/>
        <v>0</v>
      </c>
      <c r="H141" s="58">
        <f t="shared" si="83"/>
        <v>0</v>
      </c>
      <c r="I141" s="58">
        <f t="shared" si="83"/>
        <v>0</v>
      </c>
      <c r="J141" s="58">
        <f t="shared" si="83"/>
        <v>25</v>
      </c>
      <c r="K141" s="58">
        <f t="shared" si="83"/>
        <v>0</v>
      </c>
      <c r="L141" s="58">
        <f t="shared" si="83"/>
        <v>0</v>
      </c>
      <c r="M141" s="58">
        <f t="shared" si="83"/>
        <v>592.18008149000002</v>
      </c>
      <c r="N141" s="58">
        <f t="shared" si="83"/>
        <v>86.987450530000004</v>
      </c>
      <c r="O141" s="58">
        <f t="shared" si="83"/>
        <v>9.2520000000000007</v>
      </c>
      <c r="P141" s="58">
        <f t="shared" ref="P141" si="84">SUM(P142:P143)</f>
        <v>40</v>
      </c>
      <c r="Q141" s="58">
        <f t="shared" ref="Q141" si="85">SUM(Q142:Q143)</f>
        <v>75.404732569999993</v>
      </c>
      <c r="R141" s="58">
        <f t="shared" ref="R141" si="86">SUM(R142:R143)</f>
        <v>22</v>
      </c>
      <c r="S141" s="58">
        <f t="shared" ref="S141" si="87">SUM(S142:S143)</f>
        <v>55.95320005</v>
      </c>
      <c r="T141" s="58">
        <f t="shared" ref="T141" si="88">SUM(T142:T143)</f>
        <v>14.945641</v>
      </c>
      <c r="U141" s="58">
        <f t="shared" ref="U141" si="89">SUM(U142:U143)</f>
        <v>0</v>
      </c>
      <c r="V141" s="58">
        <f t="shared" si="83"/>
        <v>72.581198990000004</v>
      </c>
      <c r="W141" s="58">
        <f t="shared" si="83"/>
        <v>72.056613909999996</v>
      </c>
      <c r="X141" s="58">
        <f t="shared" si="83"/>
        <v>357.73586599999999</v>
      </c>
      <c r="Y141" s="58">
        <f t="shared" si="83"/>
        <v>37.659711819999998</v>
      </c>
      <c r="Z141" s="58">
        <f t="shared" si="83"/>
        <v>16.38532506</v>
      </c>
      <c r="AA141" s="58">
        <f t="shared" si="83"/>
        <v>29.905232000000002</v>
      </c>
      <c r="AB141" s="58">
        <f t="shared" ref="AB141:AL141" si="90">SUM(AB142:AB143)</f>
        <v>30</v>
      </c>
      <c r="AC141" s="58">
        <f t="shared" si="90"/>
        <v>0</v>
      </c>
      <c r="AD141" s="58">
        <f t="shared" si="90"/>
        <v>371.74569300000002</v>
      </c>
      <c r="AE141" s="58">
        <f t="shared" si="90"/>
        <v>62.932611000000001</v>
      </c>
      <c r="AF141" s="58">
        <f t="shared" si="90"/>
        <v>95.793110999999996</v>
      </c>
      <c r="AG141" s="58">
        <f t="shared" si="90"/>
        <v>37.464962</v>
      </c>
      <c r="AH141" s="58">
        <f t="shared" si="90"/>
        <v>30.602637000000001</v>
      </c>
      <c r="AI141" s="58">
        <f t="shared" si="90"/>
        <v>27.979479999999999</v>
      </c>
      <c r="AJ141" s="58">
        <f t="shared" si="90"/>
        <v>110</v>
      </c>
      <c r="AK141" s="58">
        <f t="shared" si="90"/>
        <v>220</v>
      </c>
      <c r="AL141" s="58">
        <f t="shared" si="90"/>
        <v>308.742231</v>
      </c>
      <c r="AM141" s="58">
        <f t="shared" ref="AM141:AX141" si="91">SUM(AM142:AM143)</f>
        <v>0</v>
      </c>
      <c r="AN141" s="58">
        <f t="shared" si="91"/>
        <v>0</v>
      </c>
      <c r="AO141" s="58">
        <f t="shared" si="91"/>
        <v>10</v>
      </c>
      <c r="AP141" s="58">
        <f t="shared" si="91"/>
        <v>100</v>
      </c>
      <c r="AQ141" s="58">
        <f t="shared" si="91"/>
        <v>150</v>
      </c>
      <c r="AR141" s="58">
        <f t="shared" si="91"/>
        <v>200</v>
      </c>
      <c r="AS141" s="58">
        <f t="shared" si="91"/>
        <v>200</v>
      </c>
      <c r="AT141" s="58">
        <f t="shared" si="91"/>
        <v>250</v>
      </c>
      <c r="AU141" s="58">
        <f t="shared" si="91"/>
        <v>20</v>
      </c>
      <c r="AV141" s="58">
        <f t="shared" si="91"/>
        <v>100</v>
      </c>
      <c r="AW141" s="58">
        <f t="shared" si="91"/>
        <v>0</v>
      </c>
      <c r="AX141" s="58">
        <f t="shared" si="91"/>
        <v>0</v>
      </c>
    </row>
    <row r="142" spans="1:50" s="44" customFormat="1" x14ac:dyDescent="0.25">
      <c r="A142" s="138"/>
      <c r="B142" s="139" t="s">
        <v>113</v>
      </c>
      <c r="C142" s="8">
        <v>0</v>
      </c>
      <c r="D142" s="8">
        <v>0</v>
      </c>
      <c r="E142" s="8">
        <v>2</v>
      </c>
      <c r="F142" s="8">
        <v>0</v>
      </c>
      <c r="G142" s="8">
        <v>0</v>
      </c>
      <c r="H142" s="8">
        <v>0</v>
      </c>
      <c r="I142" s="8">
        <v>0</v>
      </c>
      <c r="J142" s="8">
        <v>25</v>
      </c>
      <c r="K142" s="8">
        <v>0</v>
      </c>
      <c r="L142" s="8">
        <v>0</v>
      </c>
      <c r="M142" s="8">
        <v>592.18008149000002</v>
      </c>
      <c r="N142" s="8">
        <v>86.987450530000004</v>
      </c>
      <c r="O142" s="8">
        <v>9.2520000000000007</v>
      </c>
      <c r="P142" s="8">
        <v>40</v>
      </c>
      <c r="Q142" s="8">
        <v>75.404732569999993</v>
      </c>
      <c r="R142" s="8">
        <v>22</v>
      </c>
      <c r="S142" s="8">
        <v>55.95320005</v>
      </c>
      <c r="T142" s="8">
        <v>14.945641</v>
      </c>
      <c r="U142" s="8">
        <v>0</v>
      </c>
      <c r="V142" s="8">
        <v>72.581198990000004</v>
      </c>
      <c r="W142" s="8">
        <v>72.056613909999996</v>
      </c>
      <c r="X142" s="8">
        <v>357.73586599999999</v>
      </c>
      <c r="Y142" s="8">
        <v>37.659711819999998</v>
      </c>
      <c r="Z142" s="8">
        <v>16.38532506</v>
      </c>
      <c r="AA142" s="8">
        <v>29.905232000000002</v>
      </c>
      <c r="AB142" s="8">
        <v>30</v>
      </c>
      <c r="AC142" s="8">
        <v>0</v>
      </c>
      <c r="AD142" s="8">
        <v>371.74569300000002</v>
      </c>
      <c r="AE142" s="8">
        <v>62.932611000000001</v>
      </c>
      <c r="AF142" s="8">
        <v>95.793110999999996</v>
      </c>
      <c r="AG142" s="8">
        <v>37.464962</v>
      </c>
      <c r="AH142" s="8">
        <v>30.602637000000001</v>
      </c>
      <c r="AI142" s="8">
        <v>27.979479999999999</v>
      </c>
      <c r="AJ142" s="8">
        <v>110</v>
      </c>
      <c r="AK142" s="8">
        <v>220</v>
      </c>
      <c r="AL142" s="8">
        <v>308.742231</v>
      </c>
      <c r="AM142" s="8">
        <v>0</v>
      </c>
      <c r="AN142" s="8">
        <v>0</v>
      </c>
      <c r="AO142" s="8">
        <v>10</v>
      </c>
      <c r="AP142" s="8">
        <v>100</v>
      </c>
      <c r="AQ142" s="8">
        <v>150</v>
      </c>
      <c r="AR142" s="8">
        <v>200</v>
      </c>
      <c r="AS142" s="8">
        <v>200</v>
      </c>
      <c r="AT142" s="8">
        <v>250</v>
      </c>
      <c r="AU142" s="8">
        <v>20</v>
      </c>
      <c r="AV142" s="8">
        <v>100</v>
      </c>
      <c r="AW142" s="8">
        <v>0</v>
      </c>
      <c r="AX142" s="8">
        <v>0</v>
      </c>
    </row>
    <row r="143" spans="1:50" s="44" customFormat="1" x14ac:dyDescent="0.25">
      <c r="A143" s="138"/>
      <c r="B143" s="139" t="s">
        <v>114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</row>
    <row r="144" spans="1:50" s="44" customFormat="1" x14ac:dyDescent="0.25">
      <c r="A144" s="29"/>
      <c r="B144" s="41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46" s="44" customFormat="1" x14ac:dyDescent="0.25">
      <c r="A145" s="29"/>
      <c r="B145" s="41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46" s="44" customFormat="1" x14ac:dyDescent="0.25">
      <c r="A146" s="29"/>
      <c r="B146" s="41"/>
      <c r="C146" s="43"/>
      <c r="D146" s="43"/>
      <c r="E146" s="43"/>
      <c r="F146" s="43"/>
      <c r="G146" s="43"/>
      <c r="H146" s="43"/>
      <c r="I146" s="43"/>
      <c r="J146" s="43"/>
      <c r="K146" s="8"/>
      <c r="L146" s="8"/>
      <c r="M146" s="8"/>
      <c r="N146" s="8"/>
      <c r="O146" s="43"/>
      <c r="P146" s="43"/>
      <c r="Q146" s="43"/>
      <c r="R146" s="43"/>
      <c r="S146" s="43"/>
      <c r="T146" s="43"/>
      <c r="U146" s="43"/>
      <c r="V146" s="43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146" s="44" customFormat="1" x14ac:dyDescent="0.25">
      <c r="A147" s="29"/>
      <c r="B147" s="29"/>
      <c r="C147" s="43"/>
      <c r="D147" s="43"/>
      <c r="E147" s="43"/>
      <c r="F147" s="43"/>
      <c r="G147" s="43"/>
      <c r="H147" s="43"/>
      <c r="I147" s="43"/>
      <c r="J147" s="43"/>
      <c r="K147" s="8"/>
      <c r="L147" s="8"/>
      <c r="M147" s="8"/>
      <c r="N147" s="8"/>
      <c r="O147" s="43"/>
      <c r="P147" s="43"/>
      <c r="Q147" s="43"/>
      <c r="R147" s="43"/>
      <c r="S147" s="43"/>
      <c r="T147" s="43"/>
      <c r="U147" s="43"/>
      <c r="V147" s="43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146" s="44" customFormat="1" x14ac:dyDescent="0.25">
      <c r="A148" s="147" t="s">
        <v>44</v>
      </c>
      <c r="B148" s="29"/>
      <c r="C148" s="43"/>
      <c r="D148" s="43"/>
      <c r="E148" s="43"/>
      <c r="F148" s="43"/>
      <c r="G148" s="43"/>
      <c r="H148" s="43"/>
      <c r="I148" s="43"/>
      <c r="J148" s="43"/>
      <c r="K148" s="8"/>
      <c r="L148" s="8"/>
      <c r="M148" s="8"/>
      <c r="N148" s="8"/>
      <c r="O148" s="43"/>
      <c r="P148" s="43"/>
      <c r="Q148" s="43"/>
      <c r="R148" s="43"/>
      <c r="S148" s="43"/>
      <c r="T148" s="43"/>
      <c r="U148" s="43"/>
      <c r="V148" s="43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146" s="44" customFormat="1" x14ac:dyDescent="0.25">
      <c r="A149" s="29"/>
      <c r="B149" s="119" t="s">
        <v>115</v>
      </c>
      <c r="C149" s="43">
        <v>155.74062683000005</v>
      </c>
      <c r="D149" s="43">
        <v>22.626519680000001</v>
      </c>
      <c r="E149" s="43">
        <v>858.20887608999999</v>
      </c>
      <c r="F149" s="43">
        <v>100.80573466000001</v>
      </c>
      <c r="G149" s="43">
        <v>48.442830549999996</v>
      </c>
      <c r="H149" s="43">
        <v>50.555631769999998</v>
      </c>
      <c r="I149" s="43">
        <v>620.98072293000007</v>
      </c>
      <c r="J149" s="43">
        <v>56.635072050000005</v>
      </c>
      <c r="K149" s="8">
        <v>220.30252972</v>
      </c>
      <c r="L149" s="8">
        <v>92.012226200000001</v>
      </c>
      <c r="M149" s="8">
        <v>69.645746389999999</v>
      </c>
      <c r="N149" s="8">
        <v>108.39767981</v>
      </c>
      <c r="O149" s="43">
        <v>121.46304436999999</v>
      </c>
      <c r="P149" s="43">
        <v>424.76313255999997</v>
      </c>
      <c r="Q149" s="43">
        <v>197.68387615999998</v>
      </c>
      <c r="R149" s="43">
        <v>41.279496989999991</v>
      </c>
      <c r="S149" s="43">
        <v>62.940982380000001</v>
      </c>
      <c r="T149" s="43">
        <v>40.462559720000002</v>
      </c>
      <c r="U149" s="43">
        <v>173.88706384</v>
      </c>
      <c r="V149" s="43">
        <v>34.483969540000004</v>
      </c>
      <c r="W149" s="8">
        <v>197.21627244999999</v>
      </c>
      <c r="X149" s="8">
        <v>102.96372535999998</v>
      </c>
      <c r="Y149" s="8">
        <v>129.70917478000001</v>
      </c>
      <c r="Z149" s="8">
        <v>105.42501385999999</v>
      </c>
      <c r="AA149" s="8">
        <v>138.021974</v>
      </c>
      <c r="AB149" s="8">
        <v>50.933311000000003</v>
      </c>
      <c r="AC149" s="8">
        <v>129.15543400000001</v>
      </c>
      <c r="AD149" s="8">
        <v>100.166506</v>
      </c>
      <c r="AE149" s="8">
        <v>53.453313000000001</v>
      </c>
      <c r="AF149" s="8">
        <v>56.115282000000001</v>
      </c>
      <c r="AG149" s="8">
        <v>148.40387000000001</v>
      </c>
      <c r="AH149" s="8">
        <v>45.540692999999997</v>
      </c>
      <c r="AI149" s="8">
        <v>157.01961399999999</v>
      </c>
      <c r="AJ149" s="8">
        <v>110.460143</v>
      </c>
      <c r="AK149" s="8">
        <v>32.390470999999998</v>
      </c>
      <c r="AL149" s="8">
        <v>102.88693499999999</v>
      </c>
      <c r="AM149" s="8">
        <v>89.776480190000001</v>
      </c>
      <c r="AN149" s="8">
        <v>36.381214139999997</v>
      </c>
      <c r="AO149" s="8">
        <v>254.47808705999995</v>
      </c>
      <c r="AP149" s="8">
        <v>79.855314109999995</v>
      </c>
      <c r="AQ149" s="8">
        <v>38.751916739999992</v>
      </c>
      <c r="AR149" s="8">
        <v>43.268916350000012</v>
      </c>
      <c r="AS149" s="8">
        <v>85.531536400000007</v>
      </c>
      <c r="AT149" s="8">
        <v>11.001439690000002</v>
      </c>
      <c r="AU149" s="8">
        <v>103.43106770000001</v>
      </c>
      <c r="AV149" s="8">
        <v>68.805985120000003</v>
      </c>
      <c r="AW149" s="8">
        <v>40.960379250000003</v>
      </c>
      <c r="AX149" s="8">
        <v>340.05898374000003</v>
      </c>
    </row>
    <row r="150" spans="1:146" s="44" customFormat="1" x14ac:dyDescent="0.25">
      <c r="A150" s="29"/>
      <c r="B150" s="119" t="s">
        <v>116</v>
      </c>
      <c r="C150" s="43">
        <v>1.1014233600000001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43.61032762</v>
      </c>
      <c r="J150" s="43">
        <v>0</v>
      </c>
      <c r="K150" s="8">
        <v>0</v>
      </c>
      <c r="L150" s="8">
        <v>1.1400506000000001</v>
      </c>
      <c r="M150" s="8">
        <v>0</v>
      </c>
      <c r="N150" s="8">
        <v>3.3165019600000001</v>
      </c>
      <c r="O150" s="43">
        <v>0</v>
      </c>
      <c r="P150" s="43">
        <v>0</v>
      </c>
      <c r="Q150" s="43">
        <v>0</v>
      </c>
      <c r="R150" s="43">
        <v>6.9573706600000005</v>
      </c>
      <c r="S150" s="43">
        <v>0</v>
      </c>
      <c r="T150" s="43">
        <v>0</v>
      </c>
      <c r="U150" s="43">
        <v>1.1634379399999999</v>
      </c>
      <c r="V150" s="43">
        <v>0</v>
      </c>
      <c r="W150" s="8">
        <v>0</v>
      </c>
      <c r="X150" s="8">
        <v>0</v>
      </c>
      <c r="Y150" s="8">
        <v>0</v>
      </c>
      <c r="Z150" s="8">
        <v>2.149</v>
      </c>
      <c r="AA150" s="8">
        <v>0.19237499999999999</v>
      </c>
      <c r="AB150" s="8">
        <v>0</v>
      </c>
      <c r="AC150" s="8">
        <v>4.3115199999999998</v>
      </c>
      <c r="AD150" s="8">
        <v>0</v>
      </c>
      <c r="AE150" s="8">
        <v>0</v>
      </c>
      <c r="AF150" s="8">
        <v>2.2791399999999999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2.1560000000000001</v>
      </c>
      <c r="AM150" s="8">
        <v>0.19262499999999999</v>
      </c>
      <c r="AN150" s="8">
        <v>4.1065950000000004</v>
      </c>
      <c r="AO150" s="8">
        <v>0</v>
      </c>
      <c r="AP150" s="8">
        <v>0</v>
      </c>
      <c r="AQ150" s="8">
        <v>0</v>
      </c>
      <c r="AR150" s="8">
        <v>2.2591475000000001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3.3079010499999999</v>
      </c>
    </row>
    <row r="151" spans="1:146" s="44" customFormat="1" x14ac:dyDescent="0.25">
      <c r="A151" s="29"/>
      <c r="B151" s="119" t="s">
        <v>46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8">
        <v>0</v>
      </c>
      <c r="L151" s="8">
        <v>122.06145296459999</v>
      </c>
      <c r="M151" s="8">
        <v>31.051839960000002</v>
      </c>
      <c r="N151" s="8">
        <v>183.65429511539998</v>
      </c>
      <c r="O151" s="43">
        <v>46.446258180000001</v>
      </c>
      <c r="P151" s="43">
        <v>148.69256376999999</v>
      </c>
      <c r="Q151" s="43">
        <v>162.59181637999998</v>
      </c>
      <c r="R151" s="43">
        <v>133.12930852000002</v>
      </c>
      <c r="S151" s="43">
        <v>154.55127325999999</v>
      </c>
      <c r="T151" s="43">
        <v>126.42811576</v>
      </c>
      <c r="U151" s="43">
        <v>120.56438320000001</v>
      </c>
      <c r="V151" s="43">
        <v>128.99324817999999</v>
      </c>
      <c r="W151" s="8">
        <v>139.1770171</v>
      </c>
      <c r="X151" s="8">
        <v>43.179855000000003</v>
      </c>
      <c r="Y151" s="8">
        <v>50.404510500000001</v>
      </c>
      <c r="Z151" s="8">
        <v>61.102474740000005</v>
      </c>
      <c r="AA151" s="8">
        <v>122.425938</v>
      </c>
      <c r="AB151" s="8">
        <v>125.149089</v>
      </c>
      <c r="AC151" s="8">
        <v>137.57547500000001</v>
      </c>
      <c r="AD151" s="8">
        <v>131.206344</v>
      </c>
      <c r="AE151" s="8">
        <v>71.314518000000007</v>
      </c>
      <c r="AF151" s="8">
        <v>177.98942099999999</v>
      </c>
      <c r="AG151" s="8">
        <v>114.002667</v>
      </c>
      <c r="AH151" s="8">
        <v>118.389612</v>
      </c>
      <c r="AI151" s="8">
        <v>130.73915700000001</v>
      </c>
      <c r="AJ151" s="8">
        <v>122.134889</v>
      </c>
      <c r="AK151" s="8">
        <v>61.768889000000001</v>
      </c>
      <c r="AL151" s="8">
        <v>72.512878000000001</v>
      </c>
      <c r="AM151" s="8">
        <v>80.516253899999995</v>
      </c>
      <c r="AN151" s="8">
        <v>74.329497629999992</v>
      </c>
      <c r="AO151" s="8">
        <v>62.679191020000005</v>
      </c>
      <c r="AP151" s="8">
        <v>29.653140219999997</v>
      </c>
      <c r="AQ151" s="8">
        <v>18.02533236</v>
      </c>
      <c r="AR151" s="8">
        <v>15.522681779999999</v>
      </c>
      <c r="AS151" s="8">
        <v>1.5618311400000002</v>
      </c>
      <c r="AT151" s="8">
        <v>9.7850539800000007</v>
      </c>
      <c r="AU151" s="8">
        <v>2.3849342999999998</v>
      </c>
      <c r="AV151" s="8">
        <v>9.9521913599999987</v>
      </c>
      <c r="AW151" s="8">
        <v>6.0784560600000006</v>
      </c>
      <c r="AX151" s="8">
        <v>25.992982669999996</v>
      </c>
    </row>
    <row r="152" spans="1:146" s="44" customFormat="1" ht="10.5" customHeight="1" x14ac:dyDescent="0.25">
      <c r="A152" s="29"/>
      <c r="B152" s="33"/>
      <c r="C152" s="34"/>
      <c r="D152" s="35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6" s="44" customFormat="1" x14ac:dyDescent="0.25">
      <c r="A153" s="61" t="s">
        <v>47</v>
      </c>
      <c r="B153" s="61"/>
      <c r="C153" s="61"/>
      <c r="D153" s="61"/>
      <c r="E153" s="61"/>
      <c r="F153" s="61"/>
      <c r="G153" s="62"/>
      <c r="H153" s="62"/>
      <c r="I153" s="62"/>
      <c r="J153" s="62"/>
      <c r="K153" s="62"/>
      <c r="L153" s="62"/>
      <c r="M153" s="62"/>
      <c r="N153" s="62"/>
    </row>
    <row r="154" spans="1:146" s="44" customFormat="1" x14ac:dyDescent="0.25">
      <c r="A154" s="94" t="s">
        <v>253</v>
      </c>
      <c r="B154" s="61"/>
      <c r="C154" s="61"/>
      <c r="D154" s="61"/>
      <c r="E154" s="61"/>
      <c r="F154" s="61"/>
      <c r="G154" s="62"/>
      <c r="H154" s="62"/>
      <c r="I154" s="62"/>
      <c r="J154" s="62"/>
      <c r="K154" s="62"/>
      <c r="L154" s="62"/>
      <c r="M154" s="62"/>
      <c r="N154" s="62"/>
    </row>
    <row r="155" spans="1:146" s="44" customFormat="1" x14ac:dyDescent="0.25">
      <c r="A155" s="150"/>
      <c r="B155" s="31"/>
      <c r="C155" s="4"/>
      <c r="D155" s="4"/>
      <c r="E155" s="4"/>
      <c r="F155" s="4"/>
      <c r="G155" s="62"/>
      <c r="H155" s="62"/>
      <c r="I155" s="62"/>
      <c r="J155" s="62"/>
      <c r="K155" s="62"/>
      <c r="L155" s="62"/>
      <c r="M155" s="62"/>
      <c r="N155" s="62"/>
    </row>
    <row r="156" spans="1:146" s="44" customFormat="1" x14ac:dyDescent="0.25">
      <c r="A156" s="13" t="s">
        <v>117</v>
      </c>
      <c r="B156" s="13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</row>
    <row r="157" spans="1:146" s="44" customFormat="1" ht="15.75" x14ac:dyDescent="0.25">
      <c r="A157" s="143"/>
      <c r="B157" s="73"/>
      <c r="C157" s="64">
        <v>2017</v>
      </c>
      <c r="D157" s="64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4">
        <v>2018</v>
      </c>
      <c r="AN157" s="64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129"/>
      <c r="BW157" s="64">
        <v>2019</v>
      </c>
      <c r="BX157" s="64"/>
      <c r="BY157" s="65"/>
      <c r="BZ157" s="64"/>
      <c r="CA157" s="64"/>
      <c r="CB157" s="65"/>
      <c r="CC157" s="64"/>
      <c r="CD157" s="64"/>
      <c r="CE157" s="65"/>
      <c r="CF157" s="64"/>
      <c r="CG157" s="64"/>
      <c r="CH157" s="65"/>
      <c r="CI157" s="64"/>
      <c r="CJ157" s="64"/>
      <c r="CK157" s="65"/>
      <c r="CL157" s="64"/>
      <c r="CM157" s="64"/>
      <c r="CN157" s="65"/>
      <c r="CO157" s="64"/>
      <c r="CP157" s="64"/>
      <c r="CQ157" s="65"/>
      <c r="CR157" s="64"/>
      <c r="CS157" s="64"/>
      <c r="CT157" s="65"/>
      <c r="CU157" s="64"/>
      <c r="CV157" s="64"/>
      <c r="CW157" s="65"/>
      <c r="CX157" s="64"/>
      <c r="CY157" s="64"/>
      <c r="CZ157" s="65"/>
      <c r="DA157" s="64"/>
      <c r="DB157" s="64"/>
      <c r="DC157" s="65"/>
      <c r="DD157" s="64"/>
      <c r="DE157" s="64"/>
      <c r="DF157" s="165"/>
      <c r="DG157" s="64">
        <v>2020</v>
      </c>
      <c r="DH157" s="64"/>
      <c r="DI157" s="65"/>
      <c r="DJ157" s="64"/>
      <c r="DK157" s="64"/>
      <c r="DL157" s="65"/>
      <c r="DM157" s="64"/>
      <c r="DN157" s="64"/>
      <c r="DO157" s="65"/>
      <c r="DP157" s="64"/>
      <c r="DQ157" s="64"/>
      <c r="DR157" s="65"/>
      <c r="DS157" s="64"/>
      <c r="DT157" s="64"/>
      <c r="DU157" s="65"/>
      <c r="DV157" s="64"/>
      <c r="DW157" s="64"/>
      <c r="DX157" s="65"/>
      <c r="DY157" s="64"/>
      <c r="DZ157" s="64"/>
      <c r="EA157" s="65"/>
      <c r="EB157" s="64"/>
      <c r="EC157" s="64"/>
      <c r="ED157" s="65"/>
      <c r="EE157" s="64"/>
      <c r="EF157" s="64"/>
      <c r="EG157" s="65"/>
      <c r="EH157" s="64"/>
      <c r="EI157" s="64"/>
      <c r="EJ157" s="65"/>
      <c r="EK157" s="64"/>
      <c r="EL157" s="64"/>
      <c r="EM157" s="65"/>
      <c r="EN157" s="64"/>
      <c r="EO157" s="64"/>
      <c r="EP157" s="65"/>
    </row>
    <row r="158" spans="1:146" s="44" customFormat="1" ht="15.75" x14ac:dyDescent="0.25">
      <c r="A158" s="151"/>
      <c r="B158" s="126"/>
      <c r="C158" s="127" t="s">
        <v>5</v>
      </c>
      <c r="D158" s="127"/>
      <c r="E158" s="128"/>
      <c r="F158" s="128" t="s">
        <v>6</v>
      </c>
      <c r="G158" s="128"/>
      <c r="H158" s="128"/>
      <c r="I158" s="128" t="s">
        <v>7</v>
      </c>
      <c r="J158" s="128"/>
      <c r="K158" s="128"/>
      <c r="L158" s="128" t="s">
        <v>8</v>
      </c>
      <c r="M158" s="128"/>
      <c r="N158" s="128"/>
      <c r="O158" s="128" t="s">
        <v>9</v>
      </c>
      <c r="P158" s="128"/>
      <c r="Q158" s="128"/>
      <c r="R158" s="128" t="s">
        <v>10</v>
      </c>
      <c r="S158" s="128"/>
      <c r="T158" s="128"/>
      <c r="U158" s="128" t="s">
        <v>11</v>
      </c>
      <c r="V158" s="128"/>
      <c r="W158" s="128"/>
      <c r="X158" s="128" t="s">
        <v>12</v>
      </c>
      <c r="Y158" s="128"/>
      <c r="Z158" s="128"/>
      <c r="AA158" s="128" t="s">
        <v>13</v>
      </c>
      <c r="AB158" s="128"/>
      <c r="AC158" s="128"/>
      <c r="AD158" s="128" t="s">
        <v>14</v>
      </c>
      <c r="AE158" s="128"/>
      <c r="AF158" s="128"/>
      <c r="AG158" s="128" t="s">
        <v>15</v>
      </c>
      <c r="AH158" s="128"/>
      <c r="AI158" s="128"/>
      <c r="AJ158" s="128" t="s">
        <v>16</v>
      </c>
      <c r="AK158" s="128"/>
      <c r="AL158" s="128"/>
      <c r="AM158" s="127" t="s">
        <v>5</v>
      </c>
      <c r="AN158" s="127"/>
      <c r="AO158" s="128"/>
      <c r="AP158" s="128" t="s">
        <v>6</v>
      </c>
      <c r="AQ158" s="128"/>
      <c r="AR158" s="128"/>
      <c r="AS158" s="128" t="s">
        <v>7</v>
      </c>
      <c r="AT158" s="128"/>
      <c r="AU158" s="128"/>
      <c r="AV158" s="128" t="s">
        <v>8</v>
      </c>
      <c r="AW158" s="128"/>
      <c r="AX158" s="128"/>
      <c r="AY158" s="128" t="s">
        <v>9</v>
      </c>
      <c r="AZ158" s="128"/>
      <c r="BA158" s="128"/>
      <c r="BB158" s="128" t="s">
        <v>10</v>
      </c>
      <c r="BC158" s="128"/>
      <c r="BD158" s="128"/>
      <c r="BE158" s="128" t="s">
        <v>11</v>
      </c>
      <c r="BF158" s="128"/>
      <c r="BG158" s="128"/>
      <c r="BH158" s="128" t="s">
        <v>12</v>
      </c>
      <c r="BI158" s="128"/>
      <c r="BJ158" s="128"/>
      <c r="BK158" s="128" t="s">
        <v>13</v>
      </c>
      <c r="BL158" s="128"/>
      <c r="BM158" s="128"/>
      <c r="BN158" s="128" t="s">
        <v>14</v>
      </c>
      <c r="BO158" s="128"/>
      <c r="BP158" s="128"/>
      <c r="BQ158" s="128" t="s">
        <v>15</v>
      </c>
      <c r="BR158" s="128"/>
      <c r="BS158" s="128"/>
      <c r="BT158" s="128" t="s">
        <v>16</v>
      </c>
      <c r="BU158" s="128"/>
      <c r="BV158" s="130"/>
      <c r="BW158" s="127" t="s">
        <v>5</v>
      </c>
      <c r="BX158" s="127"/>
      <c r="BY158" s="128"/>
      <c r="BZ158" s="127" t="s">
        <v>6</v>
      </c>
      <c r="CA158" s="127"/>
      <c r="CB158" s="128"/>
      <c r="CC158" s="127" t="s">
        <v>7</v>
      </c>
      <c r="CD158" s="127"/>
      <c r="CE158" s="128"/>
      <c r="CF158" s="127" t="s">
        <v>8</v>
      </c>
      <c r="CG158" s="127"/>
      <c r="CH158" s="128"/>
      <c r="CI158" s="127" t="s">
        <v>9</v>
      </c>
      <c r="CJ158" s="127"/>
      <c r="CK158" s="128"/>
      <c r="CL158" s="127" t="s">
        <v>10</v>
      </c>
      <c r="CM158" s="127"/>
      <c r="CN158" s="128"/>
      <c r="CO158" s="127" t="s">
        <v>11</v>
      </c>
      <c r="CP158" s="127"/>
      <c r="CQ158" s="128"/>
      <c r="CR158" s="127" t="s">
        <v>12</v>
      </c>
      <c r="CS158" s="127"/>
      <c r="CT158" s="128"/>
      <c r="CU158" s="127" t="s">
        <v>13</v>
      </c>
      <c r="CV158" s="127"/>
      <c r="CW158" s="128"/>
      <c r="CX158" s="127" t="s">
        <v>14</v>
      </c>
      <c r="CY158" s="127"/>
      <c r="CZ158" s="128"/>
      <c r="DA158" s="127" t="s">
        <v>15</v>
      </c>
      <c r="DB158" s="127"/>
      <c r="DC158" s="128"/>
      <c r="DD158" s="127" t="s">
        <v>16</v>
      </c>
      <c r="DE158" s="127"/>
      <c r="DF158" s="161"/>
      <c r="DG158" s="127" t="s">
        <v>5</v>
      </c>
      <c r="DH158" s="127"/>
      <c r="DI158" s="128"/>
      <c r="DJ158" s="127" t="s">
        <v>6</v>
      </c>
      <c r="DK158" s="127"/>
      <c r="DL158" s="128"/>
      <c r="DM158" s="127" t="s">
        <v>7</v>
      </c>
      <c r="DN158" s="127"/>
      <c r="DO158" s="128"/>
      <c r="DP158" s="127" t="s">
        <v>8</v>
      </c>
      <c r="DQ158" s="127"/>
      <c r="DR158" s="128"/>
      <c r="DS158" s="127" t="s">
        <v>9</v>
      </c>
      <c r="DT158" s="127"/>
      <c r="DU158" s="128"/>
      <c r="DV158" s="127" t="s">
        <v>10</v>
      </c>
      <c r="DW158" s="127"/>
      <c r="DX158" s="128"/>
      <c r="DY158" s="127" t="s">
        <v>11</v>
      </c>
      <c r="DZ158" s="127"/>
      <c r="EA158" s="128"/>
      <c r="EB158" s="127" t="s">
        <v>12</v>
      </c>
      <c r="EC158" s="127"/>
      <c r="ED158" s="128"/>
      <c r="EE158" s="127" t="s">
        <v>13</v>
      </c>
      <c r="EF158" s="127"/>
      <c r="EG158" s="128"/>
      <c r="EH158" s="127" t="s">
        <v>14</v>
      </c>
      <c r="EI158" s="127"/>
      <c r="EJ158" s="128"/>
      <c r="EK158" s="127" t="s">
        <v>15</v>
      </c>
      <c r="EL158" s="127"/>
      <c r="EM158" s="128"/>
      <c r="EN158" s="127" t="s">
        <v>16</v>
      </c>
      <c r="EO158" s="127"/>
      <c r="EP158" s="128"/>
    </row>
    <row r="159" spans="1:146" s="44" customFormat="1" ht="16.5" thickBot="1" x14ac:dyDescent="0.3">
      <c r="A159" s="144"/>
      <c r="B159" s="74" t="s">
        <v>4</v>
      </c>
      <c r="C159" s="66" t="s">
        <v>118</v>
      </c>
      <c r="D159" s="66" t="s">
        <v>119</v>
      </c>
      <c r="E159" s="67" t="s">
        <v>120</v>
      </c>
      <c r="F159" s="67" t="s">
        <v>118</v>
      </c>
      <c r="G159" s="67" t="s">
        <v>119</v>
      </c>
      <c r="H159" s="67" t="s">
        <v>120</v>
      </c>
      <c r="I159" s="67" t="s">
        <v>118</v>
      </c>
      <c r="J159" s="67" t="s">
        <v>119</v>
      </c>
      <c r="K159" s="67" t="s">
        <v>120</v>
      </c>
      <c r="L159" s="67" t="s">
        <v>118</v>
      </c>
      <c r="M159" s="67" t="s">
        <v>119</v>
      </c>
      <c r="N159" s="67" t="s">
        <v>120</v>
      </c>
      <c r="O159" s="67" t="s">
        <v>118</v>
      </c>
      <c r="P159" s="67" t="s">
        <v>119</v>
      </c>
      <c r="Q159" s="67" t="s">
        <v>120</v>
      </c>
      <c r="R159" s="67" t="s">
        <v>118</v>
      </c>
      <c r="S159" s="67" t="s">
        <v>119</v>
      </c>
      <c r="T159" s="67" t="s">
        <v>120</v>
      </c>
      <c r="U159" s="67" t="s">
        <v>118</v>
      </c>
      <c r="V159" s="67" t="s">
        <v>119</v>
      </c>
      <c r="W159" s="67" t="s">
        <v>120</v>
      </c>
      <c r="X159" s="67" t="s">
        <v>118</v>
      </c>
      <c r="Y159" s="67" t="s">
        <v>119</v>
      </c>
      <c r="Z159" s="67" t="s">
        <v>120</v>
      </c>
      <c r="AA159" s="67" t="s">
        <v>118</v>
      </c>
      <c r="AB159" s="67" t="s">
        <v>119</v>
      </c>
      <c r="AC159" s="67" t="s">
        <v>120</v>
      </c>
      <c r="AD159" s="67" t="s">
        <v>118</v>
      </c>
      <c r="AE159" s="67" t="s">
        <v>119</v>
      </c>
      <c r="AF159" s="67" t="s">
        <v>120</v>
      </c>
      <c r="AG159" s="67" t="s">
        <v>118</v>
      </c>
      <c r="AH159" s="67" t="s">
        <v>119</v>
      </c>
      <c r="AI159" s="67" t="s">
        <v>120</v>
      </c>
      <c r="AJ159" s="67" t="s">
        <v>118</v>
      </c>
      <c r="AK159" s="67" t="s">
        <v>119</v>
      </c>
      <c r="AL159" s="67" t="s">
        <v>120</v>
      </c>
      <c r="AM159" s="66" t="s">
        <v>118</v>
      </c>
      <c r="AN159" s="66" t="s">
        <v>119</v>
      </c>
      <c r="AO159" s="67" t="s">
        <v>120</v>
      </c>
      <c r="AP159" s="67" t="s">
        <v>118</v>
      </c>
      <c r="AQ159" s="67" t="s">
        <v>119</v>
      </c>
      <c r="AR159" s="67" t="s">
        <v>120</v>
      </c>
      <c r="AS159" s="67" t="s">
        <v>118</v>
      </c>
      <c r="AT159" s="67" t="s">
        <v>119</v>
      </c>
      <c r="AU159" s="67" t="s">
        <v>120</v>
      </c>
      <c r="AV159" s="67" t="s">
        <v>118</v>
      </c>
      <c r="AW159" s="67" t="s">
        <v>119</v>
      </c>
      <c r="AX159" s="67" t="s">
        <v>120</v>
      </c>
      <c r="AY159" s="67" t="s">
        <v>118</v>
      </c>
      <c r="AZ159" s="67" t="s">
        <v>119</v>
      </c>
      <c r="BA159" s="67" t="s">
        <v>120</v>
      </c>
      <c r="BB159" s="67" t="s">
        <v>118</v>
      </c>
      <c r="BC159" s="67" t="s">
        <v>119</v>
      </c>
      <c r="BD159" s="67" t="s">
        <v>120</v>
      </c>
      <c r="BE159" s="67" t="s">
        <v>118</v>
      </c>
      <c r="BF159" s="67" t="s">
        <v>119</v>
      </c>
      <c r="BG159" s="67" t="s">
        <v>120</v>
      </c>
      <c r="BH159" s="67" t="s">
        <v>118</v>
      </c>
      <c r="BI159" s="67" t="s">
        <v>119</v>
      </c>
      <c r="BJ159" s="67" t="s">
        <v>120</v>
      </c>
      <c r="BK159" s="67" t="s">
        <v>118</v>
      </c>
      <c r="BL159" s="67" t="s">
        <v>119</v>
      </c>
      <c r="BM159" s="67" t="s">
        <v>120</v>
      </c>
      <c r="BN159" s="67" t="s">
        <v>118</v>
      </c>
      <c r="BO159" s="67" t="s">
        <v>119</v>
      </c>
      <c r="BP159" s="67" t="s">
        <v>120</v>
      </c>
      <c r="BQ159" s="67" t="s">
        <v>118</v>
      </c>
      <c r="BR159" s="67" t="s">
        <v>119</v>
      </c>
      <c r="BS159" s="67" t="s">
        <v>120</v>
      </c>
      <c r="BT159" s="67" t="s">
        <v>118</v>
      </c>
      <c r="BU159" s="67" t="s">
        <v>119</v>
      </c>
      <c r="BV159" s="131" t="s">
        <v>120</v>
      </c>
      <c r="BW159" s="66" t="s">
        <v>118</v>
      </c>
      <c r="BX159" s="66" t="s">
        <v>119</v>
      </c>
      <c r="BY159" s="67" t="s">
        <v>120</v>
      </c>
      <c r="BZ159" s="66" t="s">
        <v>118</v>
      </c>
      <c r="CA159" s="66" t="s">
        <v>119</v>
      </c>
      <c r="CB159" s="67" t="s">
        <v>120</v>
      </c>
      <c r="CC159" s="66" t="s">
        <v>118</v>
      </c>
      <c r="CD159" s="66" t="s">
        <v>119</v>
      </c>
      <c r="CE159" s="67" t="s">
        <v>120</v>
      </c>
      <c r="CF159" s="66" t="s">
        <v>118</v>
      </c>
      <c r="CG159" s="66" t="s">
        <v>119</v>
      </c>
      <c r="CH159" s="67" t="s">
        <v>120</v>
      </c>
      <c r="CI159" s="66" t="s">
        <v>118</v>
      </c>
      <c r="CJ159" s="66" t="s">
        <v>119</v>
      </c>
      <c r="CK159" s="67" t="s">
        <v>120</v>
      </c>
      <c r="CL159" s="66" t="s">
        <v>118</v>
      </c>
      <c r="CM159" s="66" t="s">
        <v>119</v>
      </c>
      <c r="CN159" s="67" t="s">
        <v>120</v>
      </c>
      <c r="CO159" s="66" t="s">
        <v>118</v>
      </c>
      <c r="CP159" s="66" t="s">
        <v>119</v>
      </c>
      <c r="CQ159" s="67" t="s">
        <v>120</v>
      </c>
      <c r="CR159" s="66" t="s">
        <v>118</v>
      </c>
      <c r="CS159" s="66" t="s">
        <v>119</v>
      </c>
      <c r="CT159" s="67" t="s">
        <v>120</v>
      </c>
      <c r="CU159" s="66" t="s">
        <v>118</v>
      </c>
      <c r="CV159" s="66" t="s">
        <v>119</v>
      </c>
      <c r="CW159" s="67" t="s">
        <v>120</v>
      </c>
      <c r="CX159" s="66" t="s">
        <v>118</v>
      </c>
      <c r="CY159" s="66" t="s">
        <v>119</v>
      </c>
      <c r="CZ159" s="67" t="s">
        <v>120</v>
      </c>
      <c r="DA159" s="66" t="s">
        <v>118</v>
      </c>
      <c r="DB159" s="66" t="s">
        <v>119</v>
      </c>
      <c r="DC159" s="67" t="s">
        <v>120</v>
      </c>
      <c r="DD159" s="66" t="s">
        <v>118</v>
      </c>
      <c r="DE159" s="66" t="s">
        <v>119</v>
      </c>
      <c r="DF159" s="162" t="s">
        <v>120</v>
      </c>
      <c r="DG159" s="66" t="s">
        <v>118</v>
      </c>
      <c r="DH159" s="66" t="s">
        <v>119</v>
      </c>
      <c r="DI159" s="67" t="s">
        <v>120</v>
      </c>
      <c r="DJ159" s="66" t="s">
        <v>118</v>
      </c>
      <c r="DK159" s="66" t="s">
        <v>119</v>
      </c>
      <c r="DL159" s="67" t="s">
        <v>120</v>
      </c>
      <c r="DM159" s="66" t="s">
        <v>118</v>
      </c>
      <c r="DN159" s="66" t="s">
        <v>119</v>
      </c>
      <c r="DO159" s="67" t="s">
        <v>120</v>
      </c>
      <c r="DP159" s="66" t="s">
        <v>118</v>
      </c>
      <c r="DQ159" s="66" t="s">
        <v>119</v>
      </c>
      <c r="DR159" s="67" t="s">
        <v>120</v>
      </c>
      <c r="DS159" s="66" t="s">
        <v>118</v>
      </c>
      <c r="DT159" s="66" t="s">
        <v>119</v>
      </c>
      <c r="DU159" s="67" t="s">
        <v>120</v>
      </c>
      <c r="DV159" s="66" t="s">
        <v>118</v>
      </c>
      <c r="DW159" s="66" t="s">
        <v>119</v>
      </c>
      <c r="DX159" s="67" t="s">
        <v>120</v>
      </c>
      <c r="DY159" s="66" t="s">
        <v>118</v>
      </c>
      <c r="DZ159" s="66" t="s">
        <v>119</v>
      </c>
      <c r="EA159" s="67" t="s">
        <v>120</v>
      </c>
      <c r="EB159" s="66" t="s">
        <v>118</v>
      </c>
      <c r="EC159" s="66" t="s">
        <v>119</v>
      </c>
      <c r="ED159" s="67" t="s">
        <v>120</v>
      </c>
      <c r="EE159" s="66" t="s">
        <v>118</v>
      </c>
      <c r="EF159" s="66" t="s">
        <v>119</v>
      </c>
      <c r="EG159" s="67" t="s">
        <v>120</v>
      </c>
      <c r="EH159" s="66" t="s">
        <v>118</v>
      </c>
      <c r="EI159" s="66" t="s">
        <v>119</v>
      </c>
      <c r="EJ159" s="67" t="s">
        <v>120</v>
      </c>
      <c r="EK159" s="66" t="s">
        <v>118</v>
      </c>
      <c r="EL159" s="66" t="s">
        <v>119</v>
      </c>
      <c r="EM159" s="67" t="s">
        <v>120</v>
      </c>
      <c r="EN159" s="66" t="s">
        <v>118</v>
      </c>
      <c r="EO159" s="66" t="s">
        <v>119</v>
      </c>
      <c r="EP159" s="67" t="s">
        <v>120</v>
      </c>
    </row>
    <row r="160" spans="1:146" s="44" customFormat="1" ht="7.5" customHeight="1" x14ac:dyDescent="0.25">
      <c r="A160" s="152"/>
      <c r="B160" s="112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3"/>
      <c r="AN160" s="113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32"/>
      <c r="BW160" s="113"/>
      <c r="BX160" s="113"/>
      <c r="BY160" s="114"/>
      <c r="BZ160" s="113"/>
      <c r="CA160" s="113"/>
      <c r="CB160" s="114"/>
      <c r="CC160" s="113"/>
      <c r="CD160" s="113"/>
      <c r="CE160" s="114"/>
      <c r="CF160" s="113"/>
      <c r="CG160" s="113"/>
      <c r="CH160" s="114"/>
      <c r="CI160" s="113"/>
      <c r="CJ160" s="113"/>
      <c r="CK160" s="114"/>
      <c r="CL160" s="113"/>
      <c r="CM160" s="113"/>
      <c r="CN160" s="114"/>
      <c r="CO160" s="113"/>
      <c r="CP160" s="113"/>
      <c r="CQ160" s="114"/>
      <c r="CR160" s="113"/>
      <c r="CS160" s="113"/>
      <c r="CT160" s="114"/>
      <c r="CU160" s="113"/>
      <c r="CV160" s="113"/>
      <c r="CW160" s="114"/>
      <c r="CX160" s="113"/>
      <c r="CY160" s="113"/>
      <c r="CZ160" s="114"/>
      <c r="DA160" s="113"/>
      <c r="DB160" s="113"/>
      <c r="DC160" s="114"/>
      <c r="DD160" s="113"/>
      <c r="DE160" s="113"/>
      <c r="DF160" s="163"/>
      <c r="DG160" s="113"/>
      <c r="DH160" s="113"/>
      <c r="DI160" s="114"/>
      <c r="DJ160" s="113"/>
      <c r="DK160" s="113"/>
      <c r="DL160" s="114"/>
      <c r="DM160" s="113"/>
      <c r="DN160" s="113"/>
      <c r="DO160" s="114"/>
      <c r="DP160" s="113"/>
      <c r="DQ160" s="113"/>
      <c r="DR160" s="114"/>
      <c r="DS160" s="113"/>
      <c r="DT160" s="113"/>
      <c r="DU160" s="114"/>
      <c r="DV160" s="113"/>
      <c r="DW160" s="113"/>
      <c r="DX160" s="114"/>
      <c r="DY160" s="113"/>
      <c r="DZ160" s="113"/>
      <c r="EA160" s="114"/>
      <c r="EB160" s="113"/>
      <c r="EC160" s="113"/>
      <c r="ED160" s="114"/>
      <c r="EE160" s="113"/>
      <c r="EF160" s="113"/>
      <c r="EG160" s="114"/>
      <c r="EH160" s="113"/>
      <c r="EI160" s="113"/>
      <c r="EJ160" s="114"/>
      <c r="EK160" s="113"/>
      <c r="EL160" s="113"/>
      <c r="EM160" s="114"/>
      <c r="EN160" s="113"/>
      <c r="EO160" s="113"/>
      <c r="EP160" s="114"/>
    </row>
    <row r="161" spans="1:146" s="44" customFormat="1" x14ac:dyDescent="0.25">
      <c r="A161" s="95" t="s">
        <v>121</v>
      </c>
      <c r="B161" s="96" t="s">
        <v>122</v>
      </c>
      <c r="C161" s="97">
        <v>7.3745301699999981</v>
      </c>
      <c r="D161" s="97">
        <v>5.4000000000000003E-3</v>
      </c>
      <c r="E161" s="118">
        <v>7.379930169999998</v>
      </c>
      <c r="F161" s="97">
        <v>8.1852185800000008</v>
      </c>
      <c r="G161" s="97">
        <v>0.1108859</v>
      </c>
      <c r="H161" s="118">
        <v>8.2961044800000021</v>
      </c>
      <c r="I161" s="97">
        <v>14.338018590000004</v>
      </c>
      <c r="J161" s="97">
        <v>0.61378809000000001</v>
      </c>
      <c r="K161" s="118">
        <v>14.951806680000006</v>
      </c>
      <c r="L161" s="97">
        <v>9.6654936900000052</v>
      </c>
      <c r="M161" s="97">
        <v>0.31337853999999998</v>
      </c>
      <c r="N161" s="118">
        <v>9.9788722300000021</v>
      </c>
      <c r="O161" s="97">
        <v>10.355923449999999</v>
      </c>
      <c r="P161" s="97">
        <v>7.8092289999999995E-2</v>
      </c>
      <c r="Q161" s="118">
        <v>10.43401574</v>
      </c>
      <c r="R161" s="97">
        <v>8.1116999599999939</v>
      </c>
      <c r="S161" s="97">
        <v>0.29273252</v>
      </c>
      <c r="T161" s="118">
        <v>8.4044324799999934</v>
      </c>
      <c r="U161" s="97">
        <v>12.222205610000003</v>
      </c>
      <c r="V161" s="97">
        <v>0.37367440000000002</v>
      </c>
      <c r="W161" s="118">
        <v>12.595880010000004</v>
      </c>
      <c r="X161" s="86">
        <v>17.534140449999992</v>
      </c>
      <c r="Y161" s="86">
        <v>0.29609444999999995</v>
      </c>
      <c r="Z161" s="118">
        <v>17.83023489999999</v>
      </c>
      <c r="AA161" s="86">
        <v>9.007670350000005</v>
      </c>
      <c r="AB161" s="86">
        <v>1.58968759</v>
      </c>
      <c r="AC161" s="86">
        <v>10.597357940000006</v>
      </c>
      <c r="AD161" s="86">
        <v>13.939603440000004</v>
      </c>
      <c r="AE161" s="86">
        <v>0.44110028000000007</v>
      </c>
      <c r="AF161" s="86">
        <v>14.380703720000003</v>
      </c>
      <c r="AG161" s="86">
        <v>12.224306200000001</v>
      </c>
      <c r="AH161" s="86">
        <v>0.31950492000000003</v>
      </c>
      <c r="AI161" s="86">
        <v>12.543811119999999</v>
      </c>
      <c r="AJ161" s="86">
        <v>14.292559469999997</v>
      </c>
      <c r="AK161" s="86">
        <v>0.84533760000000013</v>
      </c>
      <c r="AL161" s="86">
        <v>15.137897070000001</v>
      </c>
      <c r="AM161" s="97">
        <v>8.5178010700000026</v>
      </c>
      <c r="AN161" s="97">
        <v>0</v>
      </c>
      <c r="AO161" s="118">
        <v>8.5178010700000026</v>
      </c>
      <c r="AP161" s="97">
        <v>8.446693889999997</v>
      </c>
      <c r="AQ161" s="97">
        <v>0.14986814000000001</v>
      </c>
      <c r="AR161" s="118">
        <v>8.5965620299999976</v>
      </c>
      <c r="AS161" s="97">
        <v>8.6431652900000007</v>
      </c>
      <c r="AT161" s="97">
        <v>2.3493E-2</v>
      </c>
      <c r="AU161" s="118">
        <v>8.6666582900000009</v>
      </c>
      <c r="AV161" s="97">
        <v>9.2293737699999951</v>
      </c>
      <c r="AW161" s="97">
        <v>0.17647402000000001</v>
      </c>
      <c r="AX161" s="118">
        <v>9.4058477899999957</v>
      </c>
      <c r="AY161" s="97">
        <v>10.475823140000005</v>
      </c>
      <c r="AZ161" s="97">
        <v>0.22435603000000004</v>
      </c>
      <c r="BA161" s="118">
        <v>10.700179170000004</v>
      </c>
      <c r="BB161" s="97">
        <v>9.1260244000000039</v>
      </c>
      <c r="BC161" s="97">
        <v>0.21646956999999997</v>
      </c>
      <c r="BD161" s="118">
        <v>9.3424939700000031</v>
      </c>
      <c r="BE161" s="97">
        <v>11.516533770000001</v>
      </c>
      <c r="BF161" s="97">
        <v>0.10561222000000001</v>
      </c>
      <c r="BG161" s="118">
        <v>11.62214599</v>
      </c>
      <c r="BH161" s="86">
        <v>10.875534410000011</v>
      </c>
      <c r="BI161" s="86">
        <v>7.9949880000000001E-2</v>
      </c>
      <c r="BJ161" s="118">
        <v>10.955484290000012</v>
      </c>
      <c r="BK161" s="86">
        <v>12.687616560000007</v>
      </c>
      <c r="BL161" s="86">
        <v>4.2149820299999998</v>
      </c>
      <c r="BM161" s="118">
        <v>16.902598590000011</v>
      </c>
      <c r="BN161" s="86">
        <v>11.648921970000004</v>
      </c>
      <c r="BO161" s="86">
        <v>0.18505939999999999</v>
      </c>
      <c r="BP161" s="118">
        <v>11.833981370000005</v>
      </c>
      <c r="BQ161" s="86">
        <v>11.822604940000005</v>
      </c>
      <c r="BR161" s="86">
        <v>0.62445967000000002</v>
      </c>
      <c r="BS161" s="118">
        <v>12.447064610000005</v>
      </c>
      <c r="BT161" s="86">
        <v>18.050443509999983</v>
      </c>
      <c r="BU161" s="86">
        <v>1.8768319899999999</v>
      </c>
      <c r="BV161" s="118">
        <v>19.927275499999986</v>
      </c>
      <c r="BW161" s="97">
        <v>12.554568</v>
      </c>
      <c r="BX161" s="97">
        <v>0.48190699999999997</v>
      </c>
      <c r="BY161" s="118">
        <v>13.036474999999999</v>
      </c>
      <c r="BZ161" s="97">
        <v>10.72813</v>
      </c>
      <c r="CA161" s="97">
        <v>0.70412600000000003</v>
      </c>
      <c r="CB161" s="118">
        <v>11.432256000000001</v>
      </c>
      <c r="CC161" s="97">
        <v>12.799469999999999</v>
      </c>
      <c r="CD161" s="97">
        <v>0.27937099999999998</v>
      </c>
      <c r="CE161" s="118">
        <v>13.078840999999999</v>
      </c>
      <c r="CF161" s="97">
        <v>13.600837</v>
      </c>
      <c r="CG161" s="97">
        <v>0.82028599999999996</v>
      </c>
      <c r="CH161" s="118">
        <v>14.421123</v>
      </c>
      <c r="CI161" s="97">
        <v>12.309308</v>
      </c>
      <c r="CJ161" s="97">
        <v>0.41134199999999999</v>
      </c>
      <c r="CK161" s="118">
        <v>12.720649999999999</v>
      </c>
      <c r="CL161" s="97">
        <v>14.823318</v>
      </c>
      <c r="CM161" s="97">
        <v>2.1907139999999998</v>
      </c>
      <c r="CN161" s="118">
        <v>17.014032</v>
      </c>
      <c r="CO161" s="97">
        <v>14.455258000000001</v>
      </c>
      <c r="CP161" s="97">
        <v>0.94531900000000002</v>
      </c>
      <c r="CQ161" s="118">
        <v>15.400577</v>
      </c>
      <c r="CR161" s="97">
        <v>14.736181</v>
      </c>
      <c r="CS161" s="97">
        <v>0.50354699999999997</v>
      </c>
      <c r="CT161" s="118">
        <v>15.239727999999999</v>
      </c>
      <c r="CU161" s="97">
        <v>16.772013000000001</v>
      </c>
      <c r="CV161" s="97">
        <v>1.285595</v>
      </c>
      <c r="CW161" s="118">
        <v>18.057608000000002</v>
      </c>
      <c r="CX161" s="97">
        <v>17.665355999999999</v>
      </c>
      <c r="CY161" s="97">
        <v>2.2640410000000002</v>
      </c>
      <c r="CZ161" s="118">
        <v>19.929396999999998</v>
      </c>
      <c r="DA161" s="97">
        <v>12.129832</v>
      </c>
      <c r="DB161" s="97">
        <v>0.74088600000000004</v>
      </c>
      <c r="DC161" s="118">
        <v>12.870718</v>
      </c>
      <c r="DD161" s="97">
        <v>21.303436999999999</v>
      </c>
      <c r="DE161" s="97">
        <v>0.65903</v>
      </c>
      <c r="DF161" s="164">
        <v>21.962467</v>
      </c>
      <c r="DG161" s="97">
        <v>11.82297372999999</v>
      </c>
      <c r="DH161" s="97">
        <v>3.7489429999999997E-2</v>
      </c>
      <c r="DI161" s="118">
        <v>11.860463159999991</v>
      </c>
      <c r="DJ161" s="97">
        <v>12.025837449999996</v>
      </c>
      <c r="DK161" s="97">
        <v>1.1044292099999999</v>
      </c>
      <c r="DL161" s="118">
        <v>13.130266659999995</v>
      </c>
      <c r="DM161" s="97">
        <v>10.777733050000011</v>
      </c>
      <c r="DN161" s="97">
        <v>0.87759021999999998</v>
      </c>
      <c r="DO161" s="118">
        <v>11.655323270000011</v>
      </c>
      <c r="DP161" s="97">
        <v>11.334822529999995</v>
      </c>
      <c r="DQ161" s="97">
        <v>0.10421</v>
      </c>
      <c r="DR161" s="118">
        <v>11.439032529999995</v>
      </c>
      <c r="DS161" s="97">
        <v>9.3243322000000042</v>
      </c>
      <c r="DT161" s="97">
        <v>9.0978000000000003E-2</v>
      </c>
      <c r="DU161" s="118">
        <v>9.415310200000004</v>
      </c>
      <c r="DV161" s="97">
        <v>10.315851390000001</v>
      </c>
      <c r="DW161" s="97">
        <v>0.64846440000000005</v>
      </c>
      <c r="DX161" s="118">
        <v>10.964315790000001</v>
      </c>
      <c r="DY161" s="97">
        <v>10.894398360000004</v>
      </c>
      <c r="DZ161" s="97">
        <v>0.49725736999999998</v>
      </c>
      <c r="EA161" s="118">
        <v>11.391655730000004</v>
      </c>
      <c r="EB161" s="97">
        <v>11.729031060000004</v>
      </c>
      <c r="EC161" s="97">
        <v>0.15037902000000003</v>
      </c>
      <c r="ED161" s="118">
        <v>11.879410080000005</v>
      </c>
      <c r="EE161" s="97">
        <v>10.848396210000002</v>
      </c>
      <c r="EF161" s="97">
        <v>0.10726302</v>
      </c>
      <c r="EG161" s="118">
        <v>10.955659230000002</v>
      </c>
      <c r="EH161" s="97">
        <v>11.960766529999999</v>
      </c>
      <c r="EI161" s="97">
        <v>0.10821409</v>
      </c>
      <c r="EJ161" s="118">
        <v>12.06898062</v>
      </c>
      <c r="EK161" s="97">
        <v>12.027979289999996</v>
      </c>
      <c r="EL161" s="97">
        <v>0.10143998</v>
      </c>
      <c r="EM161" s="118">
        <v>12.129419269999996</v>
      </c>
      <c r="EN161" s="97">
        <v>14.63274718000001</v>
      </c>
      <c r="EO161" s="97">
        <v>0.58659834000000011</v>
      </c>
      <c r="EP161" s="118">
        <v>15.21934552000001</v>
      </c>
    </row>
    <row r="162" spans="1:146" s="44" customFormat="1" x14ac:dyDescent="0.25">
      <c r="A162" s="95" t="s">
        <v>123</v>
      </c>
      <c r="B162" s="96" t="s">
        <v>124</v>
      </c>
      <c r="C162" s="97">
        <v>10.468138229999996</v>
      </c>
      <c r="D162" s="97">
        <v>0</v>
      </c>
      <c r="E162" s="118">
        <v>10.468138229999996</v>
      </c>
      <c r="F162" s="97">
        <v>10.221723730000004</v>
      </c>
      <c r="G162" s="97">
        <v>0</v>
      </c>
      <c r="H162" s="118">
        <v>10.221723730000004</v>
      </c>
      <c r="I162" s="97">
        <v>10.371528309999999</v>
      </c>
      <c r="J162" s="97">
        <v>0.11161858999999999</v>
      </c>
      <c r="K162" s="118">
        <v>10.483146899999998</v>
      </c>
      <c r="L162" s="97">
        <v>10.096541909999996</v>
      </c>
      <c r="M162" s="97">
        <v>1.28101346</v>
      </c>
      <c r="N162" s="118">
        <v>11.377555369999998</v>
      </c>
      <c r="O162" s="97">
        <v>22.81033111999999</v>
      </c>
      <c r="P162" s="97">
        <v>3.9031813799999999</v>
      </c>
      <c r="Q162" s="118">
        <v>26.71351249999999</v>
      </c>
      <c r="R162" s="97">
        <v>9.7488658200000007</v>
      </c>
      <c r="S162" s="97">
        <v>7.8943840000000001E-2</v>
      </c>
      <c r="T162" s="118">
        <v>9.8278096599999998</v>
      </c>
      <c r="U162" s="97">
        <v>10.205258040000002</v>
      </c>
      <c r="V162" s="97">
        <v>5.42017769</v>
      </c>
      <c r="W162" s="118">
        <v>15.625435730000005</v>
      </c>
      <c r="X162" s="86">
        <v>9.3889348699999946</v>
      </c>
      <c r="Y162" s="86">
        <v>3.2887195499999997</v>
      </c>
      <c r="Z162" s="118">
        <v>12.677654419999994</v>
      </c>
      <c r="AA162" s="86">
        <v>9.4650257699999951</v>
      </c>
      <c r="AB162" s="86">
        <v>10.463005240000001</v>
      </c>
      <c r="AC162" s="86">
        <v>19.928031009999998</v>
      </c>
      <c r="AD162" s="86">
        <v>10.66401939</v>
      </c>
      <c r="AE162" s="86">
        <v>1.67411748</v>
      </c>
      <c r="AF162" s="86">
        <v>12.338136870000001</v>
      </c>
      <c r="AG162" s="86">
        <v>9.332428690000004</v>
      </c>
      <c r="AH162" s="86">
        <v>5.4868515000000002</v>
      </c>
      <c r="AI162" s="86">
        <v>14.819280190000002</v>
      </c>
      <c r="AJ162" s="86">
        <v>11.00858962</v>
      </c>
      <c r="AK162" s="86">
        <v>18.67058441</v>
      </c>
      <c r="AL162" s="86">
        <v>29.679174030000002</v>
      </c>
      <c r="AM162" s="97">
        <v>8.9279349099999976</v>
      </c>
      <c r="AN162" s="97">
        <v>0</v>
      </c>
      <c r="AO162" s="118">
        <v>8.9279349099999976</v>
      </c>
      <c r="AP162" s="97">
        <v>8.8187092600000021</v>
      </c>
      <c r="AQ162" s="97">
        <v>0</v>
      </c>
      <c r="AR162" s="118">
        <v>8.8187092600000021</v>
      </c>
      <c r="AS162" s="97">
        <v>8.8890169399999941</v>
      </c>
      <c r="AT162" s="97">
        <v>1.4989999999999999E-3</v>
      </c>
      <c r="AU162" s="118">
        <v>8.8905159399999931</v>
      </c>
      <c r="AV162" s="97">
        <v>16.246309180000001</v>
      </c>
      <c r="AW162" s="97">
        <v>3.1600000000000003E-2</v>
      </c>
      <c r="AX162" s="118">
        <v>16.277909179999998</v>
      </c>
      <c r="AY162" s="97">
        <v>10.147449099999994</v>
      </c>
      <c r="AZ162" s="97">
        <v>1.5998999999999999E-2</v>
      </c>
      <c r="BA162" s="118">
        <v>10.163448099999995</v>
      </c>
      <c r="BB162" s="97">
        <v>8.6885110200000017</v>
      </c>
      <c r="BC162" s="97">
        <v>1.3780000000000001E-2</v>
      </c>
      <c r="BD162" s="118">
        <v>8.7022910200000005</v>
      </c>
      <c r="BE162" s="97">
        <v>9.0991992600000078</v>
      </c>
      <c r="BF162" s="97">
        <v>2.0563224299999998</v>
      </c>
      <c r="BG162" s="118">
        <v>11.155521690000008</v>
      </c>
      <c r="BH162" s="86">
        <v>8.6900008100000043</v>
      </c>
      <c r="BI162" s="86">
        <v>0</v>
      </c>
      <c r="BJ162" s="118">
        <v>8.6900008100000043</v>
      </c>
      <c r="BK162" s="86">
        <v>7.9793264100000014</v>
      </c>
      <c r="BL162" s="86">
        <v>1.68944E-2</v>
      </c>
      <c r="BM162" s="118">
        <v>7.9962208100000014</v>
      </c>
      <c r="BN162" s="86">
        <v>12.490721930000003</v>
      </c>
      <c r="BO162" s="86">
        <v>2.4E-2</v>
      </c>
      <c r="BP162" s="118">
        <v>12.514721930000004</v>
      </c>
      <c r="BQ162" s="86">
        <v>24.764932790000007</v>
      </c>
      <c r="BR162" s="86">
        <v>0.50701452000000002</v>
      </c>
      <c r="BS162" s="118">
        <v>25.271947310000005</v>
      </c>
      <c r="BT162" s="86">
        <v>19.869552970000008</v>
      </c>
      <c r="BU162" s="86">
        <v>1.5183667199999999</v>
      </c>
      <c r="BV162" s="118">
        <v>21.387919690000004</v>
      </c>
      <c r="BW162" s="97">
        <v>14.731648</v>
      </c>
      <c r="BX162" s="97">
        <v>4.7742E-2</v>
      </c>
      <c r="BY162" s="118">
        <v>14.779389999999999</v>
      </c>
      <c r="BZ162" s="97">
        <v>10.098269999999999</v>
      </c>
      <c r="CA162" s="97">
        <v>0</v>
      </c>
      <c r="CB162" s="118">
        <v>10.098269999999999</v>
      </c>
      <c r="CC162" s="97">
        <v>23.148515</v>
      </c>
      <c r="CD162" s="97">
        <v>0.72828199999999998</v>
      </c>
      <c r="CE162" s="118">
        <v>23.876797</v>
      </c>
      <c r="CF162" s="97">
        <v>10.570867</v>
      </c>
      <c r="CG162" s="97">
        <v>5.9279599999999997</v>
      </c>
      <c r="CH162" s="118">
        <v>16.498826999999999</v>
      </c>
      <c r="CI162" s="97">
        <v>11.048370999999999</v>
      </c>
      <c r="CJ162" s="97">
        <v>7.372223</v>
      </c>
      <c r="CK162" s="118">
        <v>18.420594000000001</v>
      </c>
      <c r="CL162" s="97">
        <v>21.963996000000002</v>
      </c>
      <c r="CM162" s="97">
        <v>8.7125760000000003</v>
      </c>
      <c r="CN162" s="118">
        <v>30.676572</v>
      </c>
      <c r="CO162" s="97">
        <v>12.617127999999999</v>
      </c>
      <c r="CP162" s="97">
        <v>0.32096799999999998</v>
      </c>
      <c r="CQ162" s="118">
        <v>12.938096</v>
      </c>
      <c r="CR162" s="97">
        <v>11.694025999999999</v>
      </c>
      <c r="CS162" s="97">
        <v>8.7927000000000005E-2</v>
      </c>
      <c r="CT162" s="118">
        <v>11.781953</v>
      </c>
      <c r="CU162" s="97">
        <v>13.309122</v>
      </c>
      <c r="CV162" s="97">
        <v>1.542349</v>
      </c>
      <c r="CW162" s="118">
        <v>14.851471</v>
      </c>
      <c r="CX162" s="97">
        <v>12.557724</v>
      </c>
      <c r="CY162" s="97">
        <v>1.69069</v>
      </c>
      <c r="CZ162" s="118">
        <v>14.248414</v>
      </c>
      <c r="DA162" s="97">
        <v>13.635445000000001</v>
      </c>
      <c r="DB162" s="97">
        <v>1.8644989999999999</v>
      </c>
      <c r="DC162" s="118">
        <v>15.499944000000001</v>
      </c>
      <c r="DD162" s="97">
        <v>13.783773</v>
      </c>
      <c r="DE162" s="97">
        <v>3.0359349999999998</v>
      </c>
      <c r="DF162" s="164">
        <v>16.819707999999999</v>
      </c>
      <c r="DG162" s="97">
        <v>11.07278217</v>
      </c>
      <c r="DH162" s="97">
        <v>0.15692716000000001</v>
      </c>
      <c r="DI162" s="118">
        <v>11.22970933</v>
      </c>
      <c r="DJ162" s="97">
        <v>12.057235280000008</v>
      </c>
      <c r="DK162" s="97">
        <v>0.63820884999999994</v>
      </c>
      <c r="DL162" s="118">
        <v>12.695444130000007</v>
      </c>
      <c r="DM162" s="97">
        <v>9.8520942900000037</v>
      </c>
      <c r="DN162" s="97">
        <v>7.9735329500000001</v>
      </c>
      <c r="DO162" s="118">
        <v>17.825627240000003</v>
      </c>
      <c r="DP162" s="97">
        <v>12.115062799999997</v>
      </c>
      <c r="DQ162" s="97">
        <v>7.0053399999999988E-2</v>
      </c>
      <c r="DR162" s="118">
        <v>12.185116199999998</v>
      </c>
      <c r="DS162" s="97">
        <v>8.9739425900000018</v>
      </c>
      <c r="DT162" s="97">
        <v>9.4403830000000022E-2</v>
      </c>
      <c r="DU162" s="118">
        <v>9.068346420000001</v>
      </c>
      <c r="DV162" s="97">
        <v>19.808789519999987</v>
      </c>
      <c r="DW162" s="97">
        <v>0.26397419</v>
      </c>
      <c r="DX162" s="118">
        <v>20.072763709999986</v>
      </c>
      <c r="DY162" s="97">
        <v>9.6128601600000021</v>
      </c>
      <c r="DZ162" s="97">
        <v>1.04828579</v>
      </c>
      <c r="EA162" s="118">
        <v>10.661145950000002</v>
      </c>
      <c r="EB162" s="97">
        <v>11.982897089999977</v>
      </c>
      <c r="EC162" s="97">
        <v>4.4159659099999997</v>
      </c>
      <c r="ED162" s="118">
        <v>16.398862999999977</v>
      </c>
      <c r="EE162" s="97">
        <v>11.72818135999999</v>
      </c>
      <c r="EF162" s="97">
        <v>0.35606112000000001</v>
      </c>
      <c r="EG162" s="118">
        <v>12.08424247999999</v>
      </c>
      <c r="EH162" s="97">
        <v>12.815614450000002</v>
      </c>
      <c r="EI162" s="97">
        <v>1.0270076299999991</v>
      </c>
      <c r="EJ162" s="118">
        <v>13.842622080000002</v>
      </c>
      <c r="EK162" s="97">
        <v>11.462285959999997</v>
      </c>
      <c r="EL162" s="97">
        <v>5.6030033299999991</v>
      </c>
      <c r="EM162" s="118">
        <v>17.065289289999996</v>
      </c>
      <c r="EN162" s="97">
        <v>12.512809129999985</v>
      </c>
      <c r="EO162" s="97">
        <v>1.4082185199999964</v>
      </c>
      <c r="EP162" s="118">
        <v>13.921027649999981</v>
      </c>
    </row>
    <row r="163" spans="1:146" s="44" customFormat="1" x14ac:dyDescent="0.25">
      <c r="A163" s="95" t="s">
        <v>125</v>
      </c>
      <c r="B163" s="96" t="s">
        <v>126</v>
      </c>
      <c r="C163" s="97">
        <v>0.70449713000000003</v>
      </c>
      <c r="D163" s="97">
        <v>0</v>
      </c>
      <c r="E163" s="118">
        <v>0.70449713000000003</v>
      </c>
      <c r="F163" s="97">
        <v>0.73212708000000004</v>
      </c>
      <c r="G163" s="97">
        <v>8.9999999999999993E-3</v>
      </c>
      <c r="H163" s="118">
        <v>0.74112708000000005</v>
      </c>
      <c r="I163" s="97">
        <v>0.70116520999999998</v>
      </c>
      <c r="J163" s="97">
        <v>8.9999999999999993E-3</v>
      </c>
      <c r="K163" s="118">
        <v>0.71016520999999999</v>
      </c>
      <c r="L163" s="97">
        <v>0.73803914999999998</v>
      </c>
      <c r="M163" s="97">
        <v>3.7311999999999996E-3</v>
      </c>
      <c r="N163" s="118">
        <v>0.74177035000000002</v>
      </c>
      <c r="O163" s="97">
        <v>0.80919182000000012</v>
      </c>
      <c r="P163" s="97">
        <v>0</v>
      </c>
      <c r="Q163" s="118">
        <v>0.80919182000000012</v>
      </c>
      <c r="R163" s="97">
        <v>0.65645677999999974</v>
      </c>
      <c r="S163" s="97">
        <v>0</v>
      </c>
      <c r="T163" s="118">
        <v>0.65645677999999974</v>
      </c>
      <c r="U163" s="97">
        <v>0.76072831999999979</v>
      </c>
      <c r="V163" s="97">
        <v>0</v>
      </c>
      <c r="W163" s="118">
        <v>0.76072831999999979</v>
      </c>
      <c r="X163" s="86">
        <v>0.71395109999999995</v>
      </c>
      <c r="Y163" s="86">
        <v>0</v>
      </c>
      <c r="Z163" s="118">
        <v>0.71395109999999995</v>
      </c>
      <c r="AA163" s="86">
        <v>0.93197980999999996</v>
      </c>
      <c r="AB163" s="86">
        <v>0</v>
      </c>
      <c r="AC163" s="86">
        <v>0.93197980999999996</v>
      </c>
      <c r="AD163" s="86">
        <v>0.77591541000000008</v>
      </c>
      <c r="AE163" s="86">
        <v>5.8300000000000001E-3</v>
      </c>
      <c r="AF163" s="86">
        <v>0.78174541000000008</v>
      </c>
      <c r="AG163" s="86">
        <v>2.18456356</v>
      </c>
      <c r="AH163" s="86">
        <v>1.745E-2</v>
      </c>
      <c r="AI163" s="86">
        <v>2.2020135600000001</v>
      </c>
      <c r="AJ163" s="86">
        <v>0.78327413000000023</v>
      </c>
      <c r="AK163" s="86">
        <v>5.1340999999999998E-2</v>
      </c>
      <c r="AL163" s="86">
        <v>0.8346151300000002</v>
      </c>
      <c r="AM163" s="97">
        <v>0.72441934000000008</v>
      </c>
      <c r="AN163" s="97">
        <v>0</v>
      </c>
      <c r="AO163" s="118">
        <v>0.72441934000000008</v>
      </c>
      <c r="AP163" s="97">
        <v>0.73337645000000018</v>
      </c>
      <c r="AQ163" s="97">
        <v>0</v>
      </c>
      <c r="AR163" s="118">
        <v>0.73337645000000018</v>
      </c>
      <c r="AS163" s="97">
        <v>0.76985630000000005</v>
      </c>
      <c r="AT163" s="97">
        <v>0</v>
      </c>
      <c r="AU163" s="118">
        <v>0.76985630000000005</v>
      </c>
      <c r="AV163" s="97">
        <v>0.62032352999999996</v>
      </c>
      <c r="AW163" s="97">
        <v>0</v>
      </c>
      <c r="AX163" s="118">
        <v>0.62032352999999996</v>
      </c>
      <c r="AY163" s="97">
        <v>0.95243083000000006</v>
      </c>
      <c r="AZ163" s="97">
        <v>0</v>
      </c>
      <c r="BA163" s="118">
        <v>0.95243083000000006</v>
      </c>
      <c r="BB163" s="97">
        <v>0.71615348000000001</v>
      </c>
      <c r="BC163" s="97">
        <v>0</v>
      </c>
      <c r="BD163" s="118">
        <v>0.71615348000000001</v>
      </c>
      <c r="BE163" s="97">
        <v>0.74412738000000012</v>
      </c>
      <c r="BF163" s="97">
        <v>2.4829E-2</v>
      </c>
      <c r="BG163" s="118">
        <v>0.76895638000000011</v>
      </c>
      <c r="BH163" s="86">
        <v>0.72995921000000008</v>
      </c>
      <c r="BI163" s="86">
        <v>0</v>
      </c>
      <c r="BJ163" s="118">
        <v>0.72995921000000008</v>
      </c>
      <c r="BK163" s="86">
        <v>0.77763357000000033</v>
      </c>
      <c r="BL163" s="86">
        <v>0</v>
      </c>
      <c r="BM163" s="118">
        <v>0.77763357000000033</v>
      </c>
      <c r="BN163" s="86">
        <v>0.90148389999999989</v>
      </c>
      <c r="BO163" s="86">
        <v>0</v>
      </c>
      <c r="BP163" s="118">
        <v>0.90148389999999989</v>
      </c>
      <c r="BQ163" s="86">
        <v>2.271801369999999</v>
      </c>
      <c r="BR163" s="86">
        <v>0</v>
      </c>
      <c r="BS163" s="118">
        <v>2.271801369999999</v>
      </c>
      <c r="BT163" s="86">
        <v>0.60167456000000008</v>
      </c>
      <c r="BU163" s="86">
        <v>0</v>
      </c>
      <c r="BV163" s="118">
        <v>0.60167456000000008</v>
      </c>
      <c r="BW163" s="97">
        <v>0.72830099999999998</v>
      </c>
      <c r="BX163" s="97">
        <v>0</v>
      </c>
      <c r="BY163" s="118">
        <v>0.72830099999999998</v>
      </c>
      <c r="BZ163" s="97">
        <v>0.69982200000000006</v>
      </c>
      <c r="CA163" s="97">
        <v>2.4274E-2</v>
      </c>
      <c r="CB163" s="118">
        <v>0.72409600000000007</v>
      </c>
      <c r="CC163" s="97">
        <v>0.674898</v>
      </c>
      <c r="CD163" s="97">
        <v>0</v>
      </c>
      <c r="CE163" s="118">
        <v>0.674898</v>
      </c>
      <c r="CF163" s="97">
        <v>0.79007300000000003</v>
      </c>
      <c r="CG163" s="97">
        <v>3.6115000000000001E-2</v>
      </c>
      <c r="CH163" s="118">
        <v>0.82618800000000003</v>
      </c>
      <c r="CI163" s="97">
        <v>0.68423299999999998</v>
      </c>
      <c r="CJ163" s="97">
        <v>0</v>
      </c>
      <c r="CK163" s="118">
        <v>0.68423299999999998</v>
      </c>
      <c r="CL163" s="97">
        <v>0.70755699999999999</v>
      </c>
      <c r="CM163" s="97">
        <v>3.6595999999999997E-2</v>
      </c>
      <c r="CN163" s="118">
        <v>0.74415299999999995</v>
      </c>
      <c r="CO163" s="97">
        <v>0.85579000000000005</v>
      </c>
      <c r="CP163" s="97">
        <v>0.94969700000000001</v>
      </c>
      <c r="CQ163" s="118">
        <v>1.8054870000000001</v>
      </c>
      <c r="CR163" s="97">
        <v>0.85785699999999998</v>
      </c>
      <c r="CS163" s="97">
        <v>2.8199999999999999E-2</v>
      </c>
      <c r="CT163" s="118">
        <v>0.88605699999999998</v>
      </c>
      <c r="CU163" s="97">
        <v>0.79303299999999999</v>
      </c>
      <c r="CV163" s="97">
        <v>4.7434999999999998E-2</v>
      </c>
      <c r="CW163" s="118">
        <v>0.84046799999999999</v>
      </c>
      <c r="CX163" s="97">
        <v>0.925597</v>
      </c>
      <c r="CY163" s="97">
        <v>1.6899999999999998E-2</v>
      </c>
      <c r="CZ163" s="118">
        <v>0.94249700000000003</v>
      </c>
      <c r="DA163" s="97">
        <v>2.9711829999999999</v>
      </c>
      <c r="DB163" s="97">
        <v>1.3849999999999999E-2</v>
      </c>
      <c r="DC163" s="118">
        <v>2.985033</v>
      </c>
      <c r="DD163" s="97">
        <v>2.246794</v>
      </c>
      <c r="DE163" s="97">
        <v>0.57666499999999998</v>
      </c>
      <c r="DF163" s="118">
        <v>2.8234589999999997</v>
      </c>
      <c r="DG163" s="97">
        <v>1.4483912999999997</v>
      </c>
      <c r="DH163" s="97">
        <v>1.4999999999999999E-2</v>
      </c>
      <c r="DI163" s="118">
        <v>1.4633912999999996</v>
      </c>
      <c r="DJ163" s="97">
        <v>1.3132544799999997</v>
      </c>
      <c r="DK163" s="97">
        <v>0.13289757000000002</v>
      </c>
      <c r="DL163" s="118">
        <v>1.4461520499999998</v>
      </c>
      <c r="DM163" s="97">
        <v>1.50996756</v>
      </c>
      <c r="DN163" s="97">
        <v>1.018E-2</v>
      </c>
      <c r="DO163" s="118">
        <v>1.5201475600000001</v>
      </c>
      <c r="DP163" s="97">
        <v>1.1652933900000002</v>
      </c>
      <c r="DQ163" s="97">
        <v>0</v>
      </c>
      <c r="DR163" s="118">
        <v>1.1652933900000002</v>
      </c>
      <c r="DS163" s="97">
        <v>1.0557798500000002</v>
      </c>
      <c r="DT163" s="97">
        <v>0</v>
      </c>
      <c r="DU163" s="118">
        <v>1.0557798500000002</v>
      </c>
      <c r="DV163" s="97">
        <v>1.0067983700000001</v>
      </c>
      <c r="DW163" s="97">
        <v>0</v>
      </c>
      <c r="DX163" s="118">
        <v>1.0067983700000001</v>
      </c>
      <c r="DY163" s="97">
        <v>0.7561729100000002</v>
      </c>
      <c r="DZ163" s="97">
        <v>0</v>
      </c>
      <c r="EA163" s="118">
        <v>0.7561729100000002</v>
      </c>
      <c r="EB163" s="97">
        <v>1.1008401500000002</v>
      </c>
      <c r="EC163" s="97">
        <v>2.0246E-2</v>
      </c>
      <c r="ED163" s="118">
        <v>1.1210861500000002</v>
      </c>
      <c r="EE163" s="97">
        <v>1.4861218300000001</v>
      </c>
      <c r="EF163" s="97">
        <v>0.1696</v>
      </c>
      <c r="EG163" s="118">
        <v>1.6557218300000001</v>
      </c>
      <c r="EH163" s="97">
        <v>1.24688003</v>
      </c>
      <c r="EI163" s="97">
        <v>0</v>
      </c>
      <c r="EJ163" s="118">
        <v>1.24688003</v>
      </c>
      <c r="EK163" s="97">
        <v>1.1146823000000001</v>
      </c>
      <c r="EL163" s="97">
        <v>0</v>
      </c>
      <c r="EM163" s="118">
        <v>1.1146823000000001</v>
      </c>
      <c r="EN163" s="97">
        <v>0.95737318000000005</v>
      </c>
      <c r="EO163" s="97">
        <v>4.1869999999999999E-4</v>
      </c>
      <c r="EP163" s="118">
        <v>0.95779188000000004</v>
      </c>
    </row>
    <row r="164" spans="1:146" s="44" customFormat="1" x14ac:dyDescent="0.25">
      <c r="A164" s="95" t="s">
        <v>127</v>
      </c>
      <c r="B164" s="96" t="s">
        <v>128</v>
      </c>
      <c r="C164" s="97">
        <v>25.538564610000002</v>
      </c>
      <c r="D164" s="97">
        <v>1.4840000000000001E-3</v>
      </c>
      <c r="E164" s="118">
        <v>25.540048610000003</v>
      </c>
      <c r="F164" s="97">
        <v>35.128932800000001</v>
      </c>
      <c r="G164" s="97">
        <v>5.9374679999999999E-2</v>
      </c>
      <c r="H164" s="118">
        <v>35.188307480000006</v>
      </c>
      <c r="I164" s="97">
        <v>29.397580640000012</v>
      </c>
      <c r="J164" s="97">
        <v>5.8380440000000006E-2</v>
      </c>
      <c r="K164" s="118">
        <v>29.455961080000009</v>
      </c>
      <c r="L164" s="97">
        <v>30.648611330000005</v>
      </c>
      <c r="M164" s="97">
        <v>0.12330427000000002</v>
      </c>
      <c r="N164" s="118">
        <v>30.771915599999996</v>
      </c>
      <c r="O164" s="97">
        <v>32.120914380000002</v>
      </c>
      <c r="P164" s="97">
        <v>9.9529279999999984E-2</v>
      </c>
      <c r="Q164" s="118">
        <v>32.220443660000001</v>
      </c>
      <c r="R164" s="97">
        <v>25.903365169999997</v>
      </c>
      <c r="S164" s="97">
        <v>1.2870143600000001</v>
      </c>
      <c r="T164" s="118">
        <v>27.190379530000001</v>
      </c>
      <c r="U164" s="97">
        <v>30.019685079999963</v>
      </c>
      <c r="V164" s="97">
        <v>3.3214989899999998</v>
      </c>
      <c r="W164" s="118">
        <v>33.341184069999962</v>
      </c>
      <c r="X164" s="86">
        <v>29.296820659999991</v>
      </c>
      <c r="Y164" s="86">
        <v>0.47954884999999997</v>
      </c>
      <c r="Z164" s="118">
        <v>29.776369509999999</v>
      </c>
      <c r="AA164" s="86">
        <v>32.174507570000024</v>
      </c>
      <c r="AB164" s="86">
        <v>0.44022480000000003</v>
      </c>
      <c r="AC164" s="86">
        <v>32.61473237000002</v>
      </c>
      <c r="AD164" s="86">
        <v>36.714697840000021</v>
      </c>
      <c r="AE164" s="86">
        <v>3.5910479300000002</v>
      </c>
      <c r="AF164" s="86">
        <v>40.305745770000016</v>
      </c>
      <c r="AG164" s="86">
        <v>29.94096244</v>
      </c>
      <c r="AH164" s="86">
        <v>1.64872106</v>
      </c>
      <c r="AI164" s="86">
        <v>31.589683500000003</v>
      </c>
      <c r="AJ164" s="86">
        <v>40.761665829999977</v>
      </c>
      <c r="AK164" s="86">
        <v>0.58559006999999996</v>
      </c>
      <c r="AL164" s="86">
        <v>41.347255899999986</v>
      </c>
      <c r="AM164" s="97">
        <v>28.537155170000002</v>
      </c>
      <c r="AN164" s="97">
        <v>0</v>
      </c>
      <c r="AO164" s="118">
        <v>28.537155170000002</v>
      </c>
      <c r="AP164" s="97">
        <v>36.746938450000002</v>
      </c>
      <c r="AQ164" s="97">
        <v>2.7349999999999999E-2</v>
      </c>
      <c r="AR164" s="118">
        <v>36.77428845</v>
      </c>
      <c r="AS164" s="97">
        <v>32.378203740000004</v>
      </c>
      <c r="AT164" s="97">
        <v>6.3092309999999999E-2</v>
      </c>
      <c r="AU164" s="118">
        <v>32.441296049999998</v>
      </c>
      <c r="AV164" s="97">
        <v>32.873794210000007</v>
      </c>
      <c r="AW164" s="97">
        <v>0.13877524999999999</v>
      </c>
      <c r="AX164" s="118">
        <v>33.012569460000009</v>
      </c>
      <c r="AY164" s="97">
        <v>36.636896839999999</v>
      </c>
      <c r="AZ164" s="97">
        <v>0.16413845000000002</v>
      </c>
      <c r="BA164" s="118">
        <v>36.801035289999994</v>
      </c>
      <c r="BB164" s="97">
        <v>28.569599969999999</v>
      </c>
      <c r="BC164" s="97">
        <v>0.42196604000000004</v>
      </c>
      <c r="BD164" s="118">
        <v>28.991566010000003</v>
      </c>
      <c r="BE164" s="97">
        <v>31.055656299999995</v>
      </c>
      <c r="BF164" s="97">
        <v>0.27617986</v>
      </c>
      <c r="BG164" s="118">
        <v>31.331836160000002</v>
      </c>
      <c r="BH164" s="86">
        <v>35.248402599999984</v>
      </c>
      <c r="BI164" s="86">
        <v>0.47671938000000003</v>
      </c>
      <c r="BJ164" s="118">
        <v>35.725121979999983</v>
      </c>
      <c r="BK164" s="86">
        <v>35.684791590000003</v>
      </c>
      <c r="BL164" s="86">
        <v>0.68662708000000006</v>
      </c>
      <c r="BM164" s="118">
        <v>36.371418670000004</v>
      </c>
      <c r="BN164" s="86">
        <v>31.921707750000003</v>
      </c>
      <c r="BO164" s="86">
        <v>1.22646911</v>
      </c>
      <c r="BP164" s="118">
        <v>33.148176860000014</v>
      </c>
      <c r="BQ164" s="86">
        <v>30.93376859</v>
      </c>
      <c r="BR164" s="86">
        <v>1.2036538799999998</v>
      </c>
      <c r="BS164" s="118">
        <v>32.137422469999997</v>
      </c>
      <c r="BT164" s="86">
        <v>38.199066030000004</v>
      </c>
      <c r="BU164" s="86">
        <v>2.6438928900000005</v>
      </c>
      <c r="BV164" s="118">
        <v>40.842958920000015</v>
      </c>
      <c r="BW164" s="97">
        <v>30.354555000000001</v>
      </c>
      <c r="BX164" s="97">
        <v>8.7268999999999999E-2</v>
      </c>
      <c r="BY164" s="118">
        <v>30.441824</v>
      </c>
      <c r="BZ164" s="97">
        <v>44.624656000000002</v>
      </c>
      <c r="CA164" s="97">
        <v>0.75507400000000002</v>
      </c>
      <c r="CB164" s="118">
        <v>45.379730000000002</v>
      </c>
      <c r="CC164" s="97">
        <v>35.963760999999998</v>
      </c>
      <c r="CD164" s="97">
        <v>0.69915899999999997</v>
      </c>
      <c r="CE164" s="118">
        <v>36.66292</v>
      </c>
      <c r="CF164" s="97">
        <v>43.508544000000001</v>
      </c>
      <c r="CG164" s="97">
        <v>1.8879999999999999</v>
      </c>
      <c r="CH164" s="118">
        <v>45.396543999999999</v>
      </c>
      <c r="CI164" s="97">
        <v>35.625388999999998</v>
      </c>
      <c r="CJ164" s="97">
        <v>1.8698969999999999</v>
      </c>
      <c r="CK164" s="118">
        <v>37.495286</v>
      </c>
      <c r="CL164" s="97">
        <v>36.883611999999999</v>
      </c>
      <c r="CM164" s="97">
        <v>1.3299300000000001</v>
      </c>
      <c r="CN164" s="118">
        <v>38.213541999999997</v>
      </c>
      <c r="CO164" s="97">
        <v>38.520426999999998</v>
      </c>
      <c r="CP164" s="97">
        <v>0.546157</v>
      </c>
      <c r="CQ164" s="118">
        <v>39.066583999999999</v>
      </c>
      <c r="CR164" s="97">
        <v>39.272266000000002</v>
      </c>
      <c r="CS164" s="97">
        <v>1.164479</v>
      </c>
      <c r="CT164" s="118">
        <v>40.436745000000002</v>
      </c>
      <c r="CU164" s="97">
        <v>37.380364</v>
      </c>
      <c r="CV164" s="97">
        <v>2.8691439999999999</v>
      </c>
      <c r="CW164" s="118">
        <v>40.249507999999999</v>
      </c>
      <c r="CX164" s="97">
        <v>36.789591999999999</v>
      </c>
      <c r="CY164" s="97">
        <v>1.7210589999999999</v>
      </c>
      <c r="CZ164" s="118">
        <v>38.510650999999996</v>
      </c>
      <c r="DA164" s="97">
        <v>37.223906999999997</v>
      </c>
      <c r="DB164" s="97">
        <v>3.4176199999999999</v>
      </c>
      <c r="DC164" s="118">
        <v>40.641526999999996</v>
      </c>
      <c r="DD164" s="97">
        <v>50.467829000000002</v>
      </c>
      <c r="DE164" s="97">
        <v>4.6411049999999996</v>
      </c>
      <c r="DF164" s="118">
        <v>55.108934000000005</v>
      </c>
      <c r="DG164" s="97">
        <v>34.529885550000003</v>
      </c>
      <c r="DH164" s="97">
        <v>4.010698E-2</v>
      </c>
      <c r="DI164" s="118">
        <v>34.56999253</v>
      </c>
      <c r="DJ164" s="97">
        <v>44.586241620000003</v>
      </c>
      <c r="DK164" s="97">
        <v>0.24619349999999998</v>
      </c>
      <c r="DL164" s="118">
        <v>44.83243512</v>
      </c>
      <c r="DM164" s="97">
        <v>30.899553160000004</v>
      </c>
      <c r="DN164" s="97">
        <v>2.05070218</v>
      </c>
      <c r="DO164" s="118">
        <v>32.950255340000005</v>
      </c>
      <c r="DP164" s="97">
        <v>33.282145260000007</v>
      </c>
      <c r="DQ164" s="97">
        <v>0</v>
      </c>
      <c r="DR164" s="118">
        <v>33.282145260000007</v>
      </c>
      <c r="DS164" s="97">
        <v>27.985940119999995</v>
      </c>
      <c r="DT164" s="97">
        <v>0</v>
      </c>
      <c r="DU164" s="118">
        <v>27.985940119999995</v>
      </c>
      <c r="DV164" s="97">
        <v>40.375989729999986</v>
      </c>
      <c r="DW164" s="97">
        <v>5.6031999999999998E-2</v>
      </c>
      <c r="DX164" s="118">
        <v>40.432021729999988</v>
      </c>
      <c r="DY164" s="97">
        <v>28.594647179999999</v>
      </c>
      <c r="DZ164" s="97">
        <v>0.16617997999999998</v>
      </c>
      <c r="EA164" s="118">
        <v>28.760827159999998</v>
      </c>
      <c r="EB164" s="97">
        <v>36.700461840000003</v>
      </c>
      <c r="EC164" s="97">
        <v>0.111634</v>
      </c>
      <c r="ED164" s="118">
        <v>36.812095840000005</v>
      </c>
      <c r="EE164" s="97">
        <v>32.899488669999997</v>
      </c>
      <c r="EF164" s="97">
        <v>0.15159202000000002</v>
      </c>
      <c r="EG164" s="118">
        <v>33.051080689999999</v>
      </c>
      <c r="EH164" s="97">
        <v>35.292339829999975</v>
      </c>
      <c r="EI164" s="97">
        <v>0.10042598999999999</v>
      </c>
      <c r="EJ164" s="118">
        <v>35.392765819999973</v>
      </c>
      <c r="EK164" s="97">
        <v>34.050003519999997</v>
      </c>
      <c r="EL164" s="97">
        <v>0.19881254000000001</v>
      </c>
      <c r="EM164" s="118">
        <v>34.248816059999996</v>
      </c>
      <c r="EN164" s="97">
        <v>34.597826240000011</v>
      </c>
      <c r="EO164" s="97">
        <v>0.88550478000000066</v>
      </c>
      <c r="EP164" s="118">
        <v>35.483331020000008</v>
      </c>
    </row>
    <row r="165" spans="1:146" s="44" customFormat="1" x14ac:dyDescent="0.25">
      <c r="A165" s="95" t="s">
        <v>129</v>
      </c>
      <c r="B165" s="96" t="s">
        <v>130</v>
      </c>
      <c r="C165" s="97">
        <v>3.4833091800000004</v>
      </c>
      <c r="D165" s="97">
        <v>0</v>
      </c>
      <c r="E165" s="118">
        <v>3.4833091800000004</v>
      </c>
      <c r="F165" s="97">
        <v>3.2262761000000002</v>
      </c>
      <c r="G165" s="97">
        <v>8.1362589999999999E-2</v>
      </c>
      <c r="H165" s="118">
        <v>3.3076386900000001</v>
      </c>
      <c r="I165" s="97">
        <v>6.0732830799999995</v>
      </c>
      <c r="J165" s="97">
        <v>0.13563606</v>
      </c>
      <c r="K165" s="118">
        <v>6.208919139999999</v>
      </c>
      <c r="L165" s="97">
        <v>5.4757960700000003</v>
      </c>
      <c r="M165" s="97">
        <v>0.38212299999999999</v>
      </c>
      <c r="N165" s="118">
        <v>5.8579190700000003</v>
      </c>
      <c r="O165" s="97">
        <v>31.604206809999997</v>
      </c>
      <c r="P165" s="97">
        <v>1.52243298</v>
      </c>
      <c r="Q165" s="118">
        <v>33.126639789999999</v>
      </c>
      <c r="R165" s="97">
        <v>8.0317068899999988</v>
      </c>
      <c r="S165" s="97">
        <v>0.17101585999999999</v>
      </c>
      <c r="T165" s="118">
        <v>8.2027227499999995</v>
      </c>
      <c r="U165" s="97">
        <v>8.2444236299999982</v>
      </c>
      <c r="V165" s="97">
        <v>9.4672389999999995E-2</v>
      </c>
      <c r="W165" s="118">
        <v>8.3390960199999995</v>
      </c>
      <c r="X165" s="86">
        <v>1.8808591100000003</v>
      </c>
      <c r="Y165" s="86">
        <v>0.26844699999999999</v>
      </c>
      <c r="Z165" s="118">
        <v>2.1493061100000004</v>
      </c>
      <c r="AA165" s="86">
        <v>1.6736303100000003</v>
      </c>
      <c r="AB165" s="86">
        <v>0.10232816</v>
      </c>
      <c r="AC165" s="86">
        <v>1.7759584700000002</v>
      </c>
      <c r="AD165" s="86">
        <v>2.4618478899999992</v>
      </c>
      <c r="AE165" s="86">
        <v>0.52015217999999996</v>
      </c>
      <c r="AF165" s="86">
        <v>2.9820000699999993</v>
      </c>
      <c r="AG165" s="86">
        <v>1.7413020200000009</v>
      </c>
      <c r="AH165" s="86">
        <v>0.48759999999999998</v>
      </c>
      <c r="AI165" s="86">
        <v>2.2289020200000009</v>
      </c>
      <c r="AJ165" s="86">
        <v>1.6749492699999999</v>
      </c>
      <c r="AK165" s="86">
        <v>0.11370184</v>
      </c>
      <c r="AL165" s="86">
        <v>1.7886511100000002</v>
      </c>
      <c r="AM165" s="97">
        <v>2.7823051500000018</v>
      </c>
      <c r="AN165" s="97">
        <v>8.4800000000000001E-4</v>
      </c>
      <c r="AO165" s="118">
        <v>2.7831531500000017</v>
      </c>
      <c r="AP165" s="97">
        <v>1.8669796200000004</v>
      </c>
      <c r="AQ165" s="97">
        <v>4.1519700000000005E-3</v>
      </c>
      <c r="AR165" s="118">
        <v>1.8711315900000003</v>
      </c>
      <c r="AS165" s="97">
        <v>1.84798354</v>
      </c>
      <c r="AT165" s="97">
        <v>8.4900100000000027E-3</v>
      </c>
      <c r="AU165" s="118">
        <v>1.85647355</v>
      </c>
      <c r="AV165" s="97">
        <v>2.7967869199999993</v>
      </c>
      <c r="AW165" s="97">
        <v>0.13438655999999999</v>
      </c>
      <c r="AX165" s="118">
        <v>2.9311734799999996</v>
      </c>
      <c r="AY165" s="97">
        <v>8.2238635700000007</v>
      </c>
      <c r="AZ165" s="97">
        <v>2.4132295100000003</v>
      </c>
      <c r="BA165" s="118">
        <v>10.637093080000001</v>
      </c>
      <c r="BB165" s="97">
        <v>4.0143800999999977</v>
      </c>
      <c r="BC165" s="97">
        <v>2.3275623700000003</v>
      </c>
      <c r="BD165" s="118">
        <v>6.3419424699999967</v>
      </c>
      <c r="BE165" s="97">
        <v>7.6522918499999957</v>
      </c>
      <c r="BF165" s="97">
        <v>0.50348815999999996</v>
      </c>
      <c r="BG165" s="118">
        <v>8.1557800099999955</v>
      </c>
      <c r="BH165" s="86">
        <v>7.8853702799999965</v>
      </c>
      <c r="BI165" s="86">
        <v>0.61342748999999996</v>
      </c>
      <c r="BJ165" s="118">
        <v>8.4987977699999959</v>
      </c>
      <c r="BK165" s="86">
        <v>14.104091539999997</v>
      </c>
      <c r="BL165" s="86">
        <v>12.391819589999999</v>
      </c>
      <c r="BM165" s="118">
        <v>26.495911129999996</v>
      </c>
      <c r="BN165" s="86">
        <v>18.166007619999977</v>
      </c>
      <c r="BO165" s="86">
        <v>0.30045933999999996</v>
      </c>
      <c r="BP165" s="118">
        <v>18.466466959999977</v>
      </c>
      <c r="BQ165" s="86">
        <v>11.891694270000007</v>
      </c>
      <c r="BR165" s="86">
        <v>6.6345399999999999E-2</v>
      </c>
      <c r="BS165" s="118">
        <v>11.958039670000007</v>
      </c>
      <c r="BT165" s="86">
        <v>4.24532256</v>
      </c>
      <c r="BU165" s="86">
        <v>3.3654999999999997E-2</v>
      </c>
      <c r="BV165" s="118">
        <v>4.2789775599999995</v>
      </c>
      <c r="BW165" s="97">
        <v>3.2480120000000001</v>
      </c>
      <c r="BX165" s="97">
        <v>2.3572229999999998</v>
      </c>
      <c r="BY165" s="118">
        <v>5.6052350000000004</v>
      </c>
      <c r="BZ165" s="97">
        <v>3.835839</v>
      </c>
      <c r="CA165" s="97">
        <v>0.46643400000000002</v>
      </c>
      <c r="CB165" s="118">
        <v>4.3022729999999996</v>
      </c>
      <c r="CC165" s="97">
        <v>8.5893169999999994</v>
      </c>
      <c r="CD165" s="97">
        <v>3.0314909999999999</v>
      </c>
      <c r="CE165" s="118">
        <v>11.620808</v>
      </c>
      <c r="CF165" s="97">
        <v>23.357571</v>
      </c>
      <c r="CG165" s="97">
        <v>4.4997000000000002E-2</v>
      </c>
      <c r="CH165" s="118">
        <v>23.402567999999999</v>
      </c>
      <c r="CI165" s="97">
        <v>31.944398</v>
      </c>
      <c r="CJ165" s="97">
        <v>0</v>
      </c>
      <c r="CK165" s="118">
        <v>31.944398</v>
      </c>
      <c r="CL165" s="97">
        <v>5.2593519999999998</v>
      </c>
      <c r="CM165" s="97">
        <v>1.7517000000000001E-2</v>
      </c>
      <c r="CN165" s="118">
        <v>5.2768689999999996</v>
      </c>
      <c r="CO165" s="97">
        <v>2.8081149999999999</v>
      </c>
      <c r="CP165" s="97">
        <v>6.0815000000000001E-2</v>
      </c>
      <c r="CQ165" s="118">
        <v>2.8689299999999998</v>
      </c>
      <c r="CR165" s="97">
        <v>3.2347760000000001</v>
      </c>
      <c r="CS165" s="97">
        <v>0</v>
      </c>
      <c r="CT165" s="118">
        <v>3.2347760000000001</v>
      </c>
      <c r="CU165" s="97">
        <v>2.319267</v>
      </c>
      <c r="CV165" s="97">
        <v>2.3441E-2</v>
      </c>
      <c r="CW165" s="118">
        <v>2.342708</v>
      </c>
      <c r="CX165" s="97">
        <v>2.1751969999999998</v>
      </c>
      <c r="CY165" s="97">
        <v>3.8791540000000002</v>
      </c>
      <c r="CZ165" s="118">
        <v>6.0543510000000005</v>
      </c>
      <c r="DA165" s="97">
        <v>2.9222610000000002</v>
      </c>
      <c r="DB165" s="97">
        <v>0</v>
      </c>
      <c r="DC165" s="118">
        <v>2.9222610000000002</v>
      </c>
      <c r="DD165" s="97">
        <v>3.1312120000000001</v>
      </c>
      <c r="DE165" s="97">
        <v>1.3699680000000001</v>
      </c>
      <c r="DF165" s="166">
        <v>4.5011799999999997</v>
      </c>
      <c r="DG165" s="97">
        <v>3.29196212</v>
      </c>
      <c r="DH165" s="97">
        <v>3.4450000000000001E-2</v>
      </c>
      <c r="DI165" s="118">
        <v>3.3264121200000001</v>
      </c>
      <c r="DJ165" s="97">
        <v>3.7740092500000006</v>
      </c>
      <c r="DK165" s="97">
        <v>4.2693260000000004E-2</v>
      </c>
      <c r="DL165" s="118">
        <v>3.8167025100000007</v>
      </c>
      <c r="DM165" s="97">
        <v>11.115790589999998</v>
      </c>
      <c r="DN165" s="97">
        <v>0.34817450999999999</v>
      </c>
      <c r="DO165" s="118">
        <v>11.463965099999998</v>
      </c>
      <c r="DP165" s="97">
        <v>12.84917053</v>
      </c>
      <c r="DQ165" s="97">
        <v>0</v>
      </c>
      <c r="DR165" s="118">
        <v>12.84917053</v>
      </c>
      <c r="DS165" s="97">
        <v>1.7975882299999999</v>
      </c>
      <c r="DT165" s="97">
        <v>0</v>
      </c>
      <c r="DU165" s="118">
        <v>1.7975882299999999</v>
      </c>
      <c r="DV165" s="97">
        <v>2.8244561000000004</v>
      </c>
      <c r="DW165" s="97">
        <v>0</v>
      </c>
      <c r="DX165" s="118">
        <v>2.8244561000000004</v>
      </c>
      <c r="DY165" s="97">
        <v>3.2746377599999992</v>
      </c>
      <c r="DZ165" s="97">
        <v>0.37767693999999996</v>
      </c>
      <c r="EA165" s="118">
        <v>3.6523146999999989</v>
      </c>
      <c r="EB165" s="97">
        <v>1.9852611300000003</v>
      </c>
      <c r="EC165" s="97">
        <v>0</v>
      </c>
      <c r="ED165" s="118">
        <v>1.9852611300000003</v>
      </c>
      <c r="EE165" s="97">
        <v>1.5438003699999994</v>
      </c>
      <c r="EF165" s="97">
        <v>0</v>
      </c>
      <c r="EG165" s="118">
        <v>1.5438003699999994</v>
      </c>
      <c r="EH165" s="97">
        <v>1.6616485099999998</v>
      </c>
      <c r="EI165" s="97">
        <v>6.8735010000000013E-2</v>
      </c>
      <c r="EJ165" s="118">
        <v>1.7303835199999997</v>
      </c>
      <c r="EK165" s="97">
        <v>13.13853364</v>
      </c>
      <c r="EL165" s="97">
        <v>0</v>
      </c>
      <c r="EM165" s="118">
        <v>13.13853364</v>
      </c>
      <c r="EN165" s="97">
        <v>7.5988819000000003</v>
      </c>
      <c r="EO165" s="97">
        <v>3.4029999999999998E-2</v>
      </c>
      <c r="EP165" s="118">
        <v>7.6329118999999999</v>
      </c>
    </row>
    <row r="166" spans="1:146" s="44" customFormat="1" x14ac:dyDescent="0.25">
      <c r="A166" s="95" t="s">
        <v>131</v>
      </c>
      <c r="B166" s="96" t="s">
        <v>132</v>
      </c>
      <c r="C166" s="97">
        <v>1.6181047400000006</v>
      </c>
      <c r="D166" s="97">
        <v>0</v>
      </c>
      <c r="E166" s="118">
        <v>1.6181047400000006</v>
      </c>
      <c r="F166" s="97">
        <v>1.42070096</v>
      </c>
      <c r="G166" s="97">
        <v>0</v>
      </c>
      <c r="H166" s="118">
        <v>1.42070096</v>
      </c>
      <c r="I166" s="97">
        <v>1.3488949299999999</v>
      </c>
      <c r="J166" s="97">
        <v>0</v>
      </c>
      <c r="K166" s="118">
        <v>1.3488949299999999</v>
      </c>
      <c r="L166" s="97">
        <v>1.4950864299999997</v>
      </c>
      <c r="M166" s="97">
        <v>0</v>
      </c>
      <c r="N166" s="118">
        <v>1.4950864299999997</v>
      </c>
      <c r="O166" s="97">
        <v>1.6002668700000009</v>
      </c>
      <c r="P166" s="97">
        <v>2.25144E-2</v>
      </c>
      <c r="Q166" s="118">
        <v>1.6227812700000006</v>
      </c>
      <c r="R166" s="97">
        <v>1.4453691799999999</v>
      </c>
      <c r="S166" s="97">
        <v>0</v>
      </c>
      <c r="T166" s="118">
        <v>1.4453691799999999</v>
      </c>
      <c r="U166" s="97">
        <v>1.5035896999999998</v>
      </c>
      <c r="V166" s="97">
        <v>0</v>
      </c>
      <c r="W166" s="118">
        <v>1.5035896999999998</v>
      </c>
      <c r="X166" s="86">
        <v>1.4497714000000006</v>
      </c>
      <c r="Y166" s="86">
        <v>0</v>
      </c>
      <c r="Z166" s="118">
        <v>1.4497714000000006</v>
      </c>
      <c r="AA166" s="86">
        <v>1.3026200499999998</v>
      </c>
      <c r="AB166" s="86">
        <v>0</v>
      </c>
      <c r="AC166" s="86">
        <v>1.3026200499999998</v>
      </c>
      <c r="AD166" s="86">
        <v>1.7624401799999998</v>
      </c>
      <c r="AE166" s="86">
        <v>8.9040000000000005E-3</v>
      </c>
      <c r="AF166" s="86">
        <v>1.7713441799999996</v>
      </c>
      <c r="AG166" s="86">
        <v>1.40613469</v>
      </c>
      <c r="AH166" s="86">
        <v>0</v>
      </c>
      <c r="AI166" s="86">
        <v>1.40613469</v>
      </c>
      <c r="AJ166" s="86">
        <v>1.8910477999999995</v>
      </c>
      <c r="AK166" s="86">
        <v>3.6649500000000002E-2</v>
      </c>
      <c r="AL166" s="86">
        <v>1.9276972999999995</v>
      </c>
      <c r="AM166" s="97">
        <v>1.6414753300000005</v>
      </c>
      <c r="AN166" s="97">
        <v>0</v>
      </c>
      <c r="AO166" s="118">
        <v>1.6414753300000005</v>
      </c>
      <c r="AP166" s="97">
        <v>1.3364787900000001</v>
      </c>
      <c r="AQ166" s="97">
        <v>0</v>
      </c>
      <c r="AR166" s="118">
        <v>1.3364787900000001</v>
      </c>
      <c r="AS166" s="97">
        <v>1.37606378</v>
      </c>
      <c r="AT166" s="97">
        <v>0</v>
      </c>
      <c r="AU166" s="118">
        <v>1.37606378</v>
      </c>
      <c r="AV166" s="97">
        <v>1.4260723499999999</v>
      </c>
      <c r="AW166" s="97">
        <v>3.6358000000000001E-2</v>
      </c>
      <c r="AX166" s="118">
        <v>1.4624303499999998</v>
      </c>
      <c r="AY166" s="97">
        <v>1.8084871599999996</v>
      </c>
      <c r="AZ166" s="97">
        <v>0</v>
      </c>
      <c r="BA166" s="118">
        <v>1.8084871599999996</v>
      </c>
      <c r="BB166" s="97">
        <v>1.5776469100000001</v>
      </c>
      <c r="BC166" s="97">
        <v>1.4251700000000001E-2</v>
      </c>
      <c r="BD166" s="118">
        <v>1.5918986100000001</v>
      </c>
      <c r="BE166" s="97">
        <v>1.4811939299999997</v>
      </c>
      <c r="BF166" s="97">
        <v>0</v>
      </c>
      <c r="BG166" s="118">
        <v>1.4811939299999997</v>
      </c>
      <c r="BH166" s="86">
        <v>2.2750441899999996</v>
      </c>
      <c r="BI166" s="86">
        <v>0</v>
      </c>
      <c r="BJ166" s="118">
        <v>2.2750441899999996</v>
      </c>
      <c r="BK166" s="86">
        <v>1.5161217</v>
      </c>
      <c r="BL166" s="86">
        <v>0</v>
      </c>
      <c r="BM166" s="118">
        <v>1.5161217</v>
      </c>
      <c r="BN166" s="86">
        <v>1.5354581299999996</v>
      </c>
      <c r="BO166" s="86">
        <v>1.8926999999999999E-2</v>
      </c>
      <c r="BP166" s="118">
        <v>1.5543851299999996</v>
      </c>
      <c r="BQ166" s="86">
        <v>1.6969896900000003</v>
      </c>
      <c r="BR166" s="86">
        <v>0</v>
      </c>
      <c r="BS166" s="118">
        <v>1.6969896900000003</v>
      </c>
      <c r="BT166" s="86">
        <v>1.7913977500000007</v>
      </c>
      <c r="BU166" s="86">
        <v>0.38296214000000001</v>
      </c>
      <c r="BV166" s="118">
        <v>2.1743598900000007</v>
      </c>
      <c r="BW166" s="97">
        <v>1.6588350000000001</v>
      </c>
      <c r="BX166" s="97">
        <v>0</v>
      </c>
      <c r="BY166" s="118">
        <v>1.6588350000000001</v>
      </c>
      <c r="BZ166" s="97">
        <v>1.9105970000000001</v>
      </c>
      <c r="CA166" s="97">
        <v>0</v>
      </c>
      <c r="CB166" s="118">
        <v>1.9105970000000001</v>
      </c>
      <c r="CC166" s="97">
        <v>1.5804530000000001</v>
      </c>
      <c r="CD166" s="97">
        <v>0</v>
      </c>
      <c r="CE166" s="118">
        <v>1.5804530000000001</v>
      </c>
      <c r="CF166" s="97">
        <v>1.8494710000000001</v>
      </c>
      <c r="CG166" s="97">
        <v>2.8853E-2</v>
      </c>
      <c r="CH166" s="118">
        <v>1.8783240000000001</v>
      </c>
      <c r="CI166" s="97">
        <v>1.9350449999999999</v>
      </c>
      <c r="CJ166" s="97">
        <v>0</v>
      </c>
      <c r="CK166" s="118">
        <v>1.9350449999999999</v>
      </c>
      <c r="CL166" s="97">
        <v>1.780092</v>
      </c>
      <c r="CM166" s="97">
        <v>0</v>
      </c>
      <c r="CN166" s="118">
        <v>1.780092</v>
      </c>
      <c r="CO166" s="97">
        <v>1.880398</v>
      </c>
      <c r="CP166" s="97">
        <v>0.17858499999999999</v>
      </c>
      <c r="CQ166" s="118">
        <v>2.058983</v>
      </c>
      <c r="CR166" s="97">
        <v>1.8828830000000001</v>
      </c>
      <c r="CS166" s="97">
        <v>2.1472000000000002E-2</v>
      </c>
      <c r="CT166" s="118">
        <v>1.904355</v>
      </c>
      <c r="CU166" s="97">
        <v>1.9601360000000001</v>
      </c>
      <c r="CV166" s="97">
        <v>7.4200000000000004E-3</v>
      </c>
      <c r="CW166" s="118">
        <v>1.9675560000000001</v>
      </c>
      <c r="CX166" s="97">
        <v>2.259201</v>
      </c>
      <c r="CY166" s="97">
        <v>2.8089999999999999E-3</v>
      </c>
      <c r="CZ166" s="118">
        <v>2.2620100000000001</v>
      </c>
      <c r="DA166" s="97">
        <v>2.1659489999999999</v>
      </c>
      <c r="DB166" s="97">
        <v>0.157193</v>
      </c>
      <c r="DC166" s="118">
        <v>2.3231419999999998</v>
      </c>
      <c r="DD166" s="97">
        <v>3.0074999999999998</v>
      </c>
      <c r="DE166" s="97">
        <v>4.5905000000000001E-2</v>
      </c>
      <c r="DF166" s="118">
        <v>3.0534049999999997</v>
      </c>
      <c r="DG166" s="97">
        <v>2.0770970900000005</v>
      </c>
      <c r="DH166" s="97">
        <v>0.27618799999999999</v>
      </c>
      <c r="DI166" s="118">
        <v>2.3532850900000004</v>
      </c>
      <c r="DJ166" s="97">
        <v>1.8164376599999998</v>
      </c>
      <c r="DK166" s="97">
        <v>2.3400000000000001E-3</v>
      </c>
      <c r="DL166" s="118">
        <v>1.8187776599999999</v>
      </c>
      <c r="DM166" s="97">
        <v>1.8731683399999999</v>
      </c>
      <c r="DN166" s="97">
        <v>0</v>
      </c>
      <c r="DO166" s="118">
        <v>1.8731683399999999</v>
      </c>
      <c r="DP166" s="97">
        <v>1.8245834799999998</v>
      </c>
      <c r="DQ166" s="97">
        <v>5.7504000000000001E-3</v>
      </c>
      <c r="DR166" s="118">
        <v>1.8303338799999997</v>
      </c>
      <c r="DS166" s="97">
        <v>1.6540881800000002</v>
      </c>
      <c r="DT166" s="97">
        <v>0</v>
      </c>
      <c r="DU166" s="118">
        <v>1.6540881800000002</v>
      </c>
      <c r="DV166" s="97">
        <v>1.6807998999999996</v>
      </c>
      <c r="DW166" s="97">
        <v>0</v>
      </c>
      <c r="DX166" s="118">
        <v>1.6807998999999996</v>
      </c>
      <c r="DY166" s="97">
        <v>1.6313973099999999</v>
      </c>
      <c r="DZ166" s="97">
        <v>0.16915056000000001</v>
      </c>
      <c r="EA166" s="118">
        <v>1.8005478699999999</v>
      </c>
      <c r="EB166" s="97">
        <v>1.52326502</v>
      </c>
      <c r="EC166" s="97">
        <v>0</v>
      </c>
      <c r="ED166" s="118">
        <v>1.52326502</v>
      </c>
      <c r="EE166" s="97">
        <v>1.7898807400000005</v>
      </c>
      <c r="EF166" s="97">
        <v>3.8E-3</v>
      </c>
      <c r="EG166" s="118">
        <v>1.7936807400000006</v>
      </c>
      <c r="EH166" s="97">
        <v>1.8636291299999999</v>
      </c>
      <c r="EI166" s="97">
        <v>0</v>
      </c>
      <c r="EJ166" s="118">
        <v>1.8636291299999999</v>
      </c>
      <c r="EK166" s="97">
        <v>1.8772579500000011</v>
      </c>
      <c r="EL166" s="97">
        <v>3.6526000000000003E-2</v>
      </c>
      <c r="EM166" s="118">
        <v>1.9137839500000011</v>
      </c>
      <c r="EN166" s="97">
        <v>2.2101223400000012</v>
      </c>
      <c r="EO166" s="97">
        <v>0.33423202000000002</v>
      </c>
      <c r="EP166" s="118">
        <v>2.5443543600000011</v>
      </c>
    </row>
    <row r="167" spans="1:146" s="44" customFormat="1" x14ac:dyDescent="0.25">
      <c r="A167" s="95" t="s">
        <v>133</v>
      </c>
      <c r="B167" s="96" t="s">
        <v>134</v>
      </c>
      <c r="C167" s="97">
        <v>1.4677923000000004</v>
      </c>
      <c r="D167" s="97">
        <v>0</v>
      </c>
      <c r="E167" s="118">
        <v>1.4677923000000004</v>
      </c>
      <c r="F167" s="97">
        <v>1.5715850099999997</v>
      </c>
      <c r="G167" s="97">
        <v>1.0612E-2</v>
      </c>
      <c r="H167" s="118">
        <v>1.5821970099999998</v>
      </c>
      <c r="I167" s="97">
        <v>1.65360668</v>
      </c>
      <c r="J167" s="97">
        <v>0</v>
      </c>
      <c r="K167" s="118">
        <v>1.65360668</v>
      </c>
      <c r="L167" s="97">
        <v>1.6269796099999996</v>
      </c>
      <c r="M167" s="97">
        <v>0</v>
      </c>
      <c r="N167" s="118">
        <v>1.6269796099999996</v>
      </c>
      <c r="O167" s="97">
        <v>2.0520833799999996</v>
      </c>
      <c r="P167" s="97">
        <v>0</v>
      </c>
      <c r="Q167" s="118">
        <v>2.0520833799999996</v>
      </c>
      <c r="R167" s="97">
        <v>1.4817342</v>
      </c>
      <c r="S167" s="97">
        <v>2.0393889999999998E-2</v>
      </c>
      <c r="T167" s="118">
        <v>1.5021280899999998</v>
      </c>
      <c r="U167" s="97">
        <v>1.7748702999999995</v>
      </c>
      <c r="V167" s="97">
        <v>0</v>
      </c>
      <c r="W167" s="118">
        <v>1.7748702999999995</v>
      </c>
      <c r="X167" s="86">
        <v>1.7838290999999995</v>
      </c>
      <c r="Y167" s="86">
        <v>3.127E-3</v>
      </c>
      <c r="Z167" s="118">
        <v>1.7869560999999994</v>
      </c>
      <c r="AA167" s="86">
        <v>1.7002955899999999</v>
      </c>
      <c r="AB167" s="86">
        <v>0</v>
      </c>
      <c r="AC167" s="86">
        <v>1.7002955899999999</v>
      </c>
      <c r="AD167" s="86">
        <v>2.6639637000000005</v>
      </c>
      <c r="AE167" s="86">
        <v>9.5399999999999999E-4</v>
      </c>
      <c r="AF167" s="86">
        <v>2.6649177000000006</v>
      </c>
      <c r="AG167" s="86">
        <v>1.8445925600000002</v>
      </c>
      <c r="AH167" s="86">
        <v>7.1476800000000007E-2</v>
      </c>
      <c r="AI167" s="86">
        <v>1.9160693600000001</v>
      </c>
      <c r="AJ167" s="86">
        <v>2.2000275800000004</v>
      </c>
      <c r="AK167" s="86">
        <v>0</v>
      </c>
      <c r="AL167" s="86">
        <v>2.2000275800000004</v>
      </c>
      <c r="AM167" s="97">
        <v>1.76396869</v>
      </c>
      <c r="AN167" s="97">
        <v>0</v>
      </c>
      <c r="AO167" s="118">
        <v>1.76396869</v>
      </c>
      <c r="AP167" s="97">
        <v>1.7538391200000001</v>
      </c>
      <c r="AQ167" s="97">
        <v>2.385E-3</v>
      </c>
      <c r="AR167" s="118">
        <v>1.7562241200000002</v>
      </c>
      <c r="AS167" s="97">
        <v>1.8413016</v>
      </c>
      <c r="AT167" s="97">
        <v>1.627E-3</v>
      </c>
      <c r="AU167" s="118">
        <v>1.8429286</v>
      </c>
      <c r="AV167" s="97">
        <v>1.7546867400000004</v>
      </c>
      <c r="AW167" s="97">
        <v>0</v>
      </c>
      <c r="AX167" s="118">
        <v>1.7546867400000004</v>
      </c>
      <c r="AY167" s="97">
        <v>1.9268963599999993</v>
      </c>
      <c r="AZ167" s="97">
        <v>1.4092239999999999E-2</v>
      </c>
      <c r="BA167" s="118">
        <v>1.9409885999999994</v>
      </c>
      <c r="BB167" s="97">
        <v>1.7021970199999998</v>
      </c>
      <c r="BC167" s="97">
        <v>2.5125000000000001E-2</v>
      </c>
      <c r="BD167" s="118">
        <v>1.7273220199999997</v>
      </c>
      <c r="BE167" s="97">
        <v>1.9136347499999995</v>
      </c>
      <c r="BF167" s="97">
        <v>1.345E-2</v>
      </c>
      <c r="BG167" s="118">
        <v>1.9270847499999995</v>
      </c>
      <c r="BH167" s="86">
        <v>1.8042040599999996</v>
      </c>
      <c r="BI167" s="86">
        <v>2.1034419999999998E-2</v>
      </c>
      <c r="BJ167" s="118">
        <v>1.8252384799999994</v>
      </c>
      <c r="BK167" s="86">
        <v>2.03063774</v>
      </c>
      <c r="BL167" s="86">
        <v>3.5017099999999995E-2</v>
      </c>
      <c r="BM167" s="118">
        <v>2.0656548399999997</v>
      </c>
      <c r="BN167" s="86">
        <v>2.420500590000001</v>
      </c>
      <c r="BO167" s="86">
        <v>0</v>
      </c>
      <c r="BP167" s="118">
        <v>2.420500590000001</v>
      </c>
      <c r="BQ167" s="86">
        <v>1.7983156200000003</v>
      </c>
      <c r="BR167" s="86">
        <v>6.5825999999999996E-2</v>
      </c>
      <c r="BS167" s="118">
        <v>1.8641416200000003</v>
      </c>
      <c r="BT167" s="86">
        <v>2.0837357000000001</v>
      </c>
      <c r="BU167" s="86">
        <v>0</v>
      </c>
      <c r="BV167" s="118">
        <v>2.0837357000000001</v>
      </c>
      <c r="BW167" s="97">
        <v>1.8883760000000001</v>
      </c>
      <c r="BX167" s="97">
        <v>0</v>
      </c>
      <c r="BY167" s="118">
        <v>1.8883760000000001</v>
      </c>
      <c r="BZ167" s="97">
        <v>1.7356370000000001</v>
      </c>
      <c r="CA167" s="97">
        <v>0</v>
      </c>
      <c r="CB167" s="118">
        <v>1.7356370000000001</v>
      </c>
      <c r="CC167" s="97">
        <v>1.707443</v>
      </c>
      <c r="CD167" s="97">
        <v>0</v>
      </c>
      <c r="CE167" s="118">
        <v>1.707443</v>
      </c>
      <c r="CF167" s="97">
        <v>2.2480720000000001</v>
      </c>
      <c r="CG167" s="97">
        <v>0</v>
      </c>
      <c r="CH167" s="118">
        <v>2.2480720000000001</v>
      </c>
      <c r="CI167" s="97">
        <v>1.752939</v>
      </c>
      <c r="CJ167" s="97">
        <v>0</v>
      </c>
      <c r="CK167" s="118">
        <v>1.752939</v>
      </c>
      <c r="CL167" s="97">
        <v>1.7344409999999999</v>
      </c>
      <c r="CM167" s="97">
        <v>2.0670000000000001E-2</v>
      </c>
      <c r="CN167" s="118">
        <v>1.7551109999999999</v>
      </c>
      <c r="CO167" s="97">
        <v>1.9027989999999999</v>
      </c>
      <c r="CP167" s="97">
        <v>0</v>
      </c>
      <c r="CQ167" s="118">
        <v>1.9027989999999999</v>
      </c>
      <c r="CR167" s="97">
        <v>1.827718</v>
      </c>
      <c r="CS167" s="97">
        <v>5.5380000000000004E-3</v>
      </c>
      <c r="CT167" s="118">
        <v>1.833256</v>
      </c>
      <c r="CU167" s="97">
        <v>1.9166350000000001</v>
      </c>
      <c r="CV167" s="97">
        <v>1.5997999999999998E-2</v>
      </c>
      <c r="CW167" s="118">
        <v>1.932633</v>
      </c>
      <c r="CX167" s="97">
        <v>2.0137559999999999</v>
      </c>
      <c r="CY167" s="97">
        <v>2.8548E-2</v>
      </c>
      <c r="CZ167" s="118">
        <v>2.0423039999999997</v>
      </c>
      <c r="DA167" s="97">
        <v>1.9202170000000001</v>
      </c>
      <c r="DB167" s="97">
        <v>2.2564000000000001E-2</v>
      </c>
      <c r="DC167" s="118">
        <v>1.9427810000000001</v>
      </c>
      <c r="DD167" s="97">
        <v>2.1661069999999998</v>
      </c>
      <c r="DE167" s="97">
        <v>0.243281</v>
      </c>
      <c r="DF167" s="118">
        <v>2.4093879999999999</v>
      </c>
      <c r="DG167" s="97">
        <v>1.8874599299999999</v>
      </c>
      <c r="DH167" s="97">
        <v>0</v>
      </c>
      <c r="DI167" s="118">
        <v>1.8874599299999999</v>
      </c>
      <c r="DJ167" s="97">
        <v>1.9916268099999999</v>
      </c>
      <c r="DK167" s="97">
        <v>0</v>
      </c>
      <c r="DL167" s="118">
        <v>1.9916268099999999</v>
      </c>
      <c r="DM167" s="97">
        <v>1.7474723099999996</v>
      </c>
      <c r="DN167" s="97">
        <v>5.0800000000000003E-3</v>
      </c>
      <c r="DO167" s="118">
        <v>1.7525523099999996</v>
      </c>
      <c r="DP167" s="97">
        <v>1.9817130700000005</v>
      </c>
      <c r="DQ167" s="97">
        <v>0</v>
      </c>
      <c r="DR167" s="118">
        <v>1.9817130700000005</v>
      </c>
      <c r="DS167" s="97">
        <v>1.65854686</v>
      </c>
      <c r="DT167" s="97">
        <v>0</v>
      </c>
      <c r="DU167" s="118">
        <v>1.65854686</v>
      </c>
      <c r="DV167" s="97">
        <v>1.5307231000000001</v>
      </c>
      <c r="DW167" s="97">
        <v>0</v>
      </c>
      <c r="DX167" s="118">
        <v>1.5307231000000001</v>
      </c>
      <c r="DY167" s="97">
        <v>1.5537138599999998</v>
      </c>
      <c r="DZ167" s="97">
        <v>0</v>
      </c>
      <c r="EA167" s="118">
        <v>1.5537138599999998</v>
      </c>
      <c r="EB167" s="97">
        <v>1.7329108200000003</v>
      </c>
      <c r="EC167" s="97">
        <v>0</v>
      </c>
      <c r="ED167" s="118">
        <v>1.7329108200000003</v>
      </c>
      <c r="EE167" s="97">
        <v>2.15389813</v>
      </c>
      <c r="EF167" s="97">
        <v>4.4857000000000001E-2</v>
      </c>
      <c r="EG167" s="118">
        <v>2.1987551299999999</v>
      </c>
      <c r="EH167" s="97">
        <v>1.4418768499999999</v>
      </c>
      <c r="EI167" s="97">
        <v>0</v>
      </c>
      <c r="EJ167" s="118">
        <v>1.4418768499999999</v>
      </c>
      <c r="EK167" s="97">
        <v>1.8814164700000002</v>
      </c>
      <c r="EL167" s="97">
        <v>0</v>
      </c>
      <c r="EM167" s="118">
        <v>1.8814164700000002</v>
      </c>
      <c r="EN167" s="97">
        <v>2.3367490000000002</v>
      </c>
      <c r="EO167" s="97">
        <v>0.451069</v>
      </c>
      <c r="EP167" s="118">
        <v>2.7878180000000001</v>
      </c>
    </row>
    <row r="168" spans="1:146" s="44" customFormat="1" x14ac:dyDescent="0.25">
      <c r="A168" s="95" t="s">
        <v>135</v>
      </c>
      <c r="B168" s="96" t="s">
        <v>136</v>
      </c>
      <c r="C168" s="97">
        <v>2.1910248400000003</v>
      </c>
      <c r="D168" s="97">
        <v>0</v>
      </c>
      <c r="E168" s="118">
        <v>2.1910248400000003</v>
      </c>
      <c r="F168" s="97">
        <v>3.3654820399999998</v>
      </c>
      <c r="G168" s="97">
        <v>2.4129339999999996E-2</v>
      </c>
      <c r="H168" s="118">
        <v>3.3896113799999998</v>
      </c>
      <c r="I168" s="97">
        <v>2.4476053499999999</v>
      </c>
      <c r="J168" s="97">
        <v>2.0602889999999999E-2</v>
      </c>
      <c r="K168" s="118">
        <v>2.4682082400000001</v>
      </c>
      <c r="L168" s="97">
        <v>2.5846071100000003</v>
      </c>
      <c r="M168" s="97">
        <v>7.9500000000000003E-4</v>
      </c>
      <c r="N168" s="118">
        <v>2.5854021100000004</v>
      </c>
      <c r="O168" s="97">
        <v>2.6872176499999996</v>
      </c>
      <c r="P168" s="97">
        <v>1.7489999999999999E-2</v>
      </c>
      <c r="Q168" s="118">
        <v>2.7047076499999996</v>
      </c>
      <c r="R168" s="97">
        <v>2.1262792100000003</v>
      </c>
      <c r="S168" s="97">
        <v>0</v>
      </c>
      <c r="T168" s="118">
        <v>2.1262792100000003</v>
      </c>
      <c r="U168" s="97">
        <v>2.5885699600000001</v>
      </c>
      <c r="V168" s="97">
        <v>0.11595749</v>
      </c>
      <c r="W168" s="118">
        <v>2.7045274500000001</v>
      </c>
      <c r="X168" s="86">
        <v>2.3212012299999998</v>
      </c>
      <c r="Y168" s="86">
        <v>3.0126049999999998E-2</v>
      </c>
      <c r="Z168" s="118">
        <v>2.3513272799999996</v>
      </c>
      <c r="AA168" s="86">
        <v>2.2239891100000007</v>
      </c>
      <c r="AB168" s="86">
        <v>1.3319549999999999E-2</v>
      </c>
      <c r="AC168" s="86">
        <v>2.2373086600000005</v>
      </c>
      <c r="AD168" s="86">
        <v>2.3257843299999994</v>
      </c>
      <c r="AE168" s="86">
        <v>5.1513999999999997E-2</v>
      </c>
      <c r="AF168" s="86">
        <v>2.3772983299999995</v>
      </c>
      <c r="AG168" s="86">
        <v>2.4909298899999999</v>
      </c>
      <c r="AH168" s="86">
        <v>0.17594758999999999</v>
      </c>
      <c r="AI168" s="86">
        <v>2.6668774799999997</v>
      </c>
      <c r="AJ168" s="86">
        <v>2.4886814200000011</v>
      </c>
      <c r="AK168" s="86">
        <v>1.3236140300000001</v>
      </c>
      <c r="AL168" s="86">
        <v>3.812295450000001</v>
      </c>
      <c r="AM168" s="97">
        <v>2.1561610400000011</v>
      </c>
      <c r="AN168" s="97">
        <v>0</v>
      </c>
      <c r="AO168" s="118">
        <v>2.1561610400000011</v>
      </c>
      <c r="AP168" s="97">
        <v>2.7380111200000008</v>
      </c>
      <c r="AQ168" s="97">
        <v>0</v>
      </c>
      <c r="AR168" s="118">
        <v>2.7380111200000008</v>
      </c>
      <c r="AS168" s="97">
        <v>2.0889922500000004</v>
      </c>
      <c r="AT168" s="97">
        <v>3.2053499999999999E-2</v>
      </c>
      <c r="AU168" s="118">
        <v>2.1210457500000004</v>
      </c>
      <c r="AV168" s="97">
        <v>2.3346251000000002</v>
      </c>
      <c r="AW168" s="97">
        <v>1.2403369999999999E-2</v>
      </c>
      <c r="AX168" s="118">
        <v>2.3470284700000001</v>
      </c>
      <c r="AY168" s="97">
        <v>2.5784036099999996</v>
      </c>
      <c r="AZ168" s="97">
        <v>0</v>
      </c>
      <c r="BA168" s="118">
        <v>2.5784036099999996</v>
      </c>
      <c r="BB168" s="97">
        <v>2.4175456599999983</v>
      </c>
      <c r="BC168" s="97">
        <v>2.4698000000000001E-2</v>
      </c>
      <c r="BD168" s="118">
        <v>2.4422436599999982</v>
      </c>
      <c r="BE168" s="97">
        <v>2.4666382700000007</v>
      </c>
      <c r="BF168" s="97">
        <v>1.5892E-3</v>
      </c>
      <c r="BG168" s="118">
        <v>2.4682274700000009</v>
      </c>
      <c r="BH168" s="86">
        <v>2.3595558200000011</v>
      </c>
      <c r="BI168" s="86">
        <v>0</v>
      </c>
      <c r="BJ168" s="118">
        <v>2.3595558200000011</v>
      </c>
      <c r="BK168" s="86">
        <v>2.5065149799999995</v>
      </c>
      <c r="BL168" s="86">
        <v>5.5820000000000002E-3</v>
      </c>
      <c r="BM168" s="118">
        <v>2.5120969799999995</v>
      </c>
      <c r="BN168" s="86">
        <v>2.7034102199999999</v>
      </c>
      <c r="BO168" s="86">
        <v>8.6698899999999995E-3</v>
      </c>
      <c r="BP168" s="118">
        <v>2.71208011</v>
      </c>
      <c r="BQ168" s="86">
        <v>2.7048762900000005</v>
      </c>
      <c r="BR168" s="86">
        <v>3.4026000000000001E-2</v>
      </c>
      <c r="BS168" s="118">
        <v>2.7389022900000004</v>
      </c>
      <c r="BT168" s="86">
        <v>2.5925213199999999</v>
      </c>
      <c r="BU168" s="86">
        <v>3.3833470000000004E-2</v>
      </c>
      <c r="BV168" s="118">
        <v>2.6263547900000002</v>
      </c>
      <c r="BW168" s="97">
        <v>2.4117790000000001</v>
      </c>
      <c r="BX168" s="97">
        <v>0</v>
      </c>
      <c r="BY168" s="118">
        <v>2.4117790000000001</v>
      </c>
      <c r="BZ168" s="97">
        <v>2.3708670000000001</v>
      </c>
      <c r="CA168" s="97">
        <v>1.23E-2</v>
      </c>
      <c r="CB168" s="118">
        <v>2.3831670000000003</v>
      </c>
      <c r="CC168" s="97">
        <v>2.585264</v>
      </c>
      <c r="CD168" s="97">
        <v>2.4511000000000002E-2</v>
      </c>
      <c r="CE168" s="118">
        <v>2.609775</v>
      </c>
      <c r="CF168" s="97">
        <v>2.777075</v>
      </c>
      <c r="CG168" s="97">
        <v>1.2248E-2</v>
      </c>
      <c r="CH168" s="118">
        <v>2.789323</v>
      </c>
      <c r="CI168" s="97">
        <v>2.8231310000000001</v>
      </c>
      <c r="CJ168" s="97">
        <v>6.4836000000000005E-2</v>
      </c>
      <c r="CK168" s="118">
        <v>2.8879670000000002</v>
      </c>
      <c r="CL168" s="97">
        <v>2.584406</v>
      </c>
      <c r="CM168" s="97">
        <v>3.7690000000000001E-2</v>
      </c>
      <c r="CN168" s="118">
        <v>2.622096</v>
      </c>
      <c r="CO168" s="97">
        <v>2.7166969999999999</v>
      </c>
      <c r="CP168" s="97">
        <v>1.5879999999999998E-2</v>
      </c>
      <c r="CQ168" s="118">
        <v>2.732577</v>
      </c>
      <c r="CR168" s="97">
        <v>2.3501210000000001</v>
      </c>
      <c r="CS168" s="97">
        <v>0</v>
      </c>
      <c r="CT168" s="118">
        <v>2.3501210000000001</v>
      </c>
      <c r="CU168" s="97">
        <v>2.4893529999999999</v>
      </c>
      <c r="CV168" s="97">
        <v>0.104092</v>
      </c>
      <c r="CW168" s="118">
        <v>2.593445</v>
      </c>
      <c r="CX168" s="97">
        <v>2.6086529999999999</v>
      </c>
      <c r="CY168" s="97">
        <v>1.6799999999999999E-2</v>
      </c>
      <c r="CZ168" s="118">
        <v>2.6254529999999998</v>
      </c>
      <c r="DA168" s="97">
        <v>2.9650799999999999</v>
      </c>
      <c r="DB168" s="97">
        <v>0.137103</v>
      </c>
      <c r="DC168" s="118">
        <v>3.1021830000000001</v>
      </c>
      <c r="DD168" s="97">
        <v>2.8369840000000002</v>
      </c>
      <c r="DE168" s="97">
        <v>7.8351000000000004E-2</v>
      </c>
      <c r="DF168" s="118">
        <v>2.9153350000000002</v>
      </c>
      <c r="DG168" s="97">
        <v>2.36155968</v>
      </c>
      <c r="DH168" s="97">
        <v>0</v>
      </c>
      <c r="DI168" s="118">
        <v>2.36155968</v>
      </c>
      <c r="DJ168" s="97">
        <v>3.4360914700000009</v>
      </c>
      <c r="DK168" s="97">
        <v>8.0005010000000001E-2</v>
      </c>
      <c r="DL168" s="118">
        <v>3.5160964800000007</v>
      </c>
      <c r="DM168" s="97">
        <v>2.1979788500000002</v>
      </c>
      <c r="DN168" s="97">
        <v>2.1000000000000001E-2</v>
      </c>
      <c r="DO168" s="118">
        <v>2.2189788500000001</v>
      </c>
      <c r="DP168" s="97">
        <v>2.3576295200000006</v>
      </c>
      <c r="DQ168" s="97">
        <v>0</v>
      </c>
      <c r="DR168" s="118">
        <v>2.3576295200000006</v>
      </c>
      <c r="DS168" s="97">
        <v>2.1103967699999999</v>
      </c>
      <c r="DT168" s="97">
        <v>5.2499999999999997E-4</v>
      </c>
      <c r="DU168" s="118">
        <v>2.11092177</v>
      </c>
      <c r="DV168" s="97">
        <v>2.6454117100000003</v>
      </c>
      <c r="DW168" s="97">
        <v>0</v>
      </c>
      <c r="DX168" s="118">
        <v>2.6454117100000003</v>
      </c>
      <c r="DY168" s="97">
        <v>2.6827012200000007</v>
      </c>
      <c r="DZ168" s="97">
        <v>0.11864401000000001</v>
      </c>
      <c r="EA168" s="118">
        <v>2.8013452300000008</v>
      </c>
      <c r="EB168" s="97">
        <v>2.6187711299999998</v>
      </c>
      <c r="EC168" s="97">
        <v>0</v>
      </c>
      <c r="ED168" s="118">
        <v>2.6187711299999998</v>
      </c>
      <c r="EE168" s="97">
        <v>2.7794750600000011</v>
      </c>
      <c r="EF168" s="97">
        <v>0</v>
      </c>
      <c r="EG168" s="118">
        <v>2.7794750600000011</v>
      </c>
      <c r="EH168" s="97">
        <v>2.8380959199999998</v>
      </c>
      <c r="EI168" s="97">
        <v>0</v>
      </c>
      <c r="EJ168" s="118">
        <v>2.8380959199999998</v>
      </c>
      <c r="EK168" s="97">
        <v>2.9933577999999978</v>
      </c>
      <c r="EL168" s="97">
        <v>1.1011999999999999E-2</v>
      </c>
      <c r="EM168" s="118">
        <v>3.0043697999999979</v>
      </c>
      <c r="EN168" s="97">
        <v>3.0851026300000028</v>
      </c>
      <c r="EO168" s="97">
        <v>2.4630400000000257E-2</v>
      </c>
      <c r="EP168" s="118">
        <v>3.1097330300000032</v>
      </c>
    </row>
    <row r="169" spans="1:146" s="44" customFormat="1" x14ac:dyDescent="0.25">
      <c r="A169" s="95" t="s">
        <v>137</v>
      </c>
      <c r="B169" s="96" t="s">
        <v>138</v>
      </c>
      <c r="C169" s="97">
        <v>3.2335616699999981</v>
      </c>
      <c r="D169" s="97">
        <v>0</v>
      </c>
      <c r="E169" s="118">
        <v>3.2335616699999981</v>
      </c>
      <c r="F169" s="97">
        <v>2.9868026599999977</v>
      </c>
      <c r="G169" s="97">
        <v>0</v>
      </c>
      <c r="H169" s="118">
        <v>2.9868026599999977</v>
      </c>
      <c r="I169" s="97">
        <v>3.2612723499999978</v>
      </c>
      <c r="J169" s="97">
        <v>1.7801999999999998E-2</v>
      </c>
      <c r="K169" s="118">
        <v>3.2790743499999979</v>
      </c>
      <c r="L169" s="97">
        <v>3.3805495099999976</v>
      </c>
      <c r="M169" s="97">
        <v>1.503841E-2</v>
      </c>
      <c r="N169" s="118">
        <v>3.3955879199999974</v>
      </c>
      <c r="O169" s="97">
        <v>3.485270459999998</v>
      </c>
      <c r="P169" s="97">
        <v>3.1154400000000002E-2</v>
      </c>
      <c r="Q169" s="118">
        <v>3.5164248599999981</v>
      </c>
      <c r="R169" s="97">
        <v>3.0510996300000004</v>
      </c>
      <c r="S169" s="97">
        <v>0</v>
      </c>
      <c r="T169" s="118">
        <v>3.0510996300000004</v>
      </c>
      <c r="U169" s="97">
        <v>3.6198303999999975</v>
      </c>
      <c r="V169" s="97">
        <v>9.8141429999999988E-2</v>
      </c>
      <c r="W169" s="118">
        <v>3.7179718299999975</v>
      </c>
      <c r="X169" s="86">
        <v>3.5011413199999981</v>
      </c>
      <c r="Y169" s="86">
        <v>1.34673E-2</v>
      </c>
      <c r="Z169" s="118">
        <v>3.514608619999998</v>
      </c>
      <c r="AA169" s="86">
        <v>3.1443355399999984</v>
      </c>
      <c r="AB169" s="86">
        <v>1.03914E-2</v>
      </c>
      <c r="AC169" s="86">
        <v>3.154726939999998</v>
      </c>
      <c r="AD169" s="86">
        <v>3.2486760699999979</v>
      </c>
      <c r="AE169" s="86">
        <v>5.9268400000000001E-3</v>
      </c>
      <c r="AF169" s="86">
        <v>3.2546029099999978</v>
      </c>
      <c r="AG169" s="86">
        <v>3.1282871899999996</v>
      </c>
      <c r="AH169" s="86">
        <v>0.12173012</v>
      </c>
      <c r="AI169" s="86">
        <v>3.2500173099999996</v>
      </c>
      <c r="AJ169" s="86">
        <v>4.1588716099999976</v>
      </c>
      <c r="AK169" s="86">
        <v>0.12992032000000001</v>
      </c>
      <c r="AL169" s="86">
        <v>4.2887919299999977</v>
      </c>
      <c r="AM169" s="97">
        <v>2.9892863599999977</v>
      </c>
      <c r="AN169" s="97">
        <v>0</v>
      </c>
      <c r="AO169" s="118">
        <v>2.9892863599999977</v>
      </c>
      <c r="AP169" s="97">
        <v>3.4876586299999968</v>
      </c>
      <c r="AQ169" s="97">
        <v>2.8249999999999998E-3</v>
      </c>
      <c r="AR169" s="118">
        <v>3.4904836299999968</v>
      </c>
      <c r="AS169" s="97">
        <v>3.3385678999999988</v>
      </c>
      <c r="AT169" s="97">
        <v>5.5136999999999999E-2</v>
      </c>
      <c r="AU169" s="118">
        <v>3.393704899999999</v>
      </c>
      <c r="AV169" s="97">
        <v>3.2574799099999994</v>
      </c>
      <c r="AW169" s="97">
        <v>1.3063999999999999E-2</v>
      </c>
      <c r="AX169" s="118">
        <v>3.2705439099999993</v>
      </c>
      <c r="AY169" s="97">
        <v>3.5776095399999992</v>
      </c>
      <c r="AZ169" s="97">
        <v>3.4418199999999999E-3</v>
      </c>
      <c r="BA169" s="118">
        <v>3.5810513599999991</v>
      </c>
      <c r="BB169" s="97">
        <v>3.6279001099999975</v>
      </c>
      <c r="BC169" s="97">
        <v>5.0032000000000002E-3</v>
      </c>
      <c r="BD169" s="118">
        <v>3.6329033099999979</v>
      </c>
      <c r="BE169" s="97">
        <v>3.9100031899999959</v>
      </c>
      <c r="BF169" s="97">
        <v>7.9989999999999992E-3</v>
      </c>
      <c r="BG169" s="118">
        <v>3.9180021899999957</v>
      </c>
      <c r="BH169" s="86">
        <v>3.8147929200000013</v>
      </c>
      <c r="BI169" s="86">
        <v>1.8745000000000001E-2</v>
      </c>
      <c r="BJ169" s="118">
        <v>3.8335379200000013</v>
      </c>
      <c r="BK169" s="86">
        <v>3.8232840899999991</v>
      </c>
      <c r="BL169" s="86">
        <v>0.24560199999999999</v>
      </c>
      <c r="BM169" s="118">
        <v>4.0688860899999986</v>
      </c>
      <c r="BN169" s="86">
        <v>4.2935528799999938</v>
      </c>
      <c r="BO169" s="86">
        <v>0.47117900000000001</v>
      </c>
      <c r="BP169" s="118">
        <v>4.7647318799999931</v>
      </c>
      <c r="BQ169" s="86">
        <v>3.7185515599999959</v>
      </c>
      <c r="BR169" s="86">
        <v>5.0293999999999998E-2</v>
      </c>
      <c r="BS169" s="118">
        <v>3.7688455599999959</v>
      </c>
      <c r="BT169" s="86">
        <v>4.0483466299999984</v>
      </c>
      <c r="BU169" s="86">
        <v>0.16152101000000002</v>
      </c>
      <c r="BV169" s="118">
        <v>4.2098676399999988</v>
      </c>
      <c r="BW169" s="97">
        <v>3.3892549999999999</v>
      </c>
      <c r="BX169" s="97">
        <v>0</v>
      </c>
      <c r="BY169" s="118">
        <v>3.3892549999999999</v>
      </c>
      <c r="BZ169" s="97">
        <v>4.6885979999999998</v>
      </c>
      <c r="CA169" s="97">
        <v>2.6092000000000001E-2</v>
      </c>
      <c r="CB169" s="118">
        <v>4.71469</v>
      </c>
      <c r="CC169" s="97">
        <v>3.8168690000000001</v>
      </c>
      <c r="CD169" s="97">
        <v>1.6823999999999999E-2</v>
      </c>
      <c r="CE169" s="118">
        <v>3.8336930000000002</v>
      </c>
      <c r="CF169" s="97">
        <v>4.4715009999999999</v>
      </c>
      <c r="CG169" s="97">
        <v>8.4399999999999996E-3</v>
      </c>
      <c r="CH169" s="118">
        <v>4.4799410000000002</v>
      </c>
      <c r="CI169" s="97">
        <v>3.7986040000000001</v>
      </c>
      <c r="CJ169" s="97">
        <v>6.5350000000000005E-2</v>
      </c>
      <c r="CK169" s="118">
        <v>3.8639540000000001</v>
      </c>
      <c r="CL169" s="97">
        <v>3.7764479999999998</v>
      </c>
      <c r="CM169" s="97">
        <v>0.34730899999999998</v>
      </c>
      <c r="CN169" s="118">
        <v>4.1237569999999995</v>
      </c>
      <c r="CO169" s="97">
        <v>4.1468829999999999</v>
      </c>
      <c r="CP169" s="97">
        <v>0.10094</v>
      </c>
      <c r="CQ169" s="118">
        <v>4.2478229999999995</v>
      </c>
      <c r="CR169" s="97">
        <v>3.7957700000000001</v>
      </c>
      <c r="CS169" s="97">
        <v>0</v>
      </c>
      <c r="CT169" s="118">
        <v>3.7957700000000001</v>
      </c>
      <c r="CU169" s="97">
        <v>4.3617419999999996</v>
      </c>
      <c r="CV169" s="97">
        <v>0.18368200000000001</v>
      </c>
      <c r="CW169" s="118">
        <v>4.5454239999999997</v>
      </c>
      <c r="CX169" s="97">
        <v>3.971123</v>
      </c>
      <c r="CY169" s="97">
        <v>0.35749700000000001</v>
      </c>
      <c r="CZ169" s="118">
        <v>4.3286199999999999</v>
      </c>
      <c r="DA169" s="97">
        <v>3.7163560000000002</v>
      </c>
      <c r="DB169" s="97">
        <v>0</v>
      </c>
      <c r="DC169" s="118">
        <v>3.7163560000000002</v>
      </c>
      <c r="DD169" s="97">
        <v>4.0887609999999999</v>
      </c>
      <c r="DE169" s="97">
        <v>0.122611</v>
      </c>
      <c r="DF169" s="118">
        <v>4.2113719999999999</v>
      </c>
      <c r="DG169" s="97">
        <v>4.0173673299999999</v>
      </c>
      <c r="DH169" s="97">
        <v>0</v>
      </c>
      <c r="DI169" s="118">
        <v>4.0173673299999999</v>
      </c>
      <c r="DJ169" s="97">
        <v>4.2079296500000005</v>
      </c>
      <c r="DK169" s="97">
        <v>1.4840000000000001E-3</v>
      </c>
      <c r="DL169" s="118">
        <v>4.2094136500000001</v>
      </c>
      <c r="DM169" s="97">
        <v>3.5946355599999991</v>
      </c>
      <c r="DN169" s="97">
        <v>0</v>
      </c>
      <c r="DO169" s="118">
        <v>3.5946355599999991</v>
      </c>
      <c r="DP169" s="97">
        <v>3.8497971500000001</v>
      </c>
      <c r="DQ169" s="97">
        <v>0</v>
      </c>
      <c r="DR169" s="118">
        <v>3.8497971500000001</v>
      </c>
      <c r="DS169" s="97">
        <v>3.6885148800000001</v>
      </c>
      <c r="DT169" s="97">
        <v>0</v>
      </c>
      <c r="DU169" s="118">
        <v>3.6885148800000001</v>
      </c>
      <c r="DV169" s="97">
        <v>3.4077470900000004</v>
      </c>
      <c r="DW169" s="97">
        <v>0</v>
      </c>
      <c r="DX169" s="118">
        <v>3.4077470900000004</v>
      </c>
      <c r="DY169" s="97">
        <v>3.5526213999999987</v>
      </c>
      <c r="DZ169" s="97">
        <v>0</v>
      </c>
      <c r="EA169" s="118">
        <v>3.5526213999999987</v>
      </c>
      <c r="EB169" s="97">
        <v>3.4519933199999997</v>
      </c>
      <c r="EC169" s="97">
        <v>0</v>
      </c>
      <c r="ED169" s="118">
        <v>3.4519933199999997</v>
      </c>
      <c r="EE169" s="97">
        <v>3.7122792800000006</v>
      </c>
      <c r="EF169" s="97">
        <v>8.4069999999999995E-3</v>
      </c>
      <c r="EG169" s="118">
        <v>3.7206862800000007</v>
      </c>
      <c r="EH169" s="97">
        <v>3.4502280099999978</v>
      </c>
      <c r="EI169" s="97">
        <v>3.8483999999999997E-2</v>
      </c>
      <c r="EJ169" s="118">
        <v>3.4887120099999978</v>
      </c>
      <c r="EK169" s="97">
        <v>3.5176943999999986</v>
      </c>
      <c r="EL169" s="97">
        <v>1.2999999999999999E-2</v>
      </c>
      <c r="EM169" s="118">
        <v>3.5306943999999985</v>
      </c>
      <c r="EN169" s="97">
        <v>3.855376909999999</v>
      </c>
      <c r="EO169" s="97">
        <v>0.75963195999999999</v>
      </c>
      <c r="EP169" s="118">
        <v>4.6150088699999987</v>
      </c>
    </row>
    <row r="170" spans="1:146" s="44" customFormat="1" x14ac:dyDescent="0.25">
      <c r="A170" s="95" t="s">
        <v>139</v>
      </c>
      <c r="B170" s="96" t="s">
        <v>140</v>
      </c>
      <c r="C170" s="97">
        <v>3.8757976100000002</v>
      </c>
      <c r="D170" s="97">
        <v>0</v>
      </c>
      <c r="E170" s="118">
        <v>3.8757976100000002</v>
      </c>
      <c r="F170" s="97">
        <v>4.0359848699999983</v>
      </c>
      <c r="G170" s="97">
        <v>2.23E-4</v>
      </c>
      <c r="H170" s="118">
        <v>4.0362078699999984</v>
      </c>
      <c r="I170" s="97">
        <v>4.121087049999999</v>
      </c>
      <c r="J170" s="97">
        <v>0.10808024000000001</v>
      </c>
      <c r="K170" s="118">
        <v>4.2291672899999995</v>
      </c>
      <c r="L170" s="97">
        <v>4.0679923099999993</v>
      </c>
      <c r="M170" s="97">
        <v>9.4546030000000003E-2</v>
      </c>
      <c r="N170" s="118">
        <v>4.1625383399999993</v>
      </c>
      <c r="O170" s="97">
        <v>4.5173215300000003</v>
      </c>
      <c r="P170" s="97">
        <v>4.2520119999999995E-2</v>
      </c>
      <c r="Q170" s="118">
        <v>4.5598416500000001</v>
      </c>
      <c r="R170" s="97">
        <v>3.8146425899999992</v>
      </c>
      <c r="S170" s="97">
        <v>5.4314929999999997E-2</v>
      </c>
      <c r="T170" s="118">
        <v>3.8689575199999995</v>
      </c>
      <c r="U170" s="97">
        <v>3.869443250000002</v>
      </c>
      <c r="V170" s="97">
        <v>2.6710939999999999E-2</v>
      </c>
      <c r="W170" s="118">
        <v>3.8961541900000016</v>
      </c>
      <c r="X170" s="86">
        <v>5.2234130399999987</v>
      </c>
      <c r="Y170" s="86">
        <v>0.47756042999999998</v>
      </c>
      <c r="Z170" s="118">
        <v>5.7009734699999992</v>
      </c>
      <c r="AA170" s="86">
        <v>4.1589845200000006</v>
      </c>
      <c r="AB170" s="86">
        <v>0.1233192</v>
      </c>
      <c r="AC170" s="86">
        <v>4.2823037200000007</v>
      </c>
      <c r="AD170" s="86">
        <v>4.4570117000000034</v>
      </c>
      <c r="AE170" s="86">
        <v>0.29632269999999999</v>
      </c>
      <c r="AF170" s="86">
        <v>4.7533344000000035</v>
      </c>
      <c r="AG170" s="86">
        <v>4.6562467000000014</v>
      </c>
      <c r="AH170" s="86">
        <v>6.0972509999999994E-2</v>
      </c>
      <c r="AI170" s="86">
        <v>4.7172192100000006</v>
      </c>
      <c r="AJ170" s="86">
        <v>4.9383313200000067</v>
      </c>
      <c r="AK170" s="86">
        <v>0.38159759999999998</v>
      </c>
      <c r="AL170" s="86">
        <v>5.3199289200000068</v>
      </c>
      <c r="AM170" s="97">
        <v>4.277640540000001</v>
      </c>
      <c r="AN170" s="97">
        <v>0</v>
      </c>
      <c r="AO170" s="118">
        <v>4.277640540000001</v>
      </c>
      <c r="AP170" s="97">
        <v>4.6083459299999987</v>
      </c>
      <c r="AQ170" s="97">
        <v>2.9361999999999999E-2</v>
      </c>
      <c r="AR170" s="118">
        <v>4.6377079299999986</v>
      </c>
      <c r="AS170" s="97">
        <v>4.2925027300000016</v>
      </c>
      <c r="AT170" s="97">
        <v>1.4718E-2</v>
      </c>
      <c r="AU170" s="118">
        <v>4.3072207300000009</v>
      </c>
      <c r="AV170" s="97">
        <v>4.6095523200000041</v>
      </c>
      <c r="AW170" s="97">
        <v>1.1920500000000001E-2</v>
      </c>
      <c r="AX170" s="118">
        <v>4.6214728200000037</v>
      </c>
      <c r="AY170" s="97">
        <v>5.202342419999999</v>
      </c>
      <c r="AZ170" s="97">
        <v>0.14713029</v>
      </c>
      <c r="BA170" s="118">
        <v>5.3494727099999988</v>
      </c>
      <c r="BB170" s="97">
        <v>4.370432000000001</v>
      </c>
      <c r="BC170" s="97">
        <v>1.8867999999999999E-2</v>
      </c>
      <c r="BD170" s="118">
        <v>4.3893000000000013</v>
      </c>
      <c r="BE170" s="97">
        <v>4.8958263200000038</v>
      </c>
      <c r="BF170" s="97">
        <v>0.1194331</v>
      </c>
      <c r="BG170" s="118">
        <v>5.015259420000004</v>
      </c>
      <c r="BH170" s="86">
        <v>5.7366601299999989</v>
      </c>
      <c r="BI170" s="86">
        <v>0.90238700000000005</v>
      </c>
      <c r="BJ170" s="118">
        <v>6.6390471299999989</v>
      </c>
      <c r="BK170" s="86">
        <v>4.4553762700000012</v>
      </c>
      <c r="BL170" s="86">
        <v>2.335433E-2</v>
      </c>
      <c r="BM170" s="118">
        <v>4.4787306000000013</v>
      </c>
      <c r="BN170" s="86">
        <v>5.1772403499999982</v>
      </c>
      <c r="BO170" s="86">
        <v>0.20765693999999998</v>
      </c>
      <c r="BP170" s="118">
        <v>5.3848972899999978</v>
      </c>
      <c r="BQ170" s="86">
        <v>5.4297989699999993</v>
      </c>
      <c r="BR170" s="86">
        <v>0.62267599000000007</v>
      </c>
      <c r="BS170" s="118">
        <v>6.0524749599999996</v>
      </c>
      <c r="BT170" s="86">
        <v>4.9626482500000044</v>
      </c>
      <c r="BU170" s="86">
        <v>1.0737343100000001</v>
      </c>
      <c r="BV170" s="118">
        <v>6.0363825600000043</v>
      </c>
      <c r="BW170" s="97">
        <v>4.6743420000000002</v>
      </c>
      <c r="BX170" s="97">
        <v>2.6529E-2</v>
      </c>
      <c r="BY170" s="118">
        <v>4.7008710000000002</v>
      </c>
      <c r="BZ170" s="97">
        <v>4.7794220000000003</v>
      </c>
      <c r="CA170" s="97">
        <v>2.4550000000000002E-3</v>
      </c>
      <c r="CB170" s="118">
        <v>4.7818770000000006</v>
      </c>
      <c r="CC170" s="97">
        <v>4.944909</v>
      </c>
      <c r="CD170" s="97">
        <v>1.696E-3</v>
      </c>
      <c r="CE170" s="118">
        <v>4.9466049999999999</v>
      </c>
      <c r="CF170" s="97">
        <v>5.6741900000000003</v>
      </c>
      <c r="CG170" s="97">
        <v>7.9050000000000006E-3</v>
      </c>
      <c r="CH170" s="118">
        <v>5.6820950000000003</v>
      </c>
      <c r="CI170" s="97">
        <v>4.471457</v>
      </c>
      <c r="CJ170" s="97">
        <v>0.43215799999999999</v>
      </c>
      <c r="CK170" s="118">
        <v>4.9036150000000003</v>
      </c>
      <c r="CL170" s="97">
        <v>5.0617960000000002</v>
      </c>
      <c r="CM170" s="97">
        <v>2.2107000000000002E-2</v>
      </c>
      <c r="CN170" s="118">
        <v>5.0839030000000003</v>
      </c>
      <c r="CO170" s="97">
        <v>5.2395639999999997</v>
      </c>
      <c r="CP170" s="97">
        <v>0.59984300000000002</v>
      </c>
      <c r="CQ170" s="118">
        <v>5.8394069999999996</v>
      </c>
      <c r="CR170" s="97">
        <v>5.1484870000000003</v>
      </c>
      <c r="CS170" s="97">
        <v>5.6874000000000001E-2</v>
      </c>
      <c r="CT170" s="118">
        <v>5.2053609999999999</v>
      </c>
      <c r="CU170" s="97">
        <v>5.0299009999999997</v>
      </c>
      <c r="CV170" s="97">
        <v>0</v>
      </c>
      <c r="CW170" s="118">
        <v>5.0299009999999997</v>
      </c>
      <c r="CX170" s="97">
        <v>5.1706700000000003</v>
      </c>
      <c r="CY170" s="97">
        <v>5.1416999999999997E-2</v>
      </c>
      <c r="CZ170" s="118">
        <v>5.2220870000000001</v>
      </c>
      <c r="DA170" s="97">
        <v>4.9142219999999996</v>
      </c>
      <c r="DB170" s="97">
        <v>7.6617000000000005E-2</v>
      </c>
      <c r="DC170" s="118">
        <v>4.9908389999999994</v>
      </c>
      <c r="DD170" s="97">
        <v>5.7074389999999999</v>
      </c>
      <c r="DE170" s="97">
        <v>0.59202900000000003</v>
      </c>
      <c r="DF170" s="118">
        <v>6.2994680000000001</v>
      </c>
      <c r="DG170" s="97">
        <v>4.9320201599999987</v>
      </c>
      <c r="DH170" s="97">
        <v>4.3195000000000004E-3</v>
      </c>
      <c r="DI170" s="118">
        <v>4.9363396599999989</v>
      </c>
      <c r="DJ170" s="97">
        <v>5.6587868200000022</v>
      </c>
      <c r="DK170" s="97">
        <v>2.7983999999999998E-2</v>
      </c>
      <c r="DL170" s="118">
        <v>5.6867708200000022</v>
      </c>
      <c r="DM170" s="97">
        <v>4.7921273099999997</v>
      </c>
      <c r="DN170" s="97">
        <v>4.0952010000000004E-2</v>
      </c>
      <c r="DO170" s="118">
        <v>4.8330793199999995</v>
      </c>
      <c r="DP170" s="97">
        <v>4.507307739999999</v>
      </c>
      <c r="DQ170" s="97">
        <v>0</v>
      </c>
      <c r="DR170" s="118">
        <v>4.507307739999999</v>
      </c>
      <c r="DS170" s="97">
        <v>4.6051332200000008</v>
      </c>
      <c r="DT170" s="97">
        <v>0</v>
      </c>
      <c r="DU170" s="118">
        <v>4.6051332200000008</v>
      </c>
      <c r="DV170" s="97">
        <v>4.3946111299999995</v>
      </c>
      <c r="DW170" s="97">
        <v>0</v>
      </c>
      <c r="DX170" s="118">
        <v>4.3946111299999995</v>
      </c>
      <c r="DY170" s="97">
        <v>4.611395309999998</v>
      </c>
      <c r="DZ170" s="97">
        <v>1.4723399999999999E-3</v>
      </c>
      <c r="EA170" s="118">
        <v>4.6128676499999983</v>
      </c>
      <c r="EB170" s="97">
        <v>4.4556921999999997</v>
      </c>
      <c r="EC170" s="97">
        <v>0.15046000000000001</v>
      </c>
      <c r="ED170" s="118">
        <v>4.6061521999999995</v>
      </c>
      <c r="EE170" s="97">
        <v>4.6899690600000001</v>
      </c>
      <c r="EF170" s="97">
        <v>2.5309999999999998E-3</v>
      </c>
      <c r="EG170" s="118">
        <v>4.6925000600000004</v>
      </c>
      <c r="EH170" s="97">
        <v>4.7896582699999986</v>
      </c>
      <c r="EI170" s="97">
        <v>1.5105E-2</v>
      </c>
      <c r="EJ170" s="118">
        <v>4.8047632699999987</v>
      </c>
      <c r="EK170" s="97">
        <v>4.9153795400000027</v>
      </c>
      <c r="EL170" s="97">
        <v>0.37460281000000001</v>
      </c>
      <c r="EM170" s="118">
        <v>5.2899823500000025</v>
      </c>
      <c r="EN170" s="97">
        <v>4.859840800000006</v>
      </c>
      <c r="EO170" s="97">
        <v>9.3397060000000004E-2</v>
      </c>
      <c r="EP170" s="118">
        <v>4.953237860000006</v>
      </c>
    </row>
    <row r="171" spans="1:146" s="44" customFormat="1" x14ac:dyDescent="0.25">
      <c r="A171" s="95" t="s">
        <v>141</v>
      </c>
      <c r="B171" s="96" t="s">
        <v>142</v>
      </c>
      <c r="C171" s="97">
        <v>6.2581357499999992</v>
      </c>
      <c r="D171" s="97">
        <v>2.0799999999999999E-2</v>
      </c>
      <c r="E171" s="118">
        <v>6.2789357499999987</v>
      </c>
      <c r="F171" s="97">
        <v>6.6224675600000031</v>
      </c>
      <c r="G171" s="97">
        <v>1.5235E-2</v>
      </c>
      <c r="H171" s="118">
        <v>6.6377025600000037</v>
      </c>
      <c r="I171" s="97">
        <v>7.4970828600000035</v>
      </c>
      <c r="J171" s="97">
        <v>1.2508E-2</v>
      </c>
      <c r="K171" s="118">
        <v>7.509590860000003</v>
      </c>
      <c r="L171" s="97">
        <v>7.2279975900000029</v>
      </c>
      <c r="M171" s="97">
        <v>1.0395039999999999E-2</v>
      </c>
      <c r="N171" s="118">
        <v>7.2383926300000025</v>
      </c>
      <c r="O171" s="97">
        <v>9.7850774600000019</v>
      </c>
      <c r="P171" s="97">
        <v>0.14237007999999998</v>
      </c>
      <c r="Q171" s="118">
        <v>9.9274475400000028</v>
      </c>
      <c r="R171" s="97">
        <v>7.0527016900000028</v>
      </c>
      <c r="S171" s="97">
        <v>7.1986029999999993E-2</v>
      </c>
      <c r="T171" s="118">
        <v>7.1246877200000034</v>
      </c>
      <c r="U171" s="97">
        <v>6.3072771399999974</v>
      </c>
      <c r="V171" s="97">
        <v>0.18957258000000002</v>
      </c>
      <c r="W171" s="118">
        <v>6.4968497199999975</v>
      </c>
      <c r="X171" s="86">
        <v>7.1395997299999987</v>
      </c>
      <c r="Y171" s="86">
        <v>0.87640823999999995</v>
      </c>
      <c r="Z171" s="118">
        <v>8.0160079699999987</v>
      </c>
      <c r="AA171" s="86">
        <v>6.8328948000000027</v>
      </c>
      <c r="AB171" s="86">
        <v>9.7052200000000005E-2</v>
      </c>
      <c r="AC171" s="86">
        <v>6.929947000000003</v>
      </c>
      <c r="AD171" s="86">
        <v>6.5146800000000029</v>
      </c>
      <c r="AE171" s="86">
        <v>9.4494010000000003E-2</v>
      </c>
      <c r="AF171" s="86">
        <v>6.6091740100000029</v>
      </c>
      <c r="AG171" s="86">
        <v>6.5323656299999975</v>
      </c>
      <c r="AH171" s="86">
        <v>0.78623587999999989</v>
      </c>
      <c r="AI171" s="86">
        <v>7.318601509999997</v>
      </c>
      <c r="AJ171" s="86">
        <v>7.0354021199999979</v>
      </c>
      <c r="AK171" s="86">
        <v>0.41387479999999993</v>
      </c>
      <c r="AL171" s="86">
        <v>7.4492769199999982</v>
      </c>
      <c r="AM171" s="97">
        <v>7.1144771299999947</v>
      </c>
      <c r="AN171" s="97">
        <v>0</v>
      </c>
      <c r="AO171" s="118">
        <v>7.1144771299999947</v>
      </c>
      <c r="AP171" s="97">
        <v>7.4430645199999974</v>
      </c>
      <c r="AQ171" s="97">
        <v>1.5679999999999999E-2</v>
      </c>
      <c r="AR171" s="118">
        <v>7.458744519999998</v>
      </c>
      <c r="AS171" s="97">
        <v>8.3623118199999915</v>
      </c>
      <c r="AT171" s="97">
        <v>4.1935E-2</v>
      </c>
      <c r="AU171" s="118">
        <v>8.404246819999992</v>
      </c>
      <c r="AV171" s="97">
        <v>6.4248673199999997</v>
      </c>
      <c r="AW171" s="97">
        <v>2.7528E-2</v>
      </c>
      <c r="AX171" s="118">
        <v>6.452395319999999</v>
      </c>
      <c r="AY171" s="97">
        <v>7.5927096799999987</v>
      </c>
      <c r="AZ171" s="97">
        <v>5.5399010000000005E-2</v>
      </c>
      <c r="BA171" s="118">
        <v>7.6481086899999982</v>
      </c>
      <c r="BB171" s="97">
        <v>6.9097350399999966</v>
      </c>
      <c r="BC171" s="97">
        <v>0</v>
      </c>
      <c r="BD171" s="118">
        <v>6.9097350399999966</v>
      </c>
      <c r="BE171" s="97">
        <v>6.918201179999997</v>
      </c>
      <c r="BF171" s="97">
        <v>0.13318199</v>
      </c>
      <c r="BG171" s="118">
        <v>7.0513831699999967</v>
      </c>
      <c r="BH171" s="86">
        <v>6.3255324600000025</v>
      </c>
      <c r="BI171" s="86">
        <v>1.259299E-2</v>
      </c>
      <c r="BJ171" s="118">
        <v>6.3381254500000033</v>
      </c>
      <c r="BK171" s="86">
        <v>7.3586718899999983</v>
      </c>
      <c r="BL171" s="86">
        <v>1.9364009999999997E-2</v>
      </c>
      <c r="BM171" s="118">
        <v>7.3780358999999986</v>
      </c>
      <c r="BN171" s="86">
        <v>7.0099359199999931</v>
      </c>
      <c r="BO171" s="86">
        <v>0.24469308000000001</v>
      </c>
      <c r="BP171" s="118">
        <v>7.2546289999999933</v>
      </c>
      <c r="BQ171" s="86">
        <v>7.2552038400000001</v>
      </c>
      <c r="BR171" s="86">
        <v>6.9912429999999998E-2</v>
      </c>
      <c r="BS171" s="118">
        <v>7.3251162699999997</v>
      </c>
      <c r="BT171" s="86">
        <v>7.5029327899999991</v>
      </c>
      <c r="BU171" s="86">
        <v>7.9874037400000004</v>
      </c>
      <c r="BV171" s="118">
        <v>15.490336529999999</v>
      </c>
      <c r="BW171" s="97">
        <v>5.9412390000000004</v>
      </c>
      <c r="BX171" s="97">
        <v>0</v>
      </c>
      <c r="BY171" s="118">
        <v>5.9412390000000004</v>
      </c>
      <c r="BZ171" s="97">
        <v>6.8983369999999997</v>
      </c>
      <c r="CA171" s="97">
        <v>3.6819999999999999E-2</v>
      </c>
      <c r="CB171" s="118">
        <v>6.9351569999999993</v>
      </c>
      <c r="CC171" s="97">
        <v>7.1555799999999996</v>
      </c>
      <c r="CD171" s="97">
        <v>6.4296000000000006E-2</v>
      </c>
      <c r="CE171" s="118">
        <v>7.2198759999999993</v>
      </c>
      <c r="CF171" s="97">
        <v>8.0496669999999995</v>
      </c>
      <c r="CG171" s="97">
        <v>0.46304899999999999</v>
      </c>
      <c r="CH171" s="118">
        <v>8.5127159999999993</v>
      </c>
      <c r="CI171" s="97">
        <v>7.2337150000000001</v>
      </c>
      <c r="CJ171" s="97">
        <v>4.4949999999999999E-3</v>
      </c>
      <c r="CK171" s="118">
        <v>7.2382100000000005</v>
      </c>
      <c r="CL171" s="97">
        <v>6.7880770000000004</v>
      </c>
      <c r="CM171" s="97">
        <v>1.5873000000000002E-2</v>
      </c>
      <c r="CN171" s="118">
        <v>6.8039500000000004</v>
      </c>
      <c r="CO171" s="97">
        <v>6.4598969999999998</v>
      </c>
      <c r="CP171" s="97">
        <v>7.3263999999999996E-2</v>
      </c>
      <c r="CQ171" s="118">
        <v>6.5331609999999998</v>
      </c>
      <c r="CR171" s="97">
        <v>6.666442</v>
      </c>
      <c r="CS171" s="97">
        <v>3.4501999999999998E-2</v>
      </c>
      <c r="CT171" s="118">
        <v>6.7009439999999998</v>
      </c>
      <c r="CU171" s="97">
        <v>6.998424</v>
      </c>
      <c r="CV171" s="97">
        <v>0.39804600000000001</v>
      </c>
      <c r="CW171" s="118">
        <v>7.3964699999999999</v>
      </c>
      <c r="CX171" s="97">
        <v>6.5153369999999997</v>
      </c>
      <c r="CY171" s="97">
        <v>3.2895000000000001E-2</v>
      </c>
      <c r="CZ171" s="118">
        <v>6.5482319999999996</v>
      </c>
      <c r="DA171" s="97">
        <v>6.8697460000000001</v>
      </c>
      <c r="DB171" s="97">
        <v>0.456291</v>
      </c>
      <c r="DC171" s="118">
        <v>7.3260370000000004</v>
      </c>
      <c r="DD171" s="97">
        <v>7.0227079999999997</v>
      </c>
      <c r="DE171" s="97">
        <v>3.3111489999999999</v>
      </c>
      <c r="DF171" s="118">
        <v>10.333857</v>
      </c>
      <c r="DG171" s="97">
        <v>7.2148025399999973</v>
      </c>
      <c r="DH171" s="97">
        <v>0</v>
      </c>
      <c r="DI171" s="118">
        <v>7.2148025399999973</v>
      </c>
      <c r="DJ171" s="97">
        <v>6.8609144299999993</v>
      </c>
      <c r="DK171" s="97">
        <v>4.4463929999999999E-2</v>
      </c>
      <c r="DL171" s="118">
        <v>6.9053783599999994</v>
      </c>
      <c r="DM171" s="97">
        <v>6.9756016600000024</v>
      </c>
      <c r="DN171" s="97">
        <v>0.18715375000000001</v>
      </c>
      <c r="DO171" s="118">
        <v>7.1627554100000026</v>
      </c>
      <c r="DP171" s="97">
        <v>7.2427799000000004</v>
      </c>
      <c r="DQ171" s="97">
        <v>0</v>
      </c>
      <c r="DR171" s="118">
        <v>7.2427799000000004</v>
      </c>
      <c r="DS171" s="97">
        <v>7.3508425500000003</v>
      </c>
      <c r="DT171" s="97">
        <v>0</v>
      </c>
      <c r="DU171" s="118">
        <v>7.3508425500000003</v>
      </c>
      <c r="DV171" s="97">
        <v>7.1834550999999998</v>
      </c>
      <c r="DW171" s="97">
        <v>0</v>
      </c>
      <c r="DX171" s="118">
        <v>7.1834550999999998</v>
      </c>
      <c r="DY171" s="97">
        <v>6.5523813100000012</v>
      </c>
      <c r="DZ171" s="97">
        <v>0.35960699999999995</v>
      </c>
      <c r="EA171" s="118">
        <v>6.9119883100000008</v>
      </c>
      <c r="EB171" s="97">
        <v>6.5885076600000012</v>
      </c>
      <c r="EC171" s="97">
        <v>1.1999999999999999E-3</v>
      </c>
      <c r="ED171" s="118">
        <v>6.5897076600000011</v>
      </c>
      <c r="EE171" s="97">
        <v>6.5657293400000007</v>
      </c>
      <c r="EF171" s="97">
        <v>3.5540000000000002E-2</v>
      </c>
      <c r="EG171" s="118">
        <v>6.6012693400000009</v>
      </c>
      <c r="EH171" s="97">
        <v>6.635576969999998</v>
      </c>
      <c r="EI171" s="97">
        <v>0.1030078</v>
      </c>
      <c r="EJ171" s="118">
        <v>6.7385847699999983</v>
      </c>
      <c r="EK171" s="97">
        <v>7.1915750499999973</v>
      </c>
      <c r="EL171" s="97">
        <v>0</v>
      </c>
      <c r="EM171" s="118">
        <v>7.1915750499999973</v>
      </c>
      <c r="EN171" s="97">
        <v>7.3959775300000032</v>
      </c>
      <c r="EO171" s="97">
        <v>0.52174816000000013</v>
      </c>
      <c r="EP171" s="118">
        <v>7.9177256900000037</v>
      </c>
    </row>
    <row r="172" spans="1:146" s="44" customFormat="1" x14ac:dyDescent="0.25">
      <c r="A172" s="95" t="s">
        <v>143</v>
      </c>
      <c r="B172" s="96" t="s">
        <v>144</v>
      </c>
      <c r="C172" s="97">
        <v>0.41083188999999998</v>
      </c>
      <c r="D172" s="97">
        <v>0</v>
      </c>
      <c r="E172" s="118">
        <v>0.41083188999999998</v>
      </c>
      <c r="F172" s="97">
        <v>0.55765655000000014</v>
      </c>
      <c r="G172" s="97">
        <v>5.901E-3</v>
      </c>
      <c r="H172" s="118">
        <v>0.56355755000000018</v>
      </c>
      <c r="I172" s="97">
        <v>0.57266735999999985</v>
      </c>
      <c r="J172" s="97">
        <v>4.0000000000000002E-4</v>
      </c>
      <c r="K172" s="118">
        <v>0.57306735999999991</v>
      </c>
      <c r="L172" s="97">
        <v>0.62238673</v>
      </c>
      <c r="M172" s="97">
        <v>0</v>
      </c>
      <c r="N172" s="118">
        <v>0.62238673</v>
      </c>
      <c r="O172" s="97">
        <v>0.73546999000000013</v>
      </c>
      <c r="P172" s="97">
        <v>0</v>
      </c>
      <c r="Q172" s="118">
        <v>0.73546999000000013</v>
      </c>
      <c r="R172" s="97">
        <v>0.58357880999999989</v>
      </c>
      <c r="S172" s="97">
        <v>0</v>
      </c>
      <c r="T172" s="118">
        <v>0.58357880999999989</v>
      </c>
      <c r="U172" s="97">
        <v>0.61725558999999985</v>
      </c>
      <c r="V172" s="97">
        <v>1.166E-2</v>
      </c>
      <c r="W172" s="118">
        <v>0.62891558999999986</v>
      </c>
      <c r="X172" s="86">
        <v>0.67664540000000006</v>
      </c>
      <c r="Y172" s="86">
        <v>0</v>
      </c>
      <c r="Z172" s="118">
        <v>0.67664540000000006</v>
      </c>
      <c r="AA172" s="86">
        <v>0.55765308999999996</v>
      </c>
      <c r="AB172" s="86">
        <v>0</v>
      </c>
      <c r="AC172" s="86">
        <v>0.55765308999999996</v>
      </c>
      <c r="AD172" s="86">
        <v>0.56713360000000002</v>
      </c>
      <c r="AE172" s="86">
        <v>2.1648100000000001E-3</v>
      </c>
      <c r="AF172" s="86">
        <v>0.56929841000000003</v>
      </c>
      <c r="AG172" s="86">
        <v>0.53311841000000015</v>
      </c>
      <c r="AH172" s="86">
        <v>0</v>
      </c>
      <c r="AI172" s="86">
        <v>0.53311841000000015</v>
      </c>
      <c r="AJ172" s="86">
        <v>0.41070414999999999</v>
      </c>
      <c r="AK172" s="86">
        <v>1.2985E-2</v>
      </c>
      <c r="AL172" s="86">
        <v>0.42368914999999996</v>
      </c>
      <c r="AM172" s="97">
        <v>0.66846994000000004</v>
      </c>
      <c r="AN172" s="97">
        <v>0</v>
      </c>
      <c r="AO172" s="118">
        <v>0.66846994000000004</v>
      </c>
      <c r="AP172" s="97">
        <v>0.57572542999999998</v>
      </c>
      <c r="AQ172" s="97">
        <v>0</v>
      </c>
      <c r="AR172" s="118">
        <v>0.57572542999999998</v>
      </c>
      <c r="AS172" s="97">
        <v>0.53028384000000006</v>
      </c>
      <c r="AT172" s="97">
        <v>0</v>
      </c>
      <c r="AU172" s="118">
        <v>0.53028384000000006</v>
      </c>
      <c r="AV172" s="97">
        <v>0.56312192000000016</v>
      </c>
      <c r="AW172" s="97">
        <v>7.3140000000000002E-3</v>
      </c>
      <c r="AX172" s="118">
        <v>0.57043592000000021</v>
      </c>
      <c r="AY172" s="97">
        <v>0.62087943000000001</v>
      </c>
      <c r="AZ172" s="97">
        <v>0</v>
      </c>
      <c r="BA172" s="118">
        <v>0.62087943000000001</v>
      </c>
      <c r="BB172" s="97">
        <v>0.55855133999999995</v>
      </c>
      <c r="BC172" s="97">
        <v>7.6620000000000004E-3</v>
      </c>
      <c r="BD172" s="118">
        <v>0.56621334000000001</v>
      </c>
      <c r="BE172" s="97">
        <v>0.54400603000000003</v>
      </c>
      <c r="BF172" s="97">
        <v>0</v>
      </c>
      <c r="BG172" s="118">
        <v>0.54400603000000003</v>
      </c>
      <c r="BH172" s="86">
        <v>0.53142617999999997</v>
      </c>
      <c r="BI172" s="86">
        <v>0</v>
      </c>
      <c r="BJ172" s="118">
        <v>0.53142617999999997</v>
      </c>
      <c r="BK172" s="86">
        <v>0.52470464000000006</v>
      </c>
      <c r="BL172" s="86">
        <v>0</v>
      </c>
      <c r="BM172" s="118">
        <v>0.52470464000000006</v>
      </c>
      <c r="BN172" s="86">
        <v>0.54594913000000012</v>
      </c>
      <c r="BO172" s="86">
        <v>0</v>
      </c>
      <c r="BP172" s="118">
        <v>0.54594913000000012</v>
      </c>
      <c r="BQ172" s="86">
        <v>0.38581780999999998</v>
      </c>
      <c r="BR172" s="86">
        <v>0</v>
      </c>
      <c r="BS172" s="118">
        <v>0.38581780999999998</v>
      </c>
      <c r="BT172" s="86">
        <v>0.69090778999999991</v>
      </c>
      <c r="BU172" s="86">
        <v>0</v>
      </c>
      <c r="BV172" s="118">
        <v>0.69090778999999991</v>
      </c>
      <c r="BW172" s="97">
        <v>0.56359800000000004</v>
      </c>
      <c r="BX172" s="97">
        <v>1.58E-3</v>
      </c>
      <c r="BY172" s="118">
        <v>0.56517800000000007</v>
      </c>
      <c r="BZ172" s="97">
        <v>0.51066699999999998</v>
      </c>
      <c r="CA172" s="97">
        <v>0</v>
      </c>
      <c r="CB172" s="118">
        <v>0.51066699999999998</v>
      </c>
      <c r="CC172" s="97">
        <v>0.50571500000000003</v>
      </c>
      <c r="CD172" s="97">
        <v>3.3422E-2</v>
      </c>
      <c r="CE172" s="118">
        <v>0.53913699999999998</v>
      </c>
      <c r="CF172" s="97">
        <v>0.71664099999999997</v>
      </c>
      <c r="CG172" s="97">
        <v>0</v>
      </c>
      <c r="CH172" s="118">
        <v>0.71664099999999997</v>
      </c>
      <c r="CI172" s="97">
        <v>0.82500899999999999</v>
      </c>
      <c r="CJ172" s="97">
        <v>0</v>
      </c>
      <c r="CK172" s="118">
        <v>0.82500899999999999</v>
      </c>
      <c r="CL172" s="97">
        <v>0.740506</v>
      </c>
      <c r="CM172" s="97">
        <v>0</v>
      </c>
      <c r="CN172" s="118">
        <v>0.740506</v>
      </c>
      <c r="CO172" s="97">
        <v>0.50718799999999997</v>
      </c>
      <c r="CP172" s="97">
        <v>1.5679999999999999E-2</v>
      </c>
      <c r="CQ172" s="118">
        <v>0.522868</v>
      </c>
      <c r="CR172" s="97">
        <v>0.81412300000000004</v>
      </c>
      <c r="CS172" s="97">
        <v>0</v>
      </c>
      <c r="CT172" s="118">
        <v>0.81412300000000004</v>
      </c>
      <c r="CU172" s="97">
        <v>0.76198200000000005</v>
      </c>
      <c r="CV172" s="97">
        <v>3.0883000000000001E-2</v>
      </c>
      <c r="CW172" s="118">
        <v>0.79286500000000004</v>
      </c>
      <c r="CX172" s="97">
        <v>0.61665099999999995</v>
      </c>
      <c r="CY172" s="97">
        <v>0</v>
      </c>
      <c r="CZ172" s="118">
        <v>0.61665099999999995</v>
      </c>
      <c r="DA172" s="97">
        <v>0.72705399999999998</v>
      </c>
      <c r="DB172" s="97">
        <v>2.6616000000000001E-2</v>
      </c>
      <c r="DC172" s="118">
        <v>0.75366999999999995</v>
      </c>
      <c r="DD172" s="97">
        <v>0.66846300000000003</v>
      </c>
      <c r="DE172" s="97">
        <v>0.123054</v>
      </c>
      <c r="DF172" s="118">
        <v>0.79151700000000003</v>
      </c>
      <c r="DG172" s="97">
        <v>0.46323752999999995</v>
      </c>
      <c r="DH172" s="97">
        <v>0</v>
      </c>
      <c r="DI172" s="118">
        <v>0.46323752999999995</v>
      </c>
      <c r="DJ172" s="97">
        <v>0.7112188599999999</v>
      </c>
      <c r="DK172" s="97">
        <v>4.4999999999999999E-4</v>
      </c>
      <c r="DL172" s="118">
        <v>0.71166885999999985</v>
      </c>
      <c r="DM172" s="97">
        <v>0.59096342999999996</v>
      </c>
      <c r="DN172" s="97">
        <v>9.77E-4</v>
      </c>
      <c r="DO172" s="118">
        <v>0.59194042999999996</v>
      </c>
      <c r="DP172" s="97">
        <v>0.54705590000000004</v>
      </c>
      <c r="DQ172" s="97">
        <v>5.9999999999999995E-4</v>
      </c>
      <c r="DR172" s="118">
        <v>0.54765590000000008</v>
      </c>
      <c r="DS172" s="97">
        <v>0.44140380000000001</v>
      </c>
      <c r="DT172" s="97">
        <v>0</v>
      </c>
      <c r="DU172" s="118">
        <v>0.44140380000000001</v>
      </c>
      <c r="DV172" s="97">
        <v>0.47546771000000004</v>
      </c>
      <c r="DW172" s="97">
        <v>0</v>
      </c>
      <c r="DX172" s="118">
        <v>0.47546771000000004</v>
      </c>
      <c r="DY172" s="97">
        <v>1.28645199</v>
      </c>
      <c r="DZ172" s="97">
        <v>4.2950000000000002E-3</v>
      </c>
      <c r="EA172" s="118">
        <v>1.2907469899999999</v>
      </c>
      <c r="EB172" s="97">
        <v>0.49352943999999999</v>
      </c>
      <c r="EC172" s="97">
        <v>4.1299000000000002E-2</v>
      </c>
      <c r="ED172" s="118">
        <v>0.53482843999999996</v>
      </c>
      <c r="EE172" s="97">
        <v>0.68385261000000008</v>
      </c>
      <c r="EF172" s="97">
        <v>0.25135375999999998</v>
      </c>
      <c r="EG172" s="118">
        <v>0.93520637000000006</v>
      </c>
      <c r="EH172" s="97">
        <v>0.6682396599999999</v>
      </c>
      <c r="EI172" s="97">
        <v>7.0364640000000006E-2</v>
      </c>
      <c r="EJ172" s="118">
        <v>0.73860429999999988</v>
      </c>
      <c r="EK172" s="97">
        <v>0.68196732000000004</v>
      </c>
      <c r="EL172" s="97">
        <v>1.2592800000000003E-2</v>
      </c>
      <c r="EM172" s="118">
        <v>0.69456012</v>
      </c>
      <c r="EN172" s="97">
        <v>0.78123041000000026</v>
      </c>
      <c r="EO172" s="97">
        <v>1.6325989999999999E-2</v>
      </c>
      <c r="EP172" s="118">
        <v>0.79755640000000028</v>
      </c>
    </row>
    <row r="173" spans="1:146" s="44" customFormat="1" x14ac:dyDescent="0.25">
      <c r="A173" s="95" t="s">
        <v>145</v>
      </c>
      <c r="B173" s="96" t="s">
        <v>146</v>
      </c>
      <c r="C173" s="97">
        <v>3.3357740000000004E-2</v>
      </c>
      <c r="D173" s="97">
        <v>0</v>
      </c>
      <c r="E173" s="118">
        <v>3.3357740000000004E-2</v>
      </c>
      <c r="F173" s="97">
        <v>0.51461056999999999</v>
      </c>
      <c r="G173" s="97">
        <v>6.2998999999999998E-4</v>
      </c>
      <c r="H173" s="118">
        <v>0.51524055999999996</v>
      </c>
      <c r="I173" s="97">
        <v>0.29778550999999998</v>
      </c>
      <c r="J173" s="97">
        <v>0</v>
      </c>
      <c r="K173" s="118">
        <v>0.29778550999999998</v>
      </c>
      <c r="L173" s="97">
        <v>0.30003292000000009</v>
      </c>
      <c r="M173" s="97">
        <v>3.0209999999999998E-3</v>
      </c>
      <c r="N173" s="118">
        <v>0.30305392000000009</v>
      </c>
      <c r="O173" s="97">
        <v>0.34665425999999999</v>
      </c>
      <c r="P173" s="97">
        <v>0</v>
      </c>
      <c r="Q173" s="118">
        <v>0.34665425999999999</v>
      </c>
      <c r="R173" s="97">
        <v>0.28318670000000001</v>
      </c>
      <c r="S173" s="97">
        <v>0</v>
      </c>
      <c r="T173" s="118">
        <v>0.28318670000000001</v>
      </c>
      <c r="U173" s="97">
        <v>0.24837502</v>
      </c>
      <c r="V173" s="97">
        <v>0</v>
      </c>
      <c r="W173" s="118">
        <v>0.24837502</v>
      </c>
      <c r="X173" s="86">
        <v>0.26871852000000002</v>
      </c>
      <c r="Y173" s="86">
        <v>7.9000000000000008E-3</v>
      </c>
      <c r="Z173" s="118">
        <v>0.27661852000000003</v>
      </c>
      <c r="AA173" s="86">
        <v>0.23789293999999997</v>
      </c>
      <c r="AB173" s="86">
        <v>0</v>
      </c>
      <c r="AC173" s="86">
        <v>0.23789293999999997</v>
      </c>
      <c r="AD173" s="86">
        <v>0.38320866999999992</v>
      </c>
      <c r="AE173" s="86">
        <v>0</v>
      </c>
      <c r="AF173" s="86">
        <v>0.38320866999999992</v>
      </c>
      <c r="AG173" s="86">
        <v>8.1050499999999998E-2</v>
      </c>
      <c r="AH173" s="86">
        <v>1.19287E-2</v>
      </c>
      <c r="AI173" s="86">
        <v>9.2979199999999998E-2</v>
      </c>
      <c r="AJ173" s="86">
        <v>0.64876929999999977</v>
      </c>
      <c r="AK173" s="86">
        <v>1.0500000000000001E-2</v>
      </c>
      <c r="AL173" s="86">
        <v>0.65926929999999984</v>
      </c>
      <c r="AM173" s="97">
        <v>0.27956403999999996</v>
      </c>
      <c r="AN173" s="97">
        <v>0</v>
      </c>
      <c r="AO173" s="118">
        <v>0.27956403999999996</v>
      </c>
      <c r="AP173" s="97">
        <v>0.30928159000000005</v>
      </c>
      <c r="AQ173" s="97">
        <v>0</v>
      </c>
      <c r="AR173" s="118">
        <v>0.30928159000000005</v>
      </c>
      <c r="AS173" s="97">
        <v>0.34099243000000012</v>
      </c>
      <c r="AT173" s="97">
        <v>0</v>
      </c>
      <c r="AU173" s="118">
        <v>0.34099243000000012</v>
      </c>
      <c r="AV173" s="97">
        <v>0.33864756000000001</v>
      </c>
      <c r="AW173" s="97">
        <v>0</v>
      </c>
      <c r="AX173" s="118">
        <v>0.33864756000000001</v>
      </c>
      <c r="AY173" s="97">
        <v>0.37629217999999998</v>
      </c>
      <c r="AZ173" s="97">
        <v>0</v>
      </c>
      <c r="BA173" s="118">
        <v>0.37629217999999998</v>
      </c>
      <c r="BB173" s="97">
        <v>0.30696183999999999</v>
      </c>
      <c r="BC173" s="97">
        <v>4.5262000000000002E-3</v>
      </c>
      <c r="BD173" s="118">
        <v>0.31148803999999997</v>
      </c>
      <c r="BE173" s="97">
        <v>0.30448242999999997</v>
      </c>
      <c r="BF173" s="97">
        <v>0</v>
      </c>
      <c r="BG173" s="118">
        <v>0.30448242999999997</v>
      </c>
      <c r="BH173" s="86">
        <v>0.34550379999999981</v>
      </c>
      <c r="BI173" s="86">
        <v>8.2050000000000005E-3</v>
      </c>
      <c r="BJ173" s="118">
        <v>0.35370879999999982</v>
      </c>
      <c r="BK173" s="86">
        <v>0.31248140000000002</v>
      </c>
      <c r="BL173" s="86">
        <v>0</v>
      </c>
      <c r="BM173" s="118">
        <v>0.31248140000000002</v>
      </c>
      <c r="BN173" s="86">
        <v>0.31773666000000006</v>
      </c>
      <c r="BO173" s="86">
        <v>0</v>
      </c>
      <c r="BP173" s="118">
        <v>0.31773666000000006</v>
      </c>
      <c r="BQ173" s="86">
        <v>0.33156487000000018</v>
      </c>
      <c r="BR173" s="86">
        <v>0</v>
      </c>
      <c r="BS173" s="118">
        <v>0.33156487000000018</v>
      </c>
      <c r="BT173" s="86">
        <v>0.79647984999999988</v>
      </c>
      <c r="BU173" s="86">
        <v>3.9000100000000002E-3</v>
      </c>
      <c r="BV173" s="118">
        <v>0.80037985999999983</v>
      </c>
      <c r="BW173" s="97">
        <v>0.344723</v>
      </c>
      <c r="BX173" s="97">
        <v>0</v>
      </c>
      <c r="BY173" s="118">
        <v>0.344723</v>
      </c>
      <c r="BZ173" s="97">
        <v>0.307639</v>
      </c>
      <c r="CA173" s="97">
        <v>0</v>
      </c>
      <c r="CB173" s="118">
        <v>0.307639</v>
      </c>
      <c r="CC173" s="97">
        <v>0.334455</v>
      </c>
      <c r="CD173" s="97">
        <v>0</v>
      </c>
      <c r="CE173" s="118">
        <v>0.334455</v>
      </c>
      <c r="CF173" s="97">
        <v>0.42076000000000002</v>
      </c>
      <c r="CG173" s="97">
        <v>0</v>
      </c>
      <c r="CH173" s="118">
        <v>0.42076000000000002</v>
      </c>
      <c r="CI173" s="97">
        <v>0.46223900000000001</v>
      </c>
      <c r="CJ173" s="97">
        <v>0</v>
      </c>
      <c r="CK173" s="118">
        <v>0.46223900000000001</v>
      </c>
      <c r="CL173" s="97">
        <v>0.339144</v>
      </c>
      <c r="CM173" s="97">
        <v>1.034E-3</v>
      </c>
      <c r="CN173" s="118">
        <v>0.34017799999999998</v>
      </c>
      <c r="CO173" s="97">
        <v>0.32027899999999998</v>
      </c>
      <c r="CP173" s="97">
        <v>0</v>
      </c>
      <c r="CQ173" s="118">
        <v>0.32027899999999998</v>
      </c>
      <c r="CR173" s="97">
        <v>0.29825099999999999</v>
      </c>
      <c r="CS173" s="97">
        <v>0</v>
      </c>
      <c r="CT173" s="118">
        <v>0.29825099999999999</v>
      </c>
      <c r="CU173" s="97">
        <v>0.55053700000000005</v>
      </c>
      <c r="CV173" s="97">
        <v>0</v>
      </c>
      <c r="CW173" s="118">
        <v>0.55053700000000005</v>
      </c>
      <c r="CX173" s="97">
        <v>0.87156299999999998</v>
      </c>
      <c r="CY173" s="97">
        <v>7.4999999999999997E-3</v>
      </c>
      <c r="CZ173" s="118">
        <v>0.87906299999999993</v>
      </c>
      <c r="DA173" s="97">
        <v>0.31784000000000001</v>
      </c>
      <c r="DB173" s="97">
        <v>8.4999999999999995E-4</v>
      </c>
      <c r="DC173" s="118">
        <v>0.31869000000000003</v>
      </c>
      <c r="DD173" s="97">
        <v>0.41328199999999998</v>
      </c>
      <c r="DE173" s="97">
        <v>1.566E-2</v>
      </c>
      <c r="DF173" s="118">
        <v>0.42894199999999999</v>
      </c>
      <c r="DG173" s="97">
        <v>0.27630281999999995</v>
      </c>
      <c r="DH173" s="97">
        <v>0</v>
      </c>
      <c r="DI173" s="118">
        <v>0.27630281999999995</v>
      </c>
      <c r="DJ173" s="97">
        <v>0.27539252000000003</v>
      </c>
      <c r="DK173" s="97">
        <v>0</v>
      </c>
      <c r="DL173" s="118">
        <v>0.27539252000000003</v>
      </c>
      <c r="DM173" s="97">
        <v>0.33352924</v>
      </c>
      <c r="DN173" s="97">
        <v>0</v>
      </c>
      <c r="DO173" s="118">
        <v>0.33352924</v>
      </c>
      <c r="DP173" s="97">
        <v>0.35128486999999997</v>
      </c>
      <c r="DQ173" s="97">
        <v>0</v>
      </c>
      <c r="DR173" s="118">
        <v>0.35128486999999997</v>
      </c>
      <c r="DS173" s="97">
        <v>0.26109209999999999</v>
      </c>
      <c r="DT173" s="97">
        <v>0</v>
      </c>
      <c r="DU173" s="118">
        <v>0.26109209999999999</v>
      </c>
      <c r="DV173" s="97">
        <v>0.26109209999999999</v>
      </c>
      <c r="DW173" s="97">
        <v>0</v>
      </c>
      <c r="DX173" s="118">
        <v>0.26109209999999999</v>
      </c>
      <c r="DY173" s="97">
        <v>0.35494241000000004</v>
      </c>
      <c r="DZ173" s="97">
        <v>0</v>
      </c>
      <c r="EA173" s="118">
        <v>0.35494241000000004</v>
      </c>
      <c r="EB173" s="97">
        <v>0.27599827999999998</v>
      </c>
      <c r="EC173" s="97">
        <v>0</v>
      </c>
      <c r="ED173" s="118">
        <v>0.27599827999999998</v>
      </c>
      <c r="EE173" s="97">
        <v>0.30137072000000004</v>
      </c>
      <c r="EF173" s="97">
        <v>0</v>
      </c>
      <c r="EG173" s="118">
        <v>0.30137072000000004</v>
      </c>
      <c r="EH173" s="97">
        <v>0.32016009000000006</v>
      </c>
      <c r="EI173" s="97">
        <v>0</v>
      </c>
      <c r="EJ173" s="118">
        <v>0.32016009000000006</v>
      </c>
      <c r="EK173" s="97">
        <v>0.26959692000000002</v>
      </c>
      <c r="EL173" s="97">
        <v>0</v>
      </c>
      <c r="EM173" s="118">
        <v>0.26959692000000002</v>
      </c>
      <c r="EN173" s="97">
        <v>0.63294590000000006</v>
      </c>
      <c r="EO173" s="97">
        <v>0</v>
      </c>
      <c r="EP173" s="118">
        <v>0.63294590000000006</v>
      </c>
    </row>
    <row r="174" spans="1:146" s="44" customFormat="1" x14ac:dyDescent="0.25">
      <c r="A174" s="95" t="s">
        <v>147</v>
      </c>
      <c r="B174" s="96" t="s">
        <v>148</v>
      </c>
      <c r="C174" s="97">
        <v>0.67327342000000001</v>
      </c>
      <c r="D174" s="97">
        <v>0</v>
      </c>
      <c r="E174" s="118">
        <v>0.67327342000000001</v>
      </c>
      <c r="F174" s="97">
        <v>0.68008665000000001</v>
      </c>
      <c r="G174" s="97">
        <v>6.8900000000000005E-4</v>
      </c>
      <c r="H174" s="118">
        <v>0.68077565000000007</v>
      </c>
      <c r="I174" s="97">
        <v>0.64278935000000015</v>
      </c>
      <c r="J174" s="97">
        <v>0</v>
      </c>
      <c r="K174" s="118">
        <v>0.64278935000000015</v>
      </c>
      <c r="L174" s="97">
        <v>0.68635992999999984</v>
      </c>
      <c r="M174" s="97">
        <v>0</v>
      </c>
      <c r="N174" s="118">
        <v>0.68635992999999984</v>
      </c>
      <c r="O174" s="97">
        <v>0.81094961000000021</v>
      </c>
      <c r="P174" s="97">
        <v>0</v>
      </c>
      <c r="Q174" s="118">
        <v>0.81094961000000021</v>
      </c>
      <c r="R174" s="97">
        <v>0.63754865999999999</v>
      </c>
      <c r="S174" s="97">
        <v>0</v>
      </c>
      <c r="T174" s="118">
        <v>0.63754865999999999</v>
      </c>
      <c r="U174" s="97">
        <v>0.72931654000000035</v>
      </c>
      <c r="V174" s="97">
        <v>1.8260938</v>
      </c>
      <c r="W174" s="118">
        <v>2.5554103400000003</v>
      </c>
      <c r="X174" s="86">
        <v>0.94792173000000002</v>
      </c>
      <c r="Y174" s="86">
        <v>1.1811E-2</v>
      </c>
      <c r="Z174" s="118">
        <v>0.95973273000000003</v>
      </c>
      <c r="AA174" s="86">
        <v>0.68482034999999986</v>
      </c>
      <c r="AB174" s="86">
        <v>0</v>
      </c>
      <c r="AC174" s="86">
        <v>0.68482034999999986</v>
      </c>
      <c r="AD174" s="86">
        <v>0.74459598000000005</v>
      </c>
      <c r="AE174" s="86">
        <v>0</v>
      </c>
      <c r="AF174" s="86">
        <v>0.74459598000000005</v>
      </c>
      <c r="AG174" s="86">
        <v>0.67958633000000013</v>
      </c>
      <c r="AH174" s="86">
        <v>9.7609199999999993E-2</v>
      </c>
      <c r="AI174" s="86">
        <v>0.77719553000000008</v>
      </c>
      <c r="AJ174" s="86">
        <v>0.75108911999999983</v>
      </c>
      <c r="AK174" s="86">
        <v>7.0889999999999998E-3</v>
      </c>
      <c r="AL174" s="86">
        <v>0.75817811999999984</v>
      </c>
      <c r="AM174" s="97">
        <v>0.64963738999999987</v>
      </c>
      <c r="AN174" s="97">
        <v>0</v>
      </c>
      <c r="AO174" s="118">
        <v>0.64963738999999987</v>
      </c>
      <c r="AP174" s="97">
        <v>0.65106030000000004</v>
      </c>
      <c r="AQ174" s="97">
        <v>0</v>
      </c>
      <c r="AR174" s="118">
        <v>0.65106030000000004</v>
      </c>
      <c r="AS174" s="97">
        <v>0.68109721000000001</v>
      </c>
      <c r="AT174" s="97">
        <v>0</v>
      </c>
      <c r="AU174" s="118">
        <v>0.68109721000000001</v>
      </c>
      <c r="AV174" s="97">
        <v>0.71515443000000023</v>
      </c>
      <c r="AW174" s="97">
        <v>0</v>
      </c>
      <c r="AX174" s="118">
        <v>0.71515443000000023</v>
      </c>
      <c r="AY174" s="97">
        <v>0.75025593000000002</v>
      </c>
      <c r="AZ174" s="97">
        <v>0</v>
      </c>
      <c r="BA174" s="118">
        <v>0.75025593000000002</v>
      </c>
      <c r="BB174" s="97">
        <v>0.64298488000000009</v>
      </c>
      <c r="BC174" s="97">
        <v>0</v>
      </c>
      <c r="BD174" s="118">
        <v>0.64298488000000009</v>
      </c>
      <c r="BE174" s="97">
        <v>0.76877907999999995</v>
      </c>
      <c r="BF174" s="97">
        <v>0</v>
      </c>
      <c r="BG174" s="118">
        <v>0.76877907999999995</v>
      </c>
      <c r="BH174" s="86">
        <v>1.1293577299999993</v>
      </c>
      <c r="BI174" s="86">
        <v>0</v>
      </c>
      <c r="BJ174" s="118">
        <v>1.1293577299999993</v>
      </c>
      <c r="BK174" s="86">
        <v>0.7122337700000001</v>
      </c>
      <c r="BL174" s="86">
        <v>0</v>
      </c>
      <c r="BM174" s="118">
        <v>0.7122337700000001</v>
      </c>
      <c r="BN174" s="86">
        <v>0.74294475000000004</v>
      </c>
      <c r="BO174" s="86">
        <v>0</v>
      </c>
      <c r="BP174" s="118">
        <v>0.74294475000000004</v>
      </c>
      <c r="BQ174" s="86">
        <v>0.67040215999999997</v>
      </c>
      <c r="BR174" s="86">
        <v>0</v>
      </c>
      <c r="BS174" s="118">
        <v>0.67040215999999997</v>
      </c>
      <c r="BT174" s="86">
        <v>0.85353827999999987</v>
      </c>
      <c r="BU174" s="86">
        <v>0</v>
      </c>
      <c r="BV174" s="118">
        <v>0.85353827999999987</v>
      </c>
      <c r="BW174" s="97">
        <v>0.70922200000000002</v>
      </c>
      <c r="BX174" s="97">
        <v>0</v>
      </c>
      <c r="BY174" s="118">
        <v>0.70922200000000002</v>
      </c>
      <c r="BZ174" s="97">
        <v>0.68779900000000005</v>
      </c>
      <c r="CA174" s="97">
        <v>7.4949999999999999E-3</v>
      </c>
      <c r="CB174" s="118">
        <v>0.69529400000000008</v>
      </c>
      <c r="CC174" s="97">
        <v>0.697071</v>
      </c>
      <c r="CD174" s="97">
        <v>3.8977999999999999E-2</v>
      </c>
      <c r="CE174" s="118">
        <v>0.73604899999999995</v>
      </c>
      <c r="CF174" s="97">
        <v>0.79440900000000003</v>
      </c>
      <c r="CG174" s="97">
        <v>4.8999999999999998E-4</v>
      </c>
      <c r="CH174" s="118">
        <v>0.79489900000000002</v>
      </c>
      <c r="CI174" s="97">
        <v>0.68486400000000003</v>
      </c>
      <c r="CJ174" s="97">
        <v>9.0742000000000003E-2</v>
      </c>
      <c r="CK174" s="118">
        <v>0.77560600000000002</v>
      </c>
      <c r="CL174" s="97">
        <v>0.72018499999999996</v>
      </c>
      <c r="CM174" s="97">
        <v>0</v>
      </c>
      <c r="CN174" s="118">
        <v>0.72018499999999996</v>
      </c>
      <c r="CO174" s="97">
        <v>0.63231800000000005</v>
      </c>
      <c r="CP174" s="97">
        <v>0</v>
      </c>
      <c r="CQ174" s="118">
        <v>0.63231800000000005</v>
      </c>
      <c r="CR174" s="97">
        <v>0.889733</v>
      </c>
      <c r="CS174" s="97">
        <v>2.5375999999999999E-2</v>
      </c>
      <c r="CT174" s="118">
        <v>0.91510899999999995</v>
      </c>
      <c r="CU174" s="97">
        <v>0.57460299999999997</v>
      </c>
      <c r="CV174" s="97">
        <v>1.6747999999999999E-2</v>
      </c>
      <c r="CW174" s="118">
        <v>0.59135099999999996</v>
      </c>
      <c r="CX174" s="97">
        <v>0.55355500000000002</v>
      </c>
      <c r="CY174" s="97">
        <v>2.9093000000000001E-2</v>
      </c>
      <c r="CZ174" s="118">
        <v>0.58264800000000005</v>
      </c>
      <c r="DA174" s="97">
        <v>0.42021599999999998</v>
      </c>
      <c r="DB174" s="97">
        <v>0</v>
      </c>
      <c r="DC174" s="118">
        <v>0.42021599999999998</v>
      </c>
      <c r="DD174" s="97">
        <v>0.85868599999999995</v>
      </c>
      <c r="DE174" s="97">
        <v>9.5E-4</v>
      </c>
      <c r="DF174" s="118">
        <v>0.85963599999999996</v>
      </c>
      <c r="DG174" s="97">
        <v>0.65474218000000006</v>
      </c>
      <c r="DH174" s="97">
        <v>1.4989999999999999E-3</v>
      </c>
      <c r="DI174" s="118">
        <v>0.65624118000000009</v>
      </c>
      <c r="DJ174" s="97">
        <v>0.66713780999999994</v>
      </c>
      <c r="DK174" s="97">
        <v>0</v>
      </c>
      <c r="DL174" s="118">
        <v>0.66713780999999994</v>
      </c>
      <c r="DM174" s="97">
        <v>0.60068836000000003</v>
      </c>
      <c r="DN174" s="97">
        <v>0</v>
      </c>
      <c r="DO174" s="118">
        <v>0.60068836000000003</v>
      </c>
      <c r="DP174" s="97">
        <v>0.75657805999999994</v>
      </c>
      <c r="DQ174" s="97">
        <v>0</v>
      </c>
      <c r="DR174" s="118">
        <v>0.75657805999999994</v>
      </c>
      <c r="DS174" s="97">
        <v>0.58942979000000006</v>
      </c>
      <c r="DT174" s="97">
        <v>0</v>
      </c>
      <c r="DU174" s="118">
        <v>0.58942979000000006</v>
      </c>
      <c r="DV174" s="97">
        <v>0.64505268000000004</v>
      </c>
      <c r="DW174" s="97">
        <v>0</v>
      </c>
      <c r="DX174" s="118">
        <v>0.64505268000000004</v>
      </c>
      <c r="DY174" s="97">
        <v>0.62449442999999993</v>
      </c>
      <c r="DZ174" s="97">
        <v>3.2969159999999997E-2</v>
      </c>
      <c r="EA174" s="118">
        <v>0.65746358999999988</v>
      </c>
      <c r="EB174" s="97">
        <v>0.68164886999999985</v>
      </c>
      <c r="EC174" s="97">
        <v>0</v>
      </c>
      <c r="ED174" s="118">
        <v>0.68164886999999985</v>
      </c>
      <c r="EE174" s="97">
        <v>1.0600063199999998</v>
      </c>
      <c r="EF174" s="97">
        <v>0</v>
      </c>
      <c r="EG174" s="118">
        <v>1.0600063199999998</v>
      </c>
      <c r="EH174" s="97">
        <v>0.64654262000000007</v>
      </c>
      <c r="EI174" s="97">
        <v>0</v>
      </c>
      <c r="EJ174" s="118">
        <v>0.64654262000000007</v>
      </c>
      <c r="EK174" s="97">
        <v>0.61186225999999999</v>
      </c>
      <c r="EL174" s="97">
        <v>2.3E-3</v>
      </c>
      <c r="EM174" s="118">
        <v>0.61416225999999996</v>
      </c>
      <c r="EN174" s="97">
        <v>0.64565073000000028</v>
      </c>
      <c r="EO174" s="97">
        <v>0</v>
      </c>
      <c r="EP174" s="118">
        <v>0.64565073000000028</v>
      </c>
    </row>
    <row r="175" spans="1:146" s="44" customFormat="1" x14ac:dyDescent="0.25">
      <c r="A175" s="95" t="s">
        <v>149</v>
      </c>
      <c r="B175" s="96" t="s">
        <v>150</v>
      </c>
      <c r="C175" s="97">
        <v>0.31707583999999994</v>
      </c>
      <c r="D175" s="97">
        <v>0</v>
      </c>
      <c r="E175" s="118">
        <v>0.31707583999999994</v>
      </c>
      <c r="F175" s="97">
        <v>0.33545216999999999</v>
      </c>
      <c r="G175" s="97">
        <v>2.3E-3</v>
      </c>
      <c r="H175" s="118">
        <v>0.33775216999999996</v>
      </c>
      <c r="I175" s="97">
        <v>0.33554348000000006</v>
      </c>
      <c r="J175" s="97">
        <v>0</v>
      </c>
      <c r="K175" s="118">
        <v>0.33554348000000006</v>
      </c>
      <c r="L175" s="97">
        <v>0.34295751000000008</v>
      </c>
      <c r="M175" s="97">
        <v>6.3600000000000002E-3</v>
      </c>
      <c r="N175" s="118">
        <v>0.34931751000000005</v>
      </c>
      <c r="O175" s="97">
        <v>0.40036807000000002</v>
      </c>
      <c r="P175" s="97">
        <v>0</v>
      </c>
      <c r="Q175" s="118">
        <v>0.40036807000000002</v>
      </c>
      <c r="R175" s="97">
        <v>0.33766770000000007</v>
      </c>
      <c r="S175" s="97">
        <v>0</v>
      </c>
      <c r="T175" s="118">
        <v>0.33766770000000007</v>
      </c>
      <c r="U175" s="97">
        <v>0.37870529000000003</v>
      </c>
      <c r="V175" s="97">
        <v>0</v>
      </c>
      <c r="W175" s="118">
        <v>0.37870529000000003</v>
      </c>
      <c r="X175" s="86">
        <v>0.34481153000000009</v>
      </c>
      <c r="Y175" s="86">
        <v>0</v>
      </c>
      <c r="Z175" s="118">
        <v>0.34481153000000009</v>
      </c>
      <c r="AA175" s="86">
        <v>0.32836612999999998</v>
      </c>
      <c r="AB175" s="86">
        <v>0</v>
      </c>
      <c r="AC175" s="86">
        <v>0.32836612999999998</v>
      </c>
      <c r="AD175" s="86">
        <v>0.53321033000000007</v>
      </c>
      <c r="AE175" s="86">
        <v>0</v>
      </c>
      <c r="AF175" s="86">
        <v>0.53321033000000007</v>
      </c>
      <c r="AG175" s="86">
        <v>0.31890790999999996</v>
      </c>
      <c r="AH175" s="86">
        <v>0</v>
      </c>
      <c r="AI175" s="86">
        <v>0.31890790999999996</v>
      </c>
      <c r="AJ175" s="86">
        <v>0.38277025000000003</v>
      </c>
      <c r="AK175" s="86">
        <v>0</v>
      </c>
      <c r="AL175" s="86">
        <v>0.38277025000000003</v>
      </c>
      <c r="AM175" s="97">
        <v>0.33681645999999998</v>
      </c>
      <c r="AN175" s="97">
        <v>0</v>
      </c>
      <c r="AO175" s="118">
        <v>0.33681645999999998</v>
      </c>
      <c r="AP175" s="97">
        <v>0.31377813000000004</v>
      </c>
      <c r="AQ175" s="97">
        <v>0</v>
      </c>
      <c r="AR175" s="118">
        <v>0.31377813000000004</v>
      </c>
      <c r="AS175" s="97">
        <v>0.32487379</v>
      </c>
      <c r="AT175" s="97">
        <v>1.40397E-2</v>
      </c>
      <c r="AU175" s="118">
        <v>0.33891348999999998</v>
      </c>
      <c r="AV175" s="97">
        <v>0.31222207999999996</v>
      </c>
      <c r="AW175" s="97">
        <v>0</v>
      </c>
      <c r="AX175" s="118">
        <v>0.31222207999999996</v>
      </c>
      <c r="AY175" s="97">
        <v>0.39535256000000013</v>
      </c>
      <c r="AZ175" s="97">
        <v>0</v>
      </c>
      <c r="BA175" s="118">
        <v>0.39535256000000013</v>
      </c>
      <c r="BB175" s="97">
        <v>0.33887421999999989</v>
      </c>
      <c r="BC175" s="97">
        <v>0</v>
      </c>
      <c r="BD175" s="118">
        <v>0.33887421999999989</v>
      </c>
      <c r="BE175" s="97">
        <v>0.33361161</v>
      </c>
      <c r="BF175" s="97">
        <v>0</v>
      </c>
      <c r="BG175" s="118">
        <v>0.33361161</v>
      </c>
      <c r="BH175" s="86">
        <v>0.34565547000000008</v>
      </c>
      <c r="BI175" s="86">
        <v>1.1800000000000001E-3</v>
      </c>
      <c r="BJ175" s="118">
        <v>0.34683547000000009</v>
      </c>
      <c r="BK175" s="86">
        <v>0.53632144999999998</v>
      </c>
      <c r="BL175" s="86">
        <v>0</v>
      </c>
      <c r="BM175" s="118">
        <v>0.53632144999999998</v>
      </c>
      <c r="BN175" s="86">
        <v>0.34980183000000009</v>
      </c>
      <c r="BO175" s="86">
        <v>5.6835000000000002E-3</v>
      </c>
      <c r="BP175" s="118">
        <v>0.3554853300000001</v>
      </c>
      <c r="BQ175" s="86">
        <v>0.32819696000000004</v>
      </c>
      <c r="BR175" s="86">
        <v>0</v>
      </c>
      <c r="BS175" s="118">
        <v>0.32819696000000004</v>
      </c>
      <c r="BT175" s="86">
        <v>0.34773186999999989</v>
      </c>
      <c r="BU175" s="86">
        <v>0</v>
      </c>
      <c r="BV175" s="118">
        <v>0.34773186999999989</v>
      </c>
      <c r="BW175" s="97">
        <v>0.33633999999999997</v>
      </c>
      <c r="BX175" s="97">
        <v>1.7399999999999999E-2</v>
      </c>
      <c r="BY175" s="118">
        <v>0.35373999999999994</v>
      </c>
      <c r="BZ175" s="97">
        <v>0.33019599999999999</v>
      </c>
      <c r="CA175" s="97">
        <v>7.9749999999999995E-3</v>
      </c>
      <c r="CB175" s="118">
        <v>0.338171</v>
      </c>
      <c r="CC175" s="97">
        <v>0.35798799999999997</v>
      </c>
      <c r="CD175" s="97">
        <v>5.0879999999999996E-3</v>
      </c>
      <c r="CE175" s="118">
        <v>0.36307599999999995</v>
      </c>
      <c r="CF175" s="97">
        <v>0.38472699999999999</v>
      </c>
      <c r="CG175" s="97">
        <v>0</v>
      </c>
      <c r="CH175" s="118">
        <v>0.38472699999999999</v>
      </c>
      <c r="CI175" s="97">
        <v>0.35858299999999999</v>
      </c>
      <c r="CJ175" s="97">
        <v>5.274E-3</v>
      </c>
      <c r="CK175" s="118">
        <v>0.36385699999999999</v>
      </c>
      <c r="CL175" s="97">
        <v>0.46748899999999999</v>
      </c>
      <c r="CM175" s="97">
        <v>0</v>
      </c>
      <c r="CN175" s="118">
        <v>0.46748899999999999</v>
      </c>
      <c r="CO175" s="97">
        <v>0.46942200000000001</v>
      </c>
      <c r="CP175" s="97">
        <v>8.5731000000000002E-2</v>
      </c>
      <c r="CQ175" s="118">
        <v>0.55515300000000001</v>
      </c>
      <c r="CR175" s="97">
        <v>0.454627</v>
      </c>
      <c r="CS175" s="97">
        <v>3.0000000000000001E-3</v>
      </c>
      <c r="CT175" s="118">
        <v>0.45762700000000001</v>
      </c>
      <c r="CU175" s="97">
        <v>0.68344899999999997</v>
      </c>
      <c r="CV175" s="97">
        <v>0</v>
      </c>
      <c r="CW175" s="118">
        <v>0.68344899999999997</v>
      </c>
      <c r="CX175" s="97">
        <v>0.47645999999999999</v>
      </c>
      <c r="CY175" s="97">
        <v>0</v>
      </c>
      <c r="CZ175" s="118">
        <v>0.47645999999999999</v>
      </c>
      <c r="DA175" s="97">
        <v>0.50022100000000003</v>
      </c>
      <c r="DB175" s="97">
        <v>0</v>
      </c>
      <c r="DC175" s="118">
        <v>0.50022100000000003</v>
      </c>
      <c r="DD175" s="97">
        <v>0.52074600000000004</v>
      </c>
      <c r="DE175" s="97">
        <v>0.13739699999999999</v>
      </c>
      <c r="DF175" s="118">
        <v>0.65814300000000003</v>
      </c>
      <c r="DG175" s="97">
        <v>0.47340115999999999</v>
      </c>
      <c r="DH175" s="97">
        <v>0</v>
      </c>
      <c r="DI175" s="118">
        <v>0.47340115999999999</v>
      </c>
      <c r="DJ175" s="97">
        <v>0.47217101999999994</v>
      </c>
      <c r="DK175" s="97">
        <v>3.127E-3</v>
      </c>
      <c r="DL175" s="118">
        <v>0.47529801999999993</v>
      </c>
      <c r="DM175" s="97">
        <v>0.45312726999999997</v>
      </c>
      <c r="DN175" s="97">
        <v>0.15451090000000001</v>
      </c>
      <c r="DO175" s="118">
        <v>0.60763816999999998</v>
      </c>
      <c r="DP175" s="97">
        <v>0.34198660000000003</v>
      </c>
      <c r="DQ175" s="97">
        <v>0</v>
      </c>
      <c r="DR175" s="118">
        <v>0.34198660000000003</v>
      </c>
      <c r="DS175" s="97">
        <v>0.28970495000000002</v>
      </c>
      <c r="DT175" s="97">
        <v>0</v>
      </c>
      <c r="DU175" s="118">
        <v>0.28970495000000002</v>
      </c>
      <c r="DV175" s="97">
        <v>0.28142495000000001</v>
      </c>
      <c r="DW175" s="97">
        <v>0</v>
      </c>
      <c r="DX175" s="118">
        <v>0.28142495000000001</v>
      </c>
      <c r="DY175" s="97">
        <v>0.79034300999999996</v>
      </c>
      <c r="DZ175" s="97">
        <v>0</v>
      </c>
      <c r="EA175" s="118">
        <v>0.79034300999999996</v>
      </c>
      <c r="EB175" s="97">
        <v>0.29278747999999999</v>
      </c>
      <c r="EC175" s="97">
        <v>0</v>
      </c>
      <c r="ED175" s="118">
        <v>0.29278747999999999</v>
      </c>
      <c r="EE175" s="97">
        <v>0.53361692999999999</v>
      </c>
      <c r="EF175" s="97">
        <v>0</v>
      </c>
      <c r="EG175" s="118">
        <v>0.53361692999999999</v>
      </c>
      <c r="EH175" s="97">
        <v>0.47623579999999993</v>
      </c>
      <c r="EI175" s="97">
        <v>0</v>
      </c>
      <c r="EJ175" s="118">
        <v>0.47623579999999993</v>
      </c>
      <c r="EK175" s="97">
        <v>0.62069887999999995</v>
      </c>
      <c r="EL175" s="97">
        <v>0.10719856</v>
      </c>
      <c r="EM175" s="118">
        <v>0.72789744000000001</v>
      </c>
      <c r="EN175" s="97">
        <v>0.72549370999999985</v>
      </c>
      <c r="EO175" s="97">
        <v>4.4569999999999999E-2</v>
      </c>
      <c r="EP175" s="118">
        <v>0.77006370999999985</v>
      </c>
    </row>
    <row r="176" spans="1:146" s="44" customFormat="1" x14ac:dyDescent="0.25">
      <c r="A176" s="95" t="s">
        <v>151</v>
      </c>
      <c r="B176" s="96" t="s">
        <v>152</v>
      </c>
      <c r="C176" s="97">
        <v>1.1874391099999997</v>
      </c>
      <c r="D176" s="97">
        <v>0</v>
      </c>
      <c r="E176" s="118">
        <v>1.1874391099999997</v>
      </c>
      <c r="F176" s="97">
        <v>1.9744933600000001</v>
      </c>
      <c r="G176" s="97">
        <v>0.39621070000000003</v>
      </c>
      <c r="H176" s="118">
        <v>2.37070406</v>
      </c>
      <c r="I176" s="97">
        <v>1.7954459500000002</v>
      </c>
      <c r="J176" s="97">
        <v>0.79292144000000009</v>
      </c>
      <c r="K176" s="118">
        <v>2.5883673900000002</v>
      </c>
      <c r="L176" s="97">
        <v>1.91996637</v>
      </c>
      <c r="M176" s="97">
        <v>0.26952683999999999</v>
      </c>
      <c r="N176" s="118">
        <v>2.1894932099999997</v>
      </c>
      <c r="O176" s="97">
        <v>0.78368167999999994</v>
      </c>
      <c r="P176" s="97">
        <v>1.3731811599999999</v>
      </c>
      <c r="Q176" s="118">
        <v>2.1568628400000001</v>
      </c>
      <c r="R176" s="97">
        <v>1.0528054099999999</v>
      </c>
      <c r="S176" s="97">
        <v>0.14005984000000002</v>
      </c>
      <c r="T176" s="118">
        <v>1.1928652500000001</v>
      </c>
      <c r="U176" s="97">
        <v>0.62777572000000026</v>
      </c>
      <c r="V176" s="97">
        <v>2.30842313</v>
      </c>
      <c r="W176" s="118">
        <v>2.9361988500000002</v>
      </c>
      <c r="X176" s="86">
        <v>2.8097599400000006</v>
      </c>
      <c r="Y176" s="86">
        <v>7.3139999999999997E-2</v>
      </c>
      <c r="Z176" s="118">
        <v>2.8828999400000006</v>
      </c>
      <c r="AA176" s="86">
        <v>2.3595164199999998</v>
      </c>
      <c r="AB176" s="86">
        <v>1.19726675</v>
      </c>
      <c r="AC176" s="86">
        <v>3.5567831700000001</v>
      </c>
      <c r="AD176" s="86">
        <v>1.9953911800000006</v>
      </c>
      <c r="AE176" s="86">
        <v>2.2961057999999999</v>
      </c>
      <c r="AF176" s="86">
        <v>4.2914969800000007</v>
      </c>
      <c r="AG176" s="86">
        <v>1.2352332900000005</v>
      </c>
      <c r="AH176" s="86">
        <v>0.68055396000000001</v>
      </c>
      <c r="AI176" s="86">
        <v>1.9157872500000004</v>
      </c>
      <c r="AJ176" s="86">
        <v>2.3507573899999996</v>
      </c>
      <c r="AK176" s="86">
        <v>2.29457712</v>
      </c>
      <c r="AL176" s="86">
        <v>4.6453345099999996</v>
      </c>
      <c r="AM176" s="97">
        <v>0.75994813999999999</v>
      </c>
      <c r="AN176" s="97">
        <v>0</v>
      </c>
      <c r="AO176" s="118">
        <v>0.75994813999999999</v>
      </c>
      <c r="AP176" s="97">
        <v>0.82806508999999995</v>
      </c>
      <c r="AQ176" s="97">
        <v>0.88789560999999995</v>
      </c>
      <c r="AR176" s="118">
        <v>1.7159606999999999</v>
      </c>
      <c r="AS176" s="97">
        <v>2.5644308900000001</v>
      </c>
      <c r="AT176" s="97">
        <v>0</v>
      </c>
      <c r="AU176" s="118">
        <v>2.5644308900000001</v>
      </c>
      <c r="AV176" s="97">
        <v>1.3098963000000003</v>
      </c>
      <c r="AW176" s="97">
        <v>0.29281539000000001</v>
      </c>
      <c r="AX176" s="118">
        <v>1.6027116900000005</v>
      </c>
      <c r="AY176" s="97">
        <v>2.7153808200000005</v>
      </c>
      <c r="AZ176" s="97">
        <v>0.18171826999999999</v>
      </c>
      <c r="BA176" s="118">
        <v>2.8970990900000002</v>
      </c>
      <c r="BB176" s="97">
        <v>3.1952363999999993</v>
      </c>
      <c r="BC176" s="97">
        <v>1.10987433</v>
      </c>
      <c r="BD176" s="118">
        <v>4.3051107299999991</v>
      </c>
      <c r="BE176" s="97">
        <v>1.13898791</v>
      </c>
      <c r="BF176" s="97">
        <v>3.2620000000000003E-2</v>
      </c>
      <c r="BG176" s="118">
        <v>1.1716079099999999</v>
      </c>
      <c r="BH176" s="86">
        <v>2.1008022499999996</v>
      </c>
      <c r="BI176" s="86">
        <v>2.0598040399999999</v>
      </c>
      <c r="BJ176" s="118">
        <v>4.1606062899999996</v>
      </c>
      <c r="BK176" s="86">
        <v>2.3862028000000004</v>
      </c>
      <c r="BL176" s="86">
        <v>0.51217597999999998</v>
      </c>
      <c r="BM176" s="118">
        <v>2.8983787800000003</v>
      </c>
      <c r="BN176" s="86">
        <v>1.0092163399999998</v>
      </c>
      <c r="BO176" s="86">
        <v>0.94487962000000014</v>
      </c>
      <c r="BP176" s="118">
        <v>1.9540959599999999</v>
      </c>
      <c r="BQ176" s="86">
        <v>2.8000990100000003</v>
      </c>
      <c r="BR176" s="86">
        <v>2.2279854399999999</v>
      </c>
      <c r="BS176" s="118">
        <v>5.0280844500000006</v>
      </c>
      <c r="BT176" s="86">
        <v>2.7728378499999997</v>
      </c>
      <c r="BU176" s="86">
        <v>0.77272212000000007</v>
      </c>
      <c r="BV176" s="118">
        <v>3.5455599699999998</v>
      </c>
      <c r="BW176" s="97">
        <v>1.408155</v>
      </c>
      <c r="BX176" s="97">
        <v>0</v>
      </c>
      <c r="BY176" s="118">
        <v>1.408155</v>
      </c>
      <c r="BZ176" s="97">
        <v>0.95612600000000003</v>
      </c>
      <c r="CA176" s="97">
        <v>0</v>
      </c>
      <c r="CB176" s="118">
        <v>0.95612600000000003</v>
      </c>
      <c r="CC176" s="97">
        <v>1.866544</v>
      </c>
      <c r="CD176" s="97">
        <v>0.150565</v>
      </c>
      <c r="CE176" s="118">
        <v>2.017109</v>
      </c>
      <c r="CF176" s="97">
        <v>1.0235570000000001</v>
      </c>
      <c r="CG176" s="97">
        <v>0.33149400000000001</v>
      </c>
      <c r="CH176" s="118">
        <v>1.355051</v>
      </c>
      <c r="CI176" s="97">
        <v>2.982561</v>
      </c>
      <c r="CJ176" s="97">
        <v>0.43196699999999999</v>
      </c>
      <c r="CK176" s="118">
        <v>3.4145279999999998</v>
      </c>
      <c r="CL176" s="97">
        <v>1.850193</v>
      </c>
      <c r="CM176" s="97">
        <v>2.9406000000000002E-2</v>
      </c>
      <c r="CN176" s="118">
        <v>1.879599</v>
      </c>
      <c r="CO176" s="97">
        <v>2.8722219999999998</v>
      </c>
      <c r="CP176" s="97">
        <v>9.0779999999999993E-3</v>
      </c>
      <c r="CQ176" s="118">
        <v>2.8813</v>
      </c>
      <c r="CR176" s="97">
        <v>0.82150199999999995</v>
      </c>
      <c r="CS176" s="97">
        <v>0.27314300000000002</v>
      </c>
      <c r="CT176" s="118">
        <v>1.0946449999999999</v>
      </c>
      <c r="CU176" s="97">
        <v>4.7390080000000001</v>
      </c>
      <c r="CV176" s="97">
        <v>8.5330000000000003E-2</v>
      </c>
      <c r="CW176" s="118">
        <v>4.824338</v>
      </c>
      <c r="CX176" s="97">
        <v>1.806408</v>
      </c>
      <c r="CY176" s="97">
        <v>3.585E-2</v>
      </c>
      <c r="CZ176" s="118">
        <v>1.842258</v>
      </c>
      <c r="DA176" s="97">
        <v>1.686874</v>
      </c>
      <c r="DB176" s="97">
        <v>0.872695</v>
      </c>
      <c r="DC176" s="118">
        <v>2.5595689999999998</v>
      </c>
      <c r="DD176" s="97">
        <v>5.6508339999999997</v>
      </c>
      <c r="DE176" s="97">
        <v>7.1038810000000003</v>
      </c>
      <c r="DF176" s="118">
        <v>12.754715000000001</v>
      </c>
      <c r="DG176" s="97">
        <v>0.81718033000000034</v>
      </c>
      <c r="DH176" s="97">
        <v>0.34153132000000003</v>
      </c>
      <c r="DI176" s="118">
        <v>1.1587116500000003</v>
      </c>
      <c r="DJ176" s="97">
        <v>1.3837289300000002</v>
      </c>
      <c r="DK176" s="97">
        <v>1.1481527000000002</v>
      </c>
      <c r="DL176" s="118">
        <v>2.5318816300000004</v>
      </c>
      <c r="DM176" s="97">
        <v>1.01520487</v>
      </c>
      <c r="DN176" s="97">
        <v>0.7091788899999999</v>
      </c>
      <c r="DO176" s="118">
        <v>1.7243837599999998</v>
      </c>
      <c r="DP176" s="97">
        <v>0.98381726999999985</v>
      </c>
      <c r="DQ176" s="97">
        <v>1.5301875399999998</v>
      </c>
      <c r="DR176" s="118">
        <v>2.5140048099999994</v>
      </c>
      <c r="DS176" s="97">
        <v>4.1322857400000004</v>
      </c>
      <c r="DT176" s="97">
        <v>0</v>
      </c>
      <c r="DU176" s="118">
        <v>4.1322857400000004</v>
      </c>
      <c r="DV176" s="97">
        <v>0.93616305999999994</v>
      </c>
      <c r="DW176" s="97">
        <v>0.66923499999999758</v>
      </c>
      <c r="DX176" s="118">
        <v>1.6053980599999975</v>
      </c>
      <c r="DY176" s="97">
        <v>2.4805308399999997</v>
      </c>
      <c r="DZ176" s="97">
        <v>1.44866652</v>
      </c>
      <c r="EA176" s="118">
        <v>3.9291973599999999</v>
      </c>
      <c r="EB176" s="97">
        <v>1.4208052000000002</v>
      </c>
      <c r="EC176" s="97">
        <v>0</v>
      </c>
      <c r="ED176" s="118">
        <v>1.4208052000000002</v>
      </c>
      <c r="EE176" s="97">
        <v>1.4651688600000004</v>
      </c>
      <c r="EF176" s="97">
        <v>1.7661385000000001</v>
      </c>
      <c r="EG176" s="118">
        <v>3.2313073600000006</v>
      </c>
      <c r="EH176" s="97">
        <v>1.48125404</v>
      </c>
      <c r="EI176" s="97">
        <v>1.6454204500000003</v>
      </c>
      <c r="EJ176" s="118">
        <v>3.1266744900000001</v>
      </c>
      <c r="EK176" s="97">
        <v>1.9833487300000001</v>
      </c>
      <c r="EL176" s="97">
        <v>1.1910399599999999</v>
      </c>
      <c r="EM176" s="118">
        <v>3.1743886899999998</v>
      </c>
      <c r="EN176" s="97">
        <v>5.3415052300000001</v>
      </c>
      <c r="EO176" s="97">
        <v>1.59140192</v>
      </c>
      <c r="EP176" s="118">
        <v>6.9329071500000001</v>
      </c>
    </row>
    <row r="177" spans="1:146" s="44" customFormat="1" x14ac:dyDescent="0.25">
      <c r="A177" s="95" t="s">
        <v>153</v>
      </c>
      <c r="B177" s="96" t="s">
        <v>154</v>
      </c>
      <c r="C177" s="97">
        <v>0.27331685</v>
      </c>
      <c r="D177" s="97">
        <v>0</v>
      </c>
      <c r="E177" s="118">
        <v>0.27331685</v>
      </c>
      <c r="F177" s="97">
        <v>0.30647970999999996</v>
      </c>
      <c r="G177" s="97">
        <v>0</v>
      </c>
      <c r="H177" s="118">
        <v>0.30647970999999996</v>
      </c>
      <c r="I177" s="97">
        <v>0.29992603999999989</v>
      </c>
      <c r="J177" s="97">
        <v>0</v>
      </c>
      <c r="K177" s="118">
        <v>0.29992603999999989</v>
      </c>
      <c r="L177" s="97">
        <v>0.29694651000000005</v>
      </c>
      <c r="M177" s="97">
        <v>0</v>
      </c>
      <c r="N177" s="118">
        <v>0.29694651000000005</v>
      </c>
      <c r="O177" s="97">
        <v>0.35408486000000006</v>
      </c>
      <c r="P177" s="97">
        <v>3.0315999999999999E-2</v>
      </c>
      <c r="Q177" s="118">
        <v>0.38440086000000007</v>
      </c>
      <c r="R177" s="97">
        <v>0.29342297000000001</v>
      </c>
      <c r="S177" s="97">
        <v>0</v>
      </c>
      <c r="T177" s="118">
        <v>0.29342297000000001</v>
      </c>
      <c r="U177" s="97">
        <v>0.28263098000000003</v>
      </c>
      <c r="V177" s="97">
        <v>0</v>
      </c>
      <c r="W177" s="118">
        <v>0.28263098000000003</v>
      </c>
      <c r="X177" s="86">
        <v>0.29723075000000004</v>
      </c>
      <c r="Y177" s="86">
        <v>0</v>
      </c>
      <c r="Z177" s="118">
        <v>0.29723075000000004</v>
      </c>
      <c r="AA177" s="86">
        <v>0.29878690999999996</v>
      </c>
      <c r="AB177" s="86">
        <v>0</v>
      </c>
      <c r="AC177" s="86">
        <v>0.29878690999999996</v>
      </c>
      <c r="AD177" s="86">
        <v>0.36674333000000009</v>
      </c>
      <c r="AE177" s="86">
        <v>0</v>
      </c>
      <c r="AF177" s="86">
        <v>0.36674333000000009</v>
      </c>
      <c r="AG177" s="86">
        <v>0.30491325999999996</v>
      </c>
      <c r="AH177" s="86">
        <v>0</v>
      </c>
      <c r="AI177" s="86">
        <v>0.30491325999999996</v>
      </c>
      <c r="AJ177" s="86">
        <v>0.34964563000000004</v>
      </c>
      <c r="AK177" s="86">
        <v>1.2999999999999999E-3</v>
      </c>
      <c r="AL177" s="86">
        <v>0.35094563000000006</v>
      </c>
      <c r="AM177" s="97">
        <v>0.27585120999999996</v>
      </c>
      <c r="AN177" s="97">
        <v>0</v>
      </c>
      <c r="AO177" s="118">
        <v>0.27585120999999996</v>
      </c>
      <c r="AP177" s="97">
        <v>0.30446597999999997</v>
      </c>
      <c r="AQ177" s="97">
        <v>0</v>
      </c>
      <c r="AR177" s="118">
        <v>0.30446597999999997</v>
      </c>
      <c r="AS177" s="97">
        <v>0.28698397999999997</v>
      </c>
      <c r="AT177" s="97">
        <v>0</v>
      </c>
      <c r="AU177" s="118">
        <v>0.28698397999999997</v>
      </c>
      <c r="AV177" s="97">
        <v>0.31822610000000001</v>
      </c>
      <c r="AW177" s="97">
        <v>2.4000100000000002E-3</v>
      </c>
      <c r="AX177" s="118">
        <v>0.32062611000000002</v>
      </c>
      <c r="AY177" s="97">
        <v>0.36170437</v>
      </c>
      <c r="AZ177" s="97">
        <v>0</v>
      </c>
      <c r="BA177" s="118">
        <v>0.36170437</v>
      </c>
      <c r="BB177" s="97">
        <v>0.29884504999999995</v>
      </c>
      <c r="BC177" s="97">
        <v>0</v>
      </c>
      <c r="BD177" s="118">
        <v>0.29884504999999995</v>
      </c>
      <c r="BE177" s="97">
        <v>0.30628635000000004</v>
      </c>
      <c r="BF177" s="97">
        <v>0</v>
      </c>
      <c r="BG177" s="118">
        <v>0.30628635000000004</v>
      </c>
      <c r="BH177" s="86">
        <v>0.29584483</v>
      </c>
      <c r="BI177" s="86">
        <v>0</v>
      </c>
      <c r="BJ177" s="118">
        <v>0.29584483</v>
      </c>
      <c r="BK177" s="86">
        <v>0.29503957999999991</v>
      </c>
      <c r="BL177" s="86">
        <v>0</v>
      </c>
      <c r="BM177" s="118">
        <v>0.29503957999999991</v>
      </c>
      <c r="BN177" s="86">
        <v>0.37655964999999997</v>
      </c>
      <c r="BO177" s="86">
        <v>0</v>
      </c>
      <c r="BP177" s="118">
        <v>0.37655964999999997</v>
      </c>
      <c r="BQ177" s="86">
        <v>0.30998837000000012</v>
      </c>
      <c r="BR177" s="86">
        <v>0</v>
      </c>
      <c r="BS177" s="118">
        <v>0.30998837000000012</v>
      </c>
      <c r="BT177" s="86">
        <v>0.35582491000000011</v>
      </c>
      <c r="BU177" s="86">
        <v>0</v>
      </c>
      <c r="BV177" s="118">
        <v>0.35582491000000011</v>
      </c>
      <c r="BW177" s="97">
        <v>0.28830499999999998</v>
      </c>
      <c r="BX177" s="97">
        <v>0</v>
      </c>
      <c r="BY177" s="118">
        <v>0.28830499999999998</v>
      </c>
      <c r="BZ177" s="97">
        <v>0.33669399999999999</v>
      </c>
      <c r="CA177" s="97">
        <v>0</v>
      </c>
      <c r="CB177" s="118">
        <v>0.33669399999999999</v>
      </c>
      <c r="CC177" s="97">
        <v>0.30772699999999997</v>
      </c>
      <c r="CD177" s="97">
        <v>0</v>
      </c>
      <c r="CE177" s="118">
        <v>0.30772699999999997</v>
      </c>
      <c r="CF177" s="97">
        <v>0.36594599999999999</v>
      </c>
      <c r="CG177" s="97">
        <v>0</v>
      </c>
      <c r="CH177" s="118">
        <v>0.36594599999999999</v>
      </c>
      <c r="CI177" s="97">
        <v>0.29494799999999999</v>
      </c>
      <c r="CJ177" s="97">
        <v>0</v>
      </c>
      <c r="CK177" s="118">
        <v>0.29494799999999999</v>
      </c>
      <c r="CL177" s="97">
        <v>0.28939100000000001</v>
      </c>
      <c r="CM177" s="97">
        <v>0</v>
      </c>
      <c r="CN177" s="118">
        <v>0.28939100000000001</v>
      </c>
      <c r="CO177" s="97">
        <v>0.274727</v>
      </c>
      <c r="CP177" s="97">
        <v>0</v>
      </c>
      <c r="CQ177" s="118">
        <v>0.274727</v>
      </c>
      <c r="CR177" s="97">
        <v>0.253521</v>
      </c>
      <c r="CS177" s="97">
        <v>0</v>
      </c>
      <c r="CT177" s="118">
        <v>0.253521</v>
      </c>
      <c r="CU177" s="97">
        <v>0.230932</v>
      </c>
      <c r="CV177" s="97">
        <v>0</v>
      </c>
      <c r="CW177" s="118">
        <v>0.230932</v>
      </c>
      <c r="CX177" s="97">
        <v>0.20711099999999999</v>
      </c>
      <c r="CY177" s="97">
        <v>0</v>
      </c>
      <c r="CZ177" s="118">
        <v>0.20711099999999999</v>
      </c>
      <c r="DA177" s="97">
        <v>0.29094900000000001</v>
      </c>
      <c r="DB177" s="97">
        <v>0</v>
      </c>
      <c r="DC177" s="118">
        <v>0.29094900000000001</v>
      </c>
      <c r="DD177" s="97">
        <v>0.34787200000000001</v>
      </c>
      <c r="DE177" s="97">
        <v>1.9438E-2</v>
      </c>
      <c r="DF177" s="118">
        <v>0.36731000000000003</v>
      </c>
      <c r="DG177" s="97">
        <v>0.27985463999999999</v>
      </c>
      <c r="DH177" s="97">
        <v>0</v>
      </c>
      <c r="DI177" s="118">
        <v>0.27985463999999999</v>
      </c>
      <c r="DJ177" s="97">
        <v>0.32779856000000002</v>
      </c>
      <c r="DK177" s="97">
        <v>0</v>
      </c>
      <c r="DL177" s="118">
        <v>0.32779856000000002</v>
      </c>
      <c r="DM177" s="97">
        <v>0.27639226000000006</v>
      </c>
      <c r="DN177" s="97">
        <v>2.6239599999999998E-3</v>
      </c>
      <c r="DO177" s="118">
        <v>0.27901622000000004</v>
      </c>
      <c r="DP177" s="97">
        <v>0.30955896999999999</v>
      </c>
      <c r="DQ177" s="97">
        <v>0</v>
      </c>
      <c r="DR177" s="118">
        <v>0.30955896999999999</v>
      </c>
      <c r="DS177" s="97">
        <v>0.25548999999999999</v>
      </c>
      <c r="DT177" s="97">
        <v>0</v>
      </c>
      <c r="DU177" s="118">
        <v>0.25548999999999999</v>
      </c>
      <c r="DV177" s="97">
        <v>0.27087503000000002</v>
      </c>
      <c r="DW177" s="97">
        <v>0</v>
      </c>
      <c r="DX177" s="118">
        <v>0.27087503000000002</v>
      </c>
      <c r="DY177" s="97">
        <v>0.26013807</v>
      </c>
      <c r="DZ177" s="97">
        <v>0</v>
      </c>
      <c r="EA177" s="118">
        <v>0.26013807</v>
      </c>
      <c r="EB177" s="97">
        <v>0.26748245000000004</v>
      </c>
      <c r="EC177" s="97">
        <v>0</v>
      </c>
      <c r="ED177" s="118">
        <v>0.26748245000000004</v>
      </c>
      <c r="EE177" s="97">
        <v>0.3263890100000002</v>
      </c>
      <c r="EF177" s="97">
        <v>2.0500000000000002E-3</v>
      </c>
      <c r="EG177" s="118">
        <v>0.3284390100000002</v>
      </c>
      <c r="EH177" s="97">
        <v>0.27257485000000004</v>
      </c>
      <c r="EI177" s="97">
        <v>0</v>
      </c>
      <c r="EJ177" s="118">
        <v>0.27257485000000004</v>
      </c>
      <c r="EK177" s="97">
        <v>0.27360551000000005</v>
      </c>
      <c r="EL177" s="97">
        <v>1.06E-3</v>
      </c>
      <c r="EM177" s="118">
        <v>0.27466551000000006</v>
      </c>
      <c r="EN177" s="97">
        <v>0.27643368000000007</v>
      </c>
      <c r="EO177" s="97">
        <v>0</v>
      </c>
      <c r="EP177" s="118">
        <v>0.27643368000000007</v>
      </c>
    </row>
    <row r="178" spans="1:146" s="44" customFormat="1" x14ac:dyDescent="0.25">
      <c r="A178" s="95" t="s">
        <v>155</v>
      </c>
      <c r="B178" s="96" t="s">
        <v>156</v>
      </c>
      <c r="C178" s="97">
        <v>0.68615613000000009</v>
      </c>
      <c r="D178" s="97">
        <v>0</v>
      </c>
      <c r="E178" s="118">
        <v>0.68615613000000009</v>
      </c>
      <c r="F178" s="97">
        <v>0.70704648000000003</v>
      </c>
      <c r="G178" s="97">
        <v>0</v>
      </c>
      <c r="H178" s="118">
        <v>0.70704648000000003</v>
      </c>
      <c r="I178" s="97">
        <v>0.64403754999999996</v>
      </c>
      <c r="J178" s="97">
        <v>0</v>
      </c>
      <c r="K178" s="118">
        <v>0.64403754999999996</v>
      </c>
      <c r="L178" s="97">
        <v>0.82797112999999989</v>
      </c>
      <c r="M178" s="97">
        <v>0</v>
      </c>
      <c r="N178" s="118">
        <v>0.82797112999999989</v>
      </c>
      <c r="O178" s="97">
        <v>0.80662265</v>
      </c>
      <c r="P178" s="97">
        <v>0</v>
      </c>
      <c r="Q178" s="118">
        <v>0.80662265</v>
      </c>
      <c r="R178" s="97">
        <v>0.68615851999999999</v>
      </c>
      <c r="S178" s="97">
        <v>0</v>
      </c>
      <c r="T178" s="118">
        <v>0.68615851999999999</v>
      </c>
      <c r="U178" s="97">
        <v>0.70457037999999994</v>
      </c>
      <c r="V178" s="97">
        <v>0</v>
      </c>
      <c r="W178" s="118">
        <v>0.70457037999999994</v>
      </c>
      <c r="X178" s="86">
        <v>0.75655335000000035</v>
      </c>
      <c r="Y178" s="86">
        <v>0</v>
      </c>
      <c r="Z178" s="118">
        <v>0.75655335000000035</v>
      </c>
      <c r="AA178" s="86">
        <v>0.70478305000000008</v>
      </c>
      <c r="AB178" s="86">
        <v>0</v>
      </c>
      <c r="AC178" s="86">
        <v>0.70478305000000008</v>
      </c>
      <c r="AD178" s="86">
        <v>0.68362693999999991</v>
      </c>
      <c r="AE178" s="86">
        <v>0</v>
      </c>
      <c r="AF178" s="86">
        <v>0.68362693999999991</v>
      </c>
      <c r="AG178" s="86">
        <v>0.6621445600000001</v>
      </c>
      <c r="AH178" s="86">
        <v>0</v>
      </c>
      <c r="AI178" s="86">
        <v>0.6621445600000001</v>
      </c>
      <c r="AJ178" s="86">
        <v>0.66156903999999994</v>
      </c>
      <c r="AK178" s="86">
        <v>1.1183E-3</v>
      </c>
      <c r="AL178" s="86">
        <v>0.66268733999999996</v>
      </c>
      <c r="AM178" s="97">
        <v>0.63383089000000004</v>
      </c>
      <c r="AN178" s="97">
        <v>0</v>
      </c>
      <c r="AO178" s="118">
        <v>0.63383089000000004</v>
      </c>
      <c r="AP178" s="97">
        <v>0.71413000999999998</v>
      </c>
      <c r="AQ178" s="97">
        <v>0</v>
      </c>
      <c r="AR178" s="118">
        <v>0.71413000999999998</v>
      </c>
      <c r="AS178" s="97">
        <v>0.74970021999999981</v>
      </c>
      <c r="AT178" s="97">
        <v>0</v>
      </c>
      <c r="AU178" s="118">
        <v>0.74970021999999981</v>
      </c>
      <c r="AV178" s="97">
        <v>0.80715643999999986</v>
      </c>
      <c r="AW178" s="97">
        <v>0</v>
      </c>
      <c r="AX178" s="118">
        <v>0.80715643999999986</v>
      </c>
      <c r="AY178" s="97">
        <v>0.9467338500000001</v>
      </c>
      <c r="AZ178" s="97">
        <v>0</v>
      </c>
      <c r="BA178" s="118">
        <v>0.9467338500000001</v>
      </c>
      <c r="BB178" s="97">
        <v>0.67572197999999994</v>
      </c>
      <c r="BC178" s="97">
        <v>0</v>
      </c>
      <c r="BD178" s="118">
        <v>0.67572197999999994</v>
      </c>
      <c r="BE178" s="97">
        <v>0.690388</v>
      </c>
      <c r="BF178" s="97">
        <v>4.8500000000000003E-4</v>
      </c>
      <c r="BG178" s="118">
        <v>0.69087299999999996</v>
      </c>
      <c r="BH178" s="86">
        <v>0.63346896000000008</v>
      </c>
      <c r="BI178" s="86">
        <v>0</v>
      </c>
      <c r="BJ178" s="118">
        <v>0.63346896000000008</v>
      </c>
      <c r="BK178" s="86">
        <v>0.62378972999999993</v>
      </c>
      <c r="BL178" s="86">
        <v>0</v>
      </c>
      <c r="BM178" s="118">
        <v>0.62378972999999993</v>
      </c>
      <c r="BN178" s="86">
        <v>0.72016760999999985</v>
      </c>
      <c r="BO178" s="86">
        <v>0</v>
      </c>
      <c r="BP178" s="118">
        <v>0.72016760999999985</v>
      </c>
      <c r="BQ178" s="86">
        <v>0.72105012000000013</v>
      </c>
      <c r="BR178" s="86">
        <v>6.3E-3</v>
      </c>
      <c r="BS178" s="118">
        <v>0.7273501200000001</v>
      </c>
      <c r="BT178" s="86">
        <v>0.70304994999999992</v>
      </c>
      <c r="BU178" s="86">
        <v>0</v>
      </c>
      <c r="BV178" s="118">
        <v>0.70304994999999992</v>
      </c>
      <c r="BW178" s="97">
        <v>0.67277900000000002</v>
      </c>
      <c r="BX178" s="97">
        <v>5.0000000000000001E-3</v>
      </c>
      <c r="BY178" s="118">
        <v>0.67777900000000002</v>
      </c>
      <c r="BZ178" s="97">
        <v>0.61287899999999995</v>
      </c>
      <c r="CA178" s="97">
        <v>7.1089999999999999E-3</v>
      </c>
      <c r="CB178" s="118">
        <v>0.61998799999999998</v>
      </c>
      <c r="CC178" s="97">
        <v>0.79212400000000005</v>
      </c>
      <c r="CD178" s="97">
        <v>2.1280000000000001E-3</v>
      </c>
      <c r="CE178" s="118">
        <v>0.79425200000000007</v>
      </c>
      <c r="CF178" s="97">
        <v>0.71953400000000001</v>
      </c>
      <c r="CG178" s="97">
        <v>2.9839000000000001E-2</v>
      </c>
      <c r="CH178" s="118">
        <v>0.74937299999999996</v>
      </c>
      <c r="CI178" s="97">
        <v>0.64173999999999998</v>
      </c>
      <c r="CJ178" s="97">
        <v>2.7000000000000001E-3</v>
      </c>
      <c r="CK178" s="118">
        <v>0.64444000000000001</v>
      </c>
      <c r="CL178" s="97">
        <v>0.63913500000000001</v>
      </c>
      <c r="CM178" s="97">
        <v>3.4450000000000001E-2</v>
      </c>
      <c r="CN178" s="118">
        <v>0.67358499999999999</v>
      </c>
      <c r="CO178" s="97">
        <v>0.67855699999999997</v>
      </c>
      <c r="CP178" s="97">
        <v>8.7489999999999998E-3</v>
      </c>
      <c r="CQ178" s="118">
        <v>0.68730599999999997</v>
      </c>
      <c r="CR178" s="97">
        <v>0.64394300000000004</v>
      </c>
      <c r="CS178" s="97">
        <v>1.6563999999999999E-2</v>
      </c>
      <c r="CT178" s="118">
        <v>0.66050700000000007</v>
      </c>
      <c r="CU178" s="97">
        <v>0.64817999999999998</v>
      </c>
      <c r="CV178" s="97">
        <v>0</v>
      </c>
      <c r="CW178" s="118">
        <v>0.64817999999999998</v>
      </c>
      <c r="CX178" s="97">
        <v>0.661551</v>
      </c>
      <c r="CY178" s="97">
        <v>8.4089999999999998E-3</v>
      </c>
      <c r="CZ178" s="118">
        <v>0.66996</v>
      </c>
      <c r="DA178" s="97">
        <v>0.68522099999999997</v>
      </c>
      <c r="DB178" s="97">
        <v>0</v>
      </c>
      <c r="DC178" s="118">
        <v>0.68522099999999997</v>
      </c>
      <c r="DD178" s="97">
        <v>0.75781900000000002</v>
      </c>
      <c r="DE178" s="97">
        <v>0</v>
      </c>
      <c r="DF178" s="118">
        <v>0.75781900000000002</v>
      </c>
      <c r="DG178" s="97">
        <v>0.71714098999999987</v>
      </c>
      <c r="DH178" s="97">
        <v>0</v>
      </c>
      <c r="DI178" s="118">
        <v>0.71714098999999987</v>
      </c>
      <c r="DJ178" s="97">
        <v>0.76896066999999979</v>
      </c>
      <c r="DK178" s="97">
        <v>4.6473250000000001E-2</v>
      </c>
      <c r="DL178" s="118">
        <v>0.81543391999999981</v>
      </c>
      <c r="DM178" s="97">
        <v>0.89350995000000011</v>
      </c>
      <c r="DN178" s="97">
        <v>2.7560000000000002E-3</v>
      </c>
      <c r="DO178" s="118">
        <v>0.89626595000000009</v>
      </c>
      <c r="DP178" s="97">
        <v>0.76568064000000013</v>
      </c>
      <c r="DQ178" s="97">
        <v>0</v>
      </c>
      <c r="DR178" s="118">
        <v>0.76568064000000013</v>
      </c>
      <c r="DS178" s="97">
        <v>0.68515756000000005</v>
      </c>
      <c r="DT178" s="97">
        <v>0</v>
      </c>
      <c r="DU178" s="118">
        <v>0.68515756000000005</v>
      </c>
      <c r="DV178" s="97">
        <v>0.66764158000000007</v>
      </c>
      <c r="DW178" s="97">
        <v>0</v>
      </c>
      <c r="DX178" s="118">
        <v>0.66764158000000007</v>
      </c>
      <c r="DY178" s="97">
        <v>0.60129275000000004</v>
      </c>
      <c r="DZ178" s="97">
        <v>0</v>
      </c>
      <c r="EA178" s="118">
        <v>0.60129275000000004</v>
      </c>
      <c r="EB178" s="97">
        <v>0.6262433300000001</v>
      </c>
      <c r="EC178" s="97">
        <v>0</v>
      </c>
      <c r="ED178" s="118">
        <v>0.6262433300000001</v>
      </c>
      <c r="EE178" s="97">
        <v>0.53355231000000003</v>
      </c>
      <c r="EF178" s="97">
        <v>0</v>
      </c>
      <c r="EG178" s="118">
        <v>0.53355231000000003</v>
      </c>
      <c r="EH178" s="97">
        <v>0.48366704999999999</v>
      </c>
      <c r="EI178" s="97">
        <v>0</v>
      </c>
      <c r="EJ178" s="118">
        <v>0.48366704999999999</v>
      </c>
      <c r="EK178" s="97">
        <v>0.8643921699999999</v>
      </c>
      <c r="EL178" s="97">
        <v>9.75E-3</v>
      </c>
      <c r="EM178" s="118">
        <v>0.87414216999999994</v>
      </c>
      <c r="EN178" s="97">
        <v>0.80079036000000003</v>
      </c>
      <c r="EO178" s="97">
        <v>3.392E-3</v>
      </c>
      <c r="EP178" s="118">
        <v>0.80418235999999998</v>
      </c>
    </row>
    <row r="179" spans="1:146" s="44" customFormat="1" x14ac:dyDescent="0.25">
      <c r="A179" s="95" t="s">
        <v>157</v>
      </c>
      <c r="B179" s="96" t="s">
        <v>158</v>
      </c>
      <c r="C179" s="97">
        <v>0.19372049999999999</v>
      </c>
      <c r="D179" s="97">
        <v>0</v>
      </c>
      <c r="E179" s="118">
        <v>0.19372049999999999</v>
      </c>
      <c r="F179" s="97">
        <v>0.14747288</v>
      </c>
      <c r="G179" s="97">
        <v>0</v>
      </c>
      <c r="H179" s="118">
        <v>0.14747288</v>
      </c>
      <c r="I179" s="97">
        <v>0.18027698000000003</v>
      </c>
      <c r="J179" s="97">
        <v>0</v>
      </c>
      <c r="K179" s="118">
        <v>0.18027698000000003</v>
      </c>
      <c r="L179" s="97">
        <v>0.14913474999999998</v>
      </c>
      <c r="M179" s="97">
        <v>0</v>
      </c>
      <c r="N179" s="118">
        <v>0.14913474999999998</v>
      </c>
      <c r="O179" s="97">
        <v>0.15708792999999999</v>
      </c>
      <c r="P179" s="97">
        <v>0</v>
      </c>
      <c r="Q179" s="118">
        <v>0.15708792999999999</v>
      </c>
      <c r="R179" s="97">
        <v>0.14045070999999998</v>
      </c>
      <c r="S179" s="97">
        <v>0</v>
      </c>
      <c r="T179" s="118">
        <v>0.14045070999999998</v>
      </c>
      <c r="U179" s="97">
        <v>0.12554675999999998</v>
      </c>
      <c r="V179" s="97">
        <v>0</v>
      </c>
      <c r="W179" s="118">
        <v>0.12554675999999998</v>
      </c>
      <c r="X179" s="86">
        <v>0</v>
      </c>
      <c r="Y179" s="86">
        <v>0</v>
      </c>
      <c r="Z179" s="118">
        <v>0</v>
      </c>
      <c r="AA179" s="86">
        <v>0</v>
      </c>
      <c r="AB179" s="86">
        <v>0</v>
      </c>
      <c r="AC179" s="86">
        <v>0</v>
      </c>
      <c r="AD179" s="86">
        <v>0</v>
      </c>
      <c r="AE179" s="86">
        <v>0</v>
      </c>
      <c r="AF179" s="86">
        <v>0</v>
      </c>
      <c r="AG179" s="86">
        <v>0</v>
      </c>
      <c r="AH179" s="86">
        <v>0</v>
      </c>
      <c r="AI179" s="86">
        <v>0</v>
      </c>
      <c r="AJ179" s="86">
        <v>0</v>
      </c>
      <c r="AK179" s="86">
        <v>0</v>
      </c>
      <c r="AL179" s="86">
        <v>0</v>
      </c>
      <c r="AM179" s="97">
        <v>0</v>
      </c>
      <c r="AN179" s="97">
        <v>0</v>
      </c>
      <c r="AO179" s="118">
        <v>0</v>
      </c>
      <c r="AP179" s="97">
        <v>0</v>
      </c>
      <c r="AQ179" s="97">
        <v>0</v>
      </c>
      <c r="AR179" s="118">
        <v>0</v>
      </c>
      <c r="AS179" s="97">
        <v>0</v>
      </c>
      <c r="AT179" s="97">
        <v>0</v>
      </c>
      <c r="AU179" s="118">
        <v>0</v>
      </c>
      <c r="AV179" s="97">
        <v>0</v>
      </c>
      <c r="AW179" s="97">
        <v>0</v>
      </c>
      <c r="AX179" s="118">
        <v>0</v>
      </c>
      <c r="AY179" s="97">
        <v>0</v>
      </c>
      <c r="AZ179" s="97">
        <v>0</v>
      </c>
      <c r="BA179" s="118">
        <v>0</v>
      </c>
      <c r="BB179" s="97">
        <v>0</v>
      </c>
      <c r="BC179" s="97">
        <v>0</v>
      </c>
      <c r="BD179" s="118">
        <v>0</v>
      </c>
      <c r="BE179" s="97">
        <v>0</v>
      </c>
      <c r="BF179" s="97">
        <v>0</v>
      </c>
      <c r="BG179" s="118">
        <v>0</v>
      </c>
      <c r="BH179" s="86">
        <v>0</v>
      </c>
      <c r="BI179" s="86">
        <v>0</v>
      </c>
      <c r="BJ179" s="118">
        <v>0</v>
      </c>
      <c r="BK179" s="86">
        <v>0</v>
      </c>
      <c r="BL179" s="86">
        <v>0</v>
      </c>
      <c r="BM179" s="118">
        <v>0</v>
      </c>
      <c r="BN179" s="86">
        <v>0</v>
      </c>
      <c r="BO179" s="86">
        <v>0</v>
      </c>
      <c r="BP179" s="118">
        <v>0</v>
      </c>
      <c r="BQ179" s="86">
        <v>0</v>
      </c>
      <c r="BR179" s="86">
        <v>0</v>
      </c>
      <c r="BS179" s="118">
        <v>0</v>
      </c>
      <c r="BT179" s="86">
        <v>0</v>
      </c>
      <c r="BU179" s="86">
        <v>0</v>
      </c>
      <c r="BV179" s="118">
        <v>0</v>
      </c>
      <c r="BW179" s="97">
        <v>0</v>
      </c>
      <c r="BX179" s="97">
        <v>0</v>
      </c>
      <c r="BY179" s="118">
        <v>0</v>
      </c>
      <c r="BZ179" s="97">
        <v>0</v>
      </c>
      <c r="CA179" s="97">
        <v>0</v>
      </c>
      <c r="CB179" s="118">
        <v>0</v>
      </c>
      <c r="CC179" s="97">
        <v>0</v>
      </c>
      <c r="CD179" s="97">
        <v>0</v>
      </c>
      <c r="CE179" s="118">
        <v>0</v>
      </c>
      <c r="CF179" s="97">
        <v>0</v>
      </c>
      <c r="CG179" s="97">
        <v>0</v>
      </c>
      <c r="CH179" s="118">
        <v>0</v>
      </c>
      <c r="CI179" s="97">
        <v>0</v>
      </c>
      <c r="CJ179" s="97">
        <v>0</v>
      </c>
      <c r="CK179" s="118">
        <v>0</v>
      </c>
      <c r="CL179" s="97">
        <v>0</v>
      </c>
      <c r="CM179" s="97">
        <v>0</v>
      </c>
      <c r="CN179" s="118">
        <v>0</v>
      </c>
      <c r="CO179" s="97">
        <v>0</v>
      </c>
      <c r="CP179" s="97">
        <v>0</v>
      </c>
      <c r="CQ179" s="118">
        <v>0</v>
      </c>
      <c r="CR179" s="97">
        <v>0</v>
      </c>
      <c r="CS179" s="97">
        <v>0</v>
      </c>
      <c r="CT179" s="118">
        <v>0</v>
      </c>
      <c r="CU179" s="97">
        <v>0</v>
      </c>
      <c r="CV179" s="97">
        <v>0</v>
      </c>
      <c r="CW179" s="118">
        <v>0</v>
      </c>
      <c r="CX179" s="97">
        <v>0</v>
      </c>
      <c r="CY179" s="97">
        <v>0</v>
      </c>
      <c r="CZ179" s="118">
        <v>0</v>
      </c>
      <c r="DA179" s="97">
        <v>0</v>
      </c>
      <c r="DB179" s="97">
        <v>0</v>
      </c>
      <c r="DC179" s="118">
        <v>0</v>
      </c>
      <c r="DD179" s="97">
        <v>0</v>
      </c>
      <c r="DE179" s="97">
        <v>0</v>
      </c>
      <c r="DF179" s="118">
        <v>0</v>
      </c>
      <c r="DG179" s="97">
        <v>0</v>
      </c>
      <c r="DH179" s="97">
        <v>0</v>
      </c>
      <c r="DI179" s="118">
        <v>0</v>
      </c>
      <c r="DJ179" s="97">
        <v>0</v>
      </c>
      <c r="DK179" s="97">
        <v>0</v>
      </c>
      <c r="DL179" s="118">
        <v>0</v>
      </c>
      <c r="DM179" s="97">
        <v>0</v>
      </c>
      <c r="DN179" s="97">
        <v>0</v>
      </c>
      <c r="DO179" s="118">
        <v>0</v>
      </c>
      <c r="DP179" s="97">
        <v>0</v>
      </c>
      <c r="DQ179" s="97">
        <v>0</v>
      </c>
      <c r="DR179" s="118">
        <v>0</v>
      </c>
      <c r="DS179" s="97">
        <v>0</v>
      </c>
      <c r="DT179" s="97">
        <v>0</v>
      </c>
      <c r="DU179" s="118">
        <v>0</v>
      </c>
      <c r="DV179" s="97">
        <v>0</v>
      </c>
      <c r="DW179" s="97">
        <v>0</v>
      </c>
      <c r="DX179" s="118">
        <v>0</v>
      </c>
      <c r="DY179" s="97">
        <v>0</v>
      </c>
      <c r="DZ179" s="97">
        <v>0</v>
      </c>
      <c r="EA179" s="118">
        <v>0</v>
      </c>
      <c r="EB179" s="97">
        <v>0</v>
      </c>
      <c r="EC179" s="97">
        <v>0</v>
      </c>
      <c r="ED179" s="118">
        <v>0</v>
      </c>
      <c r="EE179" s="97">
        <v>0</v>
      </c>
      <c r="EF179" s="97">
        <v>0</v>
      </c>
      <c r="EG179" s="118">
        <v>0</v>
      </c>
      <c r="EH179" s="97">
        <v>0</v>
      </c>
      <c r="EI179" s="97">
        <v>0</v>
      </c>
      <c r="EJ179" s="118">
        <v>0</v>
      </c>
      <c r="EK179" s="97">
        <v>0</v>
      </c>
      <c r="EL179" s="97">
        <v>0</v>
      </c>
      <c r="EM179" s="118">
        <v>0</v>
      </c>
      <c r="EN179" s="97">
        <v>0</v>
      </c>
      <c r="EO179" s="97">
        <v>0</v>
      </c>
      <c r="EP179" s="118">
        <v>0</v>
      </c>
    </row>
    <row r="180" spans="1:146" s="44" customFormat="1" x14ac:dyDescent="0.25">
      <c r="A180" s="95" t="s">
        <v>159</v>
      </c>
      <c r="B180" s="96" t="s">
        <v>0</v>
      </c>
      <c r="C180" s="97">
        <v>7.7257408100000005</v>
      </c>
      <c r="D180" s="97">
        <v>3.670002E-2</v>
      </c>
      <c r="E180" s="118">
        <v>7.7624408300000001</v>
      </c>
      <c r="F180" s="97">
        <v>5.9978712600000001</v>
      </c>
      <c r="G180" s="97">
        <v>0.35764595999999998</v>
      </c>
      <c r="H180" s="118">
        <v>6.3555172199999994</v>
      </c>
      <c r="I180" s="97">
        <v>4.4203932799999972</v>
      </c>
      <c r="J180" s="97">
        <v>10.272184900000001</v>
      </c>
      <c r="K180" s="118">
        <v>14.692578179999998</v>
      </c>
      <c r="L180" s="97">
        <v>6.9644699099999965</v>
      </c>
      <c r="M180" s="97">
        <v>11.685771069999999</v>
      </c>
      <c r="N180" s="118">
        <v>18.650240979999996</v>
      </c>
      <c r="O180" s="97">
        <v>6.8712788399999987</v>
      </c>
      <c r="P180" s="97">
        <v>0.22997229999999999</v>
      </c>
      <c r="Q180" s="118">
        <v>7.1012511399999987</v>
      </c>
      <c r="R180" s="97">
        <v>5.0436351799999981</v>
      </c>
      <c r="S180" s="97">
        <v>0.11273121</v>
      </c>
      <c r="T180" s="118">
        <v>5.1563663899999979</v>
      </c>
      <c r="U180" s="97">
        <v>7.8817937600000016</v>
      </c>
      <c r="V180" s="97">
        <v>0</v>
      </c>
      <c r="W180" s="118">
        <v>7.8817937600000016</v>
      </c>
      <c r="X180" s="86">
        <v>6.8179485099999999</v>
      </c>
      <c r="Y180" s="86">
        <v>7.6104285999999997</v>
      </c>
      <c r="Z180" s="118">
        <v>14.42837711</v>
      </c>
      <c r="AA180" s="86">
        <v>6.9629448299999996</v>
      </c>
      <c r="AB180" s="86">
        <v>3.1486E-2</v>
      </c>
      <c r="AC180" s="86">
        <v>6.9944308299999998</v>
      </c>
      <c r="AD180" s="86">
        <v>6.2526911300000005</v>
      </c>
      <c r="AE180" s="86">
        <v>1.8299381700000001</v>
      </c>
      <c r="AF180" s="86">
        <v>8.0826293000000007</v>
      </c>
      <c r="AG180" s="86">
        <v>8.2980452600000039</v>
      </c>
      <c r="AH180" s="86">
        <v>2.4122790000000002E-2</v>
      </c>
      <c r="AI180" s="86">
        <v>8.3221680500000037</v>
      </c>
      <c r="AJ180" s="86">
        <v>8.1078116799999478</v>
      </c>
      <c r="AK180" s="86">
        <v>689.06891198000005</v>
      </c>
      <c r="AL180" s="86">
        <v>697.17672365999999</v>
      </c>
      <c r="AM180" s="97">
        <v>11.317537839999973</v>
      </c>
      <c r="AN180" s="97">
        <v>184.3127174</v>
      </c>
      <c r="AO180" s="118">
        <v>195.63025523999997</v>
      </c>
      <c r="AP180" s="97">
        <v>3.9451940799999945</v>
      </c>
      <c r="AQ180" s="97">
        <v>17.568751899999999</v>
      </c>
      <c r="AR180" s="118">
        <v>21.513945979999992</v>
      </c>
      <c r="AS180" s="97">
        <v>20.093650699999987</v>
      </c>
      <c r="AT180" s="97">
        <v>455.48954209999994</v>
      </c>
      <c r="AU180" s="118">
        <v>475.58319279999995</v>
      </c>
      <c r="AV180" s="97">
        <v>8.6079331400000445</v>
      </c>
      <c r="AW180" s="97">
        <v>141.76693509999998</v>
      </c>
      <c r="AX180" s="118">
        <v>150.37486824000004</v>
      </c>
      <c r="AY180" s="97">
        <v>6.9387404899999199</v>
      </c>
      <c r="AZ180" s="97">
        <v>145.11878999999999</v>
      </c>
      <c r="BA180" s="118">
        <v>152.05753048999992</v>
      </c>
      <c r="BB180" s="97">
        <v>5.6719938000000116</v>
      </c>
      <c r="BC180" s="97">
        <v>465.43905020000005</v>
      </c>
      <c r="BD180" s="118">
        <v>471.11104400000005</v>
      </c>
      <c r="BE180" s="97">
        <v>4.0976136499998868</v>
      </c>
      <c r="BF180" s="97">
        <v>237.60866331</v>
      </c>
      <c r="BG180" s="118">
        <v>241.70627695999988</v>
      </c>
      <c r="BH180" s="86">
        <v>5.8446687299999978</v>
      </c>
      <c r="BI180" s="86">
        <v>0.1696</v>
      </c>
      <c r="BJ180" s="118">
        <v>6.0142687299999977</v>
      </c>
      <c r="BK180" s="86">
        <v>12.280897370000002</v>
      </c>
      <c r="BL180" s="86">
        <v>1.8550000000000001E-2</v>
      </c>
      <c r="BM180" s="118">
        <v>12.299447370000001</v>
      </c>
      <c r="BN180" s="86">
        <v>6.917729200000001</v>
      </c>
      <c r="BO180" s="86">
        <v>2.42667549</v>
      </c>
      <c r="BP180" s="118">
        <v>9.3444046900000011</v>
      </c>
      <c r="BQ180" s="86">
        <v>4.5200441000000016</v>
      </c>
      <c r="BR180" s="86">
        <v>0</v>
      </c>
      <c r="BS180" s="118">
        <v>4.5200441000000016</v>
      </c>
      <c r="BT180" s="86">
        <v>5.5673762200000008</v>
      </c>
      <c r="BU180" s="86">
        <v>0.46655849000000005</v>
      </c>
      <c r="BV180" s="118">
        <v>6.0339347100000005</v>
      </c>
      <c r="BW180" s="97">
        <v>4.0293349999999997</v>
      </c>
      <c r="BX180" s="97">
        <v>251.68622400000001</v>
      </c>
      <c r="BY180" s="118">
        <v>255.71555900000001</v>
      </c>
      <c r="BZ180" s="97">
        <v>4.1621829999999997</v>
      </c>
      <c r="CA180" s="97">
        <v>9.7144659999999998</v>
      </c>
      <c r="CB180" s="118">
        <v>13.876649</v>
      </c>
      <c r="CC180" s="97">
        <v>4.7412039999999998</v>
      </c>
      <c r="CD180" s="97">
        <v>330.17769199999998</v>
      </c>
      <c r="CE180" s="118">
        <v>334.91889599999996</v>
      </c>
      <c r="CF180" s="97">
        <v>5.825202</v>
      </c>
      <c r="CG180" s="97">
        <v>172.67758000000001</v>
      </c>
      <c r="CH180" s="118">
        <v>178.502782</v>
      </c>
      <c r="CI180" s="97">
        <v>6.192323</v>
      </c>
      <c r="CJ180" s="97">
        <v>85.921069000000003</v>
      </c>
      <c r="CK180" s="118">
        <v>92.113392000000005</v>
      </c>
      <c r="CL180" s="97">
        <v>4.975924</v>
      </c>
      <c r="CM180" s="97">
        <v>357.04686800000002</v>
      </c>
      <c r="CN180" s="118">
        <v>362.02279200000004</v>
      </c>
      <c r="CO180" s="97">
        <v>5.3866149999999999</v>
      </c>
      <c r="CP180" s="97">
        <v>47.390478999999999</v>
      </c>
      <c r="CQ180" s="118">
        <v>52.777093999999998</v>
      </c>
      <c r="CR180" s="97">
        <v>4.1019459999999999</v>
      </c>
      <c r="CS180" s="97">
        <v>26.940422000000002</v>
      </c>
      <c r="CT180" s="118">
        <v>31.042368000000003</v>
      </c>
      <c r="CU180" s="97">
        <v>7.4474960000000001</v>
      </c>
      <c r="CV180" s="97">
        <v>62.670856999999998</v>
      </c>
      <c r="CW180" s="118">
        <v>70.118352999999999</v>
      </c>
      <c r="CX180" s="97">
        <v>7.5233619999999997</v>
      </c>
      <c r="CY180" s="97">
        <v>160.37728200000001</v>
      </c>
      <c r="CZ180" s="118">
        <v>167.900644</v>
      </c>
      <c r="DA180" s="97">
        <v>5.6781959999999998</v>
      </c>
      <c r="DB180" s="97">
        <v>75.163771999999994</v>
      </c>
      <c r="DC180" s="118">
        <v>80.841967999999994</v>
      </c>
      <c r="DD180" s="97">
        <v>10.815981000000001</v>
      </c>
      <c r="DE180" s="97">
        <v>49.088701999999998</v>
      </c>
      <c r="DF180" s="118">
        <v>59.904682999999999</v>
      </c>
      <c r="DG180" s="97">
        <v>3.2691632099999994</v>
      </c>
      <c r="DH180" s="97">
        <v>0</v>
      </c>
      <c r="DI180" s="118">
        <v>3.2691632099999994</v>
      </c>
      <c r="DJ180" s="97">
        <v>3.2516216600000019</v>
      </c>
      <c r="DK180" s="97">
        <v>75.719515099999995</v>
      </c>
      <c r="DL180" s="118">
        <v>78.971136759999993</v>
      </c>
      <c r="DM180" s="97">
        <v>80.874620520000008</v>
      </c>
      <c r="DN180" s="97">
        <v>0.45907700000000001</v>
      </c>
      <c r="DO180" s="118">
        <v>81.333697520000001</v>
      </c>
      <c r="DP180" s="97">
        <v>4.1356997400000006</v>
      </c>
      <c r="DQ180" s="97">
        <v>7.1348992000000004</v>
      </c>
      <c r="DR180" s="118">
        <v>11.270598940000001</v>
      </c>
      <c r="DS180" s="97">
        <v>3.3969650700000003</v>
      </c>
      <c r="DT180" s="97">
        <v>0</v>
      </c>
      <c r="DU180" s="118">
        <v>3.3969650700000003</v>
      </c>
      <c r="DV180" s="97">
        <v>2.9808323700000008</v>
      </c>
      <c r="DW180" s="97">
        <v>17.0078985</v>
      </c>
      <c r="DX180" s="118">
        <v>19.988730870000001</v>
      </c>
      <c r="DY180" s="97">
        <v>3.48594414</v>
      </c>
      <c r="DZ180" s="97">
        <v>112.82305650000001</v>
      </c>
      <c r="EA180" s="118">
        <v>116.30900064000001</v>
      </c>
      <c r="EB180" s="97">
        <v>3.4490909700000012</v>
      </c>
      <c r="EC180" s="97">
        <v>32.119390899999999</v>
      </c>
      <c r="ED180" s="118">
        <v>35.568481869999999</v>
      </c>
      <c r="EE180" s="97">
        <v>4.1064978199999986</v>
      </c>
      <c r="EF180" s="97">
        <v>102.1288799099999</v>
      </c>
      <c r="EG180" s="118">
        <v>106.2353777299999</v>
      </c>
      <c r="EH180" s="97">
        <v>3.9145540000000003</v>
      </c>
      <c r="EI180" s="97">
        <v>43.036741749999997</v>
      </c>
      <c r="EJ180" s="118">
        <v>46.95129575</v>
      </c>
      <c r="EK180" s="97">
        <v>3.9683140100000003</v>
      </c>
      <c r="EL180" s="97">
        <v>13.598505210000001</v>
      </c>
      <c r="EM180" s="118">
        <v>17.566819219999999</v>
      </c>
      <c r="EN180" s="97">
        <v>7.935354180000008</v>
      </c>
      <c r="EO180" s="97">
        <v>21.696274529999997</v>
      </c>
      <c r="EP180" s="118">
        <v>29.631628710000005</v>
      </c>
    </row>
    <row r="181" spans="1:146" s="44" customFormat="1" x14ac:dyDescent="0.25">
      <c r="A181" s="95" t="s">
        <v>160</v>
      </c>
      <c r="B181" s="96" t="s">
        <v>161</v>
      </c>
      <c r="C181" s="97">
        <v>10.184885619999999</v>
      </c>
      <c r="D181" s="97">
        <v>0</v>
      </c>
      <c r="E181" s="118">
        <v>10.184885619999999</v>
      </c>
      <c r="F181" s="97">
        <v>9.4445238499999995</v>
      </c>
      <c r="G181" s="97">
        <v>0</v>
      </c>
      <c r="H181" s="118">
        <v>9.4445238499999995</v>
      </c>
      <c r="I181" s="97">
        <v>9.3297832800000009</v>
      </c>
      <c r="J181" s="97">
        <v>3.392E-3</v>
      </c>
      <c r="K181" s="118">
        <v>9.3331752800000007</v>
      </c>
      <c r="L181" s="97">
        <v>10.600964650000005</v>
      </c>
      <c r="M181" s="97">
        <v>4.0180009999999995E-2</v>
      </c>
      <c r="N181" s="118">
        <v>10.641144660000005</v>
      </c>
      <c r="O181" s="97">
        <v>11.85755852</v>
      </c>
      <c r="P181" s="97">
        <v>4.9131389999999997E-2</v>
      </c>
      <c r="Q181" s="118">
        <v>11.906689910000001</v>
      </c>
      <c r="R181" s="97">
        <v>9.8257788099999992</v>
      </c>
      <c r="S181" s="97">
        <v>7.8969999999999995E-3</v>
      </c>
      <c r="T181" s="118">
        <v>9.833675809999999</v>
      </c>
      <c r="U181" s="97">
        <v>11.122963890000001</v>
      </c>
      <c r="V181" s="97">
        <v>4.4274810000000005E-2</v>
      </c>
      <c r="W181" s="118">
        <v>11.1672387</v>
      </c>
      <c r="X181" s="86">
        <v>10.598551850000002</v>
      </c>
      <c r="Y181" s="86">
        <v>5.8194200000000001E-2</v>
      </c>
      <c r="Z181" s="118">
        <v>10.656746050000002</v>
      </c>
      <c r="AA181" s="86">
        <v>10.289506869999999</v>
      </c>
      <c r="AB181" s="86">
        <v>7.4592199999999997E-2</v>
      </c>
      <c r="AC181" s="86">
        <v>10.364099069999998</v>
      </c>
      <c r="AD181" s="86">
        <v>10.057381450000001</v>
      </c>
      <c r="AE181" s="86">
        <v>7.030349000000001E-2</v>
      </c>
      <c r="AF181" s="86">
        <v>10.127684940000002</v>
      </c>
      <c r="AG181" s="86">
        <v>10.761766100000001</v>
      </c>
      <c r="AH181" s="86">
        <v>4.7488000000000002E-2</v>
      </c>
      <c r="AI181" s="86">
        <v>10.809254100000002</v>
      </c>
      <c r="AJ181" s="86">
        <v>11.282538450000015</v>
      </c>
      <c r="AK181" s="86">
        <v>5.0060550000000002E-2</v>
      </c>
      <c r="AL181" s="86">
        <v>11.332599000000013</v>
      </c>
      <c r="AM181" s="97">
        <v>9.8862863399999981</v>
      </c>
      <c r="AN181" s="97">
        <v>0</v>
      </c>
      <c r="AO181" s="118">
        <v>9.8862863399999981</v>
      </c>
      <c r="AP181" s="97">
        <v>10.000329239999996</v>
      </c>
      <c r="AQ181" s="97">
        <v>0</v>
      </c>
      <c r="AR181" s="118">
        <v>10.000329239999996</v>
      </c>
      <c r="AS181" s="97">
        <v>9.9115291400000078</v>
      </c>
      <c r="AT181" s="97">
        <v>0</v>
      </c>
      <c r="AU181" s="118">
        <v>9.9115291400000078</v>
      </c>
      <c r="AV181" s="97">
        <v>10.338649699999999</v>
      </c>
      <c r="AW181" s="97">
        <v>0</v>
      </c>
      <c r="AX181" s="118">
        <v>10.338649699999999</v>
      </c>
      <c r="AY181" s="97">
        <v>11.660453790000002</v>
      </c>
      <c r="AZ181" s="97">
        <v>0</v>
      </c>
      <c r="BA181" s="118">
        <v>11.660453790000002</v>
      </c>
      <c r="BB181" s="97">
        <v>10.172271270000003</v>
      </c>
      <c r="BC181" s="97">
        <v>7.2500000000000004E-3</v>
      </c>
      <c r="BD181" s="118">
        <v>10.179521270000004</v>
      </c>
      <c r="BE181" s="97">
        <v>10.185611310000001</v>
      </c>
      <c r="BF181" s="97">
        <v>5.3290020000000007E-2</v>
      </c>
      <c r="BG181" s="118">
        <v>10.238901330000001</v>
      </c>
      <c r="BH181" s="86">
        <v>10.387763910000006</v>
      </c>
      <c r="BI181" s="86">
        <v>2.6175E-2</v>
      </c>
      <c r="BJ181" s="118">
        <v>10.413938910000006</v>
      </c>
      <c r="BK181" s="86">
        <v>10.910116000000004</v>
      </c>
      <c r="BL181" s="86">
        <v>4.6564009999999996E-2</v>
      </c>
      <c r="BM181" s="118">
        <v>10.956680010000005</v>
      </c>
      <c r="BN181" s="86">
        <v>10.816534519999994</v>
      </c>
      <c r="BO181" s="86">
        <v>7.5929980000000008E-2</v>
      </c>
      <c r="BP181" s="118">
        <v>10.892464499999994</v>
      </c>
      <c r="BQ181" s="86">
        <v>11.578527120000004</v>
      </c>
      <c r="BR181" s="86">
        <v>0.11640947</v>
      </c>
      <c r="BS181" s="118">
        <v>11.694936590000005</v>
      </c>
      <c r="BT181" s="86">
        <v>11.240029789999999</v>
      </c>
      <c r="BU181" s="86">
        <v>7.6971020000000001E-2</v>
      </c>
      <c r="BV181" s="118">
        <v>11.317000809999998</v>
      </c>
      <c r="BW181" s="97">
        <v>0.84611199999999998</v>
      </c>
      <c r="BX181" s="97">
        <v>0</v>
      </c>
      <c r="BY181" s="118">
        <v>0.84611199999999998</v>
      </c>
      <c r="BZ181" s="97">
        <v>0.82418899999999995</v>
      </c>
      <c r="CA181" s="97">
        <v>0</v>
      </c>
      <c r="CB181" s="118">
        <v>0.82418899999999995</v>
      </c>
      <c r="CC181" s="97">
        <v>0.96977500000000005</v>
      </c>
      <c r="CD181" s="97">
        <v>2.9150000000000001E-3</v>
      </c>
      <c r="CE181" s="118">
        <v>0.97269000000000005</v>
      </c>
      <c r="CF181" s="97">
        <v>1.472313</v>
      </c>
      <c r="CG181" s="97">
        <v>7.3680000000000004E-3</v>
      </c>
      <c r="CH181" s="118">
        <v>1.479681</v>
      </c>
      <c r="CI181" s="97">
        <v>0.84742300000000004</v>
      </c>
      <c r="CJ181" s="97">
        <v>0</v>
      </c>
      <c r="CK181" s="118">
        <v>0.84742300000000004</v>
      </c>
      <c r="CL181" s="97">
        <v>1.0704340000000001</v>
      </c>
      <c r="CM181" s="97">
        <v>0</v>
      </c>
      <c r="CN181" s="118">
        <v>1.0704340000000001</v>
      </c>
      <c r="CO181" s="97">
        <v>0.93571400000000005</v>
      </c>
      <c r="CP181" s="97">
        <v>0.15889600000000001</v>
      </c>
      <c r="CQ181" s="118">
        <v>1.0946100000000001</v>
      </c>
      <c r="CR181" s="97">
        <v>0.90619000000000005</v>
      </c>
      <c r="CS181" s="97">
        <v>2.3909E-2</v>
      </c>
      <c r="CT181" s="118">
        <v>0.93009900000000001</v>
      </c>
      <c r="CU181" s="97">
        <v>0.96573399999999998</v>
      </c>
      <c r="CV181" s="97">
        <v>3.4666000000000002E-2</v>
      </c>
      <c r="CW181" s="118">
        <v>1.0004</v>
      </c>
      <c r="CX181" s="97">
        <v>0.97011800000000004</v>
      </c>
      <c r="CY181" s="97">
        <v>0.18429999999999999</v>
      </c>
      <c r="CZ181" s="118">
        <v>1.1544179999999999</v>
      </c>
      <c r="DA181" s="97">
        <v>1.0945290000000001</v>
      </c>
      <c r="DB181" s="97">
        <v>7.3429999999999995E-2</v>
      </c>
      <c r="DC181" s="118">
        <v>1.1679590000000002</v>
      </c>
      <c r="DD181" s="97">
        <v>1.033534</v>
      </c>
      <c r="DE181" s="97">
        <v>6.4350000000000004E-2</v>
      </c>
      <c r="DF181" s="118">
        <v>1.0978839999999999</v>
      </c>
      <c r="DG181" s="97">
        <v>0.89631636999999997</v>
      </c>
      <c r="DH181" s="97">
        <v>0</v>
      </c>
      <c r="DI181" s="118">
        <v>0.89631636999999997</v>
      </c>
      <c r="DJ181" s="97">
        <v>0.92706253999999988</v>
      </c>
      <c r="DK181" s="97">
        <v>7.4999999999999997E-3</v>
      </c>
      <c r="DL181" s="118">
        <v>0.93456253999999983</v>
      </c>
      <c r="DM181" s="97">
        <v>0.85391402999999977</v>
      </c>
      <c r="DN181" s="97">
        <v>0.02</v>
      </c>
      <c r="DO181" s="118">
        <v>0.87391402999999979</v>
      </c>
      <c r="DP181" s="97">
        <v>0.95981343000000008</v>
      </c>
      <c r="DQ181" s="97">
        <v>0</v>
      </c>
      <c r="DR181" s="118">
        <v>0.95981343000000008</v>
      </c>
      <c r="DS181" s="97">
        <v>0.82386309000000002</v>
      </c>
      <c r="DT181" s="97">
        <v>0</v>
      </c>
      <c r="DU181" s="118">
        <v>0.82386309000000002</v>
      </c>
      <c r="DV181" s="97">
        <v>1.2851275599999996</v>
      </c>
      <c r="DW181" s="97">
        <v>2.12E-2</v>
      </c>
      <c r="DX181" s="118">
        <v>1.3063275599999997</v>
      </c>
      <c r="DY181" s="97">
        <v>0.9451366000000001</v>
      </c>
      <c r="DZ181" s="97">
        <v>1.06E-3</v>
      </c>
      <c r="EA181" s="118">
        <v>0.94619660000000005</v>
      </c>
      <c r="EB181" s="97">
        <v>0.82504661000000001</v>
      </c>
      <c r="EC181" s="97">
        <v>1.5587999999999999E-2</v>
      </c>
      <c r="ED181" s="118">
        <v>0.84063461000000006</v>
      </c>
      <c r="EE181" s="97">
        <v>0.95708851999999978</v>
      </c>
      <c r="EF181" s="97">
        <v>0</v>
      </c>
      <c r="EG181" s="118">
        <v>0.95708851999999978</v>
      </c>
      <c r="EH181" s="97">
        <v>0.89586098000000003</v>
      </c>
      <c r="EI181" s="97">
        <v>1.11E-2</v>
      </c>
      <c r="EJ181" s="118">
        <v>0.90696098000000003</v>
      </c>
      <c r="EK181" s="97">
        <v>0.93844736000000006</v>
      </c>
      <c r="EL181" s="97">
        <v>3.6624999999999998E-2</v>
      </c>
      <c r="EM181" s="118">
        <v>0.97507236000000008</v>
      </c>
      <c r="EN181" s="97">
        <v>1.0498059899999999</v>
      </c>
      <c r="EO181" s="97">
        <v>2.3745009999999997E-2</v>
      </c>
      <c r="EP181" s="118">
        <v>1.0735509999999999</v>
      </c>
    </row>
    <row r="182" spans="1:146" s="44" customFormat="1" x14ac:dyDescent="0.25">
      <c r="A182" s="95" t="s">
        <v>162</v>
      </c>
      <c r="B182" s="96" t="s">
        <v>163</v>
      </c>
      <c r="C182" s="97">
        <v>2.1705238800000002</v>
      </c>
      <c r="D182" s="97">
        <v>9.4339999999999997E-3</v>
      </c>
      <c r="E182" s="118">
        <v>2.1799578800000003</v>
      </c>
      <c r="F182" s="97">
        <v>2.09251845</v>
      </c>
      <c r="G182" s="97">
        <v>0.17494925</v>
      </c>
      <c r="H182" s="118">
        <v>2.2674677000000001</v>
      </c>
      <c r="I182" s="97">
        <v>2.7395572900000009</v>
      </c>
      <c r="J182" s="97">
        <v>0.56219392000000001</v>
      </c>
      <c r="K182" s="118">
        <v>3.3017512100000008</v>
      </c>
      <c r="L182" s="97">
        <v>2.4298454700000005</v>
      </c>
      <c r="M182" s="97">
        <v>1.2195299999999999E-2</v>
      </c>
      <c r="N182" s="118">
        <v>2.4420407700000011</v>
      </c>
      <c r="O182" s="97">
        <v>2.2841445900000004</v>
      </c>
      <c r="P182" s="97">
        <v>2.7773146800000004</v>
      </c>
      <c r="Q182" s="118">
        <v>5.0614592700000003</v>
      </c>
      <c r="R182" s="97">
        <v>2.4803711600000002</v>
      </c>
      <c r="S182" s="97">
        <v>0.12369630000000001</v>
      </c>
      <c r="T182" s="118">
        <v>2.60406746</v>
      </c>
      <c r="U182" s="97">
        <v>4.3083124600000007</v>
      </c>
      <c r="V182" s="97">
        <v>0.59331750000000005</v>
      </c>
      <c r="W182" s="118">
        <v>4.9016299600000011</v>
      </c>
      <c r="X182" s="86">
        <v>4.6240554299999994</v>
      </c>
      <c r="Y182" s="86">
        <v>0.52124478000000007</v>
      </c>
      <c r="Z182" s="118">
        <v>5.1453002100000003</v>
      </c>
      <c r="AA182" s="86">
        <v>2.3727001199999993</v>
      </c>
      <c r="AB182" s="86">
        <v>2.7733652499999999</v>
      </c>
      <c r="AC182" s="86">
        <v>5.1460653699999988</v>
      </c>
      <c r="AD182" s="86">
        <v>4.3397693000000004</v>
      </c>
      <c r="AE182" s="86">
        <v>0.33643184999999998</v>
      </c>
      <c r="AF182" s="86">
        <v>4.6762011500000007</v>
      </c>
      <c r="AG182" s="86">
        <v>4.5850393799999996</v>
      </c>
      <c r="AH182" s="86">
        <v>0.72261262000000004</v>
      </c>
      <c r="AI182" s="86">
        <v>5.307652</v>
      </c>
      <c r="AJ182" s="86">
        <v>9.1844412900000023</v>
      </c>
      <c r="AK182" s="86">
        <v>6.9191801399999999</v>
      </c>
      <c r="AL182" s="86">
        <v>16.103621430000004</v>
      </c>
      <c r="AM182" s="97">
        <v>2.5588929500000002</v>
      </c>
      <c r="AN182" s="97">
        <v>0.1999775</v>
      </c>
      <c r="AO182" s="118">
        <v>2.7588704500000003</v>
      </c>
      <c r="AP182" s="97">
        <v>9.201801660000001</v>
      </c>
      <c r="AQ182" s="97">
        <v>2.3037999999999999E-2</v>
      </c>
      <c r="AR182" s="118">
        <v>9.2248396600000007</v>
      </c>
      <c r="AS182" s="97">
        <v>3.6349028499999978</v>
      </c>
      <c r="AT182" s="97">
        <v>0.88740549999999996</v>
      </c>
      <c r="AU182" s="118">
        <v>4.5223083499999976</v>
      </c>
      <c r="AV182" s="97">
        <v>3.3913493700000021</v>
      </c>
      <c r="AW182" s="97">
        <v>1.3668392</v>
      </c>
      <c r="AX182" s="118">
        <v>4.7581885700000024</v>
      </c>
      <c r="AY182" s="97">
        <v>3.1454630799999985</v>
      </c>
      <c r="AZ182" s="97">
        <v>0</v>
      </c>
      <c r="BA182" s="118">
        <v>3.1454630799999985</v>
      </c>
      <c r="BB182" s="97">
        <v>5.7419323699999989</v>
      </c>
      <c r="BC182" s="97">
        <v>2.35854505</v>
      </c>
      <c r="BD182" s="118">
        <v>8.1004774200000007</v>
      </c>
      <c r="BE182" s="97">
        <v>6.9986997899999999</v>
      </c>
      <c r="BF182" s="97">
        <v>0.10458650999999999</v>
      </c>
      <c r="BG182" s="118">
        <v>7.1032862999999997</v>
      </c>
      <c r="BH182" s="86">
        <v>9.853337769999996</v>
      </c>
      <c r="BI182" s="86">
        <v>0</v>
      </c>
      <c r="BJ182" s="118">
        <v>9.853337769999996</v>
      </c>
      <c r="BK182" s="86">
        <v>4.9389702900000012</v>
      </c>
      <c r="BL182" s="86">
        <v>3.8700000000000002E-3</v>
      </c>
      <c r="BM182" s="118">
        <v>4.9428402900000012</v>
      </c>
      <c r="BN182" s="86">
        <v>2.1279631599999997</v>
      </c>
      <c r="BO182" s="86">
        <v>1.0440999999999998E-3</v>
      </c>
      <c r="BP182" s="118">
        <v>2.1290072599999998</v>
      </c>
      <c r="BQ182" s="86">
        <v>4.1283961500000004</v>
      </c>
      <c r="BR182" s="86">
        <v>1.9300000000000001E-2</v>
      </c>
      <c r="BS182" s="118">
        <v>4.1476961500000007</v>
      </c>
      <c r="BT182" s="86">
        <v>9.0174027999999975</v>
      </c>
      <c r="BU182" s="86">
        <v>6.9363979999999992E-2</v>
      </c>
      <c r="BV182" s="118">
        <v>9.0867667799999978</v>
      </c>
      <c r="BW182" s="97">
        <v>1.63466</v>
      </c>
      <c r="BX182" s="97">
        <v>0</v>
      </c>
      <c r="BY182" s="118">
        <v>1.63466</v>
      </c>
      <c r="BZ182" s="97">
        <v>2.7427269999999999</v>
      </c>
      <c r="CA182" s="97">
        <v>2.6844E-2</v>
      </c>
      <c r="CB182" s="118">
        <v>2.769571</v>
      </c>
      <c r="CC182" s="97">
        <v>2.6301939999999999</v>
      </c>
      <c r="CD182" s="97">
        <v>4.5661E-2</v>
      </c>
      <c r="CE182" s="118">
        <v>2.6758549999999999</v>
      </c>
      <c r="CF182" s="97">
        <v>2.761158</v>
      </c>
      <c r="CG182" s="97">
        <v>8.2799999999999992E-3</v>
      </c>
      <c r="CH182" s="118">
        <v>2.7694380000000001</v>
      </c>
      <c r="CI182" s="97">
        <v>3.6652279999999999</v>
      </c>
      <c r="CJ182" s="97">
        <v>0.11307399999999999</v>
      </c>
      <c r="CK182" s="118">
        <v>3.778302</v>
      </c>
      <c r="CL182" s="97">
        <v>2.1870669999999999</v>
      </c>
      <c r="CM182" s="97">
        <v>0</v>
      </c>
      <c r="CN182" s="118">
        <v>2.1870669999999999</v>
      </c>
      <c r="CO182" s="97">
        <v>1.789358</v>
      </c>
      <c r="CP182" s="97">
        <v>0</v>
      </c>
      <c r="CQ182" s="118">
        <v>1.789358</v>
      </c>
      <c r="CR182" s="97">
        <v>3.532883</v>
      </c>
      <c r="CS182" s="97">
        <v>0.34012199999999998</v>
      </c>
      <c r="CT182" s="118">
        <v>3.873005</v>
      </c>
      <c r="CU182" s="97">
        <v>2.252939</v>
      </c>
      <c r="CV182" s="97">
        <v>0.112066</v>
      </c>
      <c r="CW182" s="118">
        <v>2.365005</v>
      </c>
      <c r="CX182" s="97">
        <v>7.7819909999999997</v>
      </c>
      <c r="CY182" s="97">
        <v>7.5587520000000001</v>
      </c>
      <c r="CZ182" s="118">
        <v>15.340743</v>
      </c>
      <c r="DA182" s="97">
        <v>3.842616</v>
      </c>
      <c r="DB182" s="97">
        <v>8.1906619999999997</v>
      </c>
      <c r="DC182" s="118">
        <v>12.033277999999999</v>
      </c>
      <c r="DD182" s="97">
        <v>5.7811620000000001</v>
      </c>
      <c r="DE182" s="97">
        <v>21.724269</v>
      </c>
      <c r="DF182" s="118">
        <v>27.505431000000002</v>
      </c>
      <c r="DG182" s="97">
        <v>1.8807705499999992</v>
      </c>
      <c r="DH182" s="97">
        <v>0</v>
      </c>
      <c r="DI182" s="118">
        <v>1.8807705499999992</v>
      </c>
      <c r="DJ182" s="97">
        <v>3.0415822499999989</v>
      </c>
      <c r="DK182" s="97">
        <v>9.9784248099999981</v>
      </c>
      <c r="DL182" s="118">
        <v>13.020007059999998</v>
      </c>
      <c r="DM182" s="97">
        <v>3.19456315</v>
      </c>
      <c r="DN182" s="97">
        <v>13.746372490000001</v>
      </c>
      <c r="DO182" s="118">
        <v>16.940935639999999</v>
      </c>
      <c r="DP182" s="97">
        <v>2.3645488000000001</v>
      </c>
      <c r="DQ182" s="97">
        <v>10.751062769999999</v>
      </c>
      <c r="DR182" s="118">
        <v>13.115611569999999</v>
      </c>
      <c r="DS182" s="97">
        <v>1.8097152000000001</v>
      </c>
      <c r="DT182" s="97">
        <v>0</v>
      </c>
      <c r="DU182" s="118">
        <v>1.8097152000000001</v>
      </c>
      <c r="DV182" s="97">
        <v>1.7889793600000004</v>
      </c>
      <c r="DW182" s="97">
        <v>2.4101362600000003</v>
      </c>
      <c r="DX182" s="118">
        <v>4.1991156200000006</v>
      </c>
      <c r="DY182" s="97">
        <v>1.9597849599999999</v>
      </c>
      <c r="DZ182" s="97">
        <v>1.6237042000000002</v>
      </c>
      <c r="EA182" s="118">
        <v>3.5834891600000001</v>
      </c>
      <c r="EB182" s="97">
        <v>1.8646232400000002</v>
      </c>
      <c r="EC182" s="97">
        <v>0</v>
      </c>
      <c r="ED182" s="118">
        <v>1.8646232400000002</v>
      </c>
      <c r="EE182" s="97">
        <v>2.0664174199999996</v>
      </c>
      <c r="EF182" s="97">
        <v>2.6483811800000008</v>
      </c>
      <c r="EG182" s="118">
        <v>4.7147986</v>
      </c>
      <c r="EH182" s="97">
        <v>2.5477598399999999</v>
      </c>
      <c r="EI182" s="97">
        <v>2.2771610000000001E-2</v>
      </c>
      <c r="EJ182" s="118">
        <v>2.5705314499999998</v>
      </c>
      <c r="EK182" s="97">
        <v>2.1255374000000007</v>
      </c>
      <c r="EL182" s="97">
        <v>3.4565663400000006</v>
      </c>
      <c r="EM182" s="118">
        <v>5.5821037400000009</v>
      </c>
      <c r="EN182" s="97">
        <v>2.7963964000000012</v>
      </c>
      <c r="EO182" s="97">
        <v>6.2738511000000008</v>
      </c>
      <c r="EP182" s="118">
        <v>9.0702475000000025</v>
      </c>
    </row>
    <row r="183" spans="1:146" s="44" customFormat="1" x14ac:dyDescent="0.25">
      <c r="A183" s="95" t="s">
        <v>164</v>
      </c>
      <c r="B183" s="96" t="s">
        <v>165</v>
      </c>
      <c r="C183" s="97">
        <v>155.57823422999999</v>
      </c>
      <c r="D183" s="97">
        <v>0.39305195000000004</v>
      </c>
      <c r="E183" s="118">
        <v>155.97128618000002</v>
      </c>
      <c r="F183" s="97">
        <v>163.03980812</v>
      </c>
      <c r="G183" s="97">
        <v>17.666182169999999</v>
      </c>
      <c r="H183" s="118">
        <v>180.70599029000002</v>
      </c>
      <c r="I183" s="97">
        <v>171.69993074999991</v>
      </c>
      <c r="J183" s="97">
        <v>53.422082809999978</v>
      </c>
      <c r="K183" s="118">
        <v>225.12201355999989</v>
      </c>
      <c r="L183" s="97">
        <v>180.77100687000001</v>
      </c>
      <c r="M183" s="97">
        <v>22.828483420000001</v>
      </c>
      <c r="N183" s="118">
        <v>203.59949029000001</v>
      </c>
      <c r="O183" s="97">
        <v>201.06476965999997</v>
      </c>
      <c r="P183" s="97">
        <v>18.369509390000008</v>
      </c>
      <c r="Q183" s="118">
        <v>219.43427904999996</v>
      </c>
      <c r="R183" s="97">
        <v>167.56531692000004</v>
      </c>
      <c r="S183" s="97">
        <v>19.773613650000005</v>
      </c>
      <c r="T183" s="118">
        <v>187.33893057000009</v>
      </c>
      <c r="U183" s="97">
        <v>190.8701667200001</v>
      </c>
      <c r="V183" s="97">
        <v>19.042999380000001</v>
      </c>
      <c r="W183" s="118">
        <v>209.91316610000004</v>
      </c>
      <c r="X183" s="86">
        <v>186.03912385999999</v>
      </c>
      <c r="Y183" s="86">
        <v>39.77695566000002</v>
      </c>
      <c r="Z183" s="118">
        <v>225.81607952000005</v>
      </c>
      <c r="AA183" s="86">
        <v>166.41667204999993</v>
      </c>
      <c r="AB183" s="86">
        <v>11.911486530000001</v>
      </c>
      <c r="AC183" s="86">
        <v>178.32815857999995</v>
      </c>
      <c r="AD183" s="86">
        <v>182.30512343999999</v>
      </c>
      <c r="AE183" s="86">
        <v>17.161846860000001</v>
      </c>
      <c r="AF183" s="86">
        <v>199.46697030000001</v>
      </c>
      <c r="AG183" s="86">
        <v>173.26282311000006</v>
      </c>
      <c r="AH183" s="86">
        <v>15.689092489999975</v>
      </c>
      <c r="AI183" s="86">
        <v>188.95191559999992</v>
      </c>
      <c r="AJ183" s="86">
        <v>220.74190801999993</v>
      </c>
      <c r="AK183" s="86">
        <v>70.586179399999935</v>
      </c>
      <c r="AL183" s="86">
        <v>291.32808742000003</v>
      </c>
      <c r="AM183" s="97">
        <v>149.45454158999999</v>
      </c>
      <c r="AN183" s="97">
        <v>42.787344099999999</v>
      </c>
      <c r="AO183" s="118">
        <v>192.24188569</v>
      </c>
      <c r="AP183" s="97">
        <v>186.35564508000002</v>
      </c>
      <c r="AQ183" s="97">
        <v>9.9428752300000003</v>
      </c>
      <c r="AR183" s="118">
        <v>196.29852031000001</v>
      </c>
      <c r="AS183" s="97">
        <v>204.70385668999998</v>
      </c>
      <c r="AT183" s="97">
        <v>30.695270820000001</v>
      </c>
      <c r="AU183" s="118">
        <v>235.39912751000006</v>
      </c>
      <c r="AV183" s="97">
        <v>192.09399618000003</v>
      </c>
      <c r="AW183" s="97">
        <v>11.436524559999999</v>
      </c>
      <c r="AX183" s="118">
        <v>203.53052074000004</v>
      </c>
      <c r="AY183" s="97">
        <v>230.13923396999996</v>
      </c>
      <c r="AZ183" s="97">
        <v>12.07755218</v>
      </c>
      <c r="BA183" s="118">
        <v>242.21678614999993</v>
      </c>
      <c r="BB183" s="97">
        <v>168.79349715999999</v>
      </c>
      <c r="BC183" s="97">
        <v>20.611954700000002</v>
      </c>
      <c r="BD183" s="118">
        <v>189.40545186000003</v>
      </c>
      <c r="BE183" s="97">
        <v>189.92125476999996</v>
      </c>
      <c r="BF183" s="97">
        <v>18.383013700000006</v>
      </c>
      <c r="BG183" s="118">
        <v>208.30426846999998</v>
      </c>
      <c r="BH183" s="86">
        <v>168.12549620999997</v>
      </c>
      <c r="BI183" s="86">
        <v>39.323799829999999</v>
      </c>
      <c r="BJ183" s="118">
        <v>207.44929603999998</v>
      </c>
      <c r="BK183" s="86">
        <v>171.40932391999993</v>
      </c>
      <c r="BL183" s="86">
        <v>20.638136239999994</v>
      </c>
      <c r="BM183" s="118">
        <v>192.04746015999993</v>
      </c>
      <c r="BN183" s="86">
        <v>186.19233060999997</v>
      </c>
      <c r="BO183" s="86">
        <v>24.549530080000007</v>
      </c>
      <c r="BP183" s="118">
        <v>210.74186069000004</v>
      </c>
      <c r="BQ183" s="86">
        <v>196.79400059000002</v>
      </c>
      <c r="BR183" s="86">
        <v>7.2298081699999992</v>
      </c>
      <c r="BS183" s="118">
        <v>204.02380875999998</v>
      </c>
      <c r="BT183" s="86">
        <v>181.47560906000004</v>
      </c>
      <c r="BU183" s="86">
        <v>24.563109019999999</v>
      </c>
      <c r="BV183" s="118">
        <v>206.03871808000011</v>
      </c>
      <c r="BW183" s="97">
        <v>234.30323300000001</v>
      </c>
      <c r="BX183" s="97">
        <v>31.034457</v>
      </c>
      <c r="BY183" s="118">
        <v>265.33769000000001</v>
      </c>
      <c r="BZ183" s="97">
        <v>219.59897100000001</v>
      </c>
      <c r="CA183" s="97">
        <v>10.915922</v>
      </c>
      <c r="CB183" s="118">
        <v>230.514893</v>
      </c>
      <c r="CC183" s="97">
        <v>187.634973</v>
      </c>
      <c r="CD183" s="97">
        <v>11.682791999999999</v>
      </c>
      <c r="CE183" s="118">
        <v>199.31776500000001</v>
      </c>
      <c r="CF183" s="97">
        <v>243.99735000000001</v>
      </c>
      <c r="CG183" s="97">
        <v>13.838450999999999</v>
      </c>
      <c r="CH183" s="118">
        <v>257.835801</v>
      </c>
      <c r="CI183" s="97">
        <v>190.71802700000001</v>
      </c>
      <c r="CJ183" s="97">
        <v>4.7177449999999999</v>
      </c>
      <c r="CK183" s="118">
        <v>195.43577200000001</v>
      </c>
      <c r="CL183" s="97">
        <v>222.41048699999999</v>
      </c>
      <c r="CM183" s="97">
        <v>4.1057959999999998</v>
      </c>
      <c r="CN183" s="118">
        <v>226.51628299999999</v>
      </c>
      <c r="CO183" s="97">
        <v>199.08330799999999</v>
      </c>
      <c r="CP183" s="97">
        <v>9.9476510000000005</v>
      </c>
      <c r="CQ183" s="118">
        <v>209.030959</v>
      </c>
      <c r="CR183" s="97">
        <v>198.93416300000001</v>
      </c>
      <c r="CS183" s="97">
        <v>6.3906689999999999</v>
      </c>
      <c r="CT183" s="118">
        <v>205.32483200000001</v>
      </c>
      <c r="CU183" s="97">
        <v>240.11047400000001</v>
      </c>
      <c r="CV183" s="97">
        <v>12.66826</v>
      </c>
      <c r="CW183" s="118">
        <v>252.77873400000001</v>
      </c>
      <c r="CX183" s="97">
        <v>233.02469400000001</v>
      </c>
      <c r="CY183" s="97">
        <v>20.104263</v>
      </c>
      <c r="CZ183" s="118">
        <v>253.12895700000001</v>
      </c>
      <c r="DA183" s="97">
        <v>248.82616200000001</v>
      </c>
      <c r="DB183" s="97">
        <v>13.400962</v>
      </c>
      <c r="DC183" s="118">
        <v>262.227124</v>
      </c>
      <c r="DD183" s="97">
        <v>271.741108</v>
      </c>
      <c r="DE183" s="97">
        <v>28.361128000000001</v>
      </c>
      <c r="DF183" s="118">
        <v>300.102236</v>
      </c>
      <c r="DG183" s="97">
        <v>206.20742636000011</v>
      </c>
      <c r="DH183" s="97">
        <v>8.5500215900000001</v>
      </c>
      <c r="DI183" s="118">
        <v>214.75744795000011</v>
      </c>
      <c r="DJ183" s="97">
        <v>277.42107620999997</v>
      </c>
      <c r="DK183" s="97">
        <v>11.455766209999998</v>
      </c>
      <c r="DL183" s="118">
        <v>288.87684241999995</v>
      </c>
      <c r="DM183" s="97">
        <v>223.51744171999997</v>
      </c>
      <c r="DN183" s="97">
        <v>10.746507709999999</v>
      </c>
      <c r="DO183" s="118">
        <v>234.26394942999997</v>
      </c>
      <c r="DP183" s="97">
        <v>206.77520107000009</v>
      </c>
      <c r="DQ183" s="97">
        <v>4.4106525099999994</v>
      </c>
      <c r="DR183" s="118">
        <v>211.1858535800001</v>
      </c>
      <c r="DS183" s="97">
        <v>175.39613205999999</v>
      </c>
      <c r="DT183" s="97">
        <v>22.22925558</v>
      </c>
      <c r="DU183" s="118">
        <v>197.62538763999999</v>
      </c>
      <c r="DV183" s="97">
        <v>205.26734665000004</v>
      </c>
      <c r="DW183" s="97">
        <v>6.3148720600000008</v>
      </c>
      <c r="DX183" s="118">
        <v>211.58221871000003</v>
      </c>
      <c r="DY183" s="97">
        <v>181.25604054000001</v>
      </c>
      <c r="DZ183" s="97">
        <v>9.8654075300000006</v>
      </c>
      <c r="EA183" s="118">
        <v>191.12144807000001</v>
      </c>
      <c r="EB183" s="97">
        <v>190.59071367999996</v>
      </c>
      <c r="EC183" s="97">
        <v>6.6309758400000005</v>
      </c>
      <c r="ED183" s="118">
        <v>197.22168951999996</v>
      </c>
      <c r="EE183" s="97">
        <v>182.40873226000005</v>
      </c>
      <c r="EF183" s="97">
        <v>16.846216529999996</v>
      </c>
      <c r="EG183" s="118">
        <v>199.25494879000004</v>
      </c>
      <c r="EH183" s="97">
        <v>181.12356885</v>
      </c>
      <c r="EI183" s="97">
        <v>5.5853455300000006</v>
      </c>
      <c r="EJ183" s="118">
        <v>186.70891438000001</v>
      </c>
      <c r="EK183" s="97">
        <v>196.72400729000003</v>
      </c>
      <c r="EL183" s="97">
        <v>14.548661360000001</v>
      </c>
      <c r="EM183" s="118">
        <v>211.27266865000004</v>
      </c>
      <c r="EN183" s="97">
        <v>218.88950537000005</v>
      </c>
      <c r="EO183" s="97">
        <v>23.806904689999996</v>
      </c>
      <c r="EP183" s="118">
        <v>242.69641006000006</v>
      </c>
    </row>
    <row r="184" spans="1:146" s="44" customFormat="1" x14ac:dyDescent="0.25">
      <c r="A184" s="95" t="s">
        <v>166</v>
      </c>
      <c r="B184" s="96" t="s">
        <v>167</v>
      </c>
      <c r="C184" s="97">
        <v>2.0023386999999988</v>
      </c>
      <c r="D184" s="97">
        <v>0</v>
      </c>
      <c r="E184" s="118">
        <v>2.0023386999999988</v>
      </c>
      <c r="F184" s="97">
        <v>2.1267307900000003</v>
      </c>
      <c r="G184" s="97">
        <v>2.4000009999999999E-2</v>
      </c>
      <c r="H184" s="118">
        <v>2.1507308000000003</v>
      </c>
      <c r="I184" s="97">
        <v>2.9333518499999993</v>
      </c>
      <c r="J184" s="97">
        <v>2.4000009999999999E-2</v>
      </c>
      <c r="K184" s="118">
        <v>2.9573518599999988</v>
      </c>
      <c r="L184" s="97">
        <v>4.2572026000000003</v>
      </c>
      <c r="M184" s="97">
        <v>0.14182800000000001</v>
      </c>
      <c r="N184" s="118">
        <v>4.3990306000000006</v>
      </c>
      <c r="O184" s="97">
        <v>3.58468863</v>
      </c>
      <c r="P184" s="97">
        <v>0.13946373000000001</v>
      </c>
      <c r="Q184" s="118">
        <v>3.7241523599999997</v>
      </c>
      <c r="R184" s="97">
        <v>2.8133263700000004</v>
      </c>
      <c r="S184" s="97">
        <v>2.792E-2</v>
      </c>
      <c r="T184" s="118">
        <v>2.8412463700000008</v>
      </c>
      <c r="U184" s="97">
        <v>2.8335803900000003</v>
      </c>
      <c r="V184" s="97">
        <v>0.10907799999999999</v>
      </c>
      <c r="W184" s="118">
        <v>2.9426583900000001</v>
      </c>
      <c r="X184" s="86">
        <v>3.4363928899999996</v>
      </c>
      <c r="Y184" s="86">
        <v>2.2434850600000003</v>
      </c>
      <c r="Z184" s="118">
        <v>5.679877949999999</v>
      </c>
      <c r="AA184" s="86">
        <v>2.9479503800000004</v>
      </c>
      <c r="AB184" s="86">
        <v>0</v>
      </c>
      <c r="AC184" s="86">
        <v>2.9479503800000004</v>
      </c>
      <c r="AD184" s="86">
        <v>3.1628846100000003</v>
      </c>
      <c r="AE184" s="86">
        <v>2.2430499999999999E-2</v>
      </c>
      <c r="AF184" s="86">
        <v>3.1853151100000003</v>
      </c>
      <c r="AG184" s="86">
        <v>2.6062512899999994</v>
      </c>
      <c r="AH184" s="86">
        <v>0.12267391999999999</v>
      </c>
      <c r="AI184" s="86">
        <v>2.7289252099999994</v>
      </c>
      <c r="AJ184" s="86">
        <v>3.6035530299999996</v>
      </c>
      <c r="AK184" s="86">
        <v>0.44451029000000003</v>
      </c>
      <c r="AL184" s="86">
        <v>4.0480633199999998</v>
      </c>
      <c r="AM184" s="97">
        <v>2.8908476500000013</v>
      </c>
      <c r="AN184" s="97">
        <v>5</v>
      </c>
      <c r="AO184" s="118">
        <v>7.8908476500000013</v>
      </c>
      <c r="AP184" s="97">
        <v>2.1470071000000006</v>
      </c>
      <c r="AQ184" s="97">
        <v>0</v>
      </c>
      <c r="AR184" s="118">
        <v>2.1470071000000006</v>
      </c>
      <c r="AS184" s="97">
        <v>3.1787305199999989</v>
      </c>
      <c r="AT184" s="97">
        <v>0</v>
      </c>
      <c r="AU184" s="118">
        <v>3.1787305199999989</v>
      </c>
      <c r="AV184" s="97">
        <v>2.9226542000000006</v>
      </c>
      <c r="AW184" s="97">
        <v>0</v>
      </c>
      <c r="AX184" s="118">
        <v>2.9226542000000006</v>
      </c>
      <c r="AY184" s="97">
        <v>3.1461892299999992</v>
      </c>
      <c r="AZ184" s="97">
        <v>0.89689892000000004</v>
      </c>
      <c r="BA184" s="118">
        <v>4.0430881499999991</v>
      </c>
      <c r="BB184" s="97">
        <v>3.1237692299999997</v>
      </c>
      <c r="BC184" s="97">
        <v>9.5930000000000001E-2</v>
      </c>
      <c r="BD184" s="118">
        <v>3.2196992299999994</v>
      </c>
      <c r="BE184" s="97">
        <v>2.8044126699999992</v>
      </c>
      <c r="BF184" s="97">
        <v>0.28158816000000003</v>
      </c>
      <c r="BG184" s="118">
        <v>3.0860008299999993</v>
      </c>
      <c r="BH184" s="86">
        <v>3.3205201100000012</v>
      </c>
      <c r="BI184" s="86">
        <v>2.8702930000000001E-2</v>
      </c>
      <c r="BJ184" s="118">
        <v>3.3492230400000014</v>
      </c>
      <c r="BK184" s="86">
        <v>2.9552693099999994</v>
      </c>
      <c r="BL184" s="86">
        <v>3.3787499999999998E-2</v>
      </c>
      <c r="BM184" s="118">
        <v>2.9890568099999997</v>
      </c>
      <c r="BN184" s="86">
        <v>3.8378311800000007</v>
      </c>
      <c r="BO184" s="86">
        <v>4.2953940000000003E-2</v>
      </c>
      <c r="BP184" s="118">
        <v>3.8807851200000005</v>
      </c>
      <c r="BQ184" s="86">
        <v>2.2288731299999993</v>
      </c>
      <c r="BR184" s="86">
        <v>9.1550099999999999E-3</v>
      </c>
      <c r="BS184" s="118">
        <v>2.2380281399999991</v>
      </c>
      <c r="BT184" s="86">
        <v>3.1009114000000002</v>
      </c>
      <c r="BU184" s="86">
        <v>0.43337418999999999</v>
      </c>
      <c r="BV184" s="118">
        <v>3.5342855900000005</v>
      </c>
      <c r="BW184" s="97">
        <v>2.8447239999999998</v>
      </c>
      <c r="BX184" s="97">
        <v>1.585E-2</v>
      </c>
      <c r="BY184" s="118">
        <v>2.8605739999999997</v>
      </c>
      <c r="BZ184" s="97">
        <v>2.8504130000000001</v>
      </c>
      <c r="CA184" s="97">
        <v>4.3763999999999997E-2</v>
      </c>
      <c r="CB184" s="118">
        <v>2.894177</v>
      </c>
      <c r="CC184" s="97">
        <v>3.934736</v>
      </c>
      <c r="CD184" s="97">
        <v>0.12448099999999999</v>
      </c>
      <c r="CE184" s="118">
        <v>4.0592170000000003</v>
      </c>
      <c r="CF184" s="97">
        <v>3.8261059999999998</v>
      </c>
      <c r="CG184" s="97">
        <v>4.5825999999999999E-2</v>
      </c>
      <c r="CH184" s="118">
        <v>3.8719319999999997</v>
      </c>
      <c r="CI184" s="97">
        <v>3.899254</v>
      </c>
      <c r="CJ184" s="97">
        <v>5.8805999999999997E-2</v>
      </c>
      <c r="CK184" s="118">
        <v>3.9580600000000001</v>
      </c>
      <c r="CL184" s="97">
        <v>2.3691810000000002</v>
      </c>
      <c r="CM184" s="97">
        <v>0</v>
      </c>
      <c r="CN184" s="118">
        <v>2.3691810000000002</v>
      </c>
      <c r="CO184" s="97">
        <v>3.2897620000000001</v>
      </c>
      <c r="CP184" s="97">
        <v>0</v>
      </c>
      <c r="CQ184" s="118">
        <v>3.2897620000000001</v>
      </c>
      <c r="CR184" s="97">
        <v>2.7827929999999999</v>
      </c>
      <c r="CS184" s="97">
        <v>1.2083999999999999E-2</v>
      </c>
      <c r="CT184" s="118">
        <v>2.7948770000000001</v>
      </c>
      <c r="CU184" s="97">
        <v>3.955568</v>
      </c>
      <c r="CV184" s="97">
        <v>0.28408499999999998</v>
      </c>
      <c r="CW184" s="118">
        <v>4.2396529999999997</v>
      </c>
      <c r="CX184" s="97">
        <v>3.1060590000000001</v>
      </c>
      <c r="CY184" s="97">
        <v>1.0954E-2</v>
      </c>
      <c r="CZ184" s="118">
        <v>3.117013</v>
      </c>
      <c r="DA184" s="97">
        <v>4.5730709999999997</v>
      </c>
      <c r="DB184" s="97">
        <v>0</v>
      </c>
      <c r="DC184" s="118">
        <v>4.5730709999999997</v>
      </c>
      <c r="DD184" s="97">
        <v>5.0017129999999996</v>
      </c>
      <c r="DE184" s="97">
        <v>9.7990999999999995E-2</v>
      </c>
      <c r="DF184" s="118">
        <v>5.099704</v>
      </c>
      <c r="DG184" s="97">
        <v>2.24967132</v>
      </c>
      <c r="DH184" s="97">
        <v>0</v>
      </c>
      <c r="DI184" s="118">
        <v>2.24967132</v>
      </c>
      <c r="DJ184" s="97">
        <v>3.0158447600000002</v>
      </c>
      <c r="DK184" s="97">
        <v>0.21358541</v>
      </c>
      <c r="DL184" s="118">
        <v>3.2294301700000001</v>
      </c>
      <c r="DM184" s="97">
        <v>2.3988433599999994</v>
      </c>
      <c r="DN184" s="97">
        <v>4.7350000000000003E-2</v>
      </c>
      <c r="DO184" s="118">
        <v>2.4461933599999997</v>
      </c>
      <c r="DP184" s="97">
        <v>3.1345395599999999</v>
      </c>
      <c r="DQ184" s="97">
        <v>0</v>
      </c>
      <c r="DR184" s="118">
        <v>3.1345395599999999</v>
      </c>
      <c r="DS184" s="97">
        <v>2.2427957300000001</v>
      </c>
      <c r="DT184" s="97">
        <v>0</v>
      </c>
      <c r="DU184" s="118">
        <v>2.2427957300000001</v>
      </c>
      <c r="DV184" s="97">
        <v>2.6351392100000002</v>
      </c>
      <c r="DW184" s="97">
        <v>1.643849E-2</v>
      </c>
      <c r="DX184" s="118">
        <v>2.6515777000000003</v>
      </c>
      <c r="DY184" s="97">
        <v>3.7079312799999995</v>
      </c>
      <c r="DZ184" s="97">
        <v>0.53739349999999997</v>
      </c>
      <c r="EA184" s="118">
        <v>4.2453247799999998</v>
      </c>
      <c r="EB184" s="97">
        <v>2.6669703799999991</v>
      </c>
      <c r="EC184" s="97">
        <v>0.1379272</v>
      </c>
      <c r="ED184" s="118">
        <v>2.8048975799999991</v>
      </c>
      <c r="EE184" s="97">
        <v>3.6347316099999993</v>
      </c>
      <c r="EF184" s="97">
        <v>1.5857E-2</v>
      </c>
      <c r="EG184" s="118">
        <v>3.6505886099999993</v>
      </c>
      <c r="EH184" s="97">
        <v>3.82568815</v>
      </c>
      <c r="EI184" s="97">
        <v>2.493E-3</v>
      </c>
      <c r="EJ184" s="118">
        <v>3.8281811499999998</v>
      </c>
      <c r="EK184" s="97">
        <v>3.8241251799999993</v>
      </c>
      <c r="EL184" s="97">
        <v>5.2190160000000006E-2</v>
      </c>
      <c r="EM184" s="118">
        <v>3.8763153399999992</v>
      </c>
      <c r="EN184" s="97">
        <v>5.334013919999995</v>
      </c>
      <c r="EO184" s="97">
        <v>1.2680819999999997E-2</v>
      </c>
      <c r="EP184" s="118">
        <v>5.3466947399999949</v>
      </c>
    </row>
    <row r="185" spans="1:146" s="44" customFormat="1" x14ac:dyDescent="0.25">
      <c r="A185" s="95" t="s">
        <v>168</v>
      </c>
      <c r="B185" s="96" t="s">
        <v>169</v>
      </c>
      <c r="C185" s="97">
        <v>9.0691060800000027</v>
      </c>
      <c r="D185" s="97">
        <v>0</v>
      </c>
      <c r="E185" s="118">
        <v>9.0691060800000027</v>
      </c>
      <c r="F185" s="97">
        <v>11.84196266</v>
      </c>
      <c r="G185" s="97">
        <v>0.86938247000000013</v>
      </c>
      <c r="H185" s="118">
        <v>12.71134513</v>
      </c>
      <c r="I185" s="97">
        <v>12.51653318</v>
      </c>
      <c r="J185" s="97">
        <v>5.1372889999999997E-2</v>
      </c>
      <c r="K185" s="118">
        <v>12.567906070000001</v>
      </c>
      <c r="L185" s="97">
        <v>14.852725430000003</v>
      </c>
      <c r="M185" s="97">
        <v>2.4098561099999998</v>
      </c>
      <c r="N185" s="118">
        <v>17.262581540000006</v>
      </c>
      <c r="O185" s="97">
        <v>15.026381839999999</v>
      </c>
      <c r="P185" s="97">
        <v>1.6246175099999998</v>
      </c>
      <c r="Q185" s="118">
        <v>16.650999350000003</v>
      </c>
      <c r="R185" s="97">
        <v>11.53426125</v>
      </c>
      <c r="S185" s="97">
        <v>2.06853262</v>
      </c>
      <c r="T185" s="118">
        <v>13.602793869999999</v>
      </c>
      <c r="U185" s="97">
        <v>14.134197250000001</v>
      </c>
      <c r="V185" s="97">
        <v>0.71426692999999997</v>
      </c>
      <c r="W185" s="118">
        <v>14.848464180000004</v>
      </c>
      <c r="X185" s="86">
        <v>12.293316659999999</v>
      </c>
      <c r="Y185" s="86">
        <v>0.86500447000000025</v>
      </c>
      <c r="Z185" s="118">
        <v>13.158321129999999</v>
      </c>
      <c r="AA185" s="86">
        <v>11.091146360000002</v>
      </c>
      <c r="AB185" s="86">
        <v>1.4105353700000001</v>
      </c>
      <c r="AC185" s="86">
        <v>12.501681730000003</v>
      </c>
      <c r="AD185" s="86">
        <v>11.043959710000001</v>
      </c>
      <c r="AE185" s="86">
        <v>0.72247625999999998</v>
      </c>
      <c r="AF185" s="86">
        <v>11.766435969999998</v>
      </c>
      <c r="AG185" s="86">
        <v>10.581056919999998</v>
      </c>
      <c r="AH185" s="86">
        <v>1.5281784700000003</v>
      </c>
      <c r="AI185" s="86">
        <v>12.109235389999998</v>
      </c>
      <c r="AJ185" s="86">
        <v>12.940523000000001</v>
      </c>
      <c r="AK185" s="86">
        <v>0.36606271999999995</v>
      </c>
      <c r="AL185" s="86">
        <v>13.306585720000001</v>
      </c>
      <c r="AM185" s="97">
        <v>9.3546783300000023</v>
      </c>
      <c r="AN185" s="97">
        <v>1.72E-3</v>
      </c>
      <c r="AO185" s="118">
        <v>9.3563983300000011</v>
      </c>
      <c r="AP185" s="97">
        <v>11.242458880000003</v>
      </c>
      <c r="AQ185" s="97">
        <v>1.3816250299999997</v>
      </c>
      <c r="AR185" s="118">
        <v>12.624083910000003</v>
      </c>
      <c r="AS185" s="97">
        <v>13.221367150000003</v>
      </c>
      <c r="AT185" s="97">
        <v>6.0666699999999997E-3</v>
      </c>
      <c r="AU185" s="118">
        <v>13.22743382</v>
      </c>
      <c r="AV185" s="97">
        <v>15.208108570000002</v>
      </c>
      <c r="AW185" s="97">
        <v>0.16596568</v>
      </c>
      <c r="AX185" s="118">
        <v>15.374074250000001</v>
      </c>
      <c r="AY185" s="97">
        <v>17.128767700000004</v>
      </c>
      <c r="AZ185" s="97">
        <v>0.39850444000000002</v>
      </c>
      <c r="BA185" s="118">
        <v>17.527272140000004</v>
      </c>
      <c r="BB185" s="97">
        <v>11.477393560000003</v>
      </c>
      <c r="BC185" s="97">
        <v>0.13555616999999998</v>
      </c>
      <c r="BD185" s="118">
        <v>11.61294973</v>
      </c>
      <c r="BE185" s="97">
        <v>13.889453439999997</v>
      </c>
      <c r="BF185" s="97">
        <v>0.19766245000000002</v>
      </c>
      <c r="BG185" s="118">
        <v>14.087115889999996</v>
      </c>
      <c r="BH185" s="86">
        <v>14.81699122</v>
      </c>
      <c r="BI185" s="86">
        <v>1.74222583</v>
      </c>
      <c r="BJ185" s="118">
        <v>16.559217050000001</v>
      </c>
      <c r="BK185" s="86">
        <v>13.077624419999999</v>
      </c>
      <c r="BL185" s="86">
        <v>2.2803350499999997</v>
      </c>
      <c r="BM185" s="118">
        <v>15.357959469999999</v>
      </c>
      <c r="BN185" s="86">
        <v>12.913353750000001</v>
      </c>
      <c r="BO185" s="86">
        <v>0.20725097000000001</v>
      </c>
      <c r="BP185" s="118">
        <v>13.120604719999999</v>
      </c>
      <c r="BQ185" s="86">
        <v>14.618295189999998</v>
      </c>
      <c r="BR185" s="86">
        <v>0.77677437999999999</v>
      </c>
      <c r="BS185" s="118">
        <v>15.39506957</v>
      </c>
      <c r="BT185" s="86">
        <v>18.809574129999998</v>
      </c>
      <c r="BU185" s="86">
        <v>0.13900903000000001</v>
      </c>
      <c r="BV185" s="118">
        <v>18.948583160000002</v>
      </c>
      <c r="BW185" s="97">
        <v>9.7253439999999998</v>
      </c>
      <c r="BX185" s="97">
        <v>7.1960000000000001E-3</v>
      </c>
      <c r="BY185" s="118">
        <v>9.7325400000000002</v>
      </c>
      <c r="BZ185" s="97">
        <v>11.352003</v>
      </c>
      <c r="CA185" s="97">
        <v>0.62590400000000002</v>
      </c>
      <c r="CB185" s="118">
        <v>11.977907</v>
      </c>
      <c r="CC185" s="97">
        <v>12.308045999999999</v>
      </c>
      <c r="CD185" s="97">
        <v>0.25387500000000002</v>
      </c>
      <c r="CE185" s="118">
        <v>12.561921</v>
      </c>
      <c r="CF185" s="97">
        <v>16.306018000000002</v>
      </c>
      <c r="CG185" s="97">
        <v>2.2839860000000001</v>
      </c>
      <c r="CH185" s="118">
        <v>18.590004</v>
      </c>
      <c r="CI185" s="97">
        <v>15.305923999999999</v>
      </c>
      <c r="CJ185" s="97">
        <v>4.8321999999999997E-2</v>
      </c>
      <c r="CK185" s="118">
        <v>15.354246</v>
      </c>
      <c r="CL185" s="97">
        <v>15.074323</v>
      </c>
      <c r="CM185" s="97">
        <v>0.28575200000000001</v>
      </c>
      <c r="CN185" s="118">
        <v>15.360075</v>
      </c>
      <c r="CO185" s="97">
        <v>15.952185999999999</v>
      </c>
      <c r="CP185" s="97">
        <v>0.92018999999999995</v>
      </c>
      <c r="CQ185" s="118">
        <v>16.872375999999999</v>
      </c>
      <c r="CR185" s="97">
        <v>14.142987</v>
      </c>
      <c r="CS185" s="97">
        <v>0.100922</v>
      </c>
      <c r="CT185" s="118">
        <v>14.243909</v>
      </c>
      <c r="CU185" s="97">
        <v>16.785981</v>
      </c>
      <c r="CV185" s="97">
        <v>2.1700550000000001</v>
      </c>
      <c r="CW185" s="118">
        <v>18.956036000000001</v>
      </c>
      <c r="CX185" s="97">
        <v>16.599084999999999</v>
      </c>
      <c r="CY185" s="97">
        <v>1.4369190000000001</v>
      </c>
      <c r="CZ185" s="118">
        <v>18.036003999999998</v>
      </c>
      <c r="DA185" s="97">
        <v>14.777455</v>
      </c>
      <c r="DB185" s="97">
        <v>0.38401400000000002</v>
      </c>
      <c r="DC185" s="118">
        <v>15.161469</v>
      </c>
      <c r="DD185" s="97">
        <v>22.821324000000001</v>
      </c>
      <c r="DE185" s="97">
        <v>0.87345399999999995</v>
      </c>
      <c r="DF185" s="118">
        <v>23.694777999999999</v>
      </c>
      <c r="DG185" s="97">
        <v>11.466649700000003</v>
      </c>
      <c r="DH185" s="97">
        <v>4.4054400000000001E-2</v>
      </c>
      <c r="DI185" s="118">
        <v>11.510704100000003</v>
      </c>
      <c r="DJ185" s="97">
        <v>15.423082830000002</v>
      </c>
      <c r="DK185" s="97">
        <v>0.51511941999999999</v>
      </c>
      <c r="DL185" s="118">
        <v>15.938202250000002</v>
      </c>
      <c r="DM185" s="97">
        <v>12.355183989999997</v>
      </c>
      <c r="DN185" s="97">
        <v>0.31031698000000002</v>
      </c>
      <c r="DO185" s="118">
        <v>12.665500969999997</v>
      </c>
      <c r="DP185" s="97">
        <v>13.156552070000002</v>
      </c>
      <c r="DQ185" s="97">
        <v>1.5879999999999998E-2</v>
      </c>
      <c r="DR185" s="118">
        <v>13.172432070000001</v>
      </c>
      <c r="DS185" s="97">
        <v>10.36964955</v>
      </c>
      <c r="DT185" s="97">
        <v>0</v>
      </c>
      <c r="DU185" s="118">
        <v>10.36964955</v>
      </c>
      <c r="DV185" s="97">
        <v>11.931745989999998</v>
      </c>
      <c r="DW185" s="97">
        <v>1.0044734200000001</v>
      </c>
      <c r="DX185" s="118">
        <v>12.936219409999998</v>
      </c>
      <c r="DY185" s="97">
        <v>13.607790270000001</v>
      </c>
      <c r="DZ185" s="97">
        <v>0.15121952999999999</v>
      </c>
      <c r="EA185" s="118">
        <v>13.759009800000001</v>
      </c>
      <c r="EB185" s="97">
        <v>17.051442229999999</v>
      </c>
      <c r="EC185" s="97">
        <v>1.0450539699999999</v>
      </c>
      <c r="ED185" s="118">
        <v>18.096496200000001</v>
      </c>
      <c r="EE185" s="97">
        <v>15.179491890000003</v>
      </c>
      <c r="EF185" s="97">
        <v>0.17040750000000002</v>
      </c>
      <c r="EG185" s="118">
        <v>15.349899390000003</v>
      </c>
      <c r="EH185" s="97">
        <v>14.364378010000001</v>
      </c>
      <c r="EI185" s="97">
        <v>0.21766679</v>
      </c>
      <c r="EJ185" s="118">
        <v>14.582044800000002</v>
      </c>
      <c r="EK185" s="97">
        <v>14.541589109999995</v>
      </c>
      <c r="EL185" s="97">
        <v>7.8703769999999992E-2</v>
      </c>
      <c r="EM185" s="118">
        <v>14.620292879999996</v>
      </c>
      <c r="EN185" s="97">
        <v>15.397159709999999</v>
      </c>
      <c r="EO185" s="97">
        <v>2.0080359199999998</v>
      </c>
      <c r="EP185" s="118">
        <v>17.405195629999998</v>
      </c>
    </row>
    <row r="186" spans="1:146" s="44" customFormat="1" x14ac:dyDescent="0.25">
      <c r="A186" s="95" t="s">
        <v>170</v>
      </c>
      <c r="B186" s="96" t="s">
        <v>171</v>
      </c>
      <c r="C186" s="97">
        <v>41.243053200000006</v>
      </c>
      <c r="D186" s="97">
        <v>0</v>
      </c>
      <c r="E186" s="118">
        <v>41.243053200000006</v>
      </c>
      <c r="F186" s="97">
        <v>10.561911280000004</v>
      </c>
      <c r="G186" s="97">
        <v>1.9607170000000004E-2</v>
      </c>
      <c r="H186" s="118">
        <v>10.581518450000003</v>
      </c>
      <c r="I186" s="97">
        <v>32.109498840000001</v>
      </c>
      <c r="J186" s="97">
        <v>8.2764000000000015E-4</v>
      </c>
      <c r="K186" s="118">
        <v>32.110326479999998</v>
      </c>
      <c r="L186" s="97">
        <v>29.062721559999996</v>
      </c>
      <c r="M186" s="97">
        <v>1.6324991200000001</v>
      </c>
      <c r="N186" s="118">
        <v>30.695220679999998</v>
      </c>
      <c r="O186" s="97">
        <v>3.7552394300000027</v>
      </c>
      <c r="P186" s="97">
        <v>3.1026430000000001E-2</v>
      </c>
      <c r="Q186" s="118">
        <v>3.7862658600000021</v>
      </c>
      <c r="R186" s="97">
        <v>6.3390025999999997</v>
      </c>
      <c r="S186" s="97">
        <v>0</v>
      </c>
      <c r="T186" s="118">
        <v>6.3390025999999997</v>
      </c>
      <c r="U186" s="97">
        <v>24.271566350000001</v>
      </c>
      <c r="V186" s="97">
        <v>0.68288194999999996</v>
      </c>
      <c r="W186" s="118">
        <v>24.954448300000003</v>
      </c>
      <c r="X186" s="86">
        <v>31.115894669999999</v>
      </c>
      <c r="Y186" s="86">
        <v>9.0723529999999997E-2</v>
      </c>
      <c r="Z186" s="118">
        <v>31.206618199999998</v>
      </c>
      <c r="AA186" s="86">
        <v>5.6546170800000004</v>
      </c>
      <c r="AB186" s="86">
        <v>-7.36E-5</v>
      </c>
      <c r="AC186" s="86">
        <v>5.6545434800000001</v>
      </c>
      <c r="AD186" s="86">
        <v>7.8554720499999986</v>
      </c>
      <c r="AE186" s="86">
        <v>4.0119999999999995E-5</v>
      </c>
      <c r="AF186" s="86">
        <v>7.855512169999999</v>
      </c>
      <c r="AG186" s="86">
        <v>11.208655650000003</v>
      </c>
      <c r="AH186" s="86">
        <v>5.2307400000000004E-2</v>
      </c>
      <c r="AI186" s="86">
        <v>11.260963050000003</v>
      </c>
      <c r="AJ186" s="86">
        <v>5.8379518600000004</v>
      </c>
      <c r="AK186" s="86">
        <v>0.15984217000000001</v>
      </c>
      <c r="AL186" s="86">
        <v>5.9977940300000006</v>
      </c>
      <c r="AM186" s="97">
        <v>40.669124429999997</v>
      </c>
      <c r="AN186" s="97">
        <v>0</v>
      </c>
      <c r="AO186" s="118">
        <v>40.669124429999997</v>
      </c>
      <c r="AP186" s="97">
        <v>10.520036129999999</v>
      </c>
      <c r="AQ186" s="97">
        <v>0</v>
      </c>
      <c r="AR186" s="118">
        <v>10.520036129999999</v>
      </c>
      <c r="AS186" s="97">
        <v>43.849111310000005</v>
      </c>
      <c r="AT186" s="97">
        <v>4.2930000000000003E-2</v>
      </c>
      <c r="AU186" s="118">
        <v>43.892041310000003</v>
      </c>
      <c r="AV186" s="97">
        <v>12.74264408</v>
      </c>
      <c r="AW186" s="97">
        <v>2.2419000000000001E-2</v>
      </c>
      <c r="AX186" s="118">
        <v>12.765063080000001</v>
      </c>
      <c r="AY186" s="97">
        <v>13.023007820000007</v>
      </c>
      <c r="AZ186" s="97">
        <v>0.27079907000000003</v>
      </c>
      <c r="BA186" s="118">
        <v>13.293806890000008</v>
      </c>
      <c r="BB186" s="97">
        <v>4.7447298399999998</v>
      </c>
      <c r="BC186" s="97">
        <v>0</v>
      </c>
      <c r="BD186" s="118">
        <v>4.7447298399999998</v>
      </c>
      <c r="BE186" s="97">
        <v>26.368341219999991</v>
      </c>
      <c r="BF186" s="97">
        <v>1.64777872</v>
      </c>
      <c r="BG186" s="118">
        <v>28.016119939999992</v>
      </c>
      <c r="BH186" s="86">
        <v>15.921722290000002</v>
      </c>
      <c r="BI186" s="86">
        <v>1.00897499</v>
      </c>
      <c r="BJ186" s="118">
        <v>16.930697279999997</v>
      </c>
      <c r="BK186" s="86">
        <v>15.39927466</v>
      </c>
      <c r="BL186" s="86">
        <v>0.27466376000000003</v>
      </c>
      <c r="BM186" s="118">
        <v>15.673938420000002</v>
      </c>
      <c r="BN186" s="86">
        <v>24.852350640000004</v>
      </c>
      <c r="BO186" s="86">
        <v>4.1012460000000001E-2</v>
      </c>
      <c r="BP186" s="118">
        <v>24.893363099999998</v>
      </c>
      <c r="BQ186" s="86">
        <v>6.6639883000000015</v>
      </c>
      <c r="BR186" s="86">
        <v>1.3100476799999998</v>
      </c>
      <c r="BS186" s="118">
        <v>7.9740359800000018</v>
      </c>
      <c r="BT186" s="86">
        <v>10.032094810000002</v>
      </c>
      <c r="BU186" s="86">
        <v>0.29076482999999997</v>
      </c>
      <c r="BV186" s="118">
        <v>10.322859640000003</v>
      </c>
      <c r="BW186" s="97">
        <v>33.694929999999999</v>
      </c>
      <c r="BX186" s="97">
        <v>0</v>
      </c>
      <c r="BY186" s="118">
        <v>33.694929999999999</v>
      </c>
      <c r="BZ186" s="97">
        <v>15.24362</v>
      </c>
      <c r="CA186" s="97">
        <v>3.074E-2</v>
      </c>
      <c r="CB186" s="118">
        <v>15.27436</v>
      </c>
      <c r="CC186" s="97">
        <v>27.622323999999999</v>
      </c>
      <c r="CD186" s="97">
        <v>1.10944</v>
      </c>
      <c r="CE186" s="118">
        <v>28.731763999999998</v>
      </c>
      <c r="CF186" s="97">
        <v>16.990486000000001</v>
      </c>
      <c r="CG186" s="97">
        <v>0.57409200000000005</v>
      </c>
      <c r="CH186" s="118">
        <v>17.564578000000001</v>
      </c>
      <c r="CI186" s="97">
        <v>6.8364500000000001</v>
      </c>
      <c r="CJ186" s="97">
        <v>2.332E-2</v>
      </c>
      <c r="CK186" s="118">
        <v>6.8597700000000001</v>
      </c>
      <c r="CL186" s="97">
        <v>28.266739999999999</v>
      </c>
      <c r="CM186" s="97">
        <v>0</v>
      </c>
      <c r="CN186" s="118">
        <v>28.266739999999999</v>
      </c>
      <c r="CO186" s="97">
        <v>27.408911</v>
      </c>
      <c r="CP186" s="97">
        <v>0</v>
      </c>
      <c r="CQ186" s="118">
        <v>27.408911</v>
      </c>
      <c r="CR186" s="97">
        <v>7.3862629999999996</v>
      </c>
      <c r="CS186" s="97">
        <v>2.9891999999999998E-2</v>
      </c>
      <c r="CT186" s="118">
        <v>7.4161549999999998</v>
      </c>
      <c r="CU186" s="97">
        <v>48.210453999999999</v>
      </c>
      <c r="CV186" s="97">
        <v>2.9891999999999998E-2</v>
      </c>
      <c r="CW186" s="118">
        <v>48.240345999999995</v>
      </c>
      <c r="CX186" s="97">
        <v>27.490725000000001</v>
      </c>
      <c r="CY186" s="97">
        <v>0.69814699999999996</v>
      </c>
      <c r="CZ186" s="118">
        <v>28.188872</v>
      </c>
      <c r="DA186" s="97">
        <v>14.680512</v>
      </c>
      <c r="DB186" s="97">
        <v>0.22094800000000001</v>
      </c>
      <c r="DC186" s="118">
        <v>14.90146</v>
      </c>
      <c r="DD186" s="97">
        <v>14.315936000000001</v>
      </c>
      <c r="DE186" s="97">
        <v>0.51102599999999998</v>
      </c>
      <c r="DF186" s="118">
        <v>14.826962</v>
      </c>
      <c r="DG186" s="97">
        <v>62.450451660000006</v>
      </c>
      <c r="DH186" s="97">
        <v>0</v>
      </c>
      <c r="DI186" s="118">
        <v>62.450451660000006</v>
      </c>
      <c r="DJ186" s="97">
        <v>7.4108545100000001</v>
      </c>
      <c r="DK186" s="97">
        <v>0</v>
      </c>
      <c r="DL186" s="118">
        <v>7.4108545100000001</v>
      </c>
      <c r="DM186" s="97">
        <v>56.105593690000021</v>
      </c>
      <c r="DN186" s="97">
        <v>0.10091729999999999</v>
      </c>
      <c r="DO186" s="118">
        <v>56.206510990000019</v>
      </c>
      <c r="DP186" s="97">
        <v>13.40526541</v>
      </c>
      <c r="DQ186" s="97">
        <v>0</v>
      </c>
      <c r="DR186" s="118">
        <v>13.40526541</v>
      </c>
      <c r="DS186" s="97">
        <v>3.7881453299999999</v>
      </c>
      <c r="DT186" s="97">
        <v>1.0281999999999999E-2</v>
      </c>
      <c r="DU186" s="118">
        <v>3.79842733</v>
      </c>
      <c r="DV186" s="97">
        <v>36.217189730000008</v>
      </c>
      <c r="DW186" s="97">
        <v>0</v>
      </c>
      <c r="DX186" s="118">
        <v>36.217189730000008</v>
      </c>
      <c r="DY186" s="97">
        <v>19.64759913</v>
      </c>
      <c r="DZ186" s="97">
        <v>3.4459190000000001E-2</v>
      </c>
      <c r="EA186" s="118">
        <v>19.682058319999999</v>
      </c>
      <c r="EB186" s="97">
        <v>4.9579115800000011</v>
      </c>
      <c r="EC186" s="97">
        <v>0</v>
      </c>
      <c r="ED186" s="118">
        <v>4.9579115800000011</v>
      </c>
      <c r="EE186" s="97">
        <v>20.621745829999998</v>
      </c>
      <c r="EF186" s="97">
        <v>5.0481489999999997E-2</v>
      </c>
      <c r="EG186" s="118">
        <v>20.672227319999998</v>
      </c>
      <c r="EH186" s="97">
        <v>22.787464479999997</v>
      </c>
      <c r="EI186" s="97">
        <v>0.47500210999999998</v>
      </c>
      <c r="EJ186" s="118">
        <v>23.262466589999995</v>
      </c>
      <c r="EK186" s="97">
        <v>27.670308300000002</v>
      </c>
      <c r="EL186" s="97">
        <v>1.02066583</v>
      </c>
      <c r="EM186" s="118">
        <v>28.690974130000001</v>
      </c>
      <c r="EN186" s="97">
        <v>11.44952314</v>
      </c>
      <c r="EO186" s="97">
        <v>0.50216439999999996</v>
      </c>
      <c r="EP186" s="118">
        <v>11.95168754</v>
      </c>
    </row>
    <row r="187" spans="1:146" s="44" customFormat="1" x14ac:dyDescent="0.25">
      <c r="A187" s="95" t="s">
        <v>172</v>
      </c>
      <c r="B187" s="96" t="s">
        <v>173</v>
      </c>
      <c r="C187" s="97">
        <v>111.62062023000001</v>
      </c>
      <c r="D187" s="97">
        <v>0</v>
      </c>
      <c r="E187" s="118">
        <v>111.62062023000001</v>
      </c>
      <c r="F187" s="97">
        <v>84.364413609999971</v>
      </c>
      <c r="G187" s="97">
        <v>0.15383082999999997</v>
      </c>
      <c r="H187" s="118">
        <v>84.518244439999989</v>
      </c>
      <c r="I187" s="97">
        <v>97.99380386</v>
      </c>
      <c r="J187" s="97">
        <v>0.14857320000000002</v>
      </c>
      <c r="K187" s="118">
        <v>98.142377060000001</v>
      </c>
      <c r="L187" s="97">
        <v>121.75628569000003</v>
      </c>
      <c r="M187" s="97">
        <v>0.74489017000000013</v>
      </c>
      <c r="N187" s="118">
        <v>122.50117586000003</v>
      </c>
      <c r="O187" s="97">
        <v>118.14973205000001</v>
      </c>
      <c r="P187" s="97">
        <v>3.3645304600000001</v>
      </c>
      <c r="Q187" s="118">
        <v>121.51426251000002</v>
      </c>
      <c r="R187" s="97">
        <v>98.98229013000001</v>
      </c>
      <c r="S187" s="97">
        <v>0.85203485000000001</v>
      </c>
      <c r="T187" s="118">
        <v>99.834324980000019</v>
      </c>
      <c r="U187" s="97">
        <v>124.35496281000003</v>
      </c>
      <c r="V187" s="97">
        <v>2.2916735899999998</v>
      </c>
      <c r="W187" s="118">
        <v>126.64663640000001</v>
      </c>
      <c r="X187" s="86">
        <v>135.13948830999999</v>
      </c>
      <c r="Y187" s="86">
        <v>7.5622449599999992</v>
      </c>
      <c r="Z187" s="118">
        <v>142.70173327000001</v>
      </c>
      <c r="AA187" s="86">
        <v>102.79322960000002</v>
      </c>
      <c r="AB187" s="86">
        <v>4.3376173299999987</v>
      </c>
      <c r="AC187" s="86">
        <v>107.13084693000002</v>
      </c>
      <c r="AD187" s="86">
        <v>130.46943004999997</v>
      </c>
      <c r="AE187" s="86">
        <v>5.9568884600000001</v>
      </c>
      <c r="AF187" s="86">
        <v>136.42631850999999</v>
      </c>
      <c r="AG187" s="86">
        <v>101.33155048000003</v>
      </c>
      <c r="AH187" s="86">
        <v>3.0758462500000001</v>
      </c>
      <c r="AI187" s="86">
        <v>104.40739673</v>
      </c>
      <c r="AJ187" s="86">
        <v>120.47509246</v>
      </c>
      <c r="AK187" s="86">
        <v>15.033569980000001</v>
      </c>
      <c r="AL187" s="86">
        <v>135.50866243999999</v>
      </c>
      <c r="AM187" s="97">
        <v>116.27682077000001</v>
      </c>
      <c r="AN187" s="97">
        <v>0</v>
      </c>
      <c r="AO187" s="118">
        <v>116.27682077000001</v>
      </c>
      <c r="AP187" s="97">
        <v>98.662220810000036</v>
      </c>
      <c r="AQ187" s="97">
        <v>5.3185300000000005E-2</v>
      </c>
      <c r="AR187" s="118">
        <v>98.715406110000032</v>
      </c>
      <c r="AS187" s="97">
        <v>110.08358352999998</v>
      </c>
      <c r="AT187" s="97">
        <v>0.69856671999999997</v>
      </c>
      <c r="AU187" s="118">
        <v>110.78215025</v>
      </c>
      <c r="AV187" s="97">
        <v>118.07996625000001</v>
      </c>
      <c r="AW187" s="97">
        <v>4.5593448700000003</v>
      </c>
      <c r="AX187" s="118">
        <v>122.63931112000003</v>
      </c>
      <c r="AY187" s="97">
        <v>140.23273799</v>
      </c>
      <c r="AZ187" s="97">
        <v>23.155049220000002</v>
      </c>
      <c r="BA187" s="118">
        <v>163.38778721</v>
      </c>
      <c r="BB187" s="97">
        <v>129.71826151000002</v>
      </c>
      <c r="BC187" s="97">
        <v>24.494316240000003</v>
      </c>
      <c r="BD187" s="118">
        <v>154.21257775000001</v>
      </c>
      <c r="BE187" s="97">
        <v>156.28648514</v>
      </c>
      <c r="BF187" s="97">
        <v>1.8928067700000004</v>
      </c>
      <c r="BG187" s="118">
        <v>158.17929190999996</v>
      </c>
      <c r="BH187" s="86">
        <v>124.14378647000001</v>
      </c>
      <c r="BI187" s="86">
        <v>3.4027694000000004</v>
      </c>
      <c r="BJ187" s="118">
        <v>127.54655587000002</v>
      </c>
      <c r="BK187" s="86">
        <v>145.42320135999995</v>
      </c>
      <c r="BL187" s="86">
        <v>1.0361333099999999</v>
      </c>
      <c r="BM187" s="118">
        <v>146.45933467</v>
      </c>
      <c r="BN187" s="86">
        <v>130.91372934</v>
      </c>
      <c r="BO187" s="86">
        <v>23.033939299999997</v>
      </c>
      <c r="BP187" s="118">
        <v>153.94766864000002</v>
      </c>
      <c r="BQ187" s="86">
        <v>112.81382300000003</v>
      </c>
      <c r="BR187" s="86">
        <v>3.4824573399999998</v>
      </c>
      <c r="BS187" s="118">
        <v>116.29628034000001</v>
      </c>
      <c r="BT187" s="86">
        <v>149.75133511000001</v>
      </c>
      <c r="BU187" s="86">
        <v>6.4618162199999993</v>
      </c>
      <c r="BV187" s="118">
        <v>156.21315133000002</v>
      </c>
      <c r="BW187" s="97">
        <v>121.91098599999999</v>
      </c>
      <c r="BX187" s="97">
        <v>2.8570000000000002E-3</v>
      </c>
      <c r="BY187" s="118">
        <v>121.913843</v>
      </c>
      <c r="BZ187" s="97">
        <v>138.28394599999999</v>
      </c>
      <c r="CA187" s="97">
        <v>1.020332</v>
      </c>
      <c r="CB187" s="118">
        <v>139.30427799999998</v>
      </c>
      <c r="CC187" s="97">
        <v>182.15776099999999</v>
      </c>
      <c r="CD187" s="97">
        <v>3.7894999999999999</v>
      </c>
      <c r="CE187" s="118">
        <v>185.947261</v>
      </c>
      <c r="CF187" s="97">
        <v>182.123594</v>
      </c>
      <c r="CG187" s="97">
        <v>2.5747429999999998</v>
      </c>
      <c r="CH187" s="118">
        <v>184.69833700000001</v>
      </c>
      <c r="CI187" s="97">
        <v>139.57422</v>
      </c>
      <c r="CJ187" s="97">
        <v>3.0227110000000001</v>
      </c>
      <c r="CK187" s="118">
        <v>142.59693099999998</v>
      </c>
      <c r="CL187" s="97">
        <v>128.92710099999999</v>
      </c>
      <c r="CM187" s="97">
        <v>10.838054</v>
      </c>
      <c r="CN187" s="118">
        <v>139.76515499999999</v>
      </c>
      <c r="CO187" s="97">
        <v>166.31903299999999</v>
      </c>
      <c r="CP187" s="97">
        <v>3.9027759999999998</v>
      </c>
      <c r="CQ187" s="118">
        <v>170.22180899999998</v>
      </c>
      <c r="CR187" s="97">
        <v>166.16725700000001</v>
      </c>
      <c r="CS187" s="97">
        <v>9.1816180000000003</v>
      </c>
      <c r="CT187" s="118">
        <v>175.34887500000002</v>
      </c>
      <c r="CU187" s="97">
        <v>155.46285399999999</v>
      </c>
      <c r="CV187" s="97">
        <v>7.3463589999999996</v>
      </c>
      <c r="CW187" s="118">
        <v>162.809213</v>
      </c>
      <c r="CX187" s="97">
        <v>178.74667199999999</v>
      </c>
      <c r="CY187" s="97">
        <v>8.4058069999999994</v>
      </c>
      <c r="CZ187" s="118">
        <v>187.152479</v>
      </c>
      <c r="DA187" s="97">
        <v>168.01315099999999</v>
      </c>
      <c r="DB187" s="97">
        <v>3.758041</v>
      </c>
      <c r="DC187" s="118">
        <v>171.77119199999999</v>
      </c>
      <c r="DD187" s="97">
        <v>227.33156099999999</v>
      </c>
      <c r="DE187" s="97">
        <v>29.231814</v>
      </c>
      <c r="DF187" s="118">
        <v>256.56337500000001</v>
      </c>
      <c r="DG187" s="97">
        <v>174.62012523000001</v>
      </c>
      <c r="DH187" s="97">
        <v>0.46901888000000003</v>
      </c>
      <c r="DI187" s="118">
        <v>175.08914411000001</v>
      </c>
      <c r="DJ187" s="97">
        <v>181.50285420999987</v>
      </c>
      <c r="DK187" s="97">
        <v>9.4234685999999996</v>
      </c>
      <c r="DL187" s="118">
        <v>190.92632280999987</v>
      </c>
      <c r="DM187" s="97">
        <v>175.67176538999971</v>
      </c>
      <c r="DN187" s="97">
        <v>17.39884473</v>
      </c>
      <c r="DO187" s="118">
        <v>193.07061011999971</v>
      </c>
      <c r="DP187" s="97">
        <v>264.32826238000013</v>
      </c>
      <c r="DQ187" s="97">
        <v>35.962541800000004</v>
      </c>
      <c r="DR187" s="118">
        <v>300.29080418000012</v>
      </c>
      <c r="DS187" s="97">
        <v>156.97829479999996</v>
      </c>
      <c r="DT187" s="97">
        <v>12.081251189999998</v>
      </c>
      <c r="DU187" s="118">
        <v>169.05954598999995</v>
      </c>
      <c r="DV187" s="97">
        <v>156.77262017000001</v>
      </c>
      <c r="DW187" s="97">
        <v>5.0921928100000065</v>
      </c>
      <c r="DX187" s="118">
        <v>161.86481298000001</v>
      </c>
      <c r="DY187" s="97">
        <v>145.96716354999998</v>
      </c>
      <c r="DZ187" s="97">
        <v>12.568217210000004</v>
      </c>
      <c r="EA187" s="118">
        <v>158.53538075999998</v>
      </c>
      <c r="EB187" s="97">
        <v>152.51185232999995</v>
      </c>
      <c r="EC187" s="97">
        <v>11.638713130000003</v>
      </c>
      <c r="ED187" s="118">
        <v>164.15056545999997</v>
      </c>
      <c r="EE187" s="97">
        <v>154.53526961999998</v>
      </c>
      <c r="EF187" s="97">
        <v>6.5508827400000023</v>
      </c>
      <c r="EG187" s="118">
        <v>161.08615235999997</v>
      </c>
      <c r="EH187" s="97">
        <v>170.11008923999989</v>
      </c>
      <c r="EI187" s="97">
        <v>6.4807617699999982</v>
      </c>
      <c r="EJ187" s="118">
        <v>176.59085100999988</v>
      </c>
      <c r="EK187" s="97">
        <v>153.43214829999988</v>
      </c>
      <c r="EL187" s="97">
        <v>9.604084880000002</v>
      </c>
      <c r="EM187" s="118">
        <v>163.0362331799999</v>
      </c>
      <c r="EN187" s="97">
        <v>210.91423143000003</v>
      </c>
      <c r="EO187" s="97">
        <v>103.44630515</v>
      </c>
      <c r="EP187" s="118">
        <v>314.36053658000003</v>
      </c>
    </row>
    <row r="188" spans="1:146" s="44" customFormat="1" x14ac:dyDescent="0.25">
      <c r="A188" s="95" t="s">
        <v>174</v>
      </c>
      <c r="B188" s="96" t="s">
        <v>175</v>
      </c>
      <c r="C188" s="97">
        <v>3.0604020999999992</v>
      </c>
      <c r="D188" s="97">
        <v>0.35831554000000004</v>
      </c>
      <c r="E188" s="118">
        <v>3.4187176399999992</v>
      </c>
      <c r="F188" s="97">
        <v>3.1044477999999995</v>
      </c>
      <c r="G188" s="97">
        <v>3.3999240000000007E-2</v>
      </c>
      <c r="H188" s="118">
        <v>3.1384470399999995</v>
      </c>
      <c r="I188" s="97">
        <v>4.8398860800000003</v>
      </c>
      <c r="J188" s="97">
        <v>3.2894022400000003</v>
      </c>
      <c r="K188" s="118">
        <v>8.1292883200000006</v>
      </c>
      <c r="L188" s="97">
        <v>5.6816197799999983</v>
      </c>
      <c r="M188" s="97">
        <v>8.5381180000000043E-2</v>
      </c>
      <c r="N188" s="118">
        <v>5.7670009599999981</v>
      </c>
      <c r="O188" s="97">
        <v>4.9639814999999992</v>
      </c>
      <c r="P188" s="97">
        <v>5.7833229999999999E-2</v>
      </c>
      <c r="Q188" s="118">
        <v>5.0218147299999991</v>
      </c>
      <c r="R188" s="97">
        <v>4.30373626</v>
      </c>
      <c r="S188" s="97">
        <v>0.67313162000000004</v>
      </c>
      <c r="T188" s="118">
        <v>4.9768678799999995</v>
      </c>
      <c r="U188" s="97">
        <v>5.0190140699999981</v>
      </c>
      <c r="V188" s="97">
        <v>0.57290560000000013</v>
      </c>
      <c r="W188" s="118">
        <v>5.5919196699999993</v>
      </c>
      <c r="X188" s="86">
        <v>4.2054058699999999</v>
      </c>
      <c r="Y188" s="86">
        <v>25.037593210000001</v>
      </c>
      <c r="Z188" s="118">
        <v>29.242999080000001</v>
      </c>
      <c r="AA188" s="86">
        <v>7.4885609200000003</v>
      </c>
      <c r="AB188" s="86">
        <v>1.6858001600000001</v>
      </c>
      <c r="AC188" s="86">
        <v>9.1743610800000006</v>
      </c>
      <c r="AD188" s="86">
        <v>4.0792979400000009</v>
      </c>
      <c r="AE188" s="86">
        <v>0.52647513000000001</v>
      </c>
      <c r="AF188" s="86">
        <v>4.6057730700000015</v>
      </c>
      <c r="AG188" s="86">
        <v>5.3483803299999986</v>
      </c>
      <c r="AH188" s="86">
        <v>1.7868824900000002</v>
      </c>
      <c r="AI188" s="86">
        <v>7.1352628199999986</v>
      </c>
      <c r="AJ188" s="86">
        <v>10.043074990000003</v>
      </c>
      <c r="AK188" s="86">
        <v>0.92645615999999986</v>
      </c>
      <c r="AL188" s="86">
        <v>10.96953115</v>
      </c>
      <c r="AM188" s="97">
        <v>11.886410869999999</v>
      </c>
      <c r="AN188" s="97">
        <v>5.1173E-3</v>
      </c>
      <c r="AO188" s="118">
        <v>11.891528169999999</v>
      </c>
      <c r="AP188" s="97">
        <v>3.6977083200000007</v>
      </c>
      <c r="AQ188" s="97">
        <v>2.999901E-2</v>
      </c>
      <c r="AR188" s="118">
        <v>3.7277073300000003</v>
      </c>
      <c r="AS188" s="97">
        <v>2.8406511699999988</v>
      </c>
      <c r="AT188" s="97">
        <v>48.010990569999997</v>
      </c>
      <c r="AU188" s="118">
        <v>50.851641740000005</v>
      </c>
      <c r="AV188" s="97">
        <v>6.3176273699999967</v>
      </c>
      <c r="AW188" s="97">
        <v>-47.941046849999999</v>
      </c>
      <c r="AX188" s="118">
        <v>-41.623419480000003</v>
      </c>
      <c r="AY188" s="97">
        <v>4.2052845799999998</v>
      </c>
      <c r="AZ188" s="97">
        <v>39.300330000000002</v>
      </c>
      <c r="BA188" s="118">
        <v>43.50561458</v>
      </c>
      <c r="BB188" s="97">
        <v>5.0736600700000025</v>
      </c>
      <c r="BC188" s="97">
        <v>10.014915569999999</v>
      </c>
      <c r="BD188" s="118">
        <v>15.088575640000002</v>
      </c>
      <c r="BE188" s="97">
        <v>3.7308563700000024</v>
      </c>
      <c r="BF188" s="97">
        <v>1.04342489</v>
      </c>
      <c r="BG188" s="118">
        <v>4.7742812600000022</v>
      </c>
      <c r="BH188" s="86">
        <v>4.7492444599999999</v>
      </c>
      <c r="BI188" s="86">
        <v>3.2782619999999998</v>
      </c>
      <c r="BJ188" s="118">
        <v>8.0275064599999997</v>
      </c>
      <c r="BK188" s="86">
        <v>6.5710306099999976</v>
      </c>
      <c r="BL188" s="86">
        <v>0.20055909</v>
      </c>
      <c r="BM188" s="118">
        <v>6.771589699999998</v>
      </c>
      <c r="BN188" s="86">
        <v>5.4968062799999977</v>
      </c>
      <c r="BO188" s="86">
        <v>9.3958369999999999E-2</v>
      </c>
      <c r="BP188" s="118">
        <v>5.5907646499999988</v>
      </c>
      <c r="BQ188" s="86">
        <v>4.4191941200000011</v>
      </c>
      <c r="BR188" s="86">
        <v>2.9358909999999998E-2</v>
      </c>
      <c r="BS188" s="118">
        <v>4.4485530300000011</v>
      </c>
      <c r="BT188" s="86">
        <v>2.8168377499999999</v>
      </c>
      <c r="BU188" s="86">
        <v>0.48812354000000002</v>
      </c>
      <c r="BV188" s="118">
        <v>3.3049612900000001</v>
      </c>
      <c r="BW188" s="97">
        <v>3.9029159999999998</v>
      </c>
      <c r="BX188" s="97">
        <v>0.1153</v>
      </c>
      <c r="BY188" s="118">
        <v>4.0182159999999998</v>
      </c>
      <c r="BZ188" s="97">
        <v>2.9083489999999999</v>
      </c>
      <c r="CA188" s="97">
        <v>4.1416000000000001E-2</v>
      </c>
      <c r="CB188" s="118">
        <v>2.9497649999999997</v>
      </c>
      <c r="CC188" s="97">
        <v>4.2011079999999996</v>
      </c>
      <c r="CD188" s="97">
        <v>0.38769700000000001</v>
      </c>
      <c r="CE188" s="118">
        <v>4.5888049999999998</v>
      </c>
      <c r="CF188" s="97">
        <v>6.2773000000000003</v>
      </c>
      <c r="CG188" s="97">
        <v>0.10745200000000001</v>
      </c>
      <c r="CH188" s="118">
        <v>6.3847520000000006</v>
      </c>
      <c r="CI188" s="97">
        <v>4.3925470000000004</v>
      </c>
      <c r="CJ188" s="97">
        <v>1.3148260000000001</v>
      </c>
      <c r="CK188" s="118">
        <v>5.7073730000000005</v>
      </c>
      <c r="CL188" s="97">
        <v>3.798845</v>
      </c>
      <c r="CM188" s="97">
        <v>1.084732</v>
      </c>
      <c r="CN188" s="118">
        <v>4.8835769999999998</v>
      </c>
      <c r="CO188" s="97">
        <v>3.3701940000000001</v>
      </c>
      <c r="CP188" s="97">
        <v>0.703349</v>
      </c>
      <c r="CQ188" s="118">
        <v>4.0735429999999999</v>
      </c>
      <c r="CR188" s="97">
        <v>4.3086789999999997</v>
      </c>
      <c r="CS188" s="97">
        <v>0.18174000000000001</v>
      </c>
      <c r="CT188" s="118">
        <v>4.4904189999999993</v>
      </c>
      <c r="CU188" s="97">
        <v>4.5430469999999996</v>
      </c>
      <c r="CV188" s="97">
        <v>0.83801099999999995</v>
      </c>
      <c r="CW188" s="118">
        <v>5.3810579999999995</v>
      </c>
      <c r="CX188" s="97">
        <v>5.3101159999999998</v>
      </c>
      <c r="CY188" s="97">
        <v>0.90310999999999997</v>
      </c>
      <c r="CZ188" s="118">
        <v>6.2132259999999997</v>
      </c>
      <c r="DA188" s="97">
        <v>9.0404730000000004</v>
      </c>
      <c r="DB188" s="97">
        <v>1.1685509999999999</v>
      </c>
      <c r="DC188" s="118">
        <v>10.209023999999999</v>
      </c>
      <c r="DD188" s="97">
        <v>8.3766990000000003</v>
      </c>
      <c r="DE188" s="97">
        <v>0.47274899999999997</v>
      </c>
      <c r="DF188" s="118">
        <v>8.8494480000000006</v>
      </c>
      <c r="DG188" s="97">
        <v>4.7036696900000008</v>
      </c>
      <c r="DH188" s="97">
        <v>0.70078003</v>
      </c>
      <c r="DI188" s="118">
        <v>5.4044497200000006</v>
      </c>
      <c r="DJ188" s="97">
        <v>8.5977071800000022</v>
      </c>
      <c r="DK188" s="97">
        <v>0.40998675000000001</v>
      </c>
      <c r="DL188" s="118">
        <v>9.0076939300000021</v>
      </c>
      <c r="DM188" s="97">
        <v>4.2518320499999991</v>
      </c>
      <c r="DN188" s="97">
        <v>10.040592119999998</v>
      </c>
      <c r="DO188" s="118">
        <v>14.292424169999997</v>
      </c>
      <c r="DP188" s="97">
        <v>4.3015971900000007</v>
      </c>
      <c r="DQ188" s="97">
        <v>0</v>
      </c>
      <c r="DR188" s="118">
        <v>4.3015971900000007</v>
      </c>
      <c r="DS188" s="97">
        <v>6.2432580000000018</v>
      </c>
      <c r="DT188" s="97">
        <v>0</v>
      </c>
      <c r="DU188" s="118">
        <v>6.2432580000000018</v>
      </c>
      <c r="DV188" s="97">
        <v>8.0539094099999975</v>
      </c>
      <c r="DW188" s="97">
        <v>5.651954E-2</v>
      </c>
      <c r="DX188" s="118">
        <v>8.1104289499999975</v>
      </c>
      <c r="DY188" s="97">
        <v>4.9507428400000011</v>
      </c>
      <c r="DZ188" s="97">
        <v>0.69603274000000015</v>
      </c>
      <c r="EA188" s="118">
        <v>5.6467755800000017</v>
      </c>
      <c r="EB188" s="97">
        <v>4.7128743500000008</v>
      </c>
      <c r="EC188" s="97">
        <v>0.35562492000000001</v>
      </c>
      <c r="ED188" s="118">
        <v>5.0684992700000011</v>
      </c>
      <c r="EE188" s="97">
        <v>5.0968958200000003</v>
      </c>
      <c r="EF188" s="97">
        <v>20.11853232</v>
      </c>
      <c r="EG188" s="118">
        <v>25.21542814</v>
      </c>
      <c r="EH188" s="97">
        <v>4.5070973700000012</v>
      </c>
      <c r="EI188" s="97">
        <v>0.11441285000000001</v>
      </c>
      <c r="EJ188" s="118">
        <v>4.6215102200000011</v>
      </c>
      <c r="EK188" s="97">
        <v>4.8694680000000004</v>
      </c>
      <c r="EL188" s="97">
        <v>4.4399569999999999E-2</v>
      </c>
      <c r="EM188" s="118">
        <v>4.9138675700000007</v>
      </c>
      <c r="EN188" s="97">
        <v>125.18925389</v>
      </c>
      <c r="EO188" s="97">
        <v>0.43415725999999999</v>
      </c>
      <c r="EP188" s="118">
        <v>125.62341115000001</v>
      </c>
    </row>
    <row r="189" spans="1:146" s="44" customFormat="1" x14ac:dyDescent="0.25">
      <c r="A189" s="95" t="s">
        <v>176</v>
      </c>
      <c r="B189" s="96" t="s">
        <v>177</v>
      </c>
      <c r="C189" s="97">
        <v>3.4484947299999984</v>
      </c>
      <c r="D189" s="97">
        <v>0</v>
      </c>
      <c r="E189" s="118">
        <v>3.4484947299999984</v>
      </c>
      <c r="F189" s="97">
        <v>10.225802910000001</v>
      </c>
      <c r="G189" s="97">
        <v>0</v>
      </c>
      <c r="H189" s="118">
        <v>10.225802910000001</v>
      </c>
      <c r="I189" s="97">
        <v>3.9591827199999989</v>
      </c>
      <c r="J189" s="97">
        <v>3.9104949999999999E-2</v>
      </c>
      <c r="K189" s="118">
        <v>3.998287669999999</v>
      </c>
      <c r="L189" s="97">
        <v>6.3662308199999993</v>
      </c>
      <c r="M189" s="97">
        <v>0</v>
      </c>
      <c r="N189" s="118">
        <v>6.3662308199999993</v>
      </c>
      <c r="O189" s="97">
        <v>3.87612333</v>
      </c>
      <c r="P189" s="97">
        <v>0</v>
      </c>
      <c r="Q189" s="118">
        <v>3.87612333</v>
      </c>
      <c r="R189" s="97">
        <v>5.0176397099999983</v>
      </c>
      <c r="S189" s="97">
        <v>0</v>
      </c>
      <c r="T189" s="118">
        <v>5.0176397099999983</v>
      </c>
      <c r="U189" s="97">
        <v>7.555412859999997</v>
      </c>
      <c r="V189" s="97">
        <v>0</v>
      </c>
      <c r="W189" s="118">
        <v>7.555412859999997</v>
      </c>
      <c r="X189" s="86">
        <v>2.02591813</v>
      </c>
      <c r="Y189" s="86">
        <v>0</v>
      </c>
      <c r="Z189" s="118">
        <v>2.02591813</v>
      </c>
      <c r="AA189" s="86">
        <v>1.2548547999999999</v>
      </c>
      <c r="AB189" s="86">
        <v>0</v>
      </c>
      <c r="AC189" s="86">
        <v>1.2548547999999999</v>
      </c>
      <c r="AD189" s="86">
        <v>5.3090899699999961</v>
      </c>
      <c r="AE189" s="86">
        <v>7.2000999999999999E-4</v>
      </c>
      <c r="AF189" s="86">
        <v>5.3098099799999954</v>
      </c>
      <c r="AG189" s="86">
        <v>3.6694709200000002</v>
      </c>
      <c r="AH189" s="86">
        <v>0</v>
      </c>
      <c r="AI189" s="86">
        <v>3.6694709200000002</v>
      </c>
      <c r="AJ189" s="86">
        <v>7.9665481600000003</v>
      </c>
      <c r="AK189" s="86">
        <v>1.3652010000000001E-2</v>
      </c>
      <c r="AL189" s="86">
        <v>7.9802001699999998</v>
      </c>
      <c r="AM189" s="97">
        <v>6.3042792200000006</v>
      </c>
      <c r="AN189" s="97">
        <v>0</v>
      </c>
      <c r="AO189" s="118">
        <v>6.3042792200000006</v>
      </c>
      <c r="AP189" s="97">
        <v>7.9095980299999997</v>
      </c>
      <c r="AQ189" s="97">
        <v>0</v>
      </c>
      <c r="AR189" s="118">
        <v>7.9095980299999997</v>
      </c>
      <c r="AS189" s="97">
        <v>5.0051878799999994</v>
      </c>
      <c r="AT189" s="97">
        <v>0</v>
      </c>
      <c r="AU189" s="118">
        <v>5.0051878799999994</v>
      </c>
      <c r="AV189" s="97">
        <v>6.5735322400000005</v>
      </c>
      <c r="AW189" s="97">
        <v>0</v>
      </c>
      <c r="AX189" s="118">
        <v>6.5735322400000005</v>
      </c>
      <c r="AY189" s="97">
        <v>3.9647537700000002</v>
      </c>
      <c r="AZ189" s="97">
        <v>0</v>
      </c>
      <c r="BA189" s="118">
        <v>3.9647537700000002</v>
      </c>
      <c r="BB189" s="97">
        <v>6.9187671500000016</v>
      </c>
      <c r="BC189" s="97">
        <v>0</v>
      </c>
      <c r="BD189" s="118">
        <v>6.9187671500000016</v>
      </c>
      <c r="BE189" s="97">
        <v>2.7172678700000006</v>
      </c>
      <c r="BF189" s="97">
        <v>0</v>
      </c>
      <c r="BG189" s="118">
        <v>2.7172678700000006</v>
      </c>
      <c r="BH189" s="86">
        <v>5.9994189599999981</v>
      </c>
      <c r="BI189" s="86">
        <v>0</v>
      </c>
      <c r="BJ189" s="118">
        <v>5.9994189599999981</v>
      </c>
      <c r="BK189" s="86">
        <v>9.0950627399999995</v>
      </c>
      <c r="BL189" s="86">
        <v>9.5399999999999999E-2</v>
      </c>
      <c r="BM189" s="118">
        <v>9.190462740000001</v>
      </c>
      <c r="BN189" s="86">
        <v>3.6085354199999999</v>
      </c>
      <c r="BO189" s="86">
        <v>0</v>
      </c>
      <c r="BP189" s="118">
        <v>3.6085354199999999</v>
      </c>
      <c r="BQ189" s="86">
        <v>2.3760085099999992</v>
      </c>
      <c r="BR189" s="86">
        <v>0</v>
      </c>
      <c r="BS189" s="118">
        <v>2.3760085099999992</v>
      </c>
      <c r="BT189" s="86">
        <v>2.1412829799999997</v>
      </c>
      <c r="BU189" s="86">
        <v>0.73140000000000005</v>
      </c>
      <c r="BV189" s="118">
        <v>2.8726829799999996</v>
      </c>
      <c r="BW189" s="97">
        <v>0.84036200000000005</v>
      </c>
      <c r="BX189" s="97">
        <v>0</v>
      </c>
      <c r="BY189" s="118">
        <v>0.84036200000000005</v>
      </c>
      <c r="BZ189" s="97">
        <v>1.728121</v>
      </c>
      <c r="CA189" s="97">
        <v>0</v>
      </c>
      <c r="CB189" s="118">
        <v>1.728121</v>
      </c>
      <c r="CC189" s="97">
        <v>1.5888990000000001</v>
      </c>
      <c r="CD189" s="97">
        <v>0</v>
      </c>
      <c r="CE189" s="118">
        <v>1.5888990000000001</v>
      </c>
      <c r="CF189" s="97">
        <v>18.893298000000001</v>
      </c>
      <c r="CG189" s="97">
        <v>0</v>
      </c>
      <c r="CH189" s="118">
        <v>18.893298000000001</v>
      </c>
      <c r="CI189" s="97">
        <v>1.1003099999999999</v>
      </c>
      <c r="CJ189" s="97">
        <v>0</v>
      </c>
      <c r="CK189" s="118">
        <v>1.1003099999999999</v>
      </c>
      <c r="CL189" s="97">
        <v>1.0960510000000001</v>
      </c>
      <c r="CM189" s="97">
        <v>0</v>
      </c>
      <c r="CN189" s="118">
        <v>1.0960510000000001</v>
      </c>
      <c r="CO189" s="97">
        <v>1.2256549999999999</v>
      </c>
      <c r="CP189" s="97">
        <v>0</v>
      </c>
      <c r="CQ189" s="118">
        <v>1.2256549999999999</v>
      </c>
      <c r="CR189" s="97">
        <v>1.8777649999999999</v>
      </c>
      <c r="CS189" s="97">
        <v>0.32869100000000001</v>
      </c>
      <c r="CT189" s="118">
        <v>2.2064559999999998</v>
      </c>
      <c r="CU189" s="97">
        <v>1.671257</v>
      </c>
      <c r="CV189" s="97">
        <v>4.7000000000000002E-3</v>
      </c>
      <c r="CW189" s="118">
        <v>1.6759569999999999</v>
      </c>
      <c r="CX189" s="97">
        <v>6.1420579999999996</v>
      </c>
      <c r="CY189" s="97">
        <v>0.47727599999999998</v>
      </c>
      <c r="CZ189" s="118">
        <v>6.6193339999999994</v>
      </c>
      <c r="DA189" s="97">
        <v>9.6908320000000003</v>
      </c>
      <c r="DB189" s="97">
        <v>0</v>
      </c>
      <c r="DC189" s="118">
        <v>9.6908320000000003</v>
      </c>
      <c r="DD189" s="97">
        <v>3.4344329999999998</v>
      </c>
      <c r="DE189" s="97">
        <v>1.2199999999999999E-3</v>
      </c>
      <c r="DF189" s="118">
        <v>3.4356529999999998</v>
      </c>
      <c r="DG189" s="97">
        <v>2.3971302400000005</v>
      </c>
      <c r="DH189" s="97">
        <v>0</v>
      </c>
      <c r="DI189" s="118">
        <v>2.3971302400000005</v>
      </c>
      <c r="DJ189" s="97">
        <v>6.2882494700000029</v>
      </c>
      <c r="DK189" s="97">
        <v>0</v>
      </c>
      <c r="DL189" s="118">
        <v>6.2882494700000029</v>
      </c>
      <c r="DM189" s="97">
        <v>15.26556055</v>
      </c>
      <c r="DN189" s="97">
        <v>0</v>
      </c>
      <c r="DO189" s="118">
        <v>15.26556055</v>
      </c>
      <c r="DP189" s="97">
        <v>1.36552064</v>
      </c>
      <c r="DQ189" s="97">
        <v>0.36114370000000001</v>
      </c>
      <c r="DR189" s="118">
        <v>1.7266643399999999</v>
      </c>
      <c r="DS189" s="97">
        <v>15.450826800000003</v>
      </c>
      <c r="DT189" s="97">
        <v>1.9207307999999974</v>
      </c>
      <c r="DU189" s="118">
        <v>17.371557599999999</v>
      </c>
      <c r="DV189" s="97">
        <v>5.285395470000001</v>
      </c>
      <c r="DW189" s="97">
        <v>9.1032800000000011E-2</v>
      </c>
      <c r="DX189" s="118">
        <v>5.3764282700000008</v>
      </c>
      <c r="DY189" s="97">
        <v>1.6220821300000001</v>
      </c>
      <c r="DZ189" s="97">
        <v>0</v>
      </c>
      <c r="EA189" s="118">
        <v>1.6220821300000001</v>
      </c>
      <c r="EB189" s="97">
        <v>1.5815015799999996</v>
      </c>
      <c r="EC189" s="97">
        <v>1.4765821200000069</v>
      </c>
      <c r="ED189" s="118">
        <v>3.0580837000000063</v>
      </c>
      <c r="EE189" s="97">
        <v>6.5385288799999985</v>
      </c>
      <c r="EF189" s="97">
        <v>0.20039299999999999</v>
      </c>
      <c r="EG189" s="118">
        <v>6.7389218799999986</v>
      </c>
      <c r="EH189" s="97">
        <v>3.5564492300000001</v>
      </c>
      <c r="EI189" s="97">
        <v>0.70018462999999875</v>
      </c>
      <c r="EJ189" s="118">
        <v>4.2566338599999991</v>
      </c>
      <c r="EK189" s="97">
        <v>3.5595154000000027</v>
      </c>
      <c r="EL189" s="97">
        <v>0</v>
      </c>
      <c r="EM189" s="118">
        <v>3.5595154000000027</v>
      </c>
      <c r="EN189" s="97">
        <v>1.7776728600000018</v>
      </c>
      <c r="EO189" s="97">
        <v>0.53269878999999976</v>
      </c>
      <c r="EP189" s="118">
        <v>2.3103716500000013</v>
      </c>
    </row>
    <row r="190" spans="1:146" s="44" customFormat="1" x14ac:dyDescent="0.25">
      <c r="A190" s="95" t="s">
        <v>178</v>
      </c>
      <c r="B190" s="96" t="s">
        <v>179</v>
      </c>
      <c r="C190" s="97">
        <v>10.448651239999991</v>
      </c>
      <c r="D190" s="97">
        <v>0.72607696999999982</v>
      </c>
      <c r="E190" s="118">
        <v>11.174728209999991</v>
      </c>
      <c r="F190" s="97">
        <v>4.4221079099999994</v>
      </c>
      <c r="G190" s="97">
        <v>0.69215229</v>
      </c>
      <c r="H190" s="118">
        <v>5.1142601999999995</v>
      </c>
      <c r="I190" s="97">
        <v>7.6886985100000071</v>
      </c>
      <c r="J190" s="97">
        <v>7.4174087800000006</v>
      </c>
      <c r="K190" s="118">
        <v>15.106107290000006</v>
      </c>
      <c r="L190" s="97">
        <v>8.5933451900000186</v>
      </c>
      <c r="M190" s="97">
        <v>9.4172813499999997</v>
      </c>
      <c r="N190" s="118">
        <v>18.010626540000018</v>
      </c>
      <c r="O190" s="97">
        <v>14.082146909999999</v>
      </c>
      <c r="P190" s="97">
        <v>10.492461609999999</v>
      </c>
      <c r="Q190" s="118">
        <v>24.574608519999998</v>
      </c>
      <c r="R190" s="97">
        <v>7.7027385200000023</v>
      </c>
      <c r="S190" s="97">
        <v>8.0345908699999988</v>
      </c>
      <c r="T190" s="118">
        <v>15.737329390000001</v>
      </c>
      <c r="U190" s="97">
        <v>8.9227174499999933</v>
      </c>
      <c r="V190" s="97">
        <v>2.8103241599999991</v>
      </c>
      <c r="W190" s="118">
        <v>11.733041609999994</v>
      </c>
      <c r="X190" s="86">
        <v>10.362824919999987</v>
      </c>
      <c r="Y190" s="86">
        <v>16.16970753999999</v>
      </c>
      <c r="Z190" s="118">
        <v>26.532532459999977</v>
      </c>
      <c r="AA190" s="86">
        <v>15.208588340000029</v>
      </c>
      <c r="AB190" s="86">
        <v>24.475757459999997</v>
      </c>
      <c r="AC190" s="86">
        <v>39.684345800000024</v>
      </c>
      <c r="AD190" s="86">
        <v>7.7780427000000047</v>
      </c>
      <c r="AE190" s="86">
        <v>12.613217649999998</v>
      </c>
      <c r="AF190" s="86">
        <v>20.391260350000003</v>
      </c>
      <c r="AG190" s="86">
        <v>7.5334997099999983</v>
      </c>
      <c r="AH190" s="86">
        <v>6.1422731000000006</v>
      </c>
      <c r="AI190" s="86">
        <v>13.675772809999998</v>
      </c>
      <c r="AJ190" s="86">
        <v>14.13145215999999</v>
      </c>
      <c r="AK190" s="86">
        <v>14.872055779999997</v>
      </c>
      <c r="AL190" s="86">
        <v>29.003507939999988</v>
      </c>
      <c r="AM190" s="97">
        <v>5.6978754399999998</v>
      </c>
      <c r="AN190" s="97">
        <v>0</v>
      </c>
      <c r="AO190" s="118">
        <v>5.6978754399999998</v>
      </c>
      <c r="AP190" s="97">
        <v>7.5107416199999921</v>
      </c>
      <c r="AQ190" s="97">
        <v>2.6209453900000002</v>
      </c>
      <c r="AR190" s="118">
        <v>10.131687009999993</v>
      </c>
      <c r="AS190" s="97">
        <v>12.017324200000033</v>
      </c>
      <c r="AT190" s="97">
        <v>11.351502420000005</v>
      </c>
      <c r="AU190" s="118">
        <v>23.368826620000036</v>
      </c>
      <c r="AV190" s="97">
        <v>7.6974285899999746</v>
      </c>
      <c r="AW190" s="97">
        <v>6.2692259900000016</v>
      </c>
      <c r="AX190" s="118">
        <v>13.966654579999975</v>
      </c>
      <c r="AY190" s="97">
        <v>9.8326360099999981</v>
      </c>
      <c r="AZ190" s="97">
        <v>2.9562772400000008</v>
      </c>
      <c r="BA190" s="118">
        <v>12.788913249999998</v>
      </c>
      <c r="BB190" s="97">
        <v>10.14932040000004</v>
      </c>
      <c r="BC190" s="97">
        <v>5.5234960800000001</v>
      </c>
      <c r="BD190" s="118">
        <v>15.672816480000039</v>
      </c>
      <c r="BE190" s="97">
        <v>14.49557558000002</v>
      </c>
      <c r="BF190" s="97">
        <v>4.8352730799999994</v>
      </c>
      <c r="BG190" s="118">
        <v>19.330848660000019</v>
      </c>
      <c r="BH190" s="86">
        <v>8.9595693900000501</v>
      </c>
      <c r="BI190" s="86">
        <v>10.421346639999998</v>
      </c>
      <c r="BJ190" s="118">
        <v>19.380916030000044</v>
      </c>
      <c r="BK190" s="86">
        <v>15.048301630000021</v>
      </c>
      <c r="BL190" s="86">
        <v>9.3118223900000014</v>
      </c>
      <c r="BM190" s="118">
        <v>24.360124020000022</v>
      </c>
      <c r="BN190" s="86">
        <v>9.8415800300000011</v>
      </c>
      <c r="BO190" s="86">
        <v>9.9420698200000004</v>
      </c>
      <c r="BP190" s="118">
        <v>19.78364985</v>
      </c>
      <c r="BQ190" s="86">
        <v>12.59870098999999</v>
      </c>
      <c r="BR190" s="86">
        <v>5.4489325900000019</v>
      </c>
      <c r="BS190" s="118">
        <v>18.047633579999992</v>
      </c>
      <c r="BT190" s="86">
        <v>9.2236804399999954</v>
      </c>
      <c r="BU190" s="86">
        <v>14.592040429999999</v>
      </c>
      <c r="BV190" s="118">
        <v>23.815720869999996</v>
      </c>
      <c r="BW190" s="97">
        <v>7.46197</v>
      </c>
      <c r="BX190" s="97">
        <v>1.2860999999999999E-2</v>
      </c>
      <c r="BY190" s="118">
        <v>7.474831</v>
      </c>
      <c r="BZ190" s="97">
        <v>8.8727239999999998</v>
      </c>
      <c r="CA190" s="97">
        <v>0.71997900000000004</v>
      </c>
      <c r="CB190" s="118">
        <v>9.5927030000000002</v>
      </c>
      <c r="CC190" s="97">
        <v>9.6902469999999994</v>
      </c>
      <c r="CD190" s="97">
        <v>3.6248239999999998</v>
      </c>
      <c r="CE190" s="118">
        <v>13.315071</v>
      </c>
      <c r="CF190" s="97">
        <v>12.172942000000001</v>
      </c>
      <c r="CG190" s="97">
        <v>3.13673</v>
      </c>
      <c r="CH190" s="118">
        <v>15.309672000000001</v>
      </c>
      <c r="CI190" s="97">
        <v>12.094891000000001</v>
      </c>
      <c r="CJ190" s="97">
        <v>2.865275</v>
      </c>
      <c r="CK190" s="118">
        <v>14.960166000000001</v>
      </c>
      <c r="CL190" s="97">
        <v>17.070035000000001</v>
      </c>
      <c r="CM190" s="97">
        <v>4.1974</v>
      </c>
      <c r="CN190" s="118">
        <v>21.267434999999999</v>
      </c>
      <c r="CO190" s="97">
        <v>14.390712000000001</v>
      </c>
      <c r="CP190" s="97">
        <v>26.989529000000001</v>
      </c>
      <c r="CQ190" s="118">
        <v>41.380240999999998</v>
      </c>
      <c r="CR190" s="97">
        <v>11.867348</v>
      </c>
      <c r="CS190" s="97">
        <v>8.8617519999999992</v>
      </c>
      <c r="CT190" s="118">
        <v>20.729099999999999</v>
      </c>
      <c r="CU190" s="97">
        <v>15.541463</v>
      </c>
      <c r="CV190" s="97">
        <v>6.0417500000000004</v>
      </c>
      <c r="CW190" s="118">
        <v>21.583213000000001</v>
      </c>
      <c r="CX190" s="97">
        <v>13.032394999999999</v>
      </c>
      <c r="CY190" s="97">
        <v>5.8991579999999999</v>
      </c>
      <c r="CZ190" s="118">
        <v>18.931553000000001</v>
      </c>
      <c r="DA190" s="97">
        <v>29.329053999999999</v>
      </c>
      <c r="DB190" s="97">
        <v>12.592487999999999</v>
      </c>
      <c r="DC190" s="118">
        <v>41.921542000000002</v>
      </c>
      <c r="DD190" s="97">
        <v>23.490601999999999</v>
      </c>
      <c r="DE190" s="97">
        <v>22.927982</v>
      </c>
      <c r="DF190" s="118">
        <v>46.418583999999996</v>
      </c>
      <c r="DG190" s="97">
        <v>8.1397096399999977</v>
      </c>
      <c r="DH190" s="97">
        <v>21.057143989999993</v>
      </c>
      <c r="DI190" s="118">
        <v>29.196853629999993</v>
      </c>
      <c r="DJ190" s="97">
        <v>17.684971229999995</v>
      </c>
      <c r="DK190" s="97">
        <v>6.3307622399999994</v>
      </c>
      <c r="DL190" s="118">
        <v>24.015733469999994</v>
      </c>
      <c r="DM190" s="97">
        <v>22.757739679999975</v>
      </c>
      <c r="DN190" s="97">
        <v>1.69579798</v>
      </c>
      <c r="DO190" s="118">
        <v>24.453537659999974</v>
      </c>
      <c r="DP190" s="97">
        <v>6.9866110699999933</v>
      </c>
      <c r="DQ190" s="97">
        <v>8.9429393600000004</v>
      </c>
      <c r="DR190" s="118">
        <v>15.929550429999994</v>
      </c>
      <c r="DS190" s="97">
        <v>7.6709376900000015</v>
      </c>
      <c r="DT190" s="97">
        <v>11.428020849999999</v>
      </c>
      <c r="DU190" s="118">
        <v>19.098958540000002</v>
      </c>
      <c r="DV190" s="97">
        <v>16.05235394</v>
      </c>
      <c r="DW190" s="97">
        <v>14.878015199999997</v>
      </c>
      <c r="DX190" s="118">
        <v>30.930369139999996</v>
      </c>
      <c r="DY190" s="97">
        <v>12.596227079999997</v>
      </c>
      <c r="DZ190" s="97">
        <v>7.7839889299999996</v>
      </c>
      <c r="EA190" s="118">
        <v>20.380216009999998</v>
      </c>
      <c r="EB190" s="97">
        <v>13.289426219999998</v>
      </c>
      <c r="EC190" s="97">
        <v>14.162915760000002</v>
      </c>
      <c r="ED190" s="118">
        <v>27.45234198</v>
      </c>
      <c r="EE190" s="97">
        <v>13.491026450000009</v>
      </c>
      <c r="EF190" s="97">
        <v>17.214019830000005</v>
      </c>
      <c r="EG190" s="118">
        <v>30.705046280000012</v>
      </c>
      <c r="EH190" s="97">
        <v>7.8300509199999979</v>
      </c>
      <c r="EI190" s="97">
        <v>17.064862569999995</v>
      </c>
      <c r="EJ190" s="118">
        <v>24.894913489999993</v>
      </c>
      <c r="EK190" s="97">
        <v>11.446515819999993</v>
      </c>
      <c r="EL190" s="97">
        <v>14.236755729999999</v>
      </c>
      <c r="EM190" s="118">
        <v>25.683271549999994</v>
      </c>
      <c r="EN190" s="97">
        <v>8.7231688099999989</v>
      </c>
      <c r="EO190" s="97">
        <v>15.73672970000001</v>
      </c>
      <c r="EP190" s="118">
        <v>24.459898510000009</v>
      </c>
    </row>
    <row r="191" spans="1:146" s="44" customFormat="1" x14ac:dyDescent="0.25">
      <c r="A191" s="95" t="s">
        <v>180</v>
      </c>
      <c r="B191" s="96" t="s">
        <v>181</v>
      </c>
      <c r="C191" s="97">
        <v>5.538077819999998</v>
      </c>
      <c r="D191" s="97">
        <v>20.336621330000003</v>
      </c>
      <c r="E191" s="118">
        <v>25.874699149999998</v>
      </c>
      <c r="F191" s="97">
        <v>22.156110860000023</v>
      </c>
      <c r="G191" s="97">
        <v>60.276500209999995</v>
      </c>
      <c r="H191" s="118">
        <v>82.432611070000021</v>
      </c>
      <c r="I191" s="97">
        <v>16.806705680000015</v>
      </c>
      <c r="J191" s="97">
        <v>52.444589670000006</v>
      </c>
      <c r="K191" s="118">
        <v>69.251295350000021</v>
      </c>
      <c r="L191" s="97">
        <v>15.797930559999976</v>
      </c>
      <c r="M191" s="97">
        <v>205.76490597999995</v>
      </c>
      <c r="N191" s="118">
        <v>221.56283653999992</v>
      </c>
      <c r="O191" s="97">
        <v>17.991563659999997</v>
      </c>
      <c r="P191" s="97">
        <v>101.91887919999996</v>
      </c>
      <c r="Q191" s="118">
        <v>119.91044285999996</v>
      </c>
      <c r="R191" s="97">
        <v>18.803503889999948</v>
      </c>
      <c r="S191" s="97">
        <v>213.39724906000001</v>
      </c>
      <c r="T191" s="118">
        <v>232.20075294999995</v>
      </c>
      <c r="U191" s="97">
        <v>17.687268629999963</v>
      </c>
      <c r="V191" s="97">
        <v>339.42009070999978</v>
      </c>
      <c r="W191" s="118">
        <v>357.10735933999973</v>
      </c>
      <c r="X191" s="86">
        <v>18.961578490000093</v>
      </c>
      <c r="Y191" s="86">
        <v>356.84162640999972</v>
      </c>
      <c r="Z191" s="118">
        <v>375.80320489999986</v>
      </c>
      <c r="AA191" s="86">
        <v>17.000742999999996</v>
      </c>
      <c r="AB191" s="86">
        <v>82.806368649999996</v>
      </c>
      <c r="AC191" s="86">
        <v>99.807111649999982</v>
      </c>
      <c r="AD191" s="86">
        <v>20.898651419999972</v>
      </c>
      <c r="AE191" s="86">
        <v>129.71418254</v>
      </c>
      <c r="AF191" s="86">
        <v>150.61283395999993</v>
      </c>
      <c r="AG191" s="86">
        <v>22.448382889999948</v>
      </c>
      <c r="AH191" s="86">
        <v>66.942053940000008</v>
      </c>
      <c r="AI191" s="86">
        <v>89.390436829999942</v>
      </c>
      <c r="AJ191" s="86">
        <v>20.230995260000253</v>
      </c>
      <c r="AK191" s="86">
        <v>271.67850300999993</v>
      </c>
      <c r="AL191" s="86">
        <v>291.90949827000014</v>
      </c>
      <c r="AM191" s="97">
        <v>12.188612279999925</v>
      </c>
      <c r="AN191" s="97">
        <v>370.40614387999995</v>
      </c>
      <c r="AO191" s="118">
        <v>382.59475615999986</v>
      </c>
      <c r="AP191" s="97">
        <v>14.278905820000036</v>
      </c>
      <c r="AQ191" s="97">
        <v>38.201875209999983</v>
      </c>
      <c r="AR191" s="118">
        <v>52.480781030000024</v>
      </c>
      <c r="AS191" s="97">
        <v>18.210051830000001</v>
      </c>
      <c r="AT191" s="97">
        <v>98.738161599999984</v>
      </c>
      <c r="AU191" s="118">
        <v>116.94821342999998</v>
      </c>
      <c r="AV191" s="97">
        <v>22.536914049999961</v>
      </c>
      <c r="AW191" s="97">
        <v>96.033510040000024</v>
      </c>
      <c r="AX191" s="118">
        <v>118.57042408999999</v>
      </c>
      <c r="AY191" s="97">
        <v>32.436343629999875</v>
      </c>
      <c r="AZ191" s="97">
        <v>93.859466350000062</v>
      </c>
      <c r="BA191" s="118">
        <v>126.29580997999994</v>
      </c>
      <c r="BB191" s="97">
        <v>29.360382680000146</v>
      </c>
      <c r="BC191" s="97">
        <v>214.53494514000008</v>
      </c>
      <c r="BD191" s="118">
        <v>243.89532782000026</v>
      </c>
      <c r="BE191" s="97">
        <v>32.763329709999873</v>
      </c>
      <c r="BF191" s="97">
        <v>168.3762243999999</v>
      </c>
      <c r="BG191" s="118">
        <v>201.13955410999978</v>
      </c>
      <c r="BH191" s="86">
        <v>31.330624419999985</v>
      </c>
      <c r="BI191" s="86">
        <v>200.26883317000008</v>
      </c>
      <c r="BJ191" s="118">
        <v>231.59945759000004</v>
      </c>
      <c r="BK191" s="86">
        <v>38.622775069999925</v>
      </c>
      <c r="BL191" s="86">
        <v>131.87078673000005</v>
      </c>
      <c r="BM191" s="118">
        <v>170.49356179999998</v>
      </c>
      <c r="BN191" s="86">
        <v>35.735768939999957</v>
      </c>
      <c r="BO191" s="86">
        <v>72.412445520000006</v>
      </c>
      <c r="BP191" s="118">
        <v>108.14821445999996</v>
      </c>
      <c r="BQ191" s="86">
        <v>37.821405139999854</v>
      </c>
      <c r="BR191" s="86">
        <v>187.01366342000017</v>
      </c>
      <c r="BS191" s="118">
        <v>224.83506856000002</v>
      </c>
      <c r="BT191" s="86">
        <v>30.503281130000008</v>
      </c>
      <c r="BU191" s="86">
        <v>34.947509710000006</v>
      </c>
      <c r="BV191" s="118">
        <v>65.450790840000025</v>
      </c>
      <c r="BW191" s="97">
        <v>8.0165590000000009</v>
      </c>
      <c r="BX191" s="97">
        <v>51.534818000000001</v>
      </c>
      <c r="BY191" s="118">
        <v>59.551377000000002</v>
      </c>
      <c r="BZ191" s="97">
        <v>24.334869999999999</v>
      </c>
      <c r="CA191" s="97">
        <v>46.513221999999999</v>
      </c>
      <c r="CB191" s="118">
        <v>70.848091999999994</v>
      </c>
      <c r="CC191" s="97">
        <v>16.820063999999999</v>
      </c>
      <c r="CD191" s="97">
        <v>69.065275</v>
      </c>
      <c r="CE191" s="118">
        <v>85.885339000000002</v>
      </c>
      <c r="CF191" s="97">
        <v>14.918760000000001</v>
      </c>
      <c r="CG191" s="97">
        <v>133.911258</v>
      </c>
      <c r="CH191" s="118">
        <v>148.830018</v>
      </c>
      <c r="CI191" s="97">
        <v>27.765585999999999</v>
      </c>
      <c r="CJ191" s="97">
        <v>61.642786999999998</v>
      </c>
      <c r="CK191" s="118">
        <v>89.408372999999997</v>
      </c>
      <c r="CL191" s="97">
        <v>19.710930999999999</v>
      </c>
      <c r="CM191" s="97">
        <v>228.83962600000001</v>
      </c>
      <c r="CN191" s="118">
        <v>248.550557</v>
      </c>
      <c r="CO191" s="97">
        <v>16.773733</v>
      </c>
      <c r="CP191" s="97">
        <v>31.987905999999999</v>
      </c>
      <c r="CQ191" s="118">
        <v>48.761639000000002</v>
      </c>
      <c r="CR191" s="97">
        <v>17.308889000000001</v>
      </c>
      <c r="CS191" s="97">
        <v>72.872535999999997</v>
      </c>
      <c r="CT191" s="118">
        <v>90.18142499999999</v>
      </c>
      <c r="CU191" s="97">
        <v>18.862224999999999</v>
      </c>
      <c r="CV191" s="97">
        <v>177.95354699999999</v>
      </c>
      <c r="CW191" s="118">
        <v>196.81577199999998</v>
      </c>
      <c r="CX191" s="97">
        <v>18.339645999999998</v>
      </c>
      <c r="CY191" s="97">
        <v>149.81294500000001</v>
      </c>
      <c r="CZ191" s="118">
        <v>168.152591</v>
      </c>
      <c r="DA191" s="97">
        <v>20.657874</v>
      </c>
      <c r="DB191" s="97">
        <v>284.39160099999998</v>
      </c>
      <c r="DC191" s="118">
        <v>305.04947499999997</v>
      </c>
      <c r="DD191" s="97">
        <v>25.413170000000001</v>
      </c>
      <c r="DE191" s="97">
        <v>237.81965500000001</v>
      </c>
      <c r="DF191" s="118">
        <v>263.23282499999999</v>
      </c>
      <c r="DG191" s="97">
        <v>13.507707630000001</v>
      </c>
      <c r="DH191" s="97">
        <v>0.90156711999999994</v>
      </c>
      <c r="DI191" s="118">
        <v>14.40927475</v>
      </c>
      <c r="DJ191" s="97">
        <v>16.346544729999994</v>
      </c>
      <c r="DK191" s="97">
        <v>172.06633608000007</v>
      </c>
      <c r="DL191" s="118">
        <v>188.41288081000008</v>
      </c>
      <c r="DM191" s="97">
        <v>14.334731170000005</v>
      </c>
      <c r="DN191" s="97">
        <v>257.42713688000055</v>
      </c>
      <c r="DO191" s="118">
        <v>271.76186805000054</v>
      </c>
      <c r="DP191" s="97">
        <v>18.632170980000016</v>
      </c>
      <c r="DQ191" s="97">
        <v>98.180799359999952</v>
      </c>
      <c r="DR191" s="118">
        <v>116.81297033999996</v>
      </c>
      <c r="DS191" s="97">
        <v>11.820957460000004</v>
      </c>
      <c r="DT191" s="97">
        <v>179.49595977999988</v>
      </c>
      <c r="DU191" s="118">
        <v>191.3169172399999</v>
      </c>
      <c r="DV191" s="97">
        <v>10.853626150000009</v>
      </c>
      <c r="DW191" s="97">
        <v>351.35919301000001</v>
      </c>
      <c r="DX191" s="118">
        <v>362.21281916000004</v>
      </c>
      <c r="DY191" s="97">
        <v>14.561941349999994</v>
      </c>
      <c r="DZ191" s="97">
        <v>66.729805880000029</v>
      </c>
      <c r="EA191" s="118">
        <v>81.291747230000027</v>
      </c>
      <c r="EB191" s="97">
        <v>28.340449450000001</v>
      </c>
      <c r="EC191" s="97">
        <v>538.41191402000015</v>
      </c>
      <c r="ED191" s="118">
        <v>566.7523634700002</v>
      </c>
      <c r="EE191" s="97">
        <v>16.986397130000007</v>
      </c>
      <c r="EF191" s="97">
        <v>217.69373159000023</v>
      </c>
      <c r="EG191" s="118">
        <v>234.68012872000023</v>
      </c>
      <c r="EH191" s="97">
        <v>15.54003738000001</v>
      </c>
      <c r="EI191" s="97">
        <v>133.43905982999991</v>
      </c>
      <c r="EJ191" s="118">
        <v>148.97909720999991</v>
      </c>
      <c r="EK191" s="97">
        <v>15.042984219999992</v>
      </c>
      <c r="EL191" s="97">
        <v>115.74004732999995</v>
      </c>
      <c r="EM191" s="118">
        <v>130.78303154999995</v>
      </c>
      <c r="EN191" s="97">
        <v>24.133488570000008</v>
      </c>
      <c r="EO191" s="97">
        <v>175.29182206000081</v>
      </c>
      <c r="EP191" s="118">
        <v>199.42531063000081</v>
      </c>
    </row>
    <row r="192" spans="1:146" s="44" customFormat="1" x14ac:dyDescent="0.25">
      <c r="A192" s="95" t="s">
        <v>182</v>
      </c>
      <c r="B192" s="96" t="s">
        <v>183</v>
      </c>
      <c r="C192" s="97">
        <v>3.1492516900000012</v>
      </c>
      <c r="D192" s="97">
        <v>2.0333142500000001</v>
      </c>
      <c r="E192" s="118">
        <v>5.1825659400000017</v>
      </c>
      <c r="F192" s="97">
        <v>3.0044249499999998</v>
      </c>
      <c r="G192" s="97">
        <v>0.17217707000000004</v>
      </c>
      <c r="H192" s="118">
        <v>3.1766020199999994</v>
      </c>
      <c r="I192" s="97">
        <v>3.0398103899999986</v>
      </c>
      <c r="J192" s="97">
        <v>1.1373596000000001</v>
      </c>
      <c r="K192" s="118">
        <v>4.1771699899999986</v>
      </c>
      <c r="L192" s="97">
        <v>7.710163490000002</v>
      </c>
      <c r="M192" s="97">
        <v>1.5450468299999995</v>
      </c>
      <c r="N192" s="118">
        <v>9.2552103199999998</v>
      </c>
      <c r="O192" s="97">
        <v>3.8626412100000018</v>
      </c>
      <c r="P192" s="97">
        <v>9.479823399999999</v>
      </c>
      <c r="Q192" s="118">
        <v>13.342464609999999</v>
      </c>
      <c r="R192" s="97">
        <v>3.120408400000001</v>
      </c>
      <c r="S192" s="97">
        <v>3.2237083100000001</v>
      </c>
      <c r="T192" s="118">
        <v>6.3441167100000007</v>
      </c>
      <c r="U192" s="97">
        <v>4.2791178999999948</v>
      </c>
      <c r="V192" s="97">
        <v>0.90171248999999987</v>
      </c>
      <c r="W192" s="118">
        <v>5.1808303899999952</v>
      </c>
      <c r="X192" s="86">
        <v>4.6511974099999973</v>
      </c>
      <c r="Y192" s="86">
        <v>1.14909803</v>
      </c>
      <c r="Z192" s="118">
        <v>5.8002954399999975</v>
      </c>
      <c r="AA192" s="86">
        <v>5.6475550799999983</v>
      </c>
      <c r="AB192" s="86">
        <v>-0.30841452000000003</v>
      </c>
      <c r="AC192" s="86">
        <v>5.3391405599999988</v>
      </c>
      <c r="AD192" s="86">
        <v>4.5971885899999974</v>
      </c>
      <c r="AE192" s="86">
        <v>0.53988151000000006</v>
      </c>
      <c r="AF192" s="86">
        <v>5.1370700999999972</v>
      </c>
      <c r="AG192" s="86">
        <v>4.2469733899999946</v>
      </c>
      <c r="AH192" s="86">
        <v>3.8840445600000026</v>
      </c>
      <c r="AI192" s="86">
        <v>8.1310179499999986</v>
      </c>
      <c r="AJ192" s="86">
        <v>4.5470642100000003</v>
      </c>
      <c r="AK192" s="86">
        <v>3.19813459</v>
      </c>
      <c r="AL192" s="86">
        <v>7.7451987999999998</v>
      </c>
      <c r="AM192" s="97">
        <v>4.0042518300000021</v>
      </c>
      <c r="AN192" s="97">
        <v>2.5652324699999998</v>
      </c>
      <c r="AO192" s="118">
        <v>6.5694843000000018</v>
      </c>
      <c r="AP192" s="97">
        <v>4.0505103700000049</v>
      </c>
      <c r="AQ192" s="97">
        <v>0.35542981999999995</v>
      </c>
      <c r="AR192" s="118">
        <v>4.4059401900000053</v>
      </c>
      <c r="AS192" s="97">
        <v>6.6353848199999943</v>
      </c>
      <c r="AT192" s="97">
        <v>8.2134972100000017</v>
      </c>
      <c r="AU192" s="118">
        <v>14.848882029999995</v>
      </c>
      <c r="AV192" s="97">
        <v>4.7020120399999996</v>
      </c>
      <c r="AW192" s="97">
        <v>4.3135052099999998</v>
      </c>
      <c r="AX192" s="118">
        <v>9.0155172500000003</v>
      </c>
      <c r="AY192" s="97">
        <v>6.6920318599999993</v>
      </c>
      <c r="AZ192" s="97">
        <v>1.28487496</v>
      </c>
      <c r="BA192" s="118">
        <v>7.9769068199999991</v>
      </c>
      <c r="BB192" s="97">
        <v>3.8946922899999961</v>
      </c>
      <c r="BC192" s="97">
        <v>5.5540017200000005</v>
      </c>
      <c r="BD192" s="118">
        <v>9.4486940099999952</v>
      </c>
      <c r="BE192" s="97">
        <v>4.8716867399999986</v>
      </c>
      <c r="BF192" s="97">
        <v>0.85145155000000017</v>
      </c>
      <c r="BG192" s="118">
        <v>5.7231382899999979</v>
      </c>
      <c r="BH192" s="86">
        <v>3.0974381300000018</v>
      </c>
      <c r="BI192" s="86">
        <v>8.3645848699999998</v>
      </c>
      <c r="BJ192" s="118">
        <v>11.462023000000002</v>
      </c>
      <c r="BK192" s="86">
        <v>4.9736456299999974</v>
      </c>
      <c r="BL192" s="86">
        <v>1.9003303699999998</v>
      </c>
      <c r="BM192" s="118">
        <v>6.8739759999999972</v>
      </c>
      <c r="BN192" s="86">
        <v>4.7515895499999958</v>
      </c>
      <c r="BO192" s="86">
        <v>1.3372046</v>
      </c>
      <c r="BP192" s="118">
        <v>6.0887941499999956</v>
      </c>
      <c r="BQ192" s="86">
        <v>3.8388516400000028</v>
      </c>
      <c r="BR192" s="86">
        <v>0.87717858000000004</v>
      </c>
      <c r="BS192" s="118">
        <v>4.7160302200000022</v>
      </c>
      <c r="BT192" s="86">
        <v>4.1426271000000003</v>
      </c>
      <c r="BU192" s="86">
        <v>1.0060593</v>
      </c>
      <c r="BV192" s="118">
        <v>5.1486864000000008</v>
      </c>
      <c r="BW192" s="97">
        <v>3.70444</v>
      </c>
      <c r="BX192" s="97">
        <v>0.164747</v>
      </c>
      <c r="BY192" s="118">
        <v>3.8691870000000002</v>
      </c>
      <c r="BZ192" s="97">
        <v>3.0136530000000001</v>
      </c>
      <c r="CA192" s="97">
        <v>0.23138</v>
      </c>
      <c r="CB192" s="118">
        <v>3.2450330000000003</v>
      </c>
      <c r="CC192" s="97">
        <v>7.2715839999999998</v>
      </c>
      <c r="CD192" s="97">
        <v>8.8182069999999992</v>
      </c>
      <c r="CE192" s="118">
        <v>16.089790999999998</v>
      </c>
      <c r="CF192" s="97">
        <v>5.2503979999999997</v>
      </c>
      <c r="CG192" s="97">
        <v>0.31257600000000002</v>
      </c>
      <c r="CH192" s="118">
        <v>5.5629739999999996</v>
      </c>
      <c r="CI192" s="97">
        <v>3.2446480000000002</v>
      </c>
      <c r="CJ192" s="97">
        <v>0.443998</v>
      </c>
      <c r="CK192" s="118">
        <v>3.6886460000000003</v>
      </c>
      <c r="CL192" s="97">
        <v>3.2908339999999998</v>
      </c>
      <c r="CM192" s="97">
        <v>0.96109500000000003</v>
      </c>
      <c r="CN192" s="118">
        <v>4.2519289999999996</v>
      </c>
      <c r="CO192" s="97">
        <v>5.97546</v>
      </c>
      <c r="CP192" s="97">
        <v>2.3641549999999998</v>
      </c>
      <c r="CQ192" s="118">
        <v>8.3396150000000002</v>
      </c>
      <c r="CR192" s="97">
        <v>4.226318</v>
      </c>
      <c r="CS192" s="97">
        <v>2.7466499999999998</v>
      </c>
      <c r="CT192" s="118">
        <v>6.9729679999999998</v>
      </c>
      <c r="CU192" s="97">
        <v>6.7356910000000001</v>
      </c>
      <c r="CV192" s="97">
        <v>10.436605</v>
      </c>
      <c r="CW192" s="118">
        <v>17.172295999999999</v>
      </c>
      <c r="CX192" s="97">
        <v>6.959219</v>
      </c>
      <c r="CY192" s="97">
        <v>5.5129859999999997</v>
      </c>
      <c r="CZ192" s="118">
        <v>12.472204999999999</v>
      </c>
      <c r="DA192" s="97">
        <v>4.9079119999999996</v>
      </c>
      <c r="DB192" s="97">
        <v>4.9930000000000003</v>
      </c>
      <c r="DC192" s="118">
        <v>9.9009119999999999</v>
      </c>
      <c r="DD192" s="97">
        <v>9.8747399999999992</v>
      </c>
      <c r="DE192" s="97">
        <v>8.6912730000000007</v>
      </c>
      <c r="DF192" s="118">
        <v>18.566012999999998</v>
      </c>
      <c r="DG192" s="97">
        <v>6.6619364199999982</v>
      </c>
      <c r="DH192" s="97">
        <v>2.7363229100000002</v>
      </c>
      <c r="DI192" s="118">
        <v>9.3982593299999984</v>
      </c>
      <c r="DJ192" s="97">
        <v>4.0718408299999993</v>
      </c>
      <c r="DK192" s="97">
        <v>2.5964648200000013</v>
      </c>
      <c r="DL192" s="118">
        <v>6.6683056500000006</v>
      </c>
      <c r="DM192" s="97">
        <v>3.9857725999999989</v>
      </c>
      <c r="DN192" s="97">
        <v>3.5214221299999995</v>
      </c>
      <c r="DO192" s="118">
        <v>7.5071947299999984</v>
      </c>
      <c r="DP192" s="97">
        <v>3.7198731799999991</v>
      </c>
      <c r="DQ192" s="97">
        <v>0.57642300999999985</v>
      </c>
      <c r="DR192" s="118">
        <v>4.2962961899999987</v>
      </c>
      <c r="DS192" s="97">
        <v>2.928503399999999</v>
      </c>
      <c r="DT192" s="97">
        <v>3.9628031299999993</v>
      </c>
      <c r="DU192" s="118">
        <v>6.8913065299999978</v>
      </c>
      <c r="DV192" s="97">
        <v>2.9537521400000002</v>
      </c>
      <c r="DW192" s="97">
        <v>2.7587920099999996</v>
      </c>
      <c r="DX192" s="118">
        <v>5.7125441499999994</v>
      </c>
      <c r="DY192" s="97">
        <v>3.5879042499999976</v>
      </c>
      <c r="DZ192" s="97">
        <v>3.66372696</v>
      </c>
      <c r="EA192" s="118">
        <v>7.2516312099999976</v>
      </c>
      <c r="EB192" s="97">
        <v>2.9152325500000007</v>
      </c>
      <c r="EC192" s="97">
        <v>4.0865880399999996</v>
      </c>
      <c r="ED192" s="118">
        <v>7.0018205900000003</v>
      </c>
      <c r="EE192" s="97">
        <v>3.2628703999999984</v>
      </c>
      <c r="EF192" s="97">
        <v>7.7435506299999988</v>
      </c>
      <c r="EG192" s="118">
        <v>11.006421029999997</v>
      </c>
      <c r="EH192" s="97">
        <v>4.3770279699999977</v>
      </c>
      <c r="EI192" s="97">
        <v>5.3902903900000032</v>
      </c>
      <c r="EJ192" s="118">
        <v>9.7673183600000009</v>
      </c>
      <c r="EK192" s="97">
        <v>4.2833646699999965</v>
      </c>
      <c r="EL192" s="97">
        <v>2.8859680799999992</v>
      </c>
      <c r="EM192" s="118">
        <v>7.1693327499999953</v>
      </c>
      <c r="EN192" s="97">
        <v>4.2866287299999968</v>
      </c>
      <c r="EO192" s="97">
        <v>13.779969969999994</v>
      </c>
      <c r="EP192" s="118">
        <v>18.066598699999993</v>
      </c>
    </row>
    <row r="193" spans="1:146" s="44" customFormat="1" x14ac:dyDescent="0.25">
      <c r="A193" s="95" t="s">
        <v>184</v>
      </c>
      <c r="B193" s="96" t="s">
        <v>185</v>
      </c>
      <c r="C193" s="97">
        <v>14.731765799999994</v>
      </c>
      <c r="D193" s="97">
        <v>0</v>
      </c>
      <c r="E193" s="118">
        <v>14.731765799999994</v>
      </c>
      <c r="F193" s="97">
        <v>12.771661049999993</v>
      </c>
      <c r="G193" s="97">
        <v>9.7262765500000015</v>
      </c>
      <c r="H193" s="118">
        <v>22.497937599999993</v>
      </c>
      <c r="I193" s="97">
        <v>56.373682800000047</v>
      </c>
      <c r="J193" s="97">
        <v>27.524954319999996</v>
      </c>
      <c r="K193" s="118">
        <v>83.898637120000046</v>
      </c>
      <c r="L193" s="97">
        <v>18.861537090000002</v>
      </c>
      <c r="M193" s="97">
        <v>3.7900057200000004</v>
      </c>
      <c r="N193" s="118">
        <v>22.651542810000002</v>
      </c>
      <c r="O193" s="97">
        <v>27.663950999999969</v>
      </c>
      <c r="P193" s="97">
        <v>6.1217047199999994</v>
      </c>
      <c r="Q193" s="118">
        <v>33.785655719999966</v>
      </c>
      <c r="R193" s="97">
        <v>23.726633979999999</v>
      </c>
      <c r="S193" s="97">
        <v>1.5084430600000001</v>
      </c>
      <c r="T193" s="118">
        <v>25.23507704</v>
      </c>
      <c r="U193" s="97">
        <v>47.332470109999974</v>
      </c>
      <c r="V193" s="97">
        <v>10.930424940000002</v>
      </c>
      <c r="W193" s="118">
        <v>58.262895049999983</v>
      </c>
      <c r="X193" s="86">
        <v>31.399505500000036</v>
      </c>
      <c r="Y193" s="86">
        <v>3.6336149900000008</v>
      </c>
      <c r="Z193" s="118">
        <v>35.033120490000037</v>
      </c>
      <c r="AA193" s="86">
        <v>28.362436909999943</v>
      </c>
      <c r="AB193" s="86">
        <v>2.4975643299999994</v>
      </c>
      <c r="AC193" s="86">
        <v>30.860001239999942</v>
      </c>
      <c r="AD193" s="86">
        <v>45.928035240000021</v>
      </c>
      <c r="AE193" s="86">
        <v>11.298763469999999</v>
      </c>
      <c r="AF193" s="86">
        <v>57.226798710000025</v>
      </c>
      <c r="AG193" s="86">
        <v>26.716255050000001</v>
      </c>
      <c r="AH193" s="86">
        <v>5.8900424499999993</v>
      </c>
      <c r="AI193" s="86">
        <v>32.606297499999997</v>
      </c>
      <c r="AJ193" s="86">
        <v>54.049024739999993</v>
      </c>
      <c r="AK193" s="86">
        <v>11.371563329999999</v>
      </c>
      <c r="AL193" s="86">
        <v>65.420588069999994</v>
      </c>
      <c r="AM193" s="97">
        <v>17.000684850000003</v>
      </c>
      <c r="AN193" s="97">
        <v>2.1760000000000002E-2</v>
      </c>
      <c r="AO193" s="118">
        <v>17.022444850000003</v>
      </c>
      <c r="AP193" s="97">
        <v>30.233801099999983</v>
      </c>
      <c r="AQ193" s="97">
        <v>3.19318101</v>
      </c>
      <c r="AR193" s="118">
        <v>33.426982109999983</v>
      </c>
      <c r="AS193" s="97">
        <v>37.308022210000026</v>
      </c>
      <c r="AT193" s="97">
        <v>0.36552326000000002</v>
      </c>
      <c r="AU193" s="118">
        <v>37.673545470000022</v>
      </c>
      <c r="AV193" s="97">
        <v>30.173522989999935</v>
      </c>
      <c r="AW193" s="97">
        <v>4.7198465299999999</v>
      </c>
      <c r="AX193" s="118">
        <v>34.893369519999936</v>
      </c>
      <c r="AY193" s="97">
        <v>32.164133320000012</v>
      </c>
      <c r="AZ193" s="97">
        <v>1.7507033199999997</v>
      </c>
      <c r="BA193" s="118">
        <v>33.914836640000019</v>
      </c>
      <c r="BB193" s="97">
        <v>30.677646419999974</v>
      </c>
      <c r="BC193" s="97">
        <v>1.7066480599999998</v>
      </c>
      <c r="BD193" s="118">
        <v>32.384294479999973</v>
      </c>
      <c r="BE193" s="97">
        <v>32.041945890000072</v>
      </c>
      <c r="BF193" s="97">
        <v>3.5517550499999997</v>
      </c>
      <c r="BG193" s="118">
        <v>35.593700940000076</v>
      </c>
      <c r="BH193" s="86">
        <v>43.566393519999998</v>
      </c>
      <c r="BI193" s="86">
        <v>17.313117780000002</v>
      </c>
      <c r="BJ193" s="118">
        <v>60.879511299999997</v>
      </c>
      <c r="BK193" s="86">
        <v>34.82753461000005</v>
      </c>
      <c r="BL193" s="86">
        <v>18.451983089999995</v>
      </c>
      <c r="BM193" s="118">
        <v>53.279517700000049</v>
      </c>
      <c r="BN193" s="86">
        <v>29.752497850000012</v>
      </c>
      <c r="BO193" s="86">
        <v>0.61108644999999995</v>
      </c>
      <c r="BP193" s="118">
        <v>30.363584300000014</v>
      </c>
      <c r="BQ193" s="86">
        <v>27.486384120000018</v>
      </c>
      <c r="BR193" s="86">
        <v>1.37112715</v>
      </c>
      <c r="BS193" s="118">
        <v>28.857511270000018</v>
      </c>
      <c r="BT193" s="86">
        <v>39.01945653999995</v>
      </c>
      <c r="BU193" s="86">
        <v>5.8266863799999991</v>
      </c>
      <c r="BV193" s="118">
        <v>44.846142919999949</v>
      </c>
      <c r="BW193" s="97">
        <v>18.182957999999999</v>
      </c>
      <c r="BX193" s="97">
        <v>4.8275999999999999E-2</v>
      </c>
      <c r="BY193" s="118">
        <v>18.231234000000001</v>
      </c>
      <c r="BZ193" s="97">
        <v>28.403233</v>
      </c>
      <c r="CA193" s="97">
        <v>1.131378</v>
      </c>
      <c r="CB193" s="118">
        <v>29.534611000000002</v>
      </c>
      <c r="CC193" s="97">
        <v>25.354693999999999</v>
      </c>
      <c r="CD193" s="97">
        <v>0.92081000000000002</v>
      </c>
      <c r="CE193" s="118">
        <v>26.275503999999998</v>
      </c>
      <c r="CF193" s="97">
        <v>18.306557999999999</v>
      </c>
      <c r="CG193" s="97">
        <v>0.50751400000000002</v>
      </c>
      <c r="CH193" s="118">
        <v>18.814071999999999</v>
      </c>
      <c r="CI193" s="97">
        <v>18.555789999999998</v>
      </c>
      <c r="CJ193" s="97">
        <v>3.4702000000000002</v>
      </c>
      <c r="CK193" s="118">
        <v>22.02599</v>
      </c>
      <c r="CL193" s="97">
        <v>18.782520999999999</v>
      </c>
      <c r="CM193" s="97">
        <v>1.2585599999999999</v>
      </c>
      <c r="CN193" s="118">
        <v>20.041080999999998</v>
      </c>
      <c r="CO193" s="97">
        <v>17.230467999999998</v>
      </c>
      <c r="CP193" s="97">
        <v>0.70685399999999998</v>
      </c>
      <c r="CQ193" s="118">
        <v>17.937321999999998</v>
      </c>
      <c r="CR193" s="97">
        <v>14.785422000000001</v>
      </c>
      <c r="CS193" s="97">
        <v>0.72771300000000005</v>
      </c>
      <c r="CT193" s="118">
        <v>15.513135</v>
      </c>
      <c r="CU193" s="97">
        <v>30.842749999999999</v>
      </c>
      <c r="CV193" s="97">
        <v>0.104503</v>
      </c>
      <c r="CW193" s="118">
        <v>30.947253</v>
      </c>
      <c r="CX193" s="97">
        <v>28.303740000000001</v>
      </c>
      <c r="CY193" s="97">
        <v>1.1783889999999999</v>
      </c>
      <c r="CZ193" s="118">
        <v>29.482129</v>
      </c>
      <c r="DA193" s="97">
        <v>15.791090000000001</v>
      </c>
      <c r="DB193" s="97">
        <v>2.197676</v>
      </c>
      <c r="DC193" s="118">
        <v>17.988766000000002</v>
      </c>
      <c r="DD193" s="97">
        <v>20.403883</v>
      </c>
      <c r="DE193" s="97">
        <v>10.499037</v>
      </c>
      <c r="DF193" s="118">
        <v>30.902920000000002</v>
      </c>
      <c r="DG193" s="97">
        <v>22.804012519999997</v>
      </c>
      <c r="DH193" s="97">
        <v>3.2399999999999998E-3</v>
      </c>
      <c r="DI193" s="118">
        <v>22.807252519999999</v>
      </c>
      <c r="DJ193" s="97">
        <v>18.715098489999988</v>
      </c>
      <c r="DK193" s="97">
        <v>-4.0242107599999999</v>
      </c>
      <c r="DL193" s="118">
        <v>14.690887729999989</v>
      </c>
      <c r="DM193" s="97">
        <v>15.80689248</v>
      </c>
      <c r="DN193" s="97">
        <v>2.2504775999999995</v>
      </c>
      <c r="DO193" s="118">
        <v>18.057370079999998</v>
      </c>
      <c r="DP193" s="97">
        <v>14.379362499999999</v>
      </c>
      <c r="DQ193" s="97">
        <v>1.921662</v>
      </c>
      <c r="DR193" s="118">
        <v>16.3010245</v>
      </c>
      <c r="DS193" s="97">
        <v>16.032926709999998</v>
      </c>
      <c r="DT193" s="97">
        <v>2.4660285999999996</v>
      </c>
      <c r="DU193" s="118">
        <v>18.498955309999999</v>
      </c>
      <c r="DV193" s="97">
        <v>11.764934549999996</v>
      </c>
      <c r="DW193" s="97">
        <v>2.54083668</v>
      </c>
      <c r="DX193" s="118">
        <v>14.305771229999996</v>
      </c>
      <c r="DY193" s="97">
        <v>12.328714569999999</v>
      </c>
      <c r="DZ193" s="97">
        <v>4.1159999999999999E-3</v>
      </c>
      <c r="EA193" s="118">
        <v>12.332830569999999</v>
      </c>
      <c r="EB193" s="97">
        <v>13.784498850000007</v>
      </c>
      <c r="EC193" s="97">
        <v>4.3281454899999998</v>
      </c>
      <c r="ED193" s="118">
        <v>18.112644340000006</v>
      </c>
      <c r="EE193" s="97">
        <v>12.316251609999993</v>
      </c>
      <c r="EF193" s="97">
        <v>0.94592305999999993</v>
      </c>
      <c r="EG193" s="118">
        <v>13.262174669999993</v>
      </c>
      <c r="EH193" s="97">
        <v>33.949955480000007</v>
      </c>
      <c r="EI193" s="97">
        <v>0.69187896999999998</v>
      </c>
      <c r="EJ193" s="118">
        <v>34.641834450000005</v>
      </c>
      <c r="EK193" s="97">
        <v>14.647932969999998</v>
      </c>
      <c r="EL193" s="97">
        <v>1.8182576600000002</v>
      </c>
      <c r="EM193" s="118">
        <v>16.466190629999996</v>
      </c>
      <c r="EN193" s="97">
        <v>16.386982000000003</v>
      </c>
      <c r="EO193" s="97">
        <v>5.5629421199999998</v>
      </c>
      <c r="EP193" s="118">
        <v>21.949924120000002</v>
      </c>
    </row>
    <row r="194" spans="1:146" s="44" customFormat="1" x14ac:dyDescent="0.25">
      <c r="A194" s="95" t="s">
        <v>186</v>
      </c>
      <c r="B194" s="96" t="s">
        <v>187</v>
      </c>
      <c r="C194" s="97">
        <v>11.603288850000007</v>
      </c>
      <c r="D194" s="97">
        <v>3.6555870399999995</v>
      </c>
      <c r="E194" s="118">
        <v>15.258875890000006</v>
      </c>
      <c r="F194" s="97">
        <v>5.6850498600000048</v>
      </c>
      <c r="G194" s="97">
        <v>8.2765209399999993</v>
      </c>
      <c r="H194" s="118">
        <v>13.961570800000006</v>
      </c>
      <c r="I194" s="97">
        <v>7.2385305700000053</v>
      </c>
      <c r="J194" s="97">
        <v>25.453901279999997</v>
      </c>
      <c r="K194" s="118">
        <v>32.692431850000006</v>
      </c>
      <c r="L194" s="97">
        <v>10.972524070000013</v>
      </c>
      <c r="M194" s="97">
        <v>53.333278949999986</v>
      </c>
      <c r="N194" s="118">
        <v>64.305803019999999</v>
      </c>
      <c r="O194" s="97">
        <v>7.8855812300000006</v>
      </c>
      <c r="P194" s="97">
        <v>64.883636259999989</v>
      </c>
      <c r="Q194" s="118">
        <v>72.769217489999974</v>
      </c>
      <c r="R194" s="97">
        <v>7.326211149999998</v>
      </c>
      <c r="S194" s="97">
        <v>13.862433620000003</v>
      </c>
      <c r="T194" s="118">
        <v>21.188644770000003</v>
      </c>
      <c r="U194" s="97">
        <v>7.0966912199999932</v>
      </c>
      <c r="V194" s="97">
        <v>114.41893847000001</v>
      </c>
      <c r="W194" s="118">
        <v>121.51562969000003</v>
      </c>
      <c r="X194" s="86">
        <v>7.0580593700000058</v>
      </c>
      <c r="Y194" s="86">
        <v>126.15864156000002</v>
      </c>
      <c r="Z194" s="118">
        <v>133.21670093000003</v>
      </c>
      <c r="AA194" s="86">
        <v>8.9820864800000138</v>
      </c>
      <c r="AB194" s="86">
        <v>66.86168794999999</v>
      </c>
      <c r="AC194" s="86">
        <v>75.843774430000011</v>
      </c>
      <c r="AD194" s="86">
        <v>12.450309439999979</v>
      </c>
      <c r="AE194" s="86">
        <v>76.709732069999959</v>
      </c>
      <c r="AF194" s="86">
        <v>89.160041509999957</v>
      </c>
      <c r="AG194" s="86">
        <v>10.610925370000059</v>
      </c>
      <c r="AH194" s="86">
        <v>166.43362905000001</v>
      </c>
      <c r="AI194" s="86">
        <v>177.04455442000011</v>
      </c>
      <c r="AJ194" s="86">
        <v>16.860067869999945</v>
      </c>
      <c r="AK194" s="86">
        <v>272.38042471</v>
      </c>
      <c r="AL194" s="86">
        <v>289.24049257999985</v>
      </c>
      <c r="AM194" s="97">
        <v>10.555754740000109</v>
      </c>
      <c r="AN194" s="97">
        <v>173.29989865999997</v>
      </c>
      <c r="AO194" s="118">
        <v>183.85565340000011</v>
      </c>
      <c r="AP194" s="97">
        <v>21.06466895999997</v>
      </c>
      <c r="AQ194" s="97">
        <v>71.227767970000002</v>
      </c>
      <c r="AR194" s="118">
        <v>92.29243692999998</v>
      </c>
      <c r="AS194" s="97">
        <v>8.5405501800000074</v>
      </c>
      <c r="AT194" s="97">
        <v>36.882468840000001</v>
      </c>
      <c r="AU194" s="118">
        <v>45.423019020000012</v>
      </c>
      <c r="AV194" s="97">
        <v>10.873056820000023</v>
      </c>
      <c r="AW194" s="97">
        <v>18.950046480000001</v>
      </c>
      <c r="AX194" s="118">
        <v>29.823103300000025</v>
      </c>
      <c r="AY194" s="97">
        <v>9.0381076599999819</v>
      </c>
      <c r="AZ194" s="97">
        <v>86.422810350000006</v>
      </c>
      <c r="BA194" s="118">
        <v>95.460918009999986</v>
      </c>
      <c r="BB194" s="97">
        <v>12.562177009999983</v>
      </c>
      <c r="BC194" s="97">
        <v>118.61467756999998</v>
      </c>
      <c r="BD194" s="118">
        <v>131.17685457999997</v>
      </c>
      <c r="BE194" s="97">
        <v>10.321743700000043</v>
      </c>
      <c r="BF194" s="97">
        <v>75.451878990000012</v>
      </c>
      <c r="BG194" s="118">
        <v>85.773622690000053</v>
      </c>
      <c r="BH194" s="86">
        <v>10.985634629999963</v>
      </c>
      <c r="BI194" s="86">
        <v>93.407048050000057</v>
      </c>
      <c r="BJ194" s="118">
        <v>104.39268268000001</v>
      </c>
      <c r="BK194" s="86">
        <v>9.5016140999999781</v>
      </c>
      <c r="BL194" s="86">
        <v>53.527331520000011</v>
      </c>
      <c r="BM194" s="118">
        <v>63.028945619999988</v>
      </c>
      <c r="BN194" s="86">
        <v>12.501176669999932</v>
      </c>
      <c r="BO194" s="86">
        <v>129.06162358000003</v>
      </c>
      <c r="BP194" s="118">
        <v>141.56280024999998</v>
      </c>
      <c r="BQ194" s="86">
        <v>26.964837279999955</v>
      </c>
      <c r="BR194" s="86">
        <v>26.548094039999999</v>
      </c>
      <c r="BS194" s="118">
        <v>53.512931319999957</v>
      </c>
      <c r="BT194" s="86">
        <v>15.116778570000005</v>
      </c>
      <c r="BU194" s="86">
        <v>65.002557800000034</v>
      </c>
      <c r="BV194" s="118">
        <v>80.119336370000013</v>
      </c>
      <c r="BW194" s="97">
        <v>11.432757000000001</v>
      </c>
      <c r="BX194" s="97">
        <v>56.744083000000003</v>
      </c>
      <c r="BY194" s="118">
        <v>68.176839999999999</v>
      </c>
      <c r="BZ194" s="97">
        <v>9.5528770000000005</v>
      </c>
      <c r="CA194" s="97">
        <v>12.581321000000001</v>
      </c>
      <c r="CB194" s="118">
        <v>22.134198000000001</v>
      </c>
      <c r="CC194" s="97">
        <v>11.472604</v>
      </c>
      <c r="CD194" s="97">
        <v>81.060614999999999</v>
      </c>
      <c r="CE194" s="118">
        <v>92.533219000000003</v>
      </c>
      <c r="CF194" s="97">
        <v>9.7604140000000008</v>
      </c>
      <c r="CG194" s="97">
        <v>26.055961</v>
      </c>
      <c r="CH194" s="118">
        <v>35.816375000000001</v>
      </c>
      <c r="CI194" s="97">
        <v>9.5023990000000005</v>
      </c>
      <c r="CJ194" s="97">
        <v>38.520964999999997</v>
      </c>
      <c r="CK194" s="118">
        <v>48.023364000000001</v>
      </c>
      <c r="CL194" s="97">
        <v>9.6089199999999995</v>
      </c>
      <c r="CM194" s="97">
        <v>28.314495999999998</v>
      </c>
      <c r="CN194" s="118">
        <v>37.923415999999996</v>
      </c>
      <c r="CO194" s="97">
        <v>10.027882999999999</v>
      </c>
      <c r="CP194" s="97">
        <v>46.609037999999998</v>
      </c>
      <c r="CQ194" s="118">
        <v>56.636921000000001</v>
      </c>
      <c r="CR194" s="97">
        <v>10.350955000000001</v>
      </c>
      <c r="CS194" s="97">
        <v>12.758917</v>
      </c>
      <c r="CT194" s="118">
        <v>23.109872000000003</v>
      </c>
      <c r="CU194" s="97">
        <v>12.535966</v>
      </c>
      <c r="CV194" s="97">
        <v>45.954335</v>
      </c>
      <c r="CW194" s="118">
        <v>58.490301000000002</v>
      </c>
      <c r="CX194" s="97">
        <v>21.238389000000002</v>
      </c>
      <c r="CY194" s="97">
        <v>21.795845</v>
      </c>
      <c r="CZ194" s="118">
        <v>43.034233999999998</v>
      </c>
      <c r="DA194" s="97">
        <v>12.511324</v>
      </c>
      <c r="DB194" s="97">
        <v>42.941322999999997</v>
      </c>
      <c r="DC194" s="118">
        <v>55.452646999999999</v>
      </c>
      <c r="DD194" s="97">
        <v>26.435009000000001</v>
      </c>
      <c r="DE194" s="97">
        <v>88.048118000000002</v>
      </c>
      <c r="DF194" s="118">
        <v>114.483127</v>
      </c>
      <c r="DG194" s="97">
        <v>8.4879605999999974</v>
      </c>
      <c r="DH194" s="97">
        <v>6.4775424799999994</v>
      </c>
      <c r="DI194" s="118">
        <v>14.965503079999998</v>
      </c>
      <c r="DJ194" s="97">
        <v>10.83132157</v>
      </c>
      <c r="DK194" s="97">
        <v>15.286835849999992</v>
      </c>
      <c r="DL194" s="118">
        <v>26.118157419999992</v>
      </c>
      <c r="DM194" s="97">
        <v>12.878312759999998</v>
      </c>
      <c r="DN194" s="97">
        <v>26.460496530000004</v>
      </c>
      <c r="DO194" s="118">
        <v>39.33880929</v>
      </c>
      <c r="DP194" s="97">
        <v>12.21171891</v>
      </c>
      <c r="DQ194" s="97">
        <v>5.0829213399999995</v>
      </c>
      <c r="DR194" s="118">
        <v>17.29464025</v>
      </c>
      <c r="DS194" s="97">
        <v>8.6236107199999985</v>
      </c>
      <c r="DT194" s="97">
        <v>17.023728499999997</v>
      </c>
      <c r="DU194" s="118">
        <v>25.647339219999996</v>
      </c>
      <c r="DV194" s="97">
        <v>7.5986595999999986</v>
      </c>
      <c r="DW194" s="97">
        <v>31.00586195</v>
      </c>
      <c r="DX194" s="118">
        <v>38.604521550000001</v>
      </c>
      <c r="DY194" s="97">
        <v>12.763583480000005</v>
      </c>
      <c r="DZ194" s="97">
        <v>6.8926520299999998</v>
      </c>
      <c r="EA194" s="118">
        <v>19.656235510000005</v>
      </c>
      <c r="EB194" s="97">
        <v>12.78053807</v>
      </c>
      <c r="EC194" s="97">
        <v>3.21210686</v>
      </c>
      <c r="ED194" s="118">
        <v>15.992644930000001</v>
      </c>
      <c r="EE194" s="97">
        <v>8.2832114800000003</v>
      </c>
      <c r="EF194" s="97">
        <v>23.610625930000005</v>
      </c>
      <c r="EG194" s="118">
        <v>31.893837410000003</v>
      </c>
      <c r="EH194" s="97">
        <v>10.279146859999999</v>
      </c>
      <c r="EI194" s="97">
        <v>3.7009863399999996</v>
      </c>
      <c r="EJ194" s="118">
        <v>13.980133199999999</v>
      </c>
      <c r="EK194" s="97">
        <v>18.09238895</v>
      </c>
      <c r="EL194" s="97">
        <v>5.3548872599999999</v>
      </c>
      <c r="EM194" s="118">
        <v>23.447276209999998</v>
      </c>
      <c r="EN194" s="97">
        <v>16.295120020000002</v>
      </c>
      <c r="EO194" s="97">
        <v>37.672222029999972</v>
      </c>
      <c r="EP194" s="118">
        <v>53.967342049999971</v>
      </c>
    </row>
    <row r="195" spans="1:146" s="44" customFormat="1" x14ac:dyDescent="0.25">
      <c r="A195" s="95" t="s">
        <v>188</v>
      </c>
      <c r="B195" s="96" t="s">
        <v>189</v>
      </c>
      <c r="C195" s="97">
        <v>1.9519705999999994</v>
      </c>
      <c r="D195" s="97">
        <v>0</v>
      </c>
      <c r="E195" s="118">
        <v>1.9519705999999994</v>
      </c>
      <c r="F195" s="97">
        <v>1.9690404000000001</v>
      </c>
      <c r="G195" s="97">
        <v>3.4556000000000003E-2</v>
      </c>
      <c r="H195" s="118">
        <v>2.0035964000000002</v>
      </c>
      <c r="I195" s="97">
        <v>1.6158768900000005</v>
      </c>
      <c r="J195" s="97">
        <v>0</v>
      </c>
      <c r="K195" s="118">
        <v>1.6158768900000005</v>
      </c>
      <c r="L195" s="97">
        <v>1.6900681299999991</v>
      </c>
      <c r="M195" s="97">
        <v>4.51762E-2</v>
      </c>
      <c r="N195" s="118">
        <v>1.7352443299999991</v>
      </c>
      <c r="O195" s="97">
        <v>2.1672485600000009</v>
      </c>
      <c r="P195" s="97">
        <v>3.6882999999999999E-2</v>
      </c>
      <c r="Q195" s="118">
        <v>2.2041315600000009</v>
      </c>
      <c r="R195" s="97">
        <v>2.7351201299999999</v>
      </c>
      <c r="S195" s="97">
        <v>0.17460379999999998</v>
      </c>
      <c r="T195" s="118">
        <v>2.9097239299999997</v>
      </c>
      <c r="U195" s="97">
        <v>1.5677230099999999</v>
      </c>
      <c r="V195" s="97">
        <v>2.7390500000000003E-3</v>
      </c>
      <c r="W195" s="118">
        <v>1.5704620600000001</v>
      </c>
      <c r="X195" s="86">
        <v>1.8734409499999995</v>
      </c>
      <c r="Y195" s="86">
        <v>3.4979999999999997E-2</v>
      </c>
      <c r="Z195" s="118">
        <v>1.9084209499999996</v>
      </c>
      <c r="AA195" s="86">
        <v>2.2423404099999993</v>
      </c>
      <c r="AB195" s="86">
        <v>6.5462000000000006E-2</v>
      </c>
      <c r="AC195" s="86">
        <v>2.3078024099999994</v>
      </c>
      <c r="AD195" s="86">
        <v>2.1875946100000006</v>
      </c>
      <c r="AE195" s="86">
        <v>5.5284400000000004E-2</v>
      </c>
      <c r="AF195" s="86">
        <v>2.2428790100000002</v>
      </c>
      <c r="AG195" s="86">
        <v>2.0733814600000002</v>
      </c>
      <c r="AH195" s="86">
        <v>5.8300000000000001E-3</v>
      </c>
      <c r="AI195" s="86">
        <v>2.0792114600000002</v>
      </c>
      <c r="AJ195" s="86">
        <v>3.44258943</v>
      </c>
      <c r="AK195" s="86">
        <v>0.28967599999999999</v>
      </c>
      <c r="AL195" s="86">
        <v>3.73226543</v>
      </c>
      <c r="AM195" s="97">
        <v>1.5996391099999996</v>
      </c>
      <c r="AN195" s="97">
        <v>0</v>
      </c>
      <c r="AO195" s="118">
        <v>1.5996391099999996</v>
      </c>
      <c r="AP195" s="97">
        <v>1.7791831499999999</v>
      </c>
      <c r="AQ195" s="97">
        <v>8.0800000000000004E-3</v>
      </c>
      <c r="AR195" s="118">
        <v>1.7872631499999998</v>
      </c>
      <c r="AS195" s="97">
        <v>2.4681819500000004</v>
      </c>
      <c r="AT195" s="97">
        <v>1.2936950000000001E-2</v>
      </c>
      <c r="AU195" s="118">
        <v>2.4811189000000002</v>
      </c>
      <c r="AV195" s="97">
        <v>2.1223211099999992</v>
      </c>
      <c r="AW195" s="97">
        <v>2.9114839999999999E-2</v>
      </c>
      <c r="AX195" s="118">
        <v>2.1514359499999993</v>
      </c>
      <c r="AY195" s="97">
        <v>1.98201845</v>
      </c>
      <c r="AZ195" s="97">
        <v>0.13954052</v>
      </c>
      <c r="BA195" s="118">
        <v>2.1215589699999997</v>
      </c>
      <c r="BB195" s="97">
        <v>1.8102667399999994</v>
      </c>
      <c r="BC195" s="97">
        <v>7.9500000000000005E-3</v>
      </c>
      <c r="BD195" s="118">
        <v>1.8182167399999996</v>
      </c>
      <c r="BE195" s="97">
        <v>1.8423609599999995</v>
      </c>
      <c r="BF195" s="97">
        <v>0.31789752999999998</v>
      </c>
      <c r="BG195" s="118">
        <v>2.1602584899999995</v>
      </c>
      <c r="BH195" s="86">
        <v>1.92738053</v>
      </c>
      <c r="BI195" s="86">
        <v>6.7068000000000003E-2</v>
      </c>
      <c r="BJ195" s="118">
        <v>1.9944485300000001</v>
      </c>
      <c r="BK195" s="86">
        <v>2.2111266200000017</v>
      </c>
      <c r="BL195" s="86">
        <v>0.64905950000000001</v>
      </c>
      <c r="BM195" s="118">
        <v>2.8601861200000016</v>
      </c>
      <c r="BN195" s="86">
        <v>2.6278713599999994</v>
      </c>
      <c r="BO195" s="86">
        <v>2.1035000000000002E-2</v>
      </c>
      <c r="BP195" s="118">
        <v>2.6489063599999993</v>
      </c>
      <c r="BQ195" s="86">
        <v>1.8761804400000002</v>
      </c>
      <c r="BR195" s="86">
        <v>0</v>
      </c>
      <c r="BS195" s="118">
        <v>1.8761804400000002</v>
      </c>
      <c r="BT195" s="86">
        <v>3.3133811300000007</v>
      </c>
      <c r="BU195" s="86">
        <v>7.5623500000000007E-3</v>
      </c>
      <c r="BV195" s="118">
        <v>3.3209434800000008</v>
      </c>
      <c r="BW195" s="97">
        <v>1.898998</v>
      </c>
      <c r="BX195" s="97">
        <v>0</v>
      </c>
      <c r="BY195" s="118">
        <v>1.898998</v>
      </c>
      <c r="BZ195" s="97">
        <v>2.0173960000000002</v>
      </c>
      <c r="CA195" s="97">
        <v>3.0845999999999998E-2</v>
      </c>
      <c r="CB195" s="118">
        <v>2.0482420000000001</v>
      </c>
      <c r="CC195" s="97">
        <v>1.90991</v>
      </c>
      <c r="CD195" s="97">
        <v>0.30547099999999999</v>
      </c>
      <c r="CE195" s="118">
        <v>2.2153809999999998</v>
      </c>
      <c r="CF195" s="97">
        <v>2.1600769999999998</v>
      </c>
      <c r="CG195" s="97">
        <v>0.10124900000000001</v>
      </c>
      <c r="CH195" s="118">
        <v>2.2613259999999999</v>
      </c>
      <c r="CI195" s="97">
        <v>1.7620549999999999</v>
      </c>
      <c r="CJ195" s="97">
        <v>0</v>
      </c>
      <c r="CK195" s="118">
        <v>1.7620549999999999</v>
      </c>
      <c r="CL195" s="97">
        <v>1.9836389999999999</v>
      </c>
      <c r="CM195" s="97">
        <v>0</v>
      </c>
      <c r="CN195" s="118">
        <v>1.9836389999999999</v>
      </c>
      <c r="CO195" s="97">
        <v>2.1983990000000002</v>
      </c>
      <c r="CP195" s="97">
        <v>0.104937</v>
      </c>
      <c r="CQ195" s="118">
        <v>2.3033360000000003</v>
      </c>
      <c r="CR195" s="97">
        <v>1.915869</v>
      </c>
      <c r="CS195" s="97">
        <v>0</v>
      </c>
      <c r="CT195" s="118">
        <v>1.915869</v>
      </c>
      <c r="CU195" s="97">
        <v>2.5269629999999998</v>
      </c>
      <c r="CV195" s="97">
        <v>1.0088E-2</v>
      </c>
      <c r="CW195" s="118">
        <v>2.5370509999999999</v>
      </c>
      <c r="CX195" s="97">
        <v>2.5867580000000001</v>
      </c>
      <c r="CY195" s="97">
        <v>2.5572999999999999E-2</v>
      </c>
      <c r="CZ195" s="118">
        <v>2.6123310000000002</v>
      </c>
      <c r="DA195" s="97">
        <v>2.1051280000000001</v>
      </c>
      <c r="DB195" s="97">
        <v>7.4290999999999996E-2</v>
      </c>
      <c r="DC195" s="118">
        <v>2.1794190000000002</v>
      </c>
      <c r="DD195" s="97">
        <v>4.1638489999999999</v>
      </c>
      <c r="DE195" s="97">
        <v>1.0915280000000001</v>
      </c>
      <c r="DF195" s="118">
        <v>5.2553770000000002</v>
      </c>
      <c r="DG195" s="97">
        <v>1.8617633500000002</v>
      </c>
      <c r="DH195" s="97">
        <v>2.99E-4</v>
      </c>
      <c r="DI195" s="118">
        <v>1.8620623500000002</v>
      </c>
      <c r="DJ195" s="97">
        <v>1.8803528999999997</v>
      </c>
      <c r="DK195" s="97">
        <v>0</v>
      </c>
      <c r="DL195" s="118">
        <v>1.8803528999999997</v>
      </c>
      <c r="DM195" s="97">
        <v>3.4126447</v>
      </c>
      <c r="DN195" s="97">
        <v>4.6702960000000002E-2</v>
      </c>
      <c r="DO195" s="118">
        <v>3.4593476600000002</v>
      </c>
      <c r="DP195" s="97">
        <v>3.0400592500000005</v>
      </c>
      <c r="DQ195" s="97">
        <v>0</v>
      </c>
      <c r="DR195" s="118">
        <v>3.0400592500000005</v>
      </c>
      <c r="DS195" s="97">
        <v>1.6839365499999999</v>
      </c>
      <c r="DT195" s="97">
        <v>0</v>
      </c>
      <c r="DU195" s="118">
        <v>1.6839365499999999</v>
      </c>
      <c r="DV195" s="97">
        <v>1.7677548700000001</v>
      </c>
      <c r="DW195" s="97">
        <v>0</v>
      </c>
      <c r="DX195" s="118">
        <v>1.7677548700000001</v>
      </c>
      <c r="DY195" s="97">
        <v>1.6559581300000006</v>
      </c>
      <c r="DZ195" s="97">
        <v>0</v>
      </c>
      <c r="EA195" s="118">
        <v>1.6559581300000006</v>
      </c>
      <c r="EB195" s="97">
        <v>1.8293894100000001</v>
      </c>
      <c r="EC195" s="97">
        <v>0</v>
      </c>
      <c r="ED195" s="118">
        <v>1.8293894100000001</v>
      </c>
      <c r="EE195" s="97">
        <v>1.8085565800000001</v>
      </c>
      <c r="EF195" s="97">
        <v>0</v>
      </c>
      <c r="EG195" s="118">
        <v>1.8085565800000001</v>
      </c>
      <c r="EH195" s="97">
        <v>1.6187699699999998</v>
      </c>
      <c r="EI195" s="97">
        <v>0</v>
      </c>
      <c r="EJ195" s="118">
        <v>1.6187699699999998</v>
      </c>
      <c r="EK195" s="97">
        <v>3.9329114299999999</v>
      </c>
      <c r="EL195" s="97">
        <v>0</v>
      </c>
      <c r="EM195" s="118">
        <v>3.9329114299999999</v>
      </c>
      <c r="EN195" s="97">
        <v>4.1310474499999987</v>
      </c>
      <c r="EO195" s="97">
        <v>0</v>
      </c>
      <c r="EP195" s="118">
        <v>4.1310474499999987</v>
      </c>
    </row>
    <row r="196" spans="1:146" s="44" customFormat="1" x14ac:dyDescent="0.25">
      <c r="A196" s="95" t="s">
        <v>190</v>
      </c>
      <c r="B196" s="96" t="s">
        <v>191</v>
      </c>
      <c r="C196" s="97">
        <v>10.02886161</v>
      </c>
      <c r="D196" s="97">
        <v>1.02661E-2</v>
      </c>
      <c r="E196" s="118">
        <v>10.039127710000001</v>
      </c>
      <c r="F196" s="97">
        <v>10.34778184</v>
      </c>
      <c r="G196" s="97">
        <v>1.3071920000000001E-2</v>
      </c>
      <c r="H196" s="118">
        <v>10.360853760000001</v>
      </c>
      <c r="I196" s="97">
        <v>13.615768830000002</v>
      </c>
      <c r="J196" s="97">
        <v>0.16578206000000001</v>
      </c>
      <c r="K196" s="118">
        <v>13.781550890000002</v>
      </c>
      <c r="L196" s="97">
        <v>14.320877579999999</v>
      </c>
      <c r="M196" s="97">
        <v>0.25165325999999999</v>
      </c>
      <c r="N196" s="118">
        <v>14.572530840000001</v>
      </c>
      <c r="O196" s="97">
        <v>13.434073080000003</v>
      </c>
      <c r="P196" s="97">
        <v>0.33736763000000003</v>
      </c>
      <c r="Q196" s="118">
        <v>13.77144071</v>
      </c>
      <c r="R196" s="97">
        <v>16.055636850000006</v>
      </c>
      <c r="S196" s="97">
        <v>0.37453586</v>
      </c>
      <c r="T196" s="118">
        <v>16.430172710000004</v>
      </c>
      <c r="U196" s="97">
        <v>14.859428999999997</v>
      </c>
      <c r="V196" s="97">
        <v>7.2597300000000003E-2</v>
      </c>
      <c r="W196" s="118">
        <v>14.932026299999997</v>
      </c>
      <c r="X196" s="86">
        <v>14.172744829999997</v>
      </c>
      <c r="Y196" s="86">
        <v>0.28495103999999999</v>
      </c>
      <c r="Z196" s="118">
        <v>14.457695869999998</v>
      </c>
      <c r="AA196" s="86">
        <v>15.068244530000001</v>
      </c>
      <c r="AB196" s="86">
        <v>1.6794506999999999</v>
      </c>
      <c r="AC196" s="86">
        <v>16.747695230000001</v>
      </c>
      <c r="AD196" s="86">
        <v>14.75456303</v>
      </c>
      <c r="AE196" s="86">
        <v>0.23550361</v>
      </c>
      <c r="AF196" s="86">
        <v>14.990066639999998</v>
      </c>
      <c r="AG196" s="86">
        <v>13.239689349999999</v>
      </c>
      <c r="AH196" s="86">
        <v>8.125779000000001E-2</v>
      </c>
      <c r="AI196" s="86">
        <v>13.320947140000001</v>
      </c>
      <c r="AJ196" s="86">
        <v>20.949887579999992</v>
      </c>
      <c r="AK196" s="86">
        <v>1.7237785299999997</v>
      </c>
      <c r="AL196" s="86">
        <v>22.673666109999999</v>
      </c>
      <c r="AM196" s="97">
        <v>10.04444355</v>
      </c>
      <c r="AN196" s="97">
        <v>0</v>
      </c>
      <c r="AO196" s="118">
        <v>10.04444355</v>
      </c>
      <c r="AP196" s="97">
        <v>12.926673249999999</v>
      </c>
      <c r="AQ196" s="97">
        <v>0</v>
      </c>
      <c r="AR196" s="118">
        <v>12.926673249999999</v>
      </c>
      <c r="AS196" s="97">
        <v>13.543156219999998</v>
      </c>
      <c r="AT196" s="97">
        <v>0.10615913999999999</v>
      </c>
      <c r="AU196" s="118">
        <v>13.649315359999999</v>
      </c>
      <c r="AV196" s="97">
        <v>16.41089238</v>
      </c>
      <c r="AW196" s="97">
        <v>4.0682000000000003E-2</v>
      </c>
      <c r="AX196" s="118">
        <v>16.45157438</v>
      </c>
      <c r="AY196" s="97">
        <v>18.851080769999999</v>
      </c>
      <c r="AZ196" s="97">
        <v>8.7294999999999994E-3</v>
      </c>
      <c r="BA196" s="118">
        <v>18.859810270000001</v>
      </c>
      <c r="BB196" s="97">
        <v>14.531427760000001</v>
      </c>
      <c r="BC196" s="97">
        <v>6.4254000000000006E-2</v>
      </c>
      <c r="BD196" s="118">
        <v>14.595681760000002</v>
      </c>
      <c r="BE196" s="97">
        <v>13.595220850000004</v>
      </c>
      <c r="BF196" s="97">
        <v>0.22450379000000001</v>
      </c>
      <c r="BG196" s="118">
        <v>13.819724640000002</v>
      </c>
      <c r="BH196" s="86">
        <v>14.830724420000001</v>
      </c>
      <c r="BI196" s="86">
        <v>5.7843400000000003E-2</v>
      </c>
      <c r="BJ196" s="118">
        <v>14.888567820000002</v>
      </c>
      <c r="BK196" s="86">
        <v>14.112886360000003</v>
      </c>
      <c r="BL196" s="86">
        <v>2.3044656299999997</v>
      </c>
      <c r="BM196" s="118">
        <v>16.417351990000004</v>
      </c>
      <c r="BN196" s="86">
        <v>18.763301429999995</v>
      </c>
      <c r="BO196" s="86">
        <v>0.30523800999999995</v>
      </c>
      <c r="BP196" s="118">
        <v>19.068539439999999</v>
      </c>
      <c r="BQ196" s="86">
        <v>15.065254430000005</v>
      </c>
      <c r="BR196" s="86">
        <v>0.27101427</v>
      </c>
      <c r="BS196" s="118">
        <v>15.336268700000009</v>
      </c>
      <c r="BT196" s="86">
        <v>17.097450780000006</v>
      </c>
      <c r="BU196" s="86">
        <v>0.36965340999999996</v>
      </c>
      <c r="BV196" s="118">
        <v>17.467104190000004</v>
      </c>
      <c r="BW196" s="97">
        <v>11.036016</v>
      </c>
      <c r="BX196" s="97">
        <v>0</v>
      </c>
      <c r="BY196" s="118">
        <v>11.036016</v>
      </c>
      <c r="BZ196" s="97">
        <v>15.417778</v>
      </c>
      <c r="CA196" s="97">
        <v>1.195154</v>
      </c>
      <c r="CB196" s="118">
        <v>16.612932000000001</v>
      </c>
      <c r="CC196" s="97">
        <v>17.164304000000001</v>
      </c>
      <c r="CD196" s="97">
        <v>0.205762</v>
      </c>
      <c r="CE196" s="118">
        <v>17.370066000000001</v>
      </c>
      <c r="CF196" s="97">
        <v>16.870328000000001</v>
      </c>
      <c r="CG196" s="97">
        <v>1.0104409999999999</v>
      </c>
      <c r="CH196" s="118">
        <v>17.880769000000001</v>
      </c>
      <c r="CI196" s="97">
        <v>16.597911</v>
      </c>
      <c r="CJ196" s="97">
        <v>0.26736599999999999</v>
      </c>
      <c r="CK196" s="118">
        <v>16.865276999999999</v>
      </c>
      <c r="CL196" s="97">
        <v>16.460163000000001</v>
      </c>
      <c r="CM196" s="97">
        <v>0.19910900000000001</v>
      </c>
      <c r="CN196" s="118">
        <v>16.659272000000001</v>
      </c>
      <c r="CO196" s="97">
        <v>16.258341000000001</v>
      </c>
      <c r="CP196" s="97">
        <v>1.3312930000000001</v>
      </c>
      <c r="CQ196" s="118">
        <v>17.589634</v>
      </c>
      <c r="CR196" s="97">
        <v>16.376695000000002</v>
      </c>
      <c r="CS196" s="97">
        <v>1.5570520000000001</v>
      </c>
      <c r="CT196" s="118">
        <v>17.933747</v>
      </c>
      <c r="CU196" s="97">
        <v>17.599656</v>
      </c>
      <c r="CV196" s="97">
        <v>1.5918859999999999</v>
      </c>
      <c r="CW196" s="118">
        <v>19.191541999999998</v>
      </c>
      <c r="CX196" s="97">
        <v>19.095991000000001</v>
      </c>
      <c r="CY196" s="97">
        <v>2.1571530000000001</v>
      </c>
      <c r="CZ196" s="118">
        <v>21.253144000000002</v>
      </c>
      <c r="DA196" s="97">
        <v>14.703384</v>
      </c>
      <c r="DB196" s="97">
        <v>0.56190200000000001</v>
      </c>
      <c r="DC196" s="118">
        <v>15.265286</v>
      </c>
      <c r="DD196" s="97">
        <v>27.997886999999999</v>
      </c>
      <c r="DE196" s="97">
        <v>0.62177800000000005</v>
      </c>
      <c r="DF196" s="118">
        <v>28.619664999999998</v>
      </c>
      <c r="DG196" s="97">
        <v>14.47003473</v>
      </c>
      <c r="DH196" s="97">
        <v>0</v>
      </c>
      <c r="DI196" s="118">
        <v>14.47003473</v>
      </c>
      <c r="DJ196" s="97">
        <v>16.479341519999998</v>
      </c>
      <c r="DK196" s="97">
        <v>0.32063678000000001</v>
      </c>
      <c r="DL196" s="118">
        <v>16.799978299999999</v>
      </c>
      <c r="DM196" s="97">
        <v>15.157660700000001</v>
      </c>
      <c r="DN196" s="97">
        <v>0.22231255</v>
      </c>
      <c r="DO196" s="118">
        <v>15.379973250000001</v>
      </c>
      <c r="DP196" s="97">
        <v>18.43760498</v>
      </c>
      <c r="DQ196" s="97">
        <v>0</v>
      </c>
      <c r="DR196" s="118">
        <v>18.43760498</v>
      </c>
      <c r="DS196" s="97">
        <v>13.21121814</v>
      </c>
      <c r="DT196" s="97">
        <v>0.89574715000000005</v>
      </c>
      <c r="DU196" s="118">
        <v>14.10696529</v>
      </c>
      <c r="DV196" s="97">
        <v>17.091658550000002</v>
      </c>
      <c r="DW196" s="97">
        <v>4.4307970000000002E-2</v>
      </c>
      <c r="DX196" s="118">
        <v>17.13596652</v>
      </c>
      <c r="DY196" s="97">
        <v>16.712305979999996</v>
      </c>
      <c r="DZ196" s="97">
        <v>0.1575463</v>
      </c>
      <c r="EA196" s="118">
        <v>16.869852279999996</v>
      </c>
      <c r="EB196" s="97">
        <v>19.085744730000005</v>
      </c>
      <c r="EC196" s="97">
        <v>2.9430100000000002E-3</v>
      </c>
      <c r="ED196" s="118">
        <v>19.088687740000005</v>
      </c>
      <c r="EE196" s="97">
        <v>18.63199899</v>
      </c>
      <c r="EF196" s="97">
        <v>0.47902576999999841</v>
      </c>
      <c r="EG196" s="118">
        <v>19.111024759999999</v>
      </c>
      <c r="EH196" s="97">
        <v>14.989749179999995</v>
      </c>
      <c r="EI196" s="97">
        <v>0.23535681999999994</v>
      </c>
      <c r="EJ196" s="118">
        <v>15.225105999999995</v>
      </c>
      <c r="EK196" s="97">
        <v>16.912774750000001</v>
      </c>
      <c r="EL196" s="97">
        <v>0.98095851999999739</v>
      </c>
      <c r="EM196" s="118">
        <v>17.893733269999998</v>
      </c>
      <c r="EN196" s="97">
        <v>20.814708170000007</v>
      </c>
      <c r="EO196" s="97">
        <v>1.0482314700000002</v>
      </c>
      <c r="EP196" s="118">
        <v>21.862939640000008</v>
      </c>
    </row>
    <row r="197" spans="1:146" s="44" customFormat="1" x14ac:dyDescent="0.25">
      <c r="A197" s="95" t="s">
        <v>192</v>
      </c>
      <c r="B197" s="96" t="s">
        <v>193</v>
      </c>
      <c r="C197" s="97">
        <v>157.26482844000006</v>
      </c>
      <c r="D197" s="97">
        <v>0</v>
      </c>
      <c r="E197" s="118">
        <v>157.26482844000006</v>
      </c>
      <c r="F197" s="97">
        <v>81.056905100000009</v>
      </c>
      <c r="G197" s="97">
        <v>45.695237499999998</v>
      </c>
      <c r="H197" s="118">
        <v>126.75214260000001</v>
      </c>
      <c r="I197" s="97">
        <v>109.40398329999999</v>
      </c>
      <c r="J197" s="97">
        <v>2.2848299999999998E-2</v>
      </c>
      <c r="K197" s="118">
        <v>109.4268316</v>
      </c>
      <c r="L197" s="97">
        <v>120.67610148000001</v>
      </c>
      <c r="M197" s="97">
        <v>99.317656170000006</v>
      </c>
      <c r="N197" s="118">
        <v>219.99375764999999</v>
      </c>
      <c r="O197" s="97">
        <v>124.28967061999998</v>
      </c>
      <c r="P197" s="97">
        <v>5.4344449900000003</v>
      </c>
      <c r="Q197" s="118">
        <v>129.72411560999998</v>
      </c>
      <c r="R197" s="97">
        <v>105.32883773000002</v>
      </c>
      <c r="S197" s="97">
        <v>27.229350489999998</v>
      </c>
      <c r="T197" s="118">
        <v>132.55818822000001</v>
      </c>
      <c r="U197" s="97">
        <v>211.86318698000002</v>
      </c>
      <c r="V197" s="97">
        <v>43.621474019999987</v>
      </c>
      <c r="W197" s="118">
        <v>255.48466099999999</v>
      </c>
      <c r="X197" s="86">
        <v>177.20990489999997</v>
      </c>
      <c r="Y197" s="86">
        <v>134.27032963999997</v>
      </c>
      <c r="Z197" s="118">
        <v>311.48023453999997</v>
      </c>
      <c r="AA197" s="86">
        <v>133.95798124000004</v>
      </c>
      <c r="AB197" s="86">
        <v>31.119398010000001</v>
      </c>
      <c r="AC197" s="86">
        <v>165.07737925000004</v>
      </c>
      <c r="AD197" s="86">
        <v>158.31796701999994</v>
      </c>
      <c r="AE197" s="86">
        <v>9.93897254</v>
      </c>
      <c r="AF197" s="86">
        <v>168.25693955999995</v>
      </c>
      <c r="AG197" s="86">
        <v>129.88277436000001</v>
      </c>
      <c r="AH197" s="86">
        <v>729.31272407000006</v>
      </c>
      <c r="AI197" s="86">
        <v>859.19549843000004</v>
      </c>
      <c r="AJ197" s="86">
        <v>142.68360884000001</v>
      </c>
      <c r="AK197" s="86">
        <v>125.42009931</v>
      </c>
      <c r="AL197" s="86">
        <v>268.10370814999999</v>
      </c>
      <c r="AM197" s="97">
        <v>222.92969962000004</v>
      </c>
      <c r="AN197" s="97">
        <v>41.576492389999999</v>
      </c>
      <c r="AO197" s="118">
        <v>264.50619201000006</v>
      </c>
      <c r="AP197" s="97">
        <v>158.08542750999996</v>
      </c>
      <c r="AQ197" s="97">
        <v>77.638851259999996</v>
      </c>
      <c r="AR197" s="118">
        <v>235.72427876999996</v>
      </c>
      <c r="AS197" s="97">
        <v>169.61130628000004</v>
      </c>
      <c r="AT197" s="97">
        <v>323.08623892999998</v>
      </c>
      <c r="AU197" s="118">
        <v>492.69754521000004</v>
      </c>
      <c r="AV197" s="97">
        <v>143.23229229999998</v>
      </c>
      <c r="AW197" s="97">
        <v>559.12778014999992</v>
      </c>
      <c r="AX197" s="118">
        <v>702.36007244999996</v>
      </c>
      <c r="AY197" s="97">
        <v>301.26609352999998</v>
      </c>
      <c r="AZ197" s="97">
        <v>64.972029530000015</v>
      </c>
      <c r="BA197" s="118">
        <v>366.23812306000002</v>
      </c>
      <c r="BB197" s="97">
        <v>270.72393138000001</v>
      </c>
      <c r="BC197" s="97">
        <v>-6.9247906499999985</v>
      </c>
      <c r="BD197" s="118">
        <v>263.79914072999998</v>
      </c>
      <c r="BE197" s="97">
        <v>248.18836786000008</v>
      </c>
      <c r="BF197" s="97">
        <v>42.163261219999995</v>
      </c>
      <c r="BG197" s="118">
        <v>290.35162908000007</v>
      </c>
      <c r="BH197" s="86">
        <v>222.38134711999999</v>
      </c>
      <c r="BI197" s="86">
        <v>11.903215829999999</v>
      </c>
      <c r="BJ197" s="118">
        <v>234.28456294999995</v>
      </c>
      <c r="BK197" s="86">
        <v>280.00162001000007</v>
      </c>
      <c r="BL197" s="86">
        <v>130.0006272</v>
      </c>
      <c r="BM197" s="118">
        <v>410.00224721000006</v>
      </c>
      <c r="BN197" s="86">
        <v>264.96467988999996</v>
      </c>
      <c r="BO197" s="86">
        <v>381.03649732999997</v>
      </c>
      <c r="BP197" s="118">
        <v>646.00117721999993</v>
      </c>
      <c r="BQ197" s="86">
        <v>337.61966160000003</v>
      </c>
      <c r="BR197" s="86">
        <v>67.947165749999996</v>
      </c>
      <c r="BS197" s="118">
        <v>405.56682735000004</v>
      </c>
      <c r="BT197" s="86">
        <v>299.09070221000002</v>
      </c>
      <c r="BU197" s="86">
        <v>123.11928562999999</v>
      </c>
      <c r="BV197" s="118">
        <v>422.20998784000005</v>
      </c>
      <c r="BW197" s="97">
        <v>162.25390200000001</v>
      </c>
      <c r="BX197" s="97">
        <v>78.507447999999997</v>
      </c>
      <c r="BY197" s="118">
        <v>240.76134999999999</v>
      </c>
      <c r="BZ197" s="97">
        <v>415.36477600000001</v>
      </c>
      <c r="CA197" s="97">
        <v>129.94241700000001</v>
      </c>
      <c r="CB197" s="118">
        <v>545.30719299999998</v>
      </c>
      <c r="CC197" s="97">
        <v>212.12394499999999</v>
      </c>
      <c r="CD197" s="97">
        <v>223.26074</v>
      </c>
      <c r="CE197" s="118">
        <v>435.38468499999999</v>
      </c>
      <c r="CF197" s="97">
        <v>336.03983399999998</v>
      </c>
      <c r="CG197" s="97">
        <v>296.87703499999998</v>
      </c>
      <c r="CH197" s="118">
        <v>632.91686899999991</v>
      </c>
      <c r="CI197" s="97">
        <v>351.83817499999998</v>
      </c>
      <c r="CJ197" s="97">
        <v>90.439401000000004</v>
      </c>
      <c r="CK197" s="118">
        <v>442.27757599999995</v>
      </c>
      <c r="CL197" s="97">
        <v>200.39892599999999</v>
      </c>
      <c r="CM197" s="97">
        <v>129.98576199999999</v>
      </c>
      <c r="CN197" s="118">
        <v>330.38468799999998</v>
      </c>
      <c r="CO197" s="97">
        <v>483.93503500000003</v>
      </c>
      <c r="CP197" s="97">
        <v>123.235664</v>
      </c>
      <c r="CQ197" s="118">
        <v>607.17069900000001</v>
      </c>
      <c r="CR197" s="97">
        <v>275.50408199999998</v>
      </c>
      <c r="CS197" s="97">
        <v>160.69962799999999</v>
      </c>
      <c r="CT197" s="118">
        <v>436.20371</v>
      </c>
      <c r="CU197" s="97">
        <v>692.954748</v>
      </c>
      <c r="CV197" s="97">
        <v>100.491123</v>
      </c>
      <c r="CW197" s="118">
        <v>793.44587100000001</v>
      </c>
      <c r="CX197" s="97">
        <v>308.70847300000003</v>
      </c>
      <c r="CY197" s="97">
        <v>453.90774699999997</v>
      </c>
      <c r="CZ197" s="118">
        <v>762.61622</v>
      </c>
      <c r="DA197" s="97">
        <v>342.79082</v>
      </c>
      <c r="DB197" s="97">
        <v>295.508399</v>
      </c>
      <c r="DC197" s="118">
        <v>638.29921899999999</v>
      </c>
      <c r="DD197" s="97">
        <v>675.51199099999997</v>
      </c>
      <c r="DE197" s="97">
        <v>499.219987</v>
      </c>
      <c r="DF197" s="118">
        <v>1174.731978</v>
      </c>
      <c r="DG197" s="97">
        <v>329.24893133</v>
      </c>
      <c r="DH197" s="97">
        <v>190.99245548000002</v>
      </c>
      <c r="DI197" s="118">
        <v>520.24138680999999</v>
      </c>
      <c r="DJ197" s="97">
        <v>202.95905716999994</v>
      </c>
      <c r="DK197" s="97">
        <v>566.85678060999987</v>
      </c>
      <c r="DL197" s="118">
        <v>769.81583777999981</v>
      </c>
      <c r="DM197" s="97">
        <v>395.99131541000003</v>
      </c>
      <c r="DN197" s="97">
        <v>112.4430005</v>
      </c>
      <c r="DO197" s="118">
        <v>508.43431591000001</v>
      </c>
      <c r="DP197" s="97">
        <v>197.95715847000002</v>
      </c>
      <c r="DQ197" s="97">
        <v>376.93855832999998</v>
      </c>
      <c r="DR197" s="118">
        <v>574.89571679999995</v>
      </c>
      <c r="DS197" s="97">
        <v>317.79437713999994</v>
      </c>
      <c r="DT197" s="97">
        <v>370.14976468999998</v>
      </c>
      <c r="DU197" s="118">
        <v>687.94414182999992</v>
      </c>
      <c r="DV197" s="97">
        <v>119.09042253999999</v>
      </c>
      <c r="DW197" s="97">
        <v>392.76267578999995</v>
      </c>
      <c r="DX197" s="118">
        <v>511.85309832999997</v>
      </c>
      <c r="DY197" s="97">
        <v>175.56196511000002</v>
      </c>
      <c r="DZ197" s="97">
        <v>575.89629414000001</v>
      </c>
      <c r="EA197" s="118">
        <v>751.45825925000008</v>
      </c>
      <c r="EB197" s="97">
        <v>318.55105865999997</v>
      </c>
      <c r="EC197" s="97">
        <v>349.24748372000005</v>
      </c>
      <c r="ED197" s="118">
        <v>667.79854238000007</v>
      </c>
      <c r="EE197" s="97">
        <v>203.40568919</v>
      </c>
      <c r="EF197" s="97">
        <v>376.83280819999999</v>
      </c>
      <c r="EG197" s="118">
        <v>580.23849739000002</v>
      </c>
      <c r="EH197" s="97">
        <v>318.47021265000001</v>
      </c>
      <c r="EI197" s="97">
        <v>317.63026701999996</v>
      </c>
      <c r="EJ197" s="118">
        <v>636.10047966999991</v>
      </c>
      <c r="EK197" s="97">
        <v>382.62682641999993</v>
      </c>
      <c r="EL197" s="97">
        <v>131.95988595</v>
      </c>
      <c r="EM197" s="118">
        <v>514.58671236999999</v>
      </c>
      <c r="EN197" s="97">
        <v>242.40037512999996</v>
      </c>
      <c r="EO197" s="97">
        <v>201.92344474999999</v>
      </c>
      <c r="EP197" s="118">
        <v>444.32381987999997</v>
      </c>
    </row>
    <row r="198" spans="1:146" s="44" customFormat="1" x14ac:dyDescent="0.25">
      <c r="A198" s="95" t="s">
        <v>194</v>
      </c>
      <c r="B198" s="96" t="s">
        <v>195</v>
      </c>
      <c r="C198" s="97">
        <v>102.66795211</v>
      </c>
      <c r="D198" s="97">
        <v>0</v>
      </c>
      <c r="E198" s="118">
        <v>102.66795211</v>
      </c>
      <c r="F198" s="97">
        <v>102.38466721999998</v>
      </c>
      <c r="G198" s="97">
        <v>0</v>
      </c>
      <c r="H198" s="118">
        <v>102.38466721999998</v>
      </c>
      <c r="I198" s="97">
        <v>105.56498033000003</v>
      </c>
      <c r="J198" s="97">
        <v>0</v>
      </c>
      <c r="K198" s="118">
        <v>105.56498033000003</v>
      </c>
      <c r="L198" s="97">
        <v>106.30182206000001</v>
      </c>
      <c r="M198" s="97">
        <v>0</v>
      </c>
      <c r="N198" s="118">
        <v>106.30182206000001</v>
      </c>
      <c r="O198" s="97">
        <v>104.39119926000001</v>
      </c>
      <c r="P198" s="97">
        <v>0</v>
      </c>
      <c r="Q198" s="118">
        <v>104.39119926000001</v>
      </c>
      <c r="R198" s="97">
        <v>101.69907630999998</v>
      </c>
      <c r="S198" s="97">
        <v>0</v>
      </c>
      <c r="T198" s="118">
        <v>101.69907630999998</v>
      </c>
      <c r="U198" s="97">
        <v>106.40016557999998</v>
      </c>
      <c r="V198" s="97">
        <v>0</v>
      </c>
      <c r="W198" s="118">
        <v>106.40016557999998</v>
      </c>
      <c r="X198" s="86">
        <v>103.89752426000003</v>
      </c>
      <c r="Y198" s="86">
        <v>0</v>
      </c>
      <c r="Z198" s="118">
        <v>103.89752426000003</v>
      </c>
      <c r="AA198" s="86">
        <v>104.83264744999998</v>
      </c>
      <c r="AB198" s="86">
        <v>0</v>
      </c>
      <c r="AC198" s="86">
        <v>104.83264744999998</v>
      </c>
      <c r="AD198" s="86">
        <v>103.52829610000001</v>
      </c>
      <c r="AE198" s="86">
        <v>0</v>
      </c>
      <c r="AF198" s="86">
        <v>103.52829610000001</v>
      </c>
      <c r="AG198" s="86">
        <v>104.15424053999999</v>
      </c>
      <c r="AH198" s="86">
        <v>0</v>
      </c>
      <c r="AI198" s="86">
        <v>104.15424053999999</v>
      </c>
      <c r="AJ198" s="86">
        <v>103.4542074</v>
      </c>
      <c r="AK198" s="86">
        <v>0</v>
      </c>
      <c r="AL198" s="86">
        <v>103.4542074</v>
      </c>
      <c r="AM198" s="97">
        <v>105.87415638000002</v>
      </c>
      <c r="AN198" s="97">
        <v>0</v>
      </c>
      <c r="AO198" s="118">
        <v>105.87415638000002</v>
      </c>
      <c r="AP198" s="97">
        <v>109.98553785999998</v>
      </c>
      <c r="AQ198" s="97">
        <v>0</v>
      </c>
      <c r="AR198" s="118">
        <v>109.98553785999998</v>
      </c>
      <c r="AS198" s="97">
        <v>107.02600102000001</v>
      </c>
      <c r="AT198" s="97">
        <v>0</v>
      </c>
      <c r="AU198" s="118">
        <v>107.02600102000001</v>
      </c>
      <c r="AV198" s="97">
        <v>106.39039871999999</v>
      </c>
      <c r="AW198" s="97">
        <v>0</v>
      </c>
      <c r="AX198" s="118">
        <v>106.39039871999999</v>
      </c>
      <c r="AY198" s="97">
        <v>107.79293222999999</v>
      </c>
      <c r="AZ198" s="97">
        <v>0</v>
      </c>
      <c r="BA198" s="118">
        <v>107.79293222999999</v>
      </c>
      <c r="BB198" s="97">
        <v>106.13765095000001</v>
      </c>
      <c r="BC198" s="97">
        <v>0</v>
      </c>
      <c r="BD198" s="118">
        <v>106.13765095000001</v>
      </c>
      <c r="BE198" s="97">
        <v>104.95070834000002</v>
      </c>
      <c r="BF198" s="97">
        <v>0</v>
      </c>
      <c r="BG198" s="118">
        <v>104.95070834000002</v>
      </c>
      <c r="BH198" s="86">
        <v>107.30463126000001</v>
      </c>
      <c r="BI198" s="86">
        <v>0</v>
      </c>
      <c r="BJ198" s="118">
        <v>107.30463126000001</v>
      </c>
      <c r="BK198" s="86">
        <v>106.45020975999999</v>
      </c>
      <c r="BL198" s="86">
        <v>0</v>
      </c>
      <c r="BM198" s="118">
        <v>106.45020975999999</v>
      </c>
      <c r="BN198" s="86">
        <v>106.43701311</v>
      </c>
      <c r="BO198" s="86">
        <v>0</v>
      </c>
      <c r="BP198" s="118">
        <v>106.43701311</v>
      </c>
      <c r="BQ198" s="86">
        <v>107.82810175</v>
      </c>
      <c r="BR198" s="86">
        <v>0</v>
      </c>
      <c r="BS198" s="118">
        <v>107.82810175</v>
      </c>
      <c r="BT198" s="86">
        <v>104.10346784000001</v>
      </c>
      <c r="BU198" s="86">
        <v>0</v>
      </c>
      <c r="BV198" s="118">
        <v>104.10346784000001</v>
      </c>
      <c r="BW198" s="97">
        <v>108.06695499999999</v>
      </c>
      <c r="BX198" s="97">
        <v>0</v>
      </c>
      <c r="BY198" s="118">
        <v>108.06695499999999</v>
      </c>
      <c r="BZ198" s="97">
        <v>114.195046</v>
      </c>
      <c r="CA198" s="97">
        <v>0</v>
      </c>
      <c r="CB198" s="118">
        <v>114.195046</v>
      </c>
      <c r="CC198" s="97">
        <v>104.805657</v>
      </c>
      <c r="CD198" s="97">
        <v>0</v>
      </c>
      <c r="CE198" s="118">
        <v>104.805657</v>
      </c>
      <c r="CF198" s="97">
        <v>108.305049</v>
      </c>
      <c r="CG198" s="97">
        <v>0</v>
      </c>
      <c r="CH198" s="118">
        <v>108.305049</v>
      </c>
      <c r="CI198" s="97">
        <v>106.236065</v>
      </c>
      <c r="CJ198" s="97">
        <v>0</v>
      </c>
      <c r="CK198" s="118">
        <v>106.236065</v>
      </c>
      <c r="CL198" s="97">
        <v>108.570707</v>
      </c>
      <c r="CM198" s="97">
        <v>0</v>
      </c>
      <c r="CN198" s="118">
        <v>108.570707</v>
      </c>
      <c r="CO198" s="97">
        <v>106.894564</v>
      </c>
      <c r="CP198" s="97">
        <v>0</v>
      </c>
      <c r="CQ198" s="118">
        <v>106.894564</v>
      </c>
      <c r="CR198" s="97">
        <v>107.74837599999999</v>
      </c>
      <c r="CS198" s="97">
        <v>0</v>
      </c>
      <c r="CT198" s="118">
        <v>107.74837599999999</v>
      </c>
      <c r="CU198" s="97">
        <v>109.077057</v>
      </c>
      <c r="CV198" s="97">
        <v>0</v>
      </c>
      <c r="CW198" s="118">
        <v>109.077057</v>
      </c>
      <c r="CX198" s="97">
        <v>109.197602</v>
      </c>
      <c r="CY198" s="97">
        <v>0</v>
      </c>
      <c r="CZ198" s="118">
        <v>109.197602</v>
      </c>
      <c r="DA198" s="97">
        <v>111.222629</v>
      </c>
      <c r="DB198" s="97">
        <v>0</v>
      </c>
      <c r="DC198" s="118">
        <v>111.222629</v>
      </c>
      <c r="DD198" s="97">
        <v>107.015097</v>
      </c>
      <c r="DE198" s="97">
        <v>0</v>
      </c>
      <c r="DF198" s="118">
        <v>107.015097</v>
      </c>
      <c r="DG198" s="97">
        <v>109.61229116</v>
      </c>
      <c r="DH198" s="97">
        <v>0</v>
      </c>
      <c r="DI198" s="118">
        <v>109.61229116</v>
      </c>
      <c r="DJ198" s="97">
        <v>110.10580395999996</v>
      </c>
      <c r="DK198" s="97">
        <v>0</v>
      </c>
      <c r="DL198" s="118">
        <v>110.10580395999996</v>
      </c>
      <c r="DM198" s="97">
        <v>113.49993538999998</v>
      </c>
      <c r="DN198" s="97">
        <v>0</v>
      </c>
      <c r="DO198" s="118">
        <v>113.49993538999998</v>
      </c>
      <c r="DP198" s="97">
        <v>109.50970925999999</v>
      </c>
      <c r="DQ198" s="97">
        <v>0</v>
      </c>
      <c r="DR198" s="118">
        <v>109.50970925999999</v>
      </c>
      <c r="DS198" s="97">
        <v>110.19414606000001</v>
      </c>
      <c r="DT198" s="97">
        <v>0</v>
      </c>
      <c r="DU198" s="118">
        <v>110.19414606000001</v>
      </c>
      <c r="DV198" s="97">
        <v>109.39247642000001</v>
      </c>
      <c r="DW198" s="97">
        <v>0</v>
      </c>
      <c r="DX198" s="118">
        <v>109.39247642000001</v>
      </c>
      <c r="DY198" s="97">
        <v>111.12338617</v>
      </c>
      <c r="DZ198" s="97">
        <v>0</v>
      </c>
      <c r="EA198" s="118">
        <v>111.12338617</v>
      </c>
      <c r="EB198" s="97">
        <v>110.82839681000002</v>
      </c>
      <c r="EC198" s="97">
        <v>0</v>
      </c>
      <c r="ED198" s="118">
        <v>110.82839681000002</v>
      </c>
      <c r="EE198" s="97">
        <v>112.63324181000002</v>
      </c>
      <c r="EF198" s="97">
        <v>0</v>
      </c>
      <c r="EG198" s="118">
        <v>112.63324181000002</v>
      </c>
      <c r="EH198" s="97">
        <v>111.17018890999999</v>
      </c>
      <c r="EI198" s="97">
        <v>0</v>
      </c>
      <c r="EJ198" s="118">
        <v>111.17018890999999</v>
      </c>
      <c r="EK198" s="97">
        <v>112.68589598999999</v>
      </c>
      <c r="EL198" s="97">
        <v>0</v>
      </c>
      <c r="EM198" s="118">
        <v>112.68589598999999</v>
      </c>
      <c r="EN198" s="97">
        <v>112.68596332999999</v>
      </c>
      <c r="EO198" s="97">
        <v>0</v>
      </c>
      <c r="EP198" s="118">
        <v>112.68596332999999</v>
      </c>
    </row>
    <row r="199" spans="1:146" s="44" customFormat="1" x14ac:dyDescent="0.25">
      <c r="A199" s="95" t="s">
        <v>196</v>
      </c>
      <c r="B199" s="96" t="s">
        <v>197</v>
      </c>
      <c r="C199" s="97">
        <v>78.175781620000095</v>
      </c>
      <c r="D199" s="97">
        <v>2.1624000000000001E-3</v>
      </c>
      <c r="E199" s="118">
        <v>78.177944020000098</v>
      </c>
      <c r="F199" s="97">
        <v>126.99421517999997</v>
      </c>
      <c r="G199" s="97">
        <v>1.3748E-3</v>
      </c>
      <c r="H199" s="118">
        <v>126.99558997999996</v>
      </c>
      <c r="I199" s="97">
        <v>101.83323295000004</v>
      </c>
      <c r="J199" s="97">
        <v>2.1289034399999998</v>
      </c>
      <c r="K199" s="118">
        <v>103.96213639000003</v>
      </c>
      <c r="L199" s="97">
        <v>107.97349543999985</v>
      </c>
      <c r="M199" s="97">
        <v>5.6018372599999999</v>
      </c>
      <c r="N199" s="118">
        <v>113.57533269999985</v>
      </c>
      <c r="O199" s="97">
        <v>94.013974330000124</v>
      </c>
      <c r="P199" s="97">
        <v>28.828324560000002</v>
      </c>
      <c r="Q199" s="118">
        <v>122.84229889000012</v>
      </c>
      <c r="R199" s="97">
        <v>92.19483871000007</v>
      </c>
      <c r="S199" s="97">
        <v>1.2780498500000002</v>
      </c>
      <c r="T199" s="118">
        <v>93.472888560000058</v>
      </c>
      <c r="U199" s="97">
        <v>103.01044845000015</v>
      </c>
      <c r="V199" s="97">
        <v>7.0620024900000002</v>
      </c>
      <c r="W199" s="118">
        <v>110.07245094000015</v>
      </c>
      <c r="X199" s="86">
        <v>108.61715074999991</v>
      </c>
      <c r="Y199" s="86">
        <v>2.0206472199999999</v>
      </c>
      <c r="Z199" s="118">
        <v>110.63779796999991</v>
      </c>
      <c r="AA199" s="86">
        <v>97.655782600000023</v>
      </c>
      <c r="AB199" s="86">
        <v>1.1811433999999998</v>
      </c>
      <c r="AC199" s="86">
        <v>98.836926000000034</v>
      </c>
      <c r="AD199" s="86">
        <v>113.48372958999998</v>
      </c>
      <c r="AE199" s="86">
        <v>17.887420589999998</v>
      </c>
      <c r="AF199" s="86">
        <v>131.37115017999997</v>
      </c>
      <c r="AG199" s="86">
        <v>101.49498681999975</v>
      </c>
      <c r="AH199" s="86">
        <v>4.0569787899999996</v>
      </c>
      <c r="AI199" s="86">
        <v>105.55196560999975</v>
      </c>
      <c r="AJ199" s="86">
        <v>59.57203423999993</v>
      </c>
      <c r="AK199" s="86">
        <v>15.705450879999999</v>
      </c>
      <c r="AL199" s="86">
        <v>75.277485119999923</v>
      </c>
      <c r="AM199" s="97">
        <v>84.437506889999923</v>
      </c>
      <c r="AN199" s="97">
        <v>1.8053403300000002</v>
      </c>
      <c r="AO199" s="118">
        <v>86.242847219999931</v>
      </c>
      <c r="AP199" s="97">
        <v>98.613409880000049</v>
      </c>
      <c r="AQ199" s="97">
        <v>9.0593017800000002</v>
      </c>
      <c r="AR199" s="118">
        <v>107.67271166000006</v>
      </c>
      <c r="AS199" s="97">
        <v>114.28607382999981</v>
      </c>
      <c r="AT199" s="97">
        <v>6.4899911899999996</v>
      </c>
      <c r="AU199" s="118">
        <v>120.77606501999981</v>
      </c>
      <c r="AV199" s="97">
        <v>106.86694127999986</v>
      </c>
      <c r="AW199" s="97">
        <v>4.2960176199999989</v>
      </c>
      <c r="AX199" s="118">
        <v>111.16295889999988</v>
      </c>
      <c r="AY199" s="97">
        <v>111.52381717999988</v>
      </c>
      <c r="AZ199" s="97">
        <v>4.5547254200000005</v>
      </c>
      <c r="BA199" s="118">
        <v>116.07854259999989</v>
      </c>
      <c r="BB199" s="97">
        <v>97.887247279999883</v>
      </c>
      <c r="BC199" s="97">
        <v>1.9154737200000003</v>
      </c>
      <c r="BD199" s="118">
        <v>99.802720999999877</v>
      </c>
      <c r="BE199" s="97">
        <v>99.949852609999965</v>
      </c>
      <c r="BF199" s="97">
        <v>3.9528162700000005</v>
      </c>
      <c r="BG199" s="118">
        <v>103.90266887999996</v>
      </c>
      <c r="BH199" s="86">
        <v>110.66038809000005</v>
      </c>
      <c r="BI199" s="86">
        <v>7.7272578199999984</v>
      </c>
      <c r="BJ199" s="118">
        <v>118.38764591000005</v>
      </c>
      <c r="BK199" s="86">
        <v>108.89216949999999</v>
      </c>
      <c r="BL199" s="86">
        <v>11.218537529999999</v>
      </c>
      <c r="BM199" s="118">
        <v>120.11070703</v>
      </c>
      <c r="BN199" s="86">
        <v>119.47087063000008</v>
      </c>
      <c r="BO199" s="86">
        <v>4.02469812</v>
      </c>
      <c r="BP199" s="118">
        <v>123.49556875000009</v>
      </c>
      <c r="BQ199" s="86">
        <v>107.44245901999997</v>
      </c>
      <c r="BR199" s="86">
        <v>8.2666939700000004</v>
      </c>
      <c r="BS199" s="118">
        <v>115.70915298999996</v>
      </c>
      <c r="BT199" s="86">
        <v>167.04567174999943</v>
      </c>
      <c r="BU199" s="86">
        <v>28.3613635</v>
      </c>
      <c r="BV199" s="118">
        <v>195.40703524999944</v>
      </c>
      <c r="BW199" s="97">
        <v>86.582279999999997</v>
      </c>
      <c r="BX199" s="97">
        <v>0.509135</v>
      </c>
      <c r="BY199" s="118">
        <v>87.091414999999998</v>
      </c>
      <c r="BZ199" s="97">
        <v>171.12770399999999</v>
      </c>
      <c r="CA199" s="97">
        <v>9.7169290000000004</v>
      </c>
      <c r="CB199" s="118">
        <v>180.84463299999999</v>
      </c>
      <c r="CC199" s="97">
        <v>54.303224</v>
      </c>
      <c r="CD199" s="97">
        <v>16.786812999999999</v>
      </c>
      <c r="CE199" s="118">
        <v>71.090036999999995</v>
      </c>
      <c r="CF199" s="97">
        <v>119.838233</v>
      </c>
      <c r="CG199" s="97">
        <v>3.0704570000000002</v>
      </c>
      <c r="CH199" s="118">
        <v>122.90869000000001</v>
      </c>
      <c r="CI199" s="97">
        <v>109.951626</v>
      </c>
      <c r="CJ199" s="97">
        <v>4.9012320000000003</v>
      </c>
      <c r="CK199" s="118">
        <v>114.852858</v>
      </c>
      <c r="CL199" s="97">
        <v>107.802471</v>
      </c>
      <c r="CM199" s="97">
        <v>8.9753530000000001</v>
      </c>
      <c r="CN199" s="118">
        <v>116.777824</v>
      </c>
      <c r="CO199" s="97">
        <v>130.97579500000001</v>
      </c>
      <c r="CP199" s="97">
        <v>4.4963420000000003</v>
      </c>
      <c r="CQ199" s="118">
        <v>135.472137</v>
      </c>
      <c r="CR199" s="97">
        <v>107.800304</v>
      </c>
      <c r="CS199" s="97">
        <v>7.9958549999999997</v>
      </c>
      <c r="CT199" s="118">
        <v>115.796159</v>
      </c>
      <c r="CU199" s="97">
        <v>123.57295000000001</v>
      </c>
      <c r="CV199" s="97">
        <v>4.2651149999999998</v>
      </c>
      <c r="CW199" s="118">
        <v>127.838065</v>
      </c>
      <c r="CX199" s="97">
        <v>125.189707</v>
      </c>
      <c r="CY199" s="97">
        <v>4.2413740000000004</v>
      </c>
      <c r="CZ199" s="118">
        <v>129.43108100000001</v>
      </c>
      <c r="DA199" s="97">
        <v>118.428995</v>
      </c>
      <c r="DB199" s="97">
        <v>3.5027339999999998</v>
      </c>
      <c r="DC199" s="118">
        <v>121.931729</v>
      </c>
      <c r="DD199" s="97">
        <v>173.33271400000001</v>
      </c>
      <c r="DE199" s="97">
        <v>28.301326</v>
      </c>
      <c r="DF199" s="118">
        <v>201.63404</v>
      </c>
      <c r="DG199" s="97">
        <v>85.057378539999945</v>
      </c>
      <c r="DH199" s="97">
        <v>0</v>
      </c>
      <c r="DI199" s="118">
        <v>85.057378539999945</v>
      </c>
      <c r="DJ199" s="97">
        <v>114.93400360000012</v>
      </c>
      <c r="DK199" s="97">
        <v>0.129522</v>
      </c>
      <c r="DL199" s="118">
        <v>115.06352560000012</v>
      </c>
      <c r="DM199" s="97">
        <v>106.4067801399999</v>
      </c>
      <c r="DN199" s="97">
        <v>7.2746304499999974</v>
      </c>
      <c r="DO199" s="118">
        <v>113.6814105899999</v>
      </c>
      <c r="DP199" s="97">
        <v>125.05551691999995</v>
      </c>
      <c r="DQ199" s="97">
        <v>2.8311329500000006</v>
      </c>
      <c r="DR199" s="118">
        <v>127.88664986999994</v>
      </c>
      <c r="DS199" s="97">
        <v>107.59888122999988</v>
      </c>
      <c r="DT199" s="97">
        <v>2.8975820900000002</v>
      </c>
      <c r="DU199" s="118">
        <v>110.49646331999988</v>
      </c>
      <c r="DV199" s="97">
        <v>121.80219532999989</v>
      </c>
      <c r="DW199" s="97">
        <v>0.34911887000000008</v>
      </c>
      <c r="DX199" s="118">
        <v>122.15131419999989</v>
      </c>
      <c r="DY199" s="97">
        <v>128.06907013999972</v>
      </c>
      <c r="DZ199" s="97">
        <v>1.0544115700000001</v>
      </c>
      <c r="EA199" s="118">
        <v>129.12348170999974</v>
      </c>
      <c r="EB199" s="97">
        <v>117.44265125000007</v>
      </c>
      <c r="EC199" s="97">
        <v>2.3735539000000001</v>
      </c>
      <c r="ED199" s="118">
        <v>119.81620515000007</v>
      </c>
      <c r="EE199" s="97">
        <v>130.42591759999982</v>
      </c>
      <c r="EF199" s="97">
        <v>8.2296101399999984</v>
      </c>
      <c r="EG199" s="118">
        <v>138.65552773999983</v>
      </c>
      <c r="EH199" s="97">
        <v>112.65803918999995</v>
      </c>
      <c r="EI199" s="97">
        <v>2.2912775599999993</v>
      </c>
      <c r="EJ199" s="118">
        <v>114.94931674999995</v>
      </c>
      <c r="EK199" s="97">
        <v>108.12412945000024</v>
      </c>
      <c r="EL199" s="97">
        <v>0.84131584999999864</v>
      </c>
      <c r="EM199" s="118">
        <v>108.96544530000024</v>
      </c>
      <c r="EN199" s="97">
        <v>143.57190038000013</v>
      </c>
      <c r="EO199" s="97">
        <v>9.5103153999999925</v>
      </c>
      <c r="EP199" s="118">
        <v>153.08221578000013</v>
      </c>
    </row>
    <row r="200" spans="1:146" s="44" customFormat="1" x14ac:dyDescent="0.25">
      <c r="A200" s="95" t="s">
        <v>198</v>
      </c>
      <c r="B200" s="96" t="s">
        <v>199</v>
      </c>
      <c r="C200" s="97">
        <v>14.245613529999988</v>
      </c>
      <c r="D200" s="97">
        <v>1.166E-2</v>
      </c>
      <c r="E200" s="118">
        <v>14.257273529999988</v>
      </c>
      <c r="F200" s="97">
        <v>13.912971870000005</v>
      </c>
      <c r="G200" s="97">
        <v>1.04999E-3</v>
      </c>
      <c r="H200" s="118">
        <v>13.914021860000005</v>
      </c>
      <c r="I200" s="97">
        <v>14.504638560000005</v>
      </c>
      <c r="J200" s="97">
        <v>7.7562839999999994E-2</v>
      </c>
      <c r="K200" s="118">
        <v>14.582201400000006</v>
      </c>
      <c r="L200" s="97">
        <v>14.162475140000003</v>
      </c>
      <c r="M200" s="97">
        <v>2.8138320000000001E-2</v>
      </c>
      <c r="N200" s="118">
        <v>14.190613460000003</v>
      </c>
      <c r="O200" s="97">
        <v>16.28834715999999</v>
      </c>
      <c r="P200" s="97">
        <v>3.3799899999999998E-3</v>
      </c>
      <c r="Q200" s="118">
        <v>16.291727149999993</v>
      </c>
      <c r="R200" s="97">
        <v>14.906579549999995</v>
      </c>
      <c r="S200" s="97">
        <v>0.58976998999999997</v>
      </c>
      <c r="T200" s="118">
        <v>15.496349539999995</v>
      </c>
      <c r="U200" s="97">
        <v>15.415381529999996</v>
      </c>
      <c r="V200" s="97">
        <v>8.9397359999999995E-2</v>
      </c>
      <c r="W200" s="118">
        <v>15.504778889999995</v>
      </c>
      <c r="X200" s="86">
        <v>15.942806119999993</v>
      </c>
      <c r="Y200" s="86">
        <v>0.14969360000000001</v>
      </c>
      <c r="Z200" s="118">
        <v>16.092499719999992</v>
      </c>
      <c r="AA200" s="86">
        <v>13.98492080000001</v>
      </c>
      <c r="AB200" s="86">
        <v>4.5938109999999997E-2</v>
      </c>
      <c r="AC200" s="86">
        <v>14.03085891000001</v>
      </c>
      <c r="AD200" s="86">
        <v>14.218164049999995</v>
      </c>
      <c r="AE200" s="86">
        <v>2.29419043</v>
      </c>
      <c r="AF200" s="86">
        <v>16.512354479999996</v>
      </c>
      <c r="AG200" s="86">
        <v>14.969405910000004</v>
      </c>
      <c r="AH200" s="86">
        <v>0.94167263000000012</v>
      </c>
      <c r="AI200" s="86">
        <v>15.911078540000005</v>
      </c>
      <c r="AJ200" s="86">
        <v>15.367358600000006</v>
      </c>
      <c r="AK200" s="86">
        <v>1.9629487999999995</v>
      </c>
      <c r="AL200" s="86">
        <v>17.330307400000006</v>
      </c>
      <c r="AM200" s="97">
        <v>13.927437610000005</v>
      </c>
      <c r="AN200" s="97">
        <v>1.82E-3</v>
      </c>
      <c r="AO200" s="118">
        <v>13.929257610000006</v>
      </c>
      <c r="AP200" s="97">
        <v>14.084342890000007</v>
      </c>
      <c r="AQ200" s="97">
        <v>0.79552982999999999</v>
      </c>
      <c r="AR200" s="118">
        <v>14.879872720000009</v>
      </c>
      <c r="AS200" s="97">
        <v>14.018571829999994</v>
      </c>
      <c r="AT200" s="97">
        <v>0.38310451000000001</v>
      </c>
      <c r="AU200" s="118">
        <v>14.401676339999995</v>
      </c>
      <c r="AV200" s="97">
        <v>14.150263420000003</v>
      </c>
      <c r="AW200" s="97">
        <v>0.96772824000000002</v>
      </c>
      <c r="AX200" s="118">
        <v>15.117991660000003</v>
      </c>
      <c r="AY200" s="97">
        <v>15.788135350000008</v>
      </c>
      <c r="AZ200" s="97">
        <v>1.8800760000000003E-2</v>
      </c>
      <c r="BA200" s="118">
        <v>15.806936110000009</v>
      </c>
      <c r="BB200" s="97">
        <v>14.663432620000011</v>
      </c>
      <c r="BC200" s="97">
        <v>3.1207661500000001</v>
      </c>
      <c r="BD200" s="118">
        <v>17.78419877000001</v>
      </c>
      <c r="BE200" s="97">
        <v>14.640961260000008</v>
      </c>
      <c r="BF200" s="97">
        <v>0.97937402000000007</v>
      </c>
      <c r="BG200" s="118">
        <v>15.620335280000006</v>
      </c>
      <c r="BH200" s="86">
        <v>13.942832830000016</v>
      </c>
      <c r="BI200" s="86">
        <v>0.34897320000000004</v>
      </c>
      <c r="BJ200" s="118">
        <v>14.291806030000016</v>
      </c>
      <c r="BK200" s="86">
        <v>14.618610940000012</v>
      </c>
      <c r="BL200" s="86">
        <v>0.85895935000000001</v>
      </c>
      <c r="BM200" s="118">
        <v>15.477570290000012</v>
      </c>
      <c r="BN200" s="86">
        <v>14.77295822000001</v>
      </c>
      <c r="BO200" s="86">
        <v>0.12128169999999999</v>
      </c>
      <c r="BP200" s="118">
        <v>14.894239920000009</v>
      </c>
      <c r="BQ200" s="86">
        <v>16.894404470000008</v>
      </c>
      <c r="BR200" s="86">
        <v>1.24154367</v>
      </c>
      <c r="BS200" s="118">
        <v>18.135948140000007</v>
      </c>
      <c r="BT200" s="86">
        <v>15.603030660000011</v>
      </c>
      <c r="BU200" s="86">
        <v>4.4074886099999997</v>
      </c>
      <c r="BV200" s="118">
        <v>20.01051927000001</v>
      </c>
      <c r="BW200" s="97">
        <v>15.191015</v>
      </c>
      <c r="BX200" s="97">
        <v>7.6379000000000002E-2</v>
      </c>
      <c r="BY200" s="118">
        <v>15.267393999999999</v>
      </c>
      <c r="BZ200" s="97">
        <v>15.666135000000001</v>
      </c>
      <c r="CA200" s="97">
        <v>7.7656000000000003E-2</v>
      </c>
      <c r="CB200" s="118">
        <v>15.743791</v>
      </c>
      <c r="CC200" s="97">
        <v>14.943251999999999</v>
      </c>
      <c r="CD200" s="97">
        <v>0.27133400000000002</v>
      </c>
      <c r="CE200" s="118">
        <v>15.214585999999999</v>
      </c>
      <c r="CF200" s="97">
        <v>18.124082999999999</v>
      </c>
      <c r="CG200" s="97">
        <v>1.6205020000000001</v>
      </c>
      <c r="CH200" s="118">
        <v>19.744585000000001</v>
      </c>
      <c r="CI200" s="97">
        <v>15.290482000000001</v>
      </c>
      <c r="CJ200" s="97">
        <v>0.58392200000000005</v>
      </c>
      <c r="CK200" s="118">
        <v>15.874404</v>
      </c>
      <c r="CL200" s="97">
        <v>16.889171999999999</v>
      </c>
      <c r="CM200" s="97">
        <v>1.352597</v>
      </c>
      <c r="CN200" s="118">
        <v>18.241768999999998</v>
      </c>
      <c r="CO200" s="97">
        <v>16.970924</v>
      </c>
      <c r="CP200" s="97">
        <v>1.9340809999999999</v>
      </c>
      <c r="CQ200" s="118">
        <v>18.905004999999999</v>
      </c>
      <c r="CR200" s="97">
        <v>15.190428000000001</v>
      </c>
      <c r="CS200" s="97">
        <v>0.60497000000000001</v>
      </c>
      <c r="CT200" s="118">
        <v>15.795398</v>
      </c>
      <c r="CU200" s="97">
        <v>16.918783999999999</v>
      </c>
      <c r="CV200" s="97">
        <v>0.21584500000000001</v>
      </c>
      <c r="CW200" s="118">
        <v>17.134629</v>
      </c>
      <c r="CX200" s="97">
        <v>17.627721000000001</v>
      </c>
      <c r="CY200" s="97">
        <v>1.5147550000000001</v>
      </c>
      <c r="CZ200" s="118">
        <v>19.142476000000002</v>
      </c>
      <c r="DA200" s="97">
        <v>16.628267999999998</v>
      </c>
      <c r="DB200" s="97">
        <v>1.4418150000000001</v>
      </c>
      <c r="DC200" s="118">
        <v>18.070082999999997</v>
      </c>
      <c r="DD200" s="97">
        <v>17.972981000000001</v>
      </c>
      <c r="DE200" s="97">
        <v>2.888916</v>
      </c>
      <c r="DF200" s="118">
        <v>20.861896999999999</v>
      </c>
      <c r="DG200" s="97">
        <v>16.439327460000005</v>
      </c>
      <c r="DH200" s="97">
        <v>1.4794E-2</v>
      </c>
      <c r="DI200" s="118">
        <v>16.454121460000003</v>
      </c>
      <c r="DJ200" s="97">
        <v>17.073077299999994</v>
      </c>
      <c r="DK200" s="97">
        <v>9.2512339999999998E-2</v>
      </c>
      <c r="DL200" s="118">
        <v>17.165589639999993</v>
      </c>
      <c r="DM200" s="97">
        <v>15.387358940000007</v>
      </c>
      <c r="DN200" s="97">
        <v>5.7516489999999997E-2</v>
      </c>
      <c r="DO200" s="118">
        <v>15.444875430000007</v>
      </c>
      <c r="DP200" s="97">
        <v>19.073458559999999</v>
      </c>
      <c r="DQ200" s="97">
        <v>0.18876009000000002</v>
      </c>
      <c r="DR200" s="118">
        <v>19.262218649999998</v>
      </c>
      <c r="DS200" s="97">
        <v>15.352308329999998</v>
      </c>
      <c r="DT200" s="97">
        <v>0</v>
      </c>
      <c r="DU200" s="118">
        <v>15.352308329999998</v>
      </c>
      <c r="DV200" s="97">
        <v>15.824984660000002</v>
      </c>
      <c r="DW200" s="97">
        <v>6.6896400000000002E-3</v>
      </c>
      <c r="DX200" s="118">
        <v>15.831674300000001</v>
      </c>
      <c r="DY200" s="97">
        <v>16.534763120000019</v>
      </c>
      <c r="DZ200" s="97">
        <v>1.5481742000000001</v>
      </c>
      <c r="EA200" s="118">
        <v>18.082937320000021</v>
      </c>
      <c r="EB200" s="97">
        <v>16.36558142000003</v>
      </c>
      <c r="EC200" s="97">
        <v>3.7110999999999998E-2</v>
      </c>
      <c r="ED200" s="118">
        <v>16.402692420000029</v>
      </c>
      <c r="EE200" s="97">
        <v>16.141755800000013</v>
      </c>
      <c r="EF200" s="97">
        <v>3.7583499999999999E-2</v>
      </c>
      <c r="EG200" s="118">
        <v>16.179339300000013</v>
      </c>
      <c r="EH200" s="97">
        <v>15.709805030000028</v>
      </c>
      <c r="EI200" s="97">
        <v>0.18724991999999999</v>
      </c>
      <c r="EJ200" s="118">
        <v>15.897054950000028</v>
      </c>
      <c r="EK200" s="97">
        <v>16.310146210000017</v>
      </c>
      <c r="EL200" s="97">
        <v>15.648324240000003</v>
      </c>
      <c r="EM200" s="118">
        <v>31.958470450000021</v>
      </c>
      <c r="EN200" s="97">
        <v>18.561499319999967</v>
      </c>
      <c r="EO200" s="97">
        <v>0.93089662999999978</v>
      </c>
      <c r="EP200" s="118">
        <v>19.492395949999967</v>
      </c>
    </row>
    <row r="201" spans="1:146" s="44" customFormat="1" x14ac:dyDescent="0.25">
      <c r="A201" s="95" t="s">
        <v>200</v>
      </c>
      <c r="B201" s="96" t="s">
        <v>201</v>
      </c>
      <c r="C201" s="97">
        <v>51.716241080000003</v>
      </c>
      <c r="D201" s="97">
        <v>0</v>
      </c>
      <c r="E201" s="118">
        <v>51.716241080000003</v>
      </c>
      <c r="F201" s="97">
        <v>25.414984819999997</v>
      </c>
      <c r="G201" s="97">
        <v>0</v>
      </c>
      <c r="H201" s="118">
        <v>25.414984819999997</v>
      </c>
      <c r="I201" s="97">
        <v>26.450636019999997</v>
      </c>
      <c r="J201" s="97">
        <v>3.388E-2</v>
      </c>
      <c r="K201" s="118">
        <v>26.484516019999997</v>
      </c>
      <c r="L201" s="97">
        <v>50.13306716999999</v>
      </c>
      <c r="M201" s="97">
        <v>0</v>
      </c>
      <c r="N201" s="118">
        <v>50.13306716999999</v>
      </c>
      <c r="O201" s="97">
        <v>135.07275536000003</v>
      </c>
      <c r="P201" s="97">
        <v>1.9989999999999999E-3</v>
      </c>
      <c r="Q201" s="118">
        <v>135.07475436000004</v>
      </c>
      <c r="R201" s="97">
        <v>63.772170730000006</v>
      </c>
      <c r="S201" s="97">
        <v>3.3899970000000001E-2</v>
      </c>
      <c r="T201" s="118">
        <v>63.806070700000006</v>
      </c>
      <c r="U201" s="97">
        <v>88.634605769999993</v>
      </c>
      <c r="V201" s="97">
        <v>0</v>
      </c>
      <c r="W201" s="118">
        <v>88.634605769999993</v>
      </c>
      <c r="X201" s="86">
        <v>113.99436053999999</v>
      </c>
      <c r="Y201" s="86">
        <v>0</v>
      </c>
      <c r="Z201" s="118">
        <v>113.99436053999999</v>
      </c>
      <c r="AA201" s="86">
        <v>191.01286117000001</v>
      </c>
      <c r="AB201" s="86">
        <v>0</v>
      </c>
      <c r="AC201" s="86">
        <v>191.01286117000001</v>
      </c>
      <c r="AD201" s="86">
        <v>129.02109798999999</v>
      </c>
      <c r="AE201" s="86">
        <v>3.4500000000000003E-2</v>
      </c>
      <c r="AF201" s="86">
        <v>129.05559798999997</v>
      </c>
      <c r="AG201" s="86">
        <v>64.274855810000034</v>
      </c>
      <c r="AH201" s="86">
        <v>3.4901990000000001E-2</v>
      </c>
      <c r="AI201" s="86">
        <v>64.309757800000028</v>
      </c>
      <c r="AJ201" s="86">
        <v>306.7060123</v>
      </c>
      <c r="AK201" s="86">
        <v>6.3508980000000007E-2</v>
      </c>
      <c r="AL201" s="86">
        <v>306.76952128000005</v>
      </c>
      <c r="AM201" s="97">
        <v>22.377170910000004</v>
      </c>
      <c r="AN201" s="97">
        <v>0</v>
      </c>
      <c r="AO201" s="118">
        <v>22.377170910000004</v>
      </c>
      <c r="AP201" s="97">
        <v>181.42925904000009</v>
      </c>
      <c r="AQ201" s="97">
        <v>1.0865E-2</v>
      </c>
      <c r="AR201" s="118">
        <v>181.44012404000009</v>
      </c>
      <c r="AS201" s="97">
        <v>141.57040618000005</v>
      </c>
      <c r="AT201" s="97">
        <v>0</v>
      </c>
      <c r="AU201" s="118">
        <v>141.57040618000005</v>
      </c>
      <c r="AV201" s="97">
        <v>153.63575565000005</v>
      </c>
      <c r="AW201" s="97">
        <v>2.8832E-2</v>
      </c>
      <c r="AX201" s="118">
        <v>153.66458765000004</v>
      </c>
      <c r="AY201" s="97">
        <v>187.46071130999999</v>
      </c>
      <c r="AZ201" s="97">
        <v>0</v>
      </c>
      <c r="BA201" s="118">
        <v>187.46071130999999</v>
      </c>
      <c r="BB201" s="97">
        <v>129.86821821999999</v>
      </c>
      <c r="BC201" s="97">
        <v>0</v>
      </c>
      <c r="BD201" s="118">
        <v>129.86821821999999</v>
      </c>
      <c r="BE201" s="97">
        <v>126.28487497999998</v>
      </c>
      <c r="BF201" s="97">
        <v>0</v>
      </c>
      <c r="BG201" s="118">
        <v>126.28487497999998</v>
      </c>
      <c r="BH201" s="86">
        <v>219.52958384999999</v>
      </c>
      <c r="BI201" s="86">
        <v>0</v>
      </c>
      <c r="BJ201" s="118">
        <v>219.52958384999999</v>
      </c>
      <c r="BK201" s="86">
        <v>85.968726519999947</v>
      </c>
      <c r="BL201" s="86">
        <v>0</v>
      </c>
      <c r="BM201" s="118">
        <v>85.968726519999947</v>
      </c>
      <c r="BN201" s="86">
        <v>149.61461095000001</v>
      </c>
      <c r="BO201" s="86">
        <v>2.3373000000000001E-2</v>
      </c>
      <c r="BP201" s="118">
        <v>149.63798395000001</v>
      </c>
      <c r="BQ201" s="86">
        <v>202.30115671000007</v>
      </c>
      <c r="BR201" s="86">
        <v>4.9872979999999997E-2</v>
      </c>
      <c r="BS201" s="118">
        <v>202.35102969000005</v>
      </c>
      <c r="BT201" s="86">
        <v>208.88924610000004</v>
      </c>
      <c r="BU201" s="86">
        <v>5.2693199999999996E-2</v>
      </c>
      <c r="BV201" s="118">
        <v>208.9419393</v>
      </c>
      <c r="BW201" s="97">
        <v>25.141022</v>
      </c>
      <c r="BX201" s="97">
        <v>2.4830000000000001E-2</v>
      </c>
      <c r="BY201" s="118">
        <v>25.165852000000001</v>
      </c>
      <c r="BZ201" s="97">
        <v>111.192858</v>
      </c>
      <c r="CA201" s="97">
        <v>0</v>
      </c>
      <c r="CB201" s="118">
        <v>111.192858</v>
      </c>
      <c r="CC201" s="97">
        <v>90.035388999999995</v>
      </c>
      <c r="CD201" s="97">
        <v>0</v>
      </c>
      <c r="CE201" s="118">
        <v>90.035388999999995</v>
      </c>
      <c r="CF201" s="97">
        <v>154.56270799999999</v>
      </c>
      <c r="CG201" s="97">
        <v>1.1659999999999999E-3</v>
      </c>
      <c r="CH201" s="118">
        <v>154.563874</v>
      </c>
      <c r="CI201" s="97">
        <v>143.85694699999999</v>
      </c>
      <c r="CJ201" s="97">
        <v>0</v>
      </c>
      <c r="CK201" s="118">
        <v>143.85694699999999</v>
      </c>
      <c r="CL201" s="97">
        <v>124.839292</v>
      </c>
      <c r="CM201" s="97">
        <v>0</v>
      </c>
      <c r="CN201" s="118">
        <v>124.839292</v>
      </c>
      <c r="CO201" s="97">
        <v>170.24246099999999</v>
      </c>
      <c r="CP201" s="97">
        <v>8.8000000000000005E-3</v>
      </c>
      <c r="CQ201" s="118">
        <v>170.251261</v>
      </c>
      <c r="CR201" s="97">
        <v>87.515859000000006</v>
      </c>
      <c r="CS201" s="97">
        <v>0</v>
      </c>
      <c r="CT201" s="118">
        <v>87.515859000000006</v>
      </c>
      <c r="CU201" s="97">
        <v>154.705468</v>
      </c>
      <c r="CV201" s="97">
        <v>5.5120000000000004E-3</v>
      </c>
      <c r="CW201" s="118">
        <v>154.71098000000001</v>
      </c>
      <c r="CX201" s="97">
        <v>187.13555199999999</v>
      </c>
      <c r="CY201" s="97">
        <v>2.4271999999999998E-2</v>
      </c>
      <c r="CZ201" s="118">
        <v>187.15982399999999</v>
      </c>
      <c r="DA201" s="97">
        <v>171.03029699999999</v>
      </c>
      <c r="DB201" s="97">
        <v>6.8900000000000003E-3</v>
      </c>
      <c r="DC201" s="118">
        <v>171.03718699999999</v>
      </c>
      <c r="DD201" s="97">
        <v>267.31251300000002</v>
      </c>
      <c r="DE201" s="97">
        <v>7.9989999999999992E-3</v>
      </c>
      <c r="DF201" s="118">
        <v>267.32051200000001</v>
      </c>
      <c r="DG201" s="97">
        <v>30.08826578</v>
      </c>
      <c r="DH201" s="97">
        <v>0</v>
      </c>
      <c r="DI201" s="118">
        <v>30.08826578</v>
      </c>
      <c r="DJ201" s="97">
        <v>130.99900183</v>
      </c>
      <c r="DK201" s="97">
        <v>2.5127600000000002E-3</v>
      </c>
      <c r="DL201" s="118">
        <v>131.00151459</v>
      </c>
      <c r="DM201" s="97">
        <v>270.36610469999994</v>
      </c>
      <c r="DN201" s="97">
        <v>1.22536E-3</v>
      </c>
      <c r="DO201" s="118">
        <v>270.36733005999992</v>
      </c>
      <c r="DP201" s="97">
        <v>110.92813867999996</v>
      </c>
      <c r="DQ201" s="97">
        <v>0</v>
      </c>
      <c r="DR201" s="118">
        <v>110.92813867999996</v>
      </c>
      <c r="DS201" s="97">
        <v>79.242817470000034</v>
      </c>
      <c r="DT201" s="97">
        <v>0</v>
      </c>
      <c r="DU201" s="118">
        <v>79.242817470000034</v>
      </c>
      <c r="DV201" s="97">
        <v>112.15622051000001</v>
      </c>
      <c r="DW201" s="97">
        <v>0</v>
      </c>
      <c r="DX201" s="118">
        <v>112.15622051000001</v>
      </c>
      <c r="DY201" s="97">
        <v>149.99213481999999</v>
      </c>
      <c r="DZ201" s="97">
        <v>0</v>
      </c>
      <c r="EA201" s="118">
        <v>149.99213481999999</v>
      </c>
      <c r="EB201" s="97">
        <v>117.92188221000002</v>
      </c>
      <c r="EC201" s="97">
        <v>0</v>
      </c>
      <c r="ED201" s="118">
        <v>117.92188221000002</v>
      </c>
      <c r="EE201" s="97">
        <v>138.81393138000001</v>
      </c>
      <c r="EF201" s="97">
        <v>0</v>
      </c>
      <c r="EG201" s="118">
        <v>138.81393138000001</v>
      </c>
      <c r="EH201" s="97">
        <v>161.58753710000002</v>
      </c>
      <c r="EI201" s="97">
        <v>2.0511000000000005E-2</v>
      </c>
      <c r="EJ201" s="118">
        <v>161.60804810000002</v>
      </c>
      <c r="EK201" s="97">
        <v>181.25010701999992</v>
      </c>
      <c r="EL201" s="97">
        <v>0</v>
      </c>
      <c r="EM201" s="118">
        <v>181.25010701999992</v>
      </c>
      <c r="EN201" s="97">
        <v>295.13544986999989</v>
      </c>
      <c r="EO201" s="97">
        <v>9.942601999999999E-2</v>
      </c>
      <c r="EP201" s="118">
        <v>295.2348758899999</v>
      </c>
    </row>
    <row r="202" spans="1:146" s="44" customFormat="1" x14ac:dyDescent="0.25">
      <c r="A202" s="95" t="s">
        <v>202</v>
      </c>
      <c r="B202" s="96" t="s">
        <v>203</v>
      </c>
      <c r="C202" s="97">
        <v>32.008885079999985</v>
      </c>
      <c r="D202" s="97">
        <v>80.938840139999996</v>
      </c>
      <c r="E202" s="118">
        <v>112.94772521999998</v>
      </c>
      <c r="F202" s="97">
        <v>39.126790700000022</v>
      </c>
      <c r="G202" s="97">
        <v>0.72798231999999996</v>
      </c>
      <c r="H202" s="118">
        <v>39.854773020000025</v>
      </c>
      <c r="I202" s="97">
        <v>78.856242409999652</v>
      </c>
      <c r="J202" s="97">
        <v>213.26881156000013</v>
      </c>
      <c r="K202" s="118">
        <v>292.12505396999978</v>
      </c>
      <c r="L202" s="97">
        <v>71.426526200000026</v>
      </c>
      <c r="M202" s="97">
        <v>211.01404413999998</v>
      </c>
      <c r="N202" s="118">
        <v>282.44057034000002</v>
      </c>
      <c r="O202" s="97">
        <v>50.29886137999997</v>
      </c>
      <c r="P202" s="97">
        <v>2.6700258200000002</v>
      </c>
      <c r="Q202" s="118">
        <v>52.968887199999976</v>
      </c>
      <c r="R202" s="97">
        <v>62.421080429999989</v>
      </c>
      <c r="S202" s="97">
        <v>207.72570744999999</v>
      </c>
      <c r="T202" s="118">
        <v>270.14678787999998</v>
      </c>
      <c r="U202" s="97">
        <v>65.568453259999927</v>
      </c>
      <c r="V202" s="97">
        <v>214.90070962999999</v>
      </c>
      <c r="W202" s="118">
        <v>280.46916288999995</v>
      </c>
      <c r="X202" s="86">
        <v>71.13160651000004</v>
      </c>
      <c r="Y202" s="86">
        <v>14.584011720000003</v>
      </c>
      <c r="Z202" s="118">
        <v>85.715618230000032</v>
      </c>
      <c r="AA202" s="86">
        <v>56.528877120000018</v>
      </c>
      <c r="AB202" s="86">
        <v>271.25629914999996</v>
      </c>
      <c r="AC202" s="86">
        <v>327.78517626999997</v>
      </c>
      <c r="AD202" s="86">
        <v>73.126955110000068</v>
      </c>
      <c r="AE202" s="86">
        <v>15.263353190000002</v>
      </c>
      <c r="AF202" s="86">
        <v>88.390308300000072</v>
      </c>
      <c r="AG202" s="86">
        <v>73.205632369999947</v>
      </c>
      <c r="AH202" s="86">
        <v>26.868427560000011</v>
      </c>
      <c r="AI202" s="86">
        <v>100.07405992999996</v>
      </c>
      <c r="AJ202" s="86">
        <v>105.84695300000017</v>
      </c>
      <c r="AK202" s="86">
        <v>266.48970171000002</v>
      </c>
      <c r="AL202" s="86">
        <v>372.33665471000018</v>
      </c>
      <c r="AM202" s="97">
        <v>41.737372059999963</v>
      </c>
      <c r="AN202" s="97">
        <v>5.1537692000000002</v>
      </c>
      <c r="AO202" s="118">
        <v>46.891141259999969</v>
      </c>
      <c r="AP202" s="97">
        <v>56.76937084999998</v>
      </c>
      <c r="AQ202" s="97">
        <v>0.72687429000000003</v>
      </c>
      <c r="AR202" s="118">
        <v>57.496245139999985</v>
      </c>
      <c r="AS202" s="97">
        <v>60.104146109999988</v>
      </c>
      <c r="AT202" s="97">
        <v>3.4141697099999999</v>
      </c>
      <c r="AU202" s="118">
        <v>63.518315819999984</v>
      </c>
      <c r="AV202" s="97">
        <v>82.441012279999939</v>
      </c>
      <c r="AW202" s="97">
        <v>17.992280629999996</v>
      </c>
      <c r="AX202" s="118">
        <v>100.43329290999993</v>
      </c>
      <c r="AY202" s="97">
        <v>73.646437239999926</v>
      </c>
      <c r="AZ202" s="97">
        <v>21.550414910000001</v>
      </c>
      <c r="BA202" s="118">
        <v>95.196852149999913</v>
      </c>
      <c r="BB202" s="97">
        <v>51.556021750000006</v>
      </c>
      <c r="BC202" s="97">
        <v>15.153366480000001</v>
      </c>
      <c r="BD202" s="118">
        <v>66.709388230000016</v>
      </c>
      <c r="BE202" s="97">
        <v>72.260056820000074</v>
      </c>
      <c r="BF202" s="97">
        <v>8.6760654900000009</v>
      </c>
      <c r="BG202" s="118">
        <v>80.936122310000059</v>
      </c>
      <c r="BH202" s="86">
        <v>61.557619869999996</v>
      </c>
      <c r="BI202" s="86">
        <v>40.527997349999993</v>
      </c>
      <c r="BJ202" s="118">
        <v>102.08561721999999</v>
      </c>
      <c r="BK202" s="86">
        <v>60.360931460000025</v>
      </c>
      <c r="BL202" s="86">
        <v>2.0494097600000001</v>
      </c>
      <c r="BM202" s="118">
        <v>62.410341220000021</v>
      </c>
      <c r="BN202" s="86">
        <v>66.546484280000016</v>
      </c>
      <c r="BO202" s="86">
        <v>33.878014210000011</v>
      </c>
      <c r="BP202" s="118">
        <v>100.42449849000002</v>
      </c>
      <c r="BQ202" s="86">
        <v>53.937196029999988</v>
      </c>
      <c r="BR202" s="86">
        <v>3.9331809999999998</v>
      </c>
      <c r="BS202" s="118">
        <v>57.870377029999986</v>
      </c>
      <c r="BT202" s="86">
        <v>115.85966282000015</v>
      </c>
      <c r="BU202" s="86">
        <v>6.29731649</v>
      </c>
      <c r="BV202" s="118">
        <v>122.15697931000015</v>
      </c>
      <c r="BW202" s="97">
        <v>42.625067999999999</v>
      </c>
      <c r="BX202" s="97">
        <v>5.3504529999999999</v>
      </c>
      <c r="BY202" s="118">
        <v>47.975521000000001</v>
      </c>
      <c r="BZ202" s="97">
        <v>70.722840000000005</v>
      </c>
      <c r="CA202" s="97">
        <v>0.94766899999999998</v>
      </c>
      <c r="CB202" s="118">
        <v>71.67050900000001</v>
      </c>
      <c r="CC202" s="97">
        <v>81.795100000000005</v>
      </c>
      <c r="CD202" s="97">
        <v>3.9695339999999999</v>
      </c>
      <c r="CE202" s="118">
        <v>85.764634000000001</v>
      </c>
      <c r="CF202" s="97">
        <v>103.498794</v>
      </c>
      <c r="CG202" s="97">
        <v>1.8908799999999999</v>
      </c>
      <c r="CH202" s="118">
        <v>105.389674</v>
      </c>
      <c r="CI202" s="97">
        <v>86.765593999999993</v>
      </c>
      <c r="CJ202" s="97">
        <v>3.9332919999999998</v>
      </c>
      <c r="CK202" s="118">
        <v>90.698885999999987</v>
      </c>
      <c r="CL202" s="97">
        <v>68.388251999999994</v>
      </c>
      <c r="CM202" s="97">
        <v>0.59533499999999995</v>
      </c>
      <c r="CN202" s="118">
        <v>68.983587</v>
      </c>
      <c r="CO202" s="97">
        <v>70.643073999999999</v>
      </c>
      <c r="CP202" s="97">
        <v>24.002510000000001</v>
      </c>
      <c r="CQ202" s="118">
        <v>94.645583999999999</v>
      </c>
      <c r="CR202" s="97">
        <v>63.668644</v>
      </c>
      <c r="CS202" s="97">
        <v>56.109909000000002</v>
      </c>
      <c r="CT202" s="118">
        <v>119.778553</v>
      </c>
      <c r="CU202" s="97">
        <v>98.578024999999997</v>
      </c>
      <c r="CV202" s="97">
        <v>9.7798669999999994</v>
      </c>
      <c r="CW202" s="118">
        <v>108.35789199999999</v>
      </c>
      <c r="CX202" s="97">
        <v>91.689053000000001</v>
      </c>
      <c r="CY202" s="97">
        <v>62.152396000000003</v>
      </c>
      <c r="CZ202" s="118">
        <v>153.84144900000001</v>
      </c>
      <c r="DA202" s="97">
        <v>83.226101999999997</v>
      </c>
      <c r="DB202" s="97">
        <v>18.615189999999998</v>
      </c>
      <c r="DC202" s="118">
        <v>101.841292</v>
      </c>
      <c r="DD202" s="97">
        <v>156.64263399999999</v>
      </c>
      <c r="DE202" s="97">
        <v>5.2776139999999998</v>
      </c>
      <c r="DF202" s="118">
        <v>161.92024799999999</v>
      </c>
      <c r="DG202" s="97">
        <v>42.341379899999964</v>
      </c>
      <c r="DH202" s="97">
        <v>17.913600750000001</v>
      </c>
      <c r="DI202" s="118">
        <v>60.254980649999965</v>
      </c>
      <c r="DJ202" s="97">
        <v>122.5490027</v>
      </c>
      <c r="DK202" s="97">
        <v>1.07803323</v>
      </c>
      <c r="DL202" s="118">
        <v>123.62703593000001</v>
      </c>
      <c r="DM202" s="97">
        <v>83.061689370000082</v>
      </c>
      <c r="DN202" s="97">
        <v>1.1414337299999997</v>
      </c>
      <c r="DO202" s="118">
        <v>84.203123100000084</v>
      </c>
      <c r="DP202" s="97">
        <v>89.466772400000039</v>
      </c>
      <c r="DQ202" s="97">
        <v>0.32781325</v>
      </c>
      <c r="DR202" s="118">
        <v>89.794585650000045</v>
      </c>
      <c r="DS202" s="97">
        <v>92.486256559999987</v>
      </c>
      <c r="DT202" s="97">
        <v>0.42295624000000004</v>
      </c>
      <c r="DU202" s="118">
        <v>92.909212799999992</v>
      </c>
      <c r="DV202" s="97">
        <v>91.936220270000007</v>
      </c>
      <c r="DW202" s="97">
        <v>9.8815929999999996E-2</v>
      </c>
      <c r="DX202" s="118">
        <v>92.035036200000008</v>
      </c>
      <c r="DY202" s="97">
        <v>87.888256499999798</v>
      </c>
      <c r="DZ202" s="97">
        <v>3.9607640999999973</v>
      </c>
      <c r="EA202" s="118">
        <v>91.84902059999979</v>
      </c>
      <c r="EB202" s="97">
        <v>100.75678070999989</v>
      </c>
      <c r="EC202" s="97">
        <v>2.3434162600000019</v>
      </c>
      <c r="ED202" s="118">
        <v>103.10019696999989</v>
      </c>
      <c r="EE202" s="97">
        <v>92.643631879999887</v>
      </c>
      <c r="EF202" s="97">
        <v>4.6177002400000005</v>
      </c>
      <c r="EG202" s="118">
        <v>97.261332119999892</v>
      </c>
      <c r="EH202" s="97">
        <v>90.795151519999919</v>
      </c>
      <c r="EI202" s="97">
        <v>2.8588085099999998</v>
      </c>
      <c r="EJ202" s="118">
        <v>93.653960029999922</v>
      </c>
      <c r="EK202" s="97">
        <v>80.091172499999985</v>
      </c>
      <c r="EL202" s="97">
        <v>60.151847400000008</v>
      </c>
      <c r="EM202" s="118">
        <v>140.24301989999998</v>
      </c>
      <c r="EN202" s="97">
        <v>103.37595023999994</v>
      </c>
      <c r="EO202" s="97">
        <v>47.660836660000008</v>
      </c>
      <c r="EP202" s="118">
        <v>151.03678689999995</v>
      </c>
    </row>
    <row r="203" spans="1:146" s="44" customFormat="1" x14ac:dyDescent="0.25">
      <c r="A203" s="95" t="s">
        <v>204</v>
      </c>
      <c r="B203" s="96" t="s">
        <v>205</v>
      </c>
      <c r="C203" s="97">
        <v>36.359822800000003</v>
      </c>
      <c r="D203" s="97">
        <v>0</v>
      </c>
      <c r="E203" s="118">
        <v>36.359822800000003</v>
      </c>
      <c r="F203" s="97">
        <v>44.535680339999992</v>
      </c>
      <c r="G203" s="97">
        <v>6.7221829999999982E-2</v>
      </c>
      <c r="H203" s="118">
        <v>44.602902169999993</v>
      </c>
      <c r="I203" s="97">
        <v>46.213693139999961</v>
      </c>
      <c r="J203" s="97">
        <v>0.17155487</v>
      </c>
      <c r="K203" s="118">
        <v>46.385248009999977</v>
      </c>
      <c r="L203" s="97">
        <v>58.792473130000019</v>
      </c>
      <c r="M203" s="97">
        <v>0.12534587</v>
      </c>
      <c r="N203" s="118">
        <v>58.917819000000009</v>
      </c>
      <c r="O203" s="97">
        <v>56.044673979999935</v>
      </c>
      <c r="P203" s="97">
        <v>0.27322837999999999</v>
      </c>
      <c r="Q203" s="118">
        <v>56.317902359999948</v>
      </c>
      <c r="R203" s="97">
        <v>41.021170639999944</v>
      </c>
      <c r="S203" s="97">
        <v>0.19180933999999999</v>
      </c>
      <c r="T203" s="118">
        <v>41.212979979999936</v>
      </c>
      <c r="U203" s="97">
        <v>60.335448640000017</v>
      </c>
      <c r="V203" s="97">
        <v>0.47158654</v>
      </c>
      <c r="W203" s="118">
        <v>60.807035180000014</v>
      </c>
      <c r="X203" s="86">
        <v>54.458611129999966</v>
      </c>
      <c r="Y203" s="86">
        <v>0.29863898000000005</v>
      </c>
      <c r="Z203" s="118">
        <v>54.757250109999973</v>
      </c>
      <c r="AA203" s="86">
        <v>41.092039979999981</v>
      </c>
      <c r="AB203" s="86">
        <v>0.32203946999999999</v>
      </c>
      <c r="AC203" s="86">
        <v>41.414079449999981</v>
      </c>
      <c r="AD203" s="86">
        <v>48.261393529999985</v>
      </c>
      <c r="AE203" s="86">
        <v>1.0278848600000001</v>
      </c>
      <c r="AF203" s="86">
        <v>49.289278389999986</v>
      </c>
      <c r="AG203" s="86">
        <v>35.320038350000019</v>
      </c>
      <c r="AH203" s="86">
        <v>0.74558363999999999</v>
      </c>
      <c r="AI203" s="86">
        <v>36.065621990000018</v>
      </c>
      <c r="AJ203" s="86">
        <v>55.367061489999998</v>
      </c>
      <c r="AK203" s="86">
        <v>3.2835512000000002</v>
      </c>
      <c r="AL203" s="86">
        <v>58.650612689999981</v>
      </c>
      <c r="AM203" s="97">
        <v>30.655664070000007</v>
      </c>
      <c r="AN203" s="97">
        <v>0.69534399000000002</v>
      </c>
      <c r="AO203" s="118">
        <v>31.351008060000005</v>
      </c>
      <c r="AP203" s="97">
        <v>45.400981330000036</v>
      </c>
      <c r="AQ203" s="97">
        <v>0</v>
      </c>
      <c r="AR203" s="118">
        <v>45.400981330000036</v>
      </c>
      <c r="AS203" s="97">
        <v>44.878094159999989</v>
      </c>
      <c r="AT203" s="97">
        <v>0.32657354</v>
      </c>
      <c r="AU203" s="118">
        <v>45.204667699999987</v>
      </c>
      <c r="AV203" s="97">
        <v>49.983008490000017</v>
      </c>
      <c r="AW203" s="97">
        <v>1.2148000000000001E-2</v>
      </c>
      <c r="AX203" s="118">
        <v>49.995156490000014</v>
      </c>
      <c r="AY203" s="97">
        <v>57.669565749999997</v>
      </c>
      <c r="AZ203" s="97">
        <v>9.7700100000000008E-3</v>
      </c>
      <c r="BA203" s="118">
        <v>57.679335760000008</v>
      </c>
      <c r="BB203" s="97">
        <v>40.609307790000003</v>
      </c>
      <c r="BC203" s="97">
        <v>4.9499899999999996E-3</v>
      </c>
      <c r="BD203" s="118">
        <v>40.614257780000003</v>
      </c>
      <c r="BE203" s="97">
        <v>46.20986388</v>
      </c>
      <c r="BF203" s="97">
        <v>0.38272</v>
      </c>
      <c r="BG203" s="118">
        <v>46.592583879999999</v>
      </c>
      <c r="BH203" s="86">
        <v>36.259591350000008</v>
      </c>
      <c r="BI203" s="86">
        <v>3.1437879999999994E-2</v>
      </c>
      <c r="BJ203" s="118">
        <v>36.291029230000014</v>
      </c>
      <c r="BK203" s="86">
        <v>46.954120789999997</v>
      </c>
      <c r="BL203" s="86">
        <v>4.2410999999999997E-2</v>
      </c>
      <c r="BM203" s="118">
        <v>46.996531790000006</v>
      </c>
      <c r="BN203" s="86">
        <v>54.418318749999976</v>
      </c>
      <c r="BO203" s="86">
        <v>0.12970221000000001</v>
      </c>
      <c r="BP203" s="118">
        <v>54.548020959999981</v>
      </c>
      <c r="BQ203" s="86">
        <v>42.044759529999979</v>
      </c>
      <c r="BR203" s="86">
        <v>9.6832829999999981E-2</v>
      </c>
      <c r="BS203" s="118">
        <v>42.141592359999983</v>
      </c>
      <c r="BT203" s="86">
        <v>44.281781719999991</v>
      </c>
      <c r="BU203" s="86">
        <v>0.66967962999999997</v>
      </c>
      <c r="BV203" s="118">
        <v>44.951461349999981</v>
      </c>
      <c r="BW203" s="97">
        <v>44.934961999999999</v>
      </c>
      <c r="BX203" s="97">
        <v>1.24E-2</v>
      </c>
      <c r="BY203" s="118">
        <v>44.947361999999998</v>
      </c>
      <c r="BZ203" s="97">
        <v>51.691336999999997</v>
      </c>
      <c r="CA203" s="97">
        <v>0.20080600000000001</v>
      </c>
      <c r="CB203" s="118">
        <v>51.892142999999997</v>
      </c>
      <c r="CC203" s="97">
        <v>54.670543000000002</v>
      </c>
      <c r="CD203" s="97">
        <v>0.11741</v>
      </c>
      <c r="CE203" s="118">
        <v>54.787953000000002</v>
      </c>
      <c r="CF203" s="97">
        <v>99.257638999999998</v>
      </c>
      <c r="CG203" s="97">
        <v>0.69135500000000005</v>
      </c>
      <c r="CH203" s="118">
        <v>99.948993999999999</v>
      </c>
      <c r="CI203" s="97">
        <v>65.542409000000006</v>
      </c>
      <c r="CJ203" s="97">
        <v>1.879224</v>
      </c>
      <c r="CK203" s="118">
        <v>67.421633</v>
      </c>
      <c r="CL203" s="97">
        <v>72.409953999999999</v>
      </c>
      <c r="CM203" s="97">
        <v>0.49213200000000001</v>
      </c>
      <c r="CN203" s="118">
        <v>72.902085999999997</v>
      </c>
      <c r="CO203" s="97">
        <v>78.432203999999999</v>
      </c>
      <c r="CP203" s="97">
        <v>0.98494000000000004</v>
      </c>
      <c r="CQ203" s="118">
        <v>79.417143999999993</v>
      </c>
      <c r="CR203" s="97">
        <v>64.511792</v>
      </c>
      <c r="CS203" s="97">
        <v>1.35768</v>
      </c>
      <c r="CT203" s="118">
        <v>65.869472000000002</v>
      </c>
      <c r="CU203" s="97">
        <v>67.249859999999998</v>
      </c>
      <c r="CV203" s="97">
        <v>0.65827000000000002</v>
      </c>
      <c r="CW203" s="118">
        <v>67.90813</v>
      </c>
      <c r="CX203" s="97">
        <v>86.040217999999996</v>
      </c>
      <c r="CY203" s="97">
        <v>2.132342</v>
      </c>
      <c r="CZ203" s="118">
        <v>88.17255999999999</v>
      </c>
      <c r="DA203" s="97">
        <v>85.345647999999997</v>
      </c>
      <c r="DB203" s="97">
        <v>1.029901</v>
      </c>
      <c r="DC203" s="118">
        <v>86.375548999999992</v>
      </c>
      <c r="DD203" s="97">
        <v>233.37632500000001</v>
      </c>
      <c r="DE203" s="97">
        <v>3.8367969999999998</v>
      </c>
      <c r="DF203" s="118">
        <v>237.213122</v>
      </c>
      <c r="DG203" s="97">
        <v>5.7428345500000022</v>
      </c>
      <c r="DH203" s="97">
        <v>1.7361000000000001E-2</v>
      </c>
      <c r="DI203" s="118">
        <v>5.7601955500000024</v>
      </c>
      <c r="DJ203" s="97">
        <v>11.409186449999995</v>
      </c>
      <c r="DK203" s="97">
        <v>0.50961706000000029</v>
      </c>
      <c r="DL203" s="118">
        <v>11.918803509999995</v>
      </c>
      <c r="DM203" s="97">
        <v>14.963252390000001</v>
      </c>
      <c r="DN203" s="97">
        <v>0.87226483999999938</v>
      </c>
      <c r="DO203" s="118">
        <v>15.835517230000001</v>
      </c>
      <c r="DP203" s="97">
        <v>8.2649325499999939</v>
      </c>
      <c r="DQ203" s="97">
        <v>0.13962243999999993</v>
      </c>
      <c r="DR203" s="118">
        <v>8.4045549899999941</v>
      </c>
      <c r="DS203" s="97">
        <v>4.9540548800000002</v>
      </c>
      <c r="DT203" s="97">
        <v>0</v>
      </c>
      <c r="DU203" s="118">
        <v>4.9540548800000002</v>
      </c>
      <c r="DV203" s="97">
        <v>6.3168972999999973</v>
      </c>
      <c r="DW203" s="97">
        <v>1.1433440000000001E-2</v>
      </c>
      <c r="DX203" s="118">
        <v>6.3283307399999975</v>
      </c>
      <c r="DY203" s="97">
        <v>6.4011298399999985</v>
      </c>
      <c r="DZ203" s="97">
        <v>1.2058499999999998E-2</v>
      </c>
      <c r="EA203" s="118">
        <v>6.4131883399999987</v>
      </c>
      <c r="EB203" s="97">
        <v>8.7488822100000032</v>
      </c>
      <c r="EC203" s="97">
        <v>0</v>
      </c>
      <c r="ED203" s="118">
        <v>8.7488822100000032</v>
      </c>
      <c r="EE203" s="97">
        <v>19.551884619999992</v>
      </c>
      <c r="EF203" s="97">
        <v>2.7276999999999999E-2</v>
      </c>
      <c r="EG203" s="118">
        <v>19.579161619999994</v>
      </c>
      <c r="EH203" s="97">
        <v>22.549807489999981</v>
      </c>
      <c r="EI203" s="97">
        <v>0.32133936000000002</v>
      </c>
      <c r="EJ203" s="118">
        <v>22.871146849999981</v>
      </c>
      <c r="EK203" s="97">
        <v>10.94919019999999</v>
      </c>
      <c r="EL203" s="97">
        <v>0.15753746000000002</v>
      </c>
      <c r="EM203" s="118">
        <v>11.10672765999999</v>
      </c>
      <c r="EN203" s="97">
        <v>10.176998200000002</v>
      </c>
      <c r="EO203" s="97">
        <v>5.3951790900000036</v>
      </c>
      <c r="EP203" s="118">
        <v>15.572177290000006</v>
      </c>
    </row>
    <row r="204" spans="1:146" s="44" customFormat="1" x14ac:dyDescent="0.25">
      <c r="A204" s="95" t="s">
        <v>206</v>
      </c>
      <c r="B204" s="96" t="s">
        <v>207</v>
      </c>
      <c r="C204" s="97">
        <v>1.87952645</v>
      </c>
      <c r="D204" s="97">
        <v>2.0450180000000002E-2</v>
      </c>
      <c r="E204" s="118">
        <v>1.8999766299999996</v>
      </c>
      <c r="F204" s="97">
        <v>2.3390318999999997</v>
      </c>
      <c r="G204" s="97">
        <v>2.0616799999999998E-3</v>
      </c>
      <c r="H204" s="118">
        <v>2.3410935799999999</v>
      </c>
      <c r="I204" s="97">
        <v>2.587225329999999</v>
      </c>
      <c r="J204" s="97">
        <v>2.7184E-2</v>
      </c>
      <c r="K204" s="118">
        <v>2.6144093299999991</v>
      </c>
      <c r="L204" s="97">
        <v>3.8020142000000003</v>
      </c>
      <c r="M204" s="97">
        <v>6.5623350000000011E-2</v>
      </c>
      <c r="N204" s="118">
        <v>3.8676375500000004</v>
      </c>
      <c r="O204" s="97">
        <v>3.3926252800000003</v>
      </c>
      <c r="P204" s="97">
        <v>0.1437628</v>
      </c>
      <c r="Q204" s="118">
        <v>3.53638808</v>
      </c>
      <c r="R204" s="97">
        <v>2.6330803299999999</v>
      </c>
      <c r="S204" s="97">
        <v>7.8217400000000006E-3</v>
      </c>
      <c r="T204" s="118">
        <v>2.6409020699999997</v>
      </c>
      <c r="U204" s="97">
        <v>2.4625856699999997</v>
      </c>
      <c r="V204" s="97">
        <v>4.7558479999999993E-2</v>
      </c>
      <c r="W204" s="118">
        <v>2.5101441499999999</v>
      </c>
      <c r="X204" s="86">
        <v>2.9205563300000001</v>
      </c>
      <c r="Y204" s="86">
        <v>3.9112399999999999E-2</v>
      </c>
      <c r="Z204" s="118">
        <v>2.9596687300000006</v>
      </c>
      <c r="AA204" s="86">
        <v>2.5345917099999999</v>
      </c>
      <c r="AB204" s="86">
        <v>6.6979990000000003E-2</v>
      </c>
      <c r="AC204" s="86">
        <v>2.6015717</v>
      </c>
      <c r="AD204" s="86">
        <v>2.7196386100000005</v>
      </c>
      <c r="AE204" s="86">
        <v>5.0663740000000006E-2</v>
      </c>
      <c r="AF204" s="86">
        <v>2.7703023500000006</v>
      </c>
      <c r="AG204" s="86">
        <v>2.5197084099999993</v>
      </c>
      <c r="AH204" s="86">
        <v>8.4731399999999998E-2</v>
      </c>
      <c r="AI204" s="86">
        <v>2.6044398099999997</v>
      </c>
      <c r="AJ204" s="86">
        <v>3.75396069</v>
      </c>
      <c r="AK204" s="86">
        <v>0.19947245000000002</v>
      </c>
      <c r="AL204" s="86">
        <v>3.95343314</v>
      </c>
      <c r="AM204" s="97">
        <v>1.8949459999999998</v>
      </c>
      <c r="AN204" s="97">
        <v>0</v>
      </c>
      <c r="AO204" s="118">
        <v>1.8949459999999998</v>
      </c>
      <c r="AP204" s="97">
        <v>2.8938752400000007</v>
      </c>
      <c r="AQ204" s="97">
        <v>0</v>
      </c>
      <c r="AR204" s="118">
        <v>2.8938752400000007</v>
      </c>
      <c r="AS204" s="97">
        <v>3.1574893900000003</v>
      </c>
      <c r="AT204" s="97">
        <v>9.2262000000000004E-3</v>
      </c>
      <c r="AU204" s="118">
        <v>3.1667155900000004</v>
      </c>
      <c r="AV204" s="97">
        <v>2.7083111299999993</v>
      </c>
      <c r="AW204" s="97">
        <v>1.599801E-2</v>
      </c>
      <c r="AX204" s="118">
        <v>2.7243091399999995</v>
      </c>
      <c r="AY204" s="97">
        <v>3.49506798</v>
      </c>
      <c r="AZ204" s="97">
        <v>7.9989999999999992E-3</v>
      </c>
      <c r="BA204" s="118">
        <v>3.5030669799999998</v>
      </c>
      <c r="BB204" s="97">
        <v>2.1492222200000004</v>
      </c>
      <c r="BC204" s="97">
        <v>0</v>
      </c>
      <c r="BD204" s="118">
        <v>2.1492222200000004</v>
      </c>
      <c r="BE204" s="97">
        <v>3.0185331799999995</v>
      </c>
      <c r="BF204" s="97">
        <v>7.3140000000000002E-3</v>
      </c>
      <c r="BG204" s="118">
        <v>3.0258471799999995</v>
      </c>
      <c r="BH204" s="86">
        <v>3.7350885199999997</v>
      </c>
      <c r="BI204" s="86">
        <v>0.10083298</v>
      </c>
      <c r="BJ204" s="118">
        <v>3.8359214999999995</v>
      </c>
      <c r="BK204" s="86">
        <v>2.7158949299999993</v>
      </c>
      <c r="BL204" s="86">
        <v>0.1322875</v>
      </c>
      <c r="BM204" s="118">
        <v>2.8481824299999992</v>
      </c>
      <c r="BN204" s="86">
        <v>2.5897936000000001</v>
      </c>
      <c r="BO204" s="86">
        <v>0.57659848999999996</v>
      </c>
      <c r="BP204" s="118">
        <v>3.16639209</v>
      </c>
      <c r="BQ204" s="86">
        <v>2.9341542299999999</v>
      </c>
      <c r="BR204" s="86">
        <v>0.31393119000000008</v>
      </c>
      <c r="BS204" s="118">
        <v>3.2480854199999998</v>
      </c>
      <c r="BT204" s="86">
        <v>3.8348928099999999</v>
      </c>
      <c r="BU204" s="86">
        <v>0.20260497000000091</v>
      </c>
      <c r="BV204" s="118">
        <v>4.0374977800000007</v>
      </c>
      <c r="BW204" s="97">
        <v>2.215843</v>
      </c>
      <c r="BX204" s="97">
        <v>0</v>
      </c>
      <c r="BY204" s="118">
        <v>2.215843</v>
      </c>
      <c r="BZ204" s="97">
        <v>2.4598119999999999</v>
      </c>
      <c r="CA204" s="97">
        <v>0</v>
      </c>
      <c r="CB204" s="118">
        <v>2.4598119999999999</v>
      </c>
      <c r="CC204" s="97">
        <v>2.800535</v>
      </c>
      <c r="CD204" s="97">
        <v>1.5570000000000001E-2</v>
      </c>
      <c r="CE204" s="118">
        <v>2.8161049999999999</v>
      </c>
      <c r="CF204" s="97">
        <v>5.7048519999999998</v>
      </c>
      <c r="CG204" s="97">
        <v>0.35894999999999999</v>
      </c>
      <c r="CH204" s="118">
        <v>6.0638019999999999</v>
      </c>
      <c r="CI204" s="97">
        <v>2.7048320000000001</v>
      </c>
      <c r="CJ204" s="97">
        <v>8.7060999999999999E-2</v>
      </c>
      <c r="CK204" s="118">
        <v>2.791893</v>
      </c>
      <c r="CL204" s="97">
        <v>3.3106559999999998</v>
      </c>
      <c r="CM204" s="97">
        <v>0.171732</v>
      </c>
      <c r="CN204" s="118">
        <v>3.4823879999999998</v>
      </c>
      <c r="CO204" s="97">
        <v>3.6861790000000001</v>
      </c>
      <c r="CP204" s="97">
        <v>0.161661</v>
      </c>
      <c r="CQ204" s="118">
        <v>3.8478400000000001</v>
      </c>
      <c r="CR204" s="97">
        <v>3.341796</v>
      </c>
      <c r="CS204" s="97">
        <v>7.3297000000000001E-2</v>
      </c>
      <c r="CT204" s="118">
        <v>3.4150930000000002</v>
      </c>
      <c r="CU204" s="97">
        <v>4.8687810000000002</v>
      </c>
      <c r="CV204" s="97">
        <v>0.26042399999999999</v>
      </c>
      <c r="CW204" s="118">
        <v>5.1292050000000007</v>
      </c>
      <c r="CX204" s="97">
        <v>6.4606130000000004</v>
      </c>
      <c r="CY204" s="97">
        <v>0.31267499999999998</v>
      </c>
      <c r="CZ204" s="118">
        <v>6.773288</v>
      </c>
      <c r="DA204" s="97">
        <v>4.7237809999999998</v>
      </c>
      <c r="DB204" s="97">
        <v>0.22189800000000001</v>
      </c>
      <c r="DC204" s="118">
        <v>4.9456790000000002</v>
      </c>
      <c r="DD204" s="97">
        <v>12.271857000000001</v>
      </c>
      <c r="DE204" s="97">
        <v>2.8058900000000002</v>
      </c>
      <c r="DF204" s="118">
        <v>15.077747</v>
      </c>
      <c r="DG204" s="97">
        <v>3.1353919899999996</v>
      </c>
      <c r="DH204" s="97">
        <v>0.36619998999999998</v>
      </c>
      <c r="DI204" s="118">
        <v>3.5015919799999997</v>
      </c>
      <c r="DJ204" s="97">
        <v>3.9962330799999992</v>
      </c>
      <c r="DK204" s="97">
        <v>9.6562819999999994E-2</v>
      </c>
      <c r="DL204" s="118">
        <v>4.0927958999999996</v>
      </c>
      <c r="DM204" s="97">
        <v>4.8512597400000006</v>
      </c>
      <c r="DN204" s="97">
        <v>0.15230890999999999</v>
      </c>
      <c r="DO204" s="118">
        <v>5.003568650000001</v>
      </c>
      <c r="DP204" s="97">
        <v>3.7462917999999998</v>
      </c>
      <c r="DQ204" s="97">
        <v>5.6097000000000001E-2</v>
      </c>
      <c r="DR204" s="118">
        <v>3.8023887999999997</v>
      </c>
      <c r="DS204" s="97">
        <v>2.9090338999999994</v>
      </c>
      <c r="DT204" s="97">
        <v>1.4239999999999999E-2</v>
      </c>
      <c r="DU204" s="118">
        <v>2.9232738999999994</v>
      </c>
      <c r="DV204" s="97">
        <v>3.0069991699999998</v>
      </c>
      <c r="DW204" s="97">
        <v>0</v>
      </c>
      <c r="DX204" s="118">
        <v>3.0069991699999998</v>
      </c>
      <c r="DY204" s="97">
        <v>2.8978305599999996</v>
      </c>
      <c r="DZ204" s="97">
        <v>1.6019999999999999E-4</v>
      </c>
      <c r="EA204" s="118">
        <v>2.8979907599999994</v>
      </c>
      <c r="EB204" s="97">
        <v>2.8626678500000002</v>
      </c>
      <c r="EC204" s="97">
        <v>7.9214000000000007E-2</v>
      </c>
      <c r="ED204" s="118">
        <v>2.9418818500000001</v>
      </c>
      <c r="EE204" s="97">
        <v>2.8571067599999997</v>
      </c>
      <c r="EF204" s="97">
        <v>7.2419999999999998E-2</v>
      </c>
      <c r="EG204" s="118">
        <v>2.9295267599999999</v>
      </c>
      <c r="EH204" s="97">
        <v>2.9871836599999995</v>
      </c>
      <c r="EI204" s="97">
        <v>4.6011999999999997E-2</v>
      </c>
      <c r="EJ204" s="118">
        <v>3.0331956599999996</v>
      </c>
      <c r="EK204" s="97">
        <v>3.9313996600000007</v>
      </c>
      <c r="EL204" s="97">
        <v>0.12121605000000001</v>
      </c>
      <c r="EM204" s="118">
        <v>4.0526157100000004</v>
      </c>
      <c r="EN204" s="97">
        <v>6.8141805800000022</v>
      </c>
      <c r="EO204" s="97">
        <v>0.75708264999999997</v>
      </c>
      <c r="EP204" s="118">
        <v>7.5712632300000022</v>
      </c>
    </row>
    <row r="205" spans="1:146" s="44" customFormat="1" x14ac:dyDescent="0.25">
      <c r="A205" s="95" t="s">
        <v>208</v>
      </c>
      <c r="B205" s="96" t="s">
        <v>209</v>
      </c>
      <c r="C205" s="97">
        <v>63.045175610000008</v>
      </c>
      <c r="D205" s="97">
        <v>3.25524E-3</v>
      </c>
      <c r="E205" s="118">
        <v>63.04843085000001</v>
      </c>
      <c r="F205" s="97">
        <v>71.982299460000078</v>
      </c>
      <c r="G205" s="97">
        <v>6.9588410000000003E-2</v>
      </c>
      <c r="H205" s="118">
        <v>72.051887870000073</v>
      </c>
      <c r="I205" s="97">
        <v>71.806948389999945</v>
      </c>
      <c r="J205" s="97">
        <v>0</v>
      </c>
      <c r="K205" s="118">
        <v>71.806948389999945</v>
      </c>
      <c r="L205" s="97">
        <v>80.584709199999949</v>
      </c>
      <c r="M205" s="97">
        <v>22.124758490000001</v>
      </c>
      <c r="N205" s="118">
        <v>102.70946768999994</v>
      </c>
      <c r="O205" s="97">
        <v>92.288153999999849</v>
      </c>
      <c r="P205" s="97">
        <v>2.6961400999999983</v>
      </c>
      <c r="Q205" s="118">
        <v>94.984294099999843</v>
      </c>
      <c r="R205" s="97">
        <v>79.432978299999988</v>
      </c>
      <c r="S205" s="97">
        <v>6.2045850999999992</v>
      </c>
      <c r="T205" s="118">
        <v>85.637563399999976</v>
      </c>
      <c r="U205" s="97">
        <v>74.471774719999786</v>
      </c>
      <c r="V205" s="97">
        <v>8.6569481199999991</v>
      </c>
      <c r="W205" s="118">
        <v>83.128722839999796</v>
      </c>
      <c r="X205" s="86">
        <v>83.268032550000157</v>
      </c>
      <c r="Y205" s="86">
        <v>6.1269134599999999</v>
      </c>
      <c r="Z205" s="118">
        <v>89.394946010000155</v>
      </c>
      <c r="AA205" s="86">
        <v>77.623215499999972</v>
      </c>
      <c r="AB205" s="86">
        <v>0.26487622</v>
      </c>
      <c r="AC205" s="86">
        <v>77.888091719999963</v>
      </c>
      <c r="AD205" s="86">
        <v>82.675383719999999</v>
      </c>
      <c r="AE205" s="86">
        <v>11.150550240000003</v>
      </c>
      <c r="AF205" s="86">
        <v>93.825933960000015</v>
      </c>
      <c r="AG205" s="86">
        <v>77.481141279999761</v>
      </c>
      <c r="AH205" s="86">
        <v>21.969462720000006</v>
      </c>
      <c r="AI205" s="86">
        <v>99.450603999999757</v>
      </c>
      <c r="AJ205" s="86">
        <v>129.26276646999989</v>
      </c>
      <c r="AK205" s="86">
        <v>53.160558310000027</v>
      </c>
      <c r="AL205" s="86">
        <v>182.42332477999992</v>
      </c>
      <c r="AM205" s="97">
        <v>65.015640299999987</v>
      </c>
      <c r="AN205" s="97">
        <v>5.0832325899999997</v>
      </c>
      <c r="AO205" s="118">
        <v>70.098872889999981</v>
      </c>
      <c r="AP205" s="97">
        <v>83.340850990000035</v>
      </c>
      <c r="AQ205" s="97">
        <v>4.5056341299999998</v>
      </c>
      <c r="AR205" s="118">
        <v>87.84648512000004</v>
      </c>
      <c r="AS205" s="97">
        <v>96.201210030000581</v>
      </c>
      <c r="AT205" s="97">
        <v>0.38043576000000001</v>
      </c>
      <c r="AU205" s="118">
        <v>96.581645790000593</v>
      </c>
      <c r="AV205" s="97">
        <v>86.496774170000194</v>
      </c>
      <c r="AW205" s="97">
        <v>25.99956121</v>
      </c>
      <c r="AX205" s="118">
        <v>112.4963353800002</v>
      </c>
      <c r="AY205" s="97">
        <v>89.829891919999895</v>
      </c>
      <c r="AZ205" s="97">
        <v>16.033213270000001</v>
      </c>
      <c r="BA205" s="118">
        <v>105.8631051899999</v>
      </c>
      <c r="BB205" s="97">
        <v>78.439583400000018</v>
      </c>
      <c r="BC205" s="97">
        <v>5.0205548599999998</v>
      </c>
      <c r="BD205" s="118">
        <v>83.460138260000022</v>
      </c>
      <c r="BE205" s="97">
        <v>92.294447910000343</v>
      </c>
      <c r="BF205" s="97">
        <v>16.367269710000002</v>
      </c>
      <c r="BG205" s="118">
        <v>108.66171762000033</v>
      </c>
      <c r="BH205" s="86">
        <v>101.02348785999976</v>
      </c>
      <c r="BI205" s="86">
        <v>6.2549448700000001</v>
      </c>
      <c r="BJ205" s="118">
        <v>107.27843272999976</v>
      </c>
      <c r="BK205" s="86">
        <v>98.788891050000217</v>
      </c>
      <c r="BL205" s="86">
        <v>25.473885670000001</v>
      </c>
      <c r="BM205" s="118">
        <v>124.26277672000022</v>
      </c>
      <c r="BN205" s="86">
        <v>101.85090145000011</v>
      </c>
      <c r="BO205" s="86">
        <v>26.818817270000004</v>
      </c>
      <c r="BP205" s="118">
        <v>128.66971872000011</v>
      </c>
      <c r="BQ205" s="86">
        <v>92.629696530000075</v>
      </c>
      <c r="BR205" s="86">
        <v>8.1944992100000018</v>
      </c>
      <c r="BS205" s="118">
        <v>100.82419574000008</v>
      </c>
      <c r="BT205" s="86">
        <v>116.45139003</v>
      </c>
      <c r="BU205" s="86">
        <v>40.84202144999999</v>
      </c>
      <c r="BV205" s="118">
        <v>157.29341148</v>
      </c>
      <c r="BW205" s="97">
        <v>91.397653000000005</v>
      </c>
      <c r="BX205" s="97">
        <v>0.22290699999999999</v>
      </c>
      <c r="BY205" s="118">
        <v>91.620560000000012</v>
      </c>
      <c r="BZ205" s="97">
        <v>90.517829000000006</v>
      </c>
      <c r="CA205" s="97">
        <v>0.72272599999999998</v>
      </c>
      <c r="CB205" s="118">
        <v>91.240555000000001</v>
      </c>
      <c r="CC205" s="97">
        <v>88.980052999999998</v>
      </c>
      <c r="CD205" s="97">
        <v>0.32811699999999999</v>
      </c>
      <c r="CE205" s="118">
        <v>89.308170000000004</v>
      </c>
      <c r="CF205" s="97">
        <v>104.21991800000001</v>
      </c>
      <c r="CG205" s="97">
        <v>0.62495599999999996</v>
      </c>
      <c r="CH205" s="118">
        <v>104.844874</v>
      </c>
      <c r="CI205" s="97">
        <v>82.462675000000004</v>
      </c>
      <c r="CJ205" s="97">
        <v>3.6201319999999999</v>
      </c>
      <c r="CK205" s="118">
        <v>86.082807000000003</v>
      </c>
      <c r="CL205" s="97">
        <v>86.334639999999993</v>
      </c>
      <c r="CM205" s="97">
        <v>1.6454869999999999</v>
      </c>
      <c r="CN205" s="118">
        <v>87.980126999999996</v>
      </c>
      <c r="CO205" s="97">
        <v>102.549823</v>
      </c>
      <c r="CP205" s="97">
        <v>1.1806909999999999</v>
      </c>
      <c r="CQ205" s="118">
        <v>103.730514</v>
      </c>
      <c r="CR205" s="97">
        <v>83.233698000000004</v>
      </c>
      <c r="CS205" s="97">
        <v>0.40813199999999999</v>
      </c>
      <c r="CT205" s="118">
        <v>83.641829999999999</v>
      </c>
      <c r="CU205" s="97">
        <v>99.131596999999999</v>
      </c>
      <c r="CV205" s="97">
        <v>4.8535719999999998</v>
      </c>
      <c r="CW205" s="118">
        <v>103.985169</v>
      </c>
      <c r="CX205" s="97">
        <v>101.310192</v>
      </c>
      <c r="CY205" s="97">
        <v>1.079059</v>
      </c>
      <c r="CZ205" s="118">
        <v>102.389251</v>
      </c>
      <c r="DA205" s="97">
        <v>103.049125</v>
      </c>
      <c r="DB205" s="97">
        <v>2.503101</v>
      </c>
      <c r="DC205" s="118">
        <v>105.552226</v>
      </c>
      <c r="DD205" s="97">
        <v>165.16260700000001</v>
      </c>
      <c r="DE205" s="97">
        <v>25.684253999999999</v>
      </c>
      <c r="DF205" s="118">
        <v>190.84686100000002</v>
      </c>
      <c r="DG205" s="97">
        <v>76.66075072000001</v>
      </c>
      <c r="DH205" s="97">
        <v>2.377599E-2</v>
      </c>
      <c r="DI205" s="118">
        <v>76.684526710000014</v>
      </c>
      <c r="DJ205" s="97">
        <v>94.635988609999728</v>
      </c>
      <c r="DK205" s="97">
        <v>0.92215189000000009</v>
      </c>
      <c r="DL205" s="118">
        <v>95.558140499999723</v>
      </c>
      <c r="DM205" s="97">
        <v>97.834980300000026</v>
      </c>
      <c r="DN205" s="97">
        <v>5.1842363300000027</v>
      </c>
      <c r="DO205" s="118">
        <v>103.01921663000003</v>
      </c>
      <c r="DP205" s="97">
        <v>103.61176859000007</v>
      </c>
      <c r="DQ205" s="97">
        <v>3.730877159999991</v>
      </c>
      <c r="DR205" s="118">
        <v>107.34264575000006</v>
      </c>
      <c r="DS205" s="97">
        <v>88.311928100000003</v>
      </c>
      <c r="DT205" s="97">
        <v>3.0801636600000015</v>
      </c>
      <c r="DU205" s="118">
        <v>91.39209176</v>
      </c>
      <c r="DV205" s="97">
        <v>99.08785391999993</v>
      </c>
      <c r="DW205" s="97">
        <v>2.7172895800000023</v>
      </c>
      <c r="DX205" s="118">
        <v>101.80514349999993</v>
      </c>
      <c r="DY205" s="97">
        <v>105.93056304000001</v>
      </c>
      <c r="DZ205" s="97">
        <v>0.34614139000000005</v>
      </c>
      <c r="EA205" s="118">
        <v>106.27670443000001</v>
      </c>
      <c r="EB205" s="97">
        <v>94.863681959999738</v>
      </c>
      <c r="EC205" s="97">
        <v>0.73571828000000006</v>
      </c>
      <c r="ED205" s="118">
        <v>95.599400239999738</v>
      </c>
      <c r="EE205" s="97">
        <v>123.66145976999994</v>
      </c>
      <c r="EF205" s="97">
        <v>0.38038426000000003</v>
      </c>
      <c r="EG205" s="118">
        <v>124.04184402999994</v>
      </c>
      <c r="EH205" s="97">
        <v>105.47253520999989</v>
      </c>
      <c r="EI205" s="97">
        <v>1.3947626199999998</v>
      </c>
      <c r="EJ205" s="118">
        <v>106.86729782999988</v>
      </c>
      <c r="EK205" s="97">
        <v>101.19568735999977</v>
      </c>
      <c r="EL205" s="97">
        <v>4.7751848900000047</v>
      </c>
      <c r="EM205" s="118">
        <v>105.97087224999977</v>
      </c>
      <c r="EN205" s="97">
        <v>143.96293703000021</v>
      </c>
      <c r="EO205" s="97">
        <v>17.340877580000001</v>
      </c>
      <c r="EP205" s="118">
        <v>161.30381461000022</v>
      </c>
    </row>
    <row r="206" spans="1:146" s="44" customFormat="1" x14ac:dyDescent="0.25">
      <c r="A206" s="95" t="s">
        <v>210</v>
      </c>
      <c r="B206" s="96" t="s">
        <v>211</v>
      </c>
      <c r="C206" s="97">
        <v>5.1578753699999993</v>
      </c>
      <c r="D206" s="97">
        <v>0</v>
      </c>
      <c r="E206" s="118">
        <v>5.1578753699999993</v>
      </c>
      <c r="F206" s="97">
        <v>5.7086450700000073</v>
      </c>
      <c r="G206" s="97">
        <v>2.6446999999999998E-2</v>
      </c>
      <c r="H206" s="118">
        <v>5.7350920700000074</v>
      </c>
      <c r="I206" s="97">
        <v>5.2815570800000016</v>
      </c>
      <c r="J206" s="97">
        <v>3.7695110000000004E-2</v>
      </c>
      <c r="K206" s="118">
        <v>5.319252190000002</v>
      </c>
      <c r="L206" s="97">
        <v>8.7685639200000018</v>
      </c>
      <c r="M206" s="97">
        <v>1.2567E-2</v>
      </c>
      <c r="N206" s="118">
        <v>8.7811309200000025</v>
      </c>
      <c r="O206" s="97">
        <v>6.2483330000000068</v>
      </c>
      <c r="P206" s="97">
        <v>14.145651680000002</v>
      </c>
      <c r="Q206" s="118">
        <v>20.393984680000006</v>
      </c>
      <c r="R206" s="97">
        <v>6.5739287500000003</v>
      </c>
      <c r="S206" s="97">
        <v>0.34959028999999997</v>
      </c>
      <c r="T206" s="118">
        <v>6.9235190400000004</v>
      </c>
      <c r="U206" s="97">
        <v>6.9776417200000047</v>
      </c>
      <c r="V206" s="97">
        <v>13.258098560000001</v>
      </c>
      <c r="W206" s="118">
        <v>20.235740280000005</v>
      </c>
      <c r="X206" s="86">
        <v>7.3828956899999989</v>
      </c>
      <c r="Y206" s="86">
        <v>6.8223249999999999E-2</v>
      </c>
      <c r="Z206" s="118">
        <v>7.4511189399999989</v>
      </c>
      <c r="AA206" s="86">
        <v>9.3164669100000008</v>
      </c>
      <c r="AB206" s="86">
        <v>0.79654706999999991</v>
      </c>
      <c r="AC206" s="86">
        <v>10.11301398</v>
      </c>
      <c r="AD206" s="86">
        <v>12.374740290000005</v>
      </c>
      <c r="AE206" s="86">
        <v>0</v>
      </c>
      <c r="AF206" s="86">
        <v>12.374740290000005</v>
      </c>
      <c r="AG206" s="86">
        <v>14.889845150000001</v>
      </c>
      <c r="AH206" s="86">
        <v>0</v>
      </c>
      <c r="AI206" s="86">
        <v>14.889845150000001</v>
      </c>
      <c r="AJ206" s="86">
        <v>8.633227640000019</v>
      </c>
      <c r="AK206" s="86">
        <v>9.8580000000000004E-3</v>
      </c>
      <c r="AL206" s="86">
        <v>8.6430856400000184</v>
      </c>
      <c r="AM206" s="97">
        <v>8.0574056200000008</v>
      </c>
      <c r="AN206" s="97">
        <v>0</v>
      </c>
      <c r="AO206" s="118">
        <v>8.0574056200000008</v>
      </c>
      <c r="AP206" s="97">
        <v>5.5163745100000003</v>
      </c>
      <c r="AQ206" s="97">
        <v>0</v>
      </c>
      <c r="AR206" s="118">
        <v>5.5163745100000003</v>
      </c>
      <c r="AS206" s="97">
        <v>7.2147082600000054</v>
      </c>
      <c r="AT206" s="97">
        <v>0</v>
      </c>
      <c r="AU206" s="118">
        <v>7.2147082600000054</v>
      </c>
      <c r="AV206" s="97">
        <v>6.0091318700000382</v>
      </c>
      <c r="AW206" s="97">
        <v>0</v>
      </c>
      <c r="AX206" s="118">
        <v>6.0091318700000382</v>
      </c>
      <c r="AY206" s="97">
        <v>28.550069449999999</v>
      </c>
      <c r="AZ206" s="97">
        <v>0</v>
      </c>
      <c r="BA206" s="118">
        <v>28.550069449999999</v>
      </c>
      <c r="BB206" s="97">
        <v>12.747161439999998</v>
      </c>
      <c r="BC206" s="97">
        <v>1.6931000000000002E-2</v>
      </c>
      <c r="BD206" s="118">
        <v>12.764092439999997</v>
      </c>
      <c r="BE206" s="97">
        <v>39.850220350000022</v>
      </c>
      <c r="BF206" s="97">
        <v>0.87176004000000007</v>
      </c>
      <c r="BG206" s="118">
        <v>40.72198039000002</v>
      </c>
      <c r="BH206" s="86">
        <v>6.1228720200000062</v>
      </c>
      <c r="BI206" s="86">
        <v>4.9501999999999997E-2</v>
      </c>
      <c r="BJ206" s="118">
        <v>6.1723740200000057</v>
      </c>
      <c r="BK206" s="86">
        <v>7.3592318100000105</v>
      </c>
      <c r="BL206" s="86">
        <v>0.61130200000000001</v>
      </c>
      <c r="BM206" s="118">
        <v>7.9705338100000107</v>
      </c>
      <c r="BN206" s="86">
        <v>6.2706308500000087</v>
      </c>
      <c r="BO206" s="86">
        <v>0.36659040000000004</v>
      </c>
      <c r="BP206" s="118">
        <v>6.6372212500000094</v>
      </c>
      <c r="BQ206" s="86">
        <v>5.3729994799999945</v>
      </c>
      <c r="BR206" s="86">
        <v>6.0672940000000002E-2</v>
      </c>
      <c r="BS206" s="118">
        <v>5.4336724199999953</v>
      </c>
      <c r="BT206" s="86">
        <v>5.768302019999985</v>
      </c>
      <c r="BU206" s="86">
        <v>2.2009010000000002E-2</v>
      </c>
      <c r="BV206" s="118">
        <v>5.7903110299999847</v>
      </c>
      <c r="BW206" s="97">
        <v>5.3458880000000004</v>
      </c>
      <c r="BX206" s="97">
        <v>3.542E-2</v>
      </c>
      <c r="BY206" s="118">
        <v>5.3813080000000006</v>
      </c>
      <c r="BZ206" s="97">
        <v>5.9796699999999996</v>
      </c>
      <c r="CA206" s="97">
        <v>4.3917999999999999E-2</v>
      </c>
      <c r="CB206" s="118">
        <v>6.0235879999999993</v>
      </c>
      <c r="CC206" s="97">
        <v>6.2398959999999999</v>
      </c>
      <c r="CD206" s="97">
        <v>6.2396E-2</v>
      </c>
      <c r="CE206" s="118">
        <v>6.3022919999999996</v>
      </c>
      <c r="CF206" s="97">
        <v>6.959333</v>
      </c>
      <c r="CG206" s="97">
        <v>2.3500000000000001E-3</v>
      </c>
      <c r="CH206" s="118">
        <v>6.9616829999999998</v>
      </c>
      <c r="CI206" s="97">
        <v>5.7390749999999997</v>
      </c>
      <c r="CJ206" s="97">
        <v>7.17E-2</v>
      </c>
      <c r="CK206" s="118">
        <v>5.8107749999999996</v>
      </c>
      <c r="CL206" s="97">
        <v>7.697228</v>
      </c>
      <c r="CM206" s="97">
        <v>0.116103</v>
      </c>
      <c r="CN206" s="118">
        <v>7.8133309999999998</v>
      </c>
      <c r="CO206" s="97">
        <v>5.0880359999999998</v>
      </c>
      <c r="CP206" s="97">
        <v>2.1957999999999998E-2</v>
      </c>
      <c r="CQ206" s="118">
        <v>5.1099939999999995</v>
      </c>
      <c r="CR206" s="97">
        <v>21.428768000000002</v>
      </c>
      <c r="CS206" s="97">
        <v>6.2621999999999997E-2</v>
      </c>
      <c r="CT206" s="118">
        <v>21.491390000000003</v>
      </c>
      <c r="CU206" s="97">
        <v>10.255957</v>
      </c>
      <c r="CV206" s="97">
        <v>0.16759399999999999</v>
      </c>
      <c r="CW206" s="118">
        <v>10.423551</v>
      </c>
      <c r="CX206" s="97">
        <v>6.2386689999999998</v>
      </c>
      <c r="CY206" s="97">
        <v>2.7002199999999998</v>
      </c>
      <c r="CZ206" s="118">
        <v>8.9388889999999996</v>
      </c>
      <c r="DA206" s="97">
        <v>5.81494</v>
      </c>
      <c r="DB206" s="97">
        <v>1.1675180000000001</v>
      </c>
      <c r="DC206" s="118">
        <v>6.9824580000000003</v>
      </c>
      <c r="DD206" s="97">
        <v>34.501161000000003</v>
      </c>
      <c r="DE206" s="97">
        <v>2.0478369999999999</v>
      </c>
      <c r="DF206" s="118">
        <v>36.548998000000005</v>
      </c>
      <c r="DG206" s="97">
        <v>5.1836670999999983</v>
      </c>
      <c r="DH206" s="97">
        <v>4.78999E-3</v>
      </c>
      <c r="DI206" s="118">
        <v>5.1884570899999982</v>
      </c>
      <c r="DJ206" s="97">
        <v>6.0971591399999827</v>
      </c>
      <c r="DK206" s="97">
        <v>9.3153330000000006E-2</v>
      </c>
      <c r="DL206" s="118">
        <v>6.1903124699999825</v>
      </c>
      <c r="DM206" s="97">
        <v>5.7093891699999872</v>
      </c>
      <c r="DN206" s="97">
        <v>0.14239985999999993</v>
      </c>
      <c r="DO206" s="118">
        <v>5.8517890299999875</v>
      </c>
      <c r="DP206" s="97">
        <v>6.0895122699999957</v>
      </c>
      <c r="DQ206" s="97">
        <v>0</v>
      </c>
      <c r="DR206" s="118">
        <v>6.0895122699999957</v>
      </c>
      <c r="DS206" s="97">
        <v>5.5055030299999981</v>
      </c>
      <c r="DT206" s="97">
        <v>0</v>
      </c>
      <c r="DU206" s="118">
        <v>5.5055030299999981</v>
      </c>
      <c r="DV206" s="97">
        <v>27.989317100000001</v>
      </c>
      <c r="DW206" s="97">
        <v>7.5540899999999994E-2</v>
      </c>
      <c r="DX206" s="118">
        <v>28.064858000000001</v>
      </c>
      <c r="DY206" s="97">
        <v>10.624546410000001</v>
      </c>
      <c r="DZ206" s="97">
        <v>2.0290529999999998E-2</v>
      </c>
      <c r="EA206" s="118">
        <v>10.644836940000001</v>
      </c>
      <c r="EB206" s="97">
        <v>5.980551820000005</v>
      </c>
      <c r="EC206" s="97">
        <v>7.5106199999999998E-2</v>
      </c>
      <c r="ED206" s="118">
        <v>6.0556580200000045</v>
      </c>
      <c r="EE206" s="97">
        <v>6.1955145299999907</v>
      </c>
      <c r="EF206" s="97">
        <v>0.27177912999999992</v>
      </c>
      <c r="EG206" s="118">
        <v>6.4672936599999904</v>
      </c>
      <c r="EH206" s="97">
        <v>6.2798122399999912</v>
      </c>
      <c r="EI206" s="97">
        <v>6.9067279999999995E-2</v>
      </c>
      <c r="EJ206" s="118">
        <v>6.3488795199999908</v>
      </c>
      <c r="EK206" s="97">
        <v>8.2822712499999955</v>
      </c>
      <c r="EL206" s="97">
        <v>3.7000000000000002E-3</v>
      </c>
      <c r="EM206" s="118">
        <v>8.2859712499999958</v>
      </c>
      <c r="EN206" s="97">
        <v>33.371366849999987</v>
      </c>
      <c r="EO206" s="97">
        <v>0.34951793999999997</v>
      </c>
      <c r="EP206" s="118">
        <v>33.720884789999985</v>
      </c>
    </row>
    <row r="207" spans="1:146" s="44" customFormat="1" x14ac:dyDescent="0.25">
      <c r="A207" s="95" t="s">
        <v>212</v>
      </c>
      <c r="B207" s="96" t="s">
        <v>213</v>
      </c>
      <c r="C207" s="97">
        <v>11.165897510000001</v>
      </c>
      <c r="D207" s="97">
        <v>0</v>
      </c>
      <c r="E207" s="118">
        <v>11.165897510000001</v>
      </c>
      <c r="F207" s="97">
        <v>17.917354610000004</v>
      </c>
      <c r="G207" s="97">
        <v>7.0959110000000006E-2</v>
      </c>
      <c r="H207" s="118">
        <v>17.988313720000004</v>
      </c>
      <c r="I207" s="97">
        <v>22.186615840000012</v>
      </c>
      <c r="J207" s="97">
        <v>1.11268181</v>
      </c>
      <c r="K207" s="118">
        <v>23.29929765000001</v>
      </c>
      <c r="L207" s="97">
        <v>20.234025420000023</v>
      </c>
      <c r="M207" s="97">
        <v>0.84935047000000008</v>
      </c>
      <c r="N207" s="118">
        <v>21.083375890000024</v>
      </c>
      <c r="O207" s="97">
        <v>20.049803379999993</v>
      </c>
      <c r="P207" s="97">
        <v>3.8503735100000007</v>
      </c>
      <c r="Q207" s="118">
        <v>23.900176889999994</v>
      </c>
      <c r="R207" s="97">
        <v>23.981219580000001</v>
      </c>
      <c r="S207" s="97">
        <v>0.40722373000000001</v>
      </c>
      <c r="T207" s="118">
        <v>24.388443310000003</v>
      </c>
      <c r="U207" s="97">
        <v>32.384111109999999</v>
      </c>
      <c r="V207" s="97">
        <v>6.5976497400000014</v>
      </c>
      <c r="W207" s="118">
        <v>38.981760850000001</v>
      </c>
      <c r="X207" s="86">
        <v>18.44700684999999</v>
      </c>
      <c r="Y207" s="86">
        <v>1.469476270000001</v>
      </c>
      <c r="Z207" s="118">
        <v>19.916483119999988</v>
      </c>
      <c r="AA207" s="86">
        <v>21.601855539999995</v>
      </c>
      <c r="AB207" s="86">
        <v>2.1626835100000004</v>
      </c>
      <c r="AC207" s="86">
        <v>23.764539049999996</v>
      </c>
      <c r="AD207" s="86">
        <v>33.423347700000015</v>
      </c>
      <c r="AE207" s="86">
        <v>8.8502943999999992</v>
      </c>
      <c r="AF207" s="86">
        <v>42.273642100000018</v>
      </c>
      <c r="AG207" s="86">
        <v>25.893771310000005</v>
      </c>
      <c r="AH207" s="86">
        <v>3.6380607400000002</v>
      </c>
      <c r="AI207" s="86">
        <v>29.531832050000006</v>
      </c>
      <c r="AJ207" s="86">
        <v>53.569990499999975</v>
      </c>
      <c r="AK207" s="86">
        <v>12.208012470000007</v>
      </c>
      <c r="AL207" s="86">
        <v>65.778002969999989</v>
      </c>
      <c r="AM207" s="97">
        <v>12.060096699999985</v>
      </c>
      <c r="AN207" s="97">
        <v>0.27310621000000002</v>
      </c>
      <c r="AO207" s="118">
        <v>12.333202909999985</v>
      </c>
      <c r="AP207" s="97">
        <v>25.129851479999992</v>
      </c>
      <c r="AQ207" s="97">
        <v>0.76590562000000018</v>
      </c>
      <c r="AR207" s="118">
        <v>25.895757099999994</v>
      </c>
      <c r="AS207" s="97">
        <v>18.566426570000012</v>
      </c>
      <c r="AT207" s="97">
        <v>0.42126805000000006</v>
      </c>
      <c r="AU207" s="118">
        <v>18.987694620000013</v>
      </c>
      <c r="AV207" s="97">
        <v>24.095063210000035</v>
      </c>
      <c r="AW207" s="97">
        <v>0.68382394000000002</v>
      </c>
      <c r="AX207" s="118">
        <v>24.778887150000035</v>
      </c>
      <c r="AY207" s="97">
        <v>27.473050000000008</v>
      </c>
      <c r="AZ207" s="97">
        <v>0.49401616999999998</v>
      </c>
      <c r="BA207" s="118">
        <v>27.96706617000001</v>
      </c>
      <c r="BB207" s="97">
        <v>16.726242460000005</v>
      </c>
      <c r="BC207" s="97">
        <v>0.27099048000000003</v>
      </c>
      <c r="BD207" s="118">
        <v>16.997232940000004</v>
      </c>
      <c r="BE207" s="97">
        <v>24.477707759999998</v>
      </c>
      <c r="BF207" s="97">
        <v>1.03492629</v>
      </c>
      <c r="BG207" s="118">
        <v>25.512634049999996</v>
      </c>
      <c r="BH207" s="86">
        <v>24.333611920000003</v>
      </c>
      <c r="BI207" s="86">
        <v>0.42379432999999994</v>
      </c>
      <c r="BJ207" s="118">
        <v>24.757406249999999</v>
      </c>
      <c r="BK207" s="86">
        <v>22.972623890000005</v>
      </c>
      <c r="BL207" s="86">
        <v>0.99786550999999957</v>
      </c>
      <c r="BM207" s="118">
        <v>23.970489400000002</v>
      </c>
      <c r="BN207" s="86">
        <v>26.250388180000019</v>
      </c>
      <c r="BO207" s="86">
        <v>1.8345663899999993</v>
      </c>
      <c r="BP207" s="118">
        <v>28.084954570000018</v>
      </c>
      <c r="BQ207" s="86">
        <v>30.549435250000023</v>
      </c>
      <c r="BR207" s="86">
        <v>3.3026849200000004</v>
      </c>
      <c r="BS207" s="118">
        <v>33.852120170000028</v>
      </c>
      <c r="BT207" s="86">
        <v>45.863364560000129</v>
      </c>
      <c r="BU207" s="86">
        <v>2.4682410599999991</v>
      </c>
      <c r="BV207" s="118">
        <v>48.331605620000133</v>
      </c>
      <c r="BW207" s="97">
        <v>13.919479000000001</v>
      </c>
      <c r="BX207" s="97">
        <v>0.69578700000000004</v>
      </c>
      <c r="BY207" s="118">
        <v>14.615266</v>
      </c>
      <c r="BZ207" s="97">
        <v>17.193944999999999</v>
      </c>
      <c r="CA207" s="97">
        <v>0.625583</v>
      </c>
      <c r="CB207" s="118">
        <v>17.819527999999998</v>
      </c>
      <c r="CC207" s="97">
        <v>25.704832</v>
      </c>
      <c r="CD207" s="97">
        <v>0.98107200000000006</v>
      </c>
      <c r="CE207" s="118">
        <v>26.685904000000001</v>
      </c>
      <c r="CF207" s="97">
        <v>31.575209000000001</v>
      </c>
      <c r="CG207" s="97">
        <v>1.7240070000000001</v>
      </c>
      <c r="CH207" s="118">
        <v>33.299216000000001</v>
      </c>
      <c r="CI207" s="97">
        <v>18.920484999999999</v>
      </c>
      <c r="CJ207" s="97">
        <v>1.258135</v>
      </c>
      <c r="CK207" s="118">
        <v>20.178619999999999</v>
      </c>
      <c r="CL207" s="97">
        <v>31.419198999999999</v>
      </c>
      <c r="CM207" s="97">
        <v>4.2547819999999996</v>
      </c>
      <c r="CN207" s="118">
        <v>35.673980999999998</v>
      </c>
      <c r="CO207" s="97">
        <v>21.347345000000001</v>
      </c>
      <c r="CP207" s="97">
        <v>1.232003</v>
      </c>
      <c r="CQ207" s="118">
        <v>22.579348</v>
      </c>
      <c r="CR207" s="97">
        <v>21.302154999999999</v>
      </c>
      <c r="CS207" s="97">
        <v>0.83143400000000001</v>
      </c>
      <c r="CT207" s="118">
        <v>22.133589000000001</v>
      </c>
      <c r="CU207" s="97">
        <v>25.115189000000001</v>
      </c>
      <c r="CV207" s="97">
        <v>3.5456219999999998</v>
      </c>
      <c r="CW207" s="118">
        <v>28.660811000000002</v>
      </c>
      <c r="CX207" s="97">
        <v>38.764738999999999</v>
      </c>
      <c r="CY207" s="97">
        <v>1.0388269999999999</v>
      </c>
      <c r="CZ207" s="118">
        <v>39.803565999999996</v>
      </c>
      <c r="DA207" s="97">
        <v>26.023078000000002</v>
      </c>
      <c r="DB207" s="97">
        <v>1.351313</v>
      </c>
      <c r="DC207" s="118">
        <v>27.374391000000003</v>
      </c>
      <c r="DD207" s="97">
        <v>50.630026000000001</v>
      </c>
      <c r="DE207" s="97">
        <v>7.6815619999999996</v>
      </c>
      <c r="DF207" s="118">
        <v>58.311588</v>
      </c>
      <c r="DG207" s="97">
        <v>15.288896380000001</v>
      </c>
      <c r="DH207" s="97">
        <v>-1.537996E-2</v>
      </c>
      <c r="DI207" s="118">
        <v>15.27351642</v>
      </c>
      <c r="DJ207" s="97">
        <v>23.132641700000001</v>
      </c>
      <c r="DK207" s="97">
        <v>0.21150361999999998</v>
      </c>
      <c r="DL207" s="118">
        <v>23.344145319999999</v>
      </c>
      <c r="DM207" s="97">
        <v>20.091586069999984</v>
      </c>
      <c r="DN207" s="97">
        <v>1.8653211800000002</v>
      </c>
      <c r="DO207" s="118">
        <v>21.956907249999983</v>
      </c>
      <c r="DP207" s="97">
        <v>19.043749920000007</v>
      </c>
      <c r="DQ207" s="97">
        <v>2.2506999999999999E-2</v>
      </c>
      <c r="DR207" s="118">
        <v>19.066256920000008</v>
      </c>
      <c r="DS207" s="97">
        <v>26.929723569999997</v>
      </c>
      <c r="DT207" s="97">
        <v>8.420554999999999E-2</v>
      </c>
      <c r="DU207" s="118">
        <v>27.013929119999997</v>
      </c>
      <c r="DV207" s="97">
        <v>26.024945940000002</v>
      </c>
      <c r="DW207" s="97">
        <v>0.68631377999999998</v>
      </c>
      <c r="DX207" s="118">
        <v>26.711259720000001</v>
      </c>
      <c r="DY207" s="97">
        <v>28.974380580000002</v>
      </c>
      <c r="DZ207" s="97">
        <v>0.62055672000000017</v>
      </c>
      <c r="EA207" s="118">
        <v>29.594937300000002</v>
      </c>
      <c r="EB207" s="97">
        <v>20.890169570000001</v>
      </c>
      <c r="EC207" s="97">
        <v>0.19307628000000002</v>
      </c>
      <c r="ED207" s="118">
        <v>21.083245850000001</v>
      </c>
      <c r="EE207" s="97">
        <v>27.94473102000001</v>
      </c>
      <c r="EF207" s="97">
        <v>1.3978207800000004</v>
      </c>
      <c r="EG207" s="118">
        <v>29.34255180000001</v>
      </c>
      <c r="EH207" s="97">
        <v>40.048678660000036</v>
      </c>
      <c r="EI207" s="97">
        <v>0.59818844999999965</v>
      </c>
      <c r="EJ207" s="118">
        <v>40.646867110000038</v>
      </c>
      <c r="EK207" s="97">
        <v>27.876605020000003</v>
      </c>
      <c r="EL207" s="97">
        <v>0.72965614999999995</v>
      </c>
      <c r="EM207" s="118">
        <v>28.606261170000003</v>
      </c>
      <c r="EN207" s="97">
        <v>46.417963229999984</v>
      </c>
      <c r="EO207" s="97">
        <v>1.9389999299999994</v>
      </c>
      <c r="EP207" s="118">
        <v>48.356963159999985</v>
      </c>
    </row>
    <row r="208" spans="1:146" s="44" customFormat="1" x14ac:dyDescent="0.25">
      <c r="A208" s="95" t="s">
        <v>214</v>
      </c>
      <c r="B208" s="96" t="s">
        <v>215</v>
      </c>
      <c r="C208" s="97">
        <v>2.0671684899999998</v>
      </c>
      <c r="D208" s="97">
        <v>3.9464599999999997E-3</v>
      </c>
      <c r="E208" s="118">
        <v>2.0711149500000001</v>
      </c>
      <c r="F208" s="97">
        <v>3.5487506099999999</v>
      </c>
      <c r="G208" s="97">
        <v>2.2259999999999999E-2</v>
      </c>
      <c r="H208" s="118">
        <v>3.5710106100000001</v>
      </c>
      <c r="I208" s="97">
        <v>3.5067280799999994</v>
      </c>
      <c r="J208" s="97">
        <v>1.245E-3</v>
      </c>
      <c r="K208" s="118">
        <v>3.5079730799999993</v>
      </c>
      <c r="L208" s="97">
        <v>3.9404067</v>
      </c>
      <c r="M208" s="97">
        <v>1.7508208999999999</v>
      </c>
      <c r="N208" s="118">
        <v>5.6912275999999995</v>
      </c>
      <c r="O208" s="97">
        <v>6.8891017399999983</v>
      </c>
      <c r="P208" s="97">
        <v>1.0246E-2</v>
      </c>
      <c r="Q208" s="118">
        <v>6.8993477399999987</v>
      </c>
      <c r="R208" s="97">
        <v>4.8950111399999994</v>
      </c>
      <c r="S208" s="97">
        <v>0.20429453</v>
      </c>
      <c r="T208" s="118">
        <v>5.0993056699999997</v>
      </c>
      <c r="U208" s="97">
        <v>4.9157343099999986</v>
      </c>
      <c r="V208" s="97">
        <v>2.4763500000000001E-2</v>
      </c>
      <c r="W208" s="118">
        <v>4.9404978099999983</v>
      </c>
      <c r="X208" s="86">
        <v>5.9881306699999968</v>
      </c>
      <c r="Y208" s="86">
        <v>1.3660559999999999E-2</v>
      </c>
      <c r="Z208" s="118">
        <v>6.0017912299999967</v>
      </c>
      <c r="AA208" s="86">
        <v>4.2248074699999991</v>
      </c>
      <c r="AB208" s="86">
        <v>3.3794600000000008E-2</v>
      </c>
      <c r="AC208" s="86">
        <v>4.2586020699999994</v>
      </c>
      <c r="AD208" s="86">
        <v>6.3358814200000015</v>
      </c>
      <c r="AE208" s="86">
        <v>5.1047580000000002E-2</v>
      </c>
      <c r="AF208" s="86">
        <v>6.3869290000000021</v>
      </c>
      <c r="AG208" s="86">
        <v>4.0614886899999991</v>
      </c>
      <c r="AH208" s="86">
        <v>3.2274999999999998E-2</v>
      </c>
      <c r="AI208" s="86">
        <v>4.0937636899999994</v>
      </c>
      <c r="AJ208" s="86">
        <v>5.6703861899999977</v>
      </c>
      <c r="AK208" s="86">
        <v>66.024512000000001</v>
      </c>
      <c r="AL208" s="86">
        <v>71.694898190000004</v>
      </c>
      <c r="AM208" s="97">
        <v>3.9445996600000002</v>
      </c>
      <c r="AN208" s="97">
        <v>0.47744300000000001</v>
      </c>
      <c r="AO208" s="118">
        <v>4.4220426599999998</v>
      </c>
      <c r="AP208" s="97">
        <v>4.4411616700000041</v>
      </c>
      <c r="AQ208" s="97">
        <v>21.973500000000001</v>
      </c>
      <c r="AR208" s="118">
        <v>26.414661670000001</v>
      </c>
      <c r="AS208" s="97">
        <v>5.4519461899999984</v>
      </c>
      <c r="AT208" s="97">
        <v>1.64992852</v>
      </c>
      <c r="AU208" s="118">
        <v>7.1018747099999979</v>
      </c>
      <c r="AV208" s="97">
        <v>14.875723919999999</v>
      </c>
      <c r="AW208" s="97">
        <v>13.207667580000001</v>
      </c>
      <c r="AX208" s="118">
        <v>28.083391500000001</v>
      </c>
      <c r="AY208" s="97">
        <v>7.1614029000000041</v>
      </c>
      <c r="AZ208" s="97">
        <v>4.3740534499999999</v>
      </c>
      <c r="BA208" s="118">
        <v>11.535456350000006</v>
      </c>
      <c r="BB208" s="97">
        <v>5.3565745399999987</v>
      </c>
      <c r="BC208" s="97">
        <v>3.2502499999999997E-2</v>
      </c>
      <c r="BD208" s="118">
        <v>5.3890770399999992</v>
      </c>
      <c r="BE208" s="97">
        <v>4.8585618700000008</v>
      </c>
      <c r="BF208" s="97">
        <v>8.573523640000003</v>
      </c>
      <c r="BG208" s="118">
        <v>13.432085510000004</v>
      </c>
      <c r="BH208" s="86">
        <v>4.8001464400000016</v>
      </c>
      <c r="BI208" s="86">
        <v>14.470741650000001</v>
      </c>
      <c r="BJ208" s="118">
        <v>19.27088809</v>
      </c>
      <c r="BK208" s="86">
        <v>5.8227833200000063</v>
      </c>
      <c r="BL208" s="86">
        <v>69.896816000000001</v>
      </c>
      <c r="BM208" s="118">
        <v>75.719599320000015</v>
      </c>
      <c r="BN208" s="86">
        <v>4.9173145200000015</v>
      </c>
      <c r="BO208" s="86">
        <v>11.499327289999998</v>
      </c>
      <c r="BP208" s="118">
        <v>16.416641810000002</v>
      </c>
      <c r="BQ208" s="86">
        <v>6.8177922900000008</v>
      </c>
      <c r="BR208" s="86">
        <v>41.349118870000005</v>
      </c>
      <c r="BS208" s="118">
        <v>48.166911160000005</v>
      </c>
      <c r="BT208" s="86">
        <v>5.9193060400000164</v>
      </c>
      <c r="BU208" s="86">
        <v>32.367251060000001</v>
      </c>
      <c r="BV208" s="118">
        <v>38.28655710000001</v>
      </c>
      <c r="BW208" s="97">
        <v>6.1590990000000003</v>
      </c>
      <c r="BX208" s="97">
        <v>1.364E-3</v>
      </c>
      <c r="BY208" s="118">
        <v>6.160463</v>
      </c>
      <c r="BZ208" s="97">
        <v>5.3225379999999998</v>
      </c>
      <c r="CA208" s="97">
        <v>16.271936</v>
      </c>
      <c r="CB208" s="118">
        <v>21.594473999999998</v>
      </c>
      <c r="CC208" s="97">
        <v>5.2964060000000002</v>
      </c>
      <c r="CD208" s="97">
        <v>2.4327999999999999E-2</v>
      </c>
      <c r="CE208" s="118">
        <v>5.3207339999999999</v>
      </c>
      <c r="CF208" s="97">
        <v>8.1821769999999994</v>
      </c>
      <c r="CG208" s="97">
        <v>0.47617300000000001</v>
      </c>
      <c r="CH208" s="118">
        <v>8.6583499999999987</v>
      </c>
      <c r="CI208" s="97">
        <v>6.4338559999999996</v>
      </c>
      <c r="CJ208" s="97">
        <v>20.875053000000001</v>
      </c>
      <c r="CK208" s="118">
        <v>27.308909</v>
      </c>
      <c r="CL208" s="97">
        <v>6.2251820000000002</v>
      </c>
      <c r="CM208" s="97">
        <v>53.721753999999997</v>
      </c>
      <c r="CN208" s="118">
        <v>59.946935999999994</v>
      </c>
      <c r="CO208" s="97">
        <v>5.4204679999999996</v>
      </c>
      <c r="CP208" s="97">
        <v>18.585073999999999</v>
      </c>
      <c r="CQ208" s="118">
        <v>24.005541999999998</v>
      </c>
      <c r="CR208" s="97">
        <v>7.1049889999999998</v>
      </c>
      <c r="CS208" s="97">
        <v>24.618303000000001</v>
      </c>
      <c r="CT208" s="118">
        <v>31.723292000000001</v>
      </c>
      <c r="CU208" s="97">
        <v>5.9263479999999999</v>
      </c>
      <c r="CV208" s="97">
        <v>27.326554999999999</v>
      </c>
      <c r="CW208" s="118">
        <v>33.252902999999996</v>
      </c>
      <c r="CX208" s="97">
        <v>5.4407889999999997</v>
      </c>
      <c r="CY208" s="97">
        <v>4.7161229999999996</v>
      </c>
      <c r="CZ208" s="118">
        <v>10.156911999999998</v>
      </c>
      <c r="DA208" s="97">
        <v>7.1376030000000004</v>
      </c>
      <c r="DB208" s="97">
        <v>65.389255000000006</v>
      </c>
      <c r="DC208" s="118">
        <v>72.526858000000004</v>
      </c>
      <c r="DD208" s="97">
        <v>7.3447329999999997</v>
      </c>
      <c r="DE208" s="97">
        <v>11.124127</v>
      </c>
      <c r="DF208" s="118">
        <v>18.468859999999999</v>
      </c>
      <c r="DG208" s="97">
        <v>6.4805559000000024</v>
      </c>
      <c r="DH208" s="97">
        <v>2.395E-3</v>
      </c>
      <c r="DI208" s="118">
        <v>6.4829509000000023</v>
      </c>
      <c r="DJ208" s="97">
        <v>5.8620977500000011</v>
      </c>
      <c r="DK208" s="97">
        <v>48.336521040000008</v>
      </c>
      <c r="DL208" s="118">
        <v>54.198618790000012</v>
      </c>
      <c r="DM208" s="97">
        <v>4.7745266599999994</v>
      </c>
      <c r="DN208" s="97">
        <v>2.6634845499999997</v>
      </c>
      <c r="DO208" s="118">
        <v>7.4380112099999991</v>
      </c>
      <c r="DP208" s="97">
        <v>5.8306241699999974</v>
      </c>
      <c r="DQ208" s="97">
        <v>11.347914080000001</v>
      </c>
      <c r="DR208" s="118">
        <v>17.178538249999999</v>
      </c>
      <c r="DS208" s="97">
        <v>6.680966289999998</v>
      </c>
      <c r="DT208" s="97">
        <v>7.9600469000000036</v>
      </c>
      <c r="DU208" s="118">
        <v>14.641013190000002</v>
      </c>
      <c r="DV208" s="97">
        <v>5.7767507300000007</v>
      </c>
      <c r="DW208" s="97">
        <v>0.70116992</v>
      </c>
      <c r="DX208" s="118">
        <v>6.4779206500000006</v>
      </c>
      <c r="DY208" s="97">
        <v>6.9728049900000002</v>
      </c>
      <c r="DZ208" s="97">
        <v>14.731251</v>
      </c>
      <c r="EA208" s="118">
        <v>21.704055990000001</v>
      </c>
      <c r="EB208" s="97">
        <v>5.2291660699999998</v>
      </c>
      <c r="EC208" s="97">
        <v>0.15172472999999997</v>
      </c>
      <c r="ED208" s="118">
        <v>5.3808907999999995</v>
      </c>
      <c r="EE208" s="97">
        <v>7.87882617</v>
      </c>
      <c r="EF208" s="97">
        <v>21.89053208999999</v>
      </c>
      <c r="EG208" s="118">
        <v>29.76935825999999</v>
      </c>
      <c r="EH208" s="97">
        <v>7.76031563</v>
      </c>
      <c r="EI208" s="97">
        <v>0.32476066000000015</v>
      </c>
      <c r="EJ208" s="118">
        <v>8.0850762899999999</v>
      </c>
      <c r="EK208" s="97">
        <v>12.849411960000005</v>
      </c>
      <c r="EL208" s="97">
        <v>11.554544140000001</v>
      </c>
      <c r="EM208" s="118">
        <v>24.403956100000006</v>
      </c>
      <c r="EN208" s="97">
        <v>9.1167011000000002</v>
      </c>
      <c r="EO208" s="97">
        <v>22.78016045</v>
      </c>
      <c r="EP208" s="118">
        <v>31.896861550000001</v>
      </c>
    </row>
    <row r="209" spans="1:146" s="44" customFormat="1" x14ac:dyDescent="0.25">
      <c r="A209" s="95" t="s">
        <v>216</v>
      </c>
      <c r="B209" s="96" t="s">
        <v>217</v>
      </c>
      <c r="C209" s="97">
        <v>1.48954798</v>
      </c>
      <c r="D209" s="97">
        <v>16.631475460000001</v>
      </c>
      <c r="E209" s="118">
        <v>18.121023440000002</v>
      </c>
      <c r="F209" s="97">
        <v>1.9060547300000006</v>
      </c>
      <c r="G209" s="97">
        <v>1.6642000000000001E-2</v>
      </c>
      <c r="H209" s="118">
        <v>1.9226967300000006</v>
      </c>
      <c r="I209" s="97">
        <v>1.9184669900000002</v>
      </c>
      <c r="J209" s="97">
        <v>0</v>
      </c>
      <c r="K209" s="118">
        <v>1.9184669900000002</v>
      </c>
      <c r="L209" s="97">
        <v>2.2335162500000005</v>
      </c>
      <c r="M209" s="97">
        <v>2.9183968199999999</v>
      </c>
      <c r="N209" s="118">
        <v>5.15191307</v>
      </c>
      <c r="O209" s="97">
        <v>2.8980586500000003</v>
      </c>
      <c r="P209" s="97">
        <v>0.13494800000000001</v>
      </c>
      <c r="Q209" s="118">
        <v>3.0330066500000004</v>
      </c>
      <c r="R209" s="97">
        <v>2.3152961499999996</v>
      </c>
      <c r="S209" s="97">
        <v>0.111221</v>
      </c>
      <c r="T209" s="118">
        <v>2.4265171499999996</v>
      </c>
      <c r="U209" s="97">
        <v>2.0034240200000002</v>
      </c>
      <c r="V209" s="97">
        <v>3.5067637200000004</v>
      </c>
      <c r="W209" s="118">
        <v>5.510187740000001</v>
      </c>
      <c r="X209" s="86">
        <v>2.4841124099999994</v>
      </c>
      <c r="Y209" s="86">
        <v>7.9337520000000009E-2</v>
      </c>
      <c r="Z209" s="118">
        <v>2.5634499299999991</v>
      </c>
      <c r="AA209" s="86">
        <v>2.6372958500000001</v>
      </c>
      <c r="AB209" s="86">
        <v>0</v>
      </c>
      <c r="AC209" s="86">
        <v>2.6372958500000001</v>
      </c>
      <c r="AD209" s="86">
        <v>2.71159281</v>
      </c>
      <c r="AE209" s="86">
        <v>4.1234E-2</v>
      </c>
      <c r="AF209" s="86">
        <v>2.7528268100000006</v>
      </c>
      <c r="AG209" s="86">
        <v>2.8901400100000001</v>
      </c>
      <c r="AH209" s="86">
        <v>0.60150335999999993</v>
      </c>
      <c r="AI209" s="86">
        <v>3.4916433700000002</v>
      </c>
      <c r="AJ209" s="86">
        <v>3.3583724199999989</v>
      </c>
      <c r="AK209" s="86">
        <v>4.4890480400000001</v>
      </c>
      <c r="AL209" s="86">
        <v>7.8474204599999986</v>
      </c>
      <c r="AM209" s="97">
        <v>1.8123243599999999</v>
      </c>
      <c r="AN209" s="97">
        <v>16.631475460000001</v>
      </c>
      <c r="AO209" s="118">
        <v>18.443799819999999</v>
      </c>
      <c r="AP209" s="97">
        <v>1.5999568500000001</v>
      </c>
      <c r="AQ209" s="97">
        <v>0</v>
      </c>
      <c r="AR209" s="118">
        <v>1.5999568500000001</v>
      </c>
      <c r="AS209" s="97">
        <v>2.4279993899999996</v>
      </c>
      <c r="AT209" s="97">
        <v>3.2320500000000002E-3</v>
      </c>
      <c r="AU209" s="118">
        <v>2.4312314399999995</v>
      </c>
      <c r="AV209" s="97">
        <v>2.2976194300000001</v>
      </c>
      <c r="AW209" s="97">
        <v>0.63515994999999992</v>
      </c>
      <c r="AX209" s="118">
        <v>2.9327793799999999</v>
      </c>
      <c r="AY209" s="97">
        <v>2.3778279600000003</v>
      </c>
      <c r="AZ209" s="97">
        <v>0</v>
      </c>
      <c r="BA209" s="118">
        <v>2.3778279600000003</v>
      </c>
      <c r="BB209" s="97">
        <v>1.7078671699999999</v>
      </c>
      <c r="BC209" s="97">
        <v>0.16357099999999999</v>
      </c>
      <c r="BD209" s="118">
        <v>1.87143817</v>
      </c>
      <c r="BE209" s="97">
        <v>2.0496211599999992</v>
      </c>
      <c r="BF209" s="97">
        <v>2.9175811</v>
      </c>
      <c r="BG209" s="118">
        <v>4.9672022599999988</v>
      </c>
      <c r="BH209" s="86">
        <v>2.3087406999999995</v>
      </c>
      <c r="BI209" s="86">
        <v>3.1759999999999997E-2</v>
      </c>
      <c r="BJ209" s="118">
        <v>2.3405006999999998</v>
      </c>
      <c r="BK209" s="86">
        <v>2.8017783199999995</v>
      </c>
      <c r="BL209" s="86">
        <v>2.0701350999999999</v>
      </c>
      <c r="BM209" s="118">
        <v>4.8719134200000003</v>
      </c>
      <c r="BN209" s="86">
        <v>1.93054579</v>
      </c>
      <c r="BO209" s="86">
        <v>4.8508000000000003E-2</v>
      </c>
      <c r="BP209" s="118">
        <v>1.97905379</v>
      </c>
      <c r="BQ209" s="86">
        <v>1.9949251200000004</v>
      </c>
      <c r="BR209" s="86">
        <v>0</v>
      </c>
      <c r="BS209" s="118">
        <v>1.9949251200000004</v>
      </c>
      <c r="BT209" s="86">
        <v>3.0187511599999981</v>
      </c>
      <c r="BU209" s="86">
        <v>6.999E-3</v>
      </c>
      <c r="BV209" s="118">
        <v>3.0257501599999981</v>
      </c>
      <c r="BW209" s="97">
        <v>2.7215340000000001</v>
      </c>
      <c r="BX209" s="97">
        <v>0</v>
      </c>
      <c r="BY209" s="118">
        <v>2.7215340000000001</v>
      </c>
      <c r="BZ209" s="97">
        <v>2.3524180000000001</v>
      </c>
      <c r="CA209" s="97">
        <v>0.63044299999999998</v>
      </c>
      <c r="CB209" s="118">
        <v>2.9828610000000002</v>
      </c>
      <c r="CC209" s="97">
        <v>2.0653100000000002</v>
      </c>
      <c r="CD209" s="97">
        <v>0.39226499999999997</v>
      </c>
      <c r="CE209" s="118">
        <v>2.4575750000000003</v>
      </c>
      <c r="CF209" s="97">
        <v>2.186194</v>
      </c>
      <c r="CG209" s="97">
        <v>3.5597999999999998E-2</v>
      </c>
      <c r="CH209" s="118">
        <v>2.2217919999999998</v>
      </c>
      <c r="CI209" s="97">
        <v>2.3255050000000002</v>
      </c>
      <c r="CJ209" s="97">
        <v>16.67989</v>
      </c>
      <c r="CK209" s="118">
        <v>19.005395</v>
      </c>
      <c r="CL209" s="97">
        <v>2.245622</v>
      </c>
      <c r="CM209" s="97">
        <v>0.64525999999999994</v>
      </c>
      <c r="CN209" s="118">
        <v>2.890882</v>
      </c>
      <c r="CO209" s="97">
        <v>1.9386030000000001</v>
      </c>
      <c r="CP209" s="97">
        <v>2.3820000000000001E-2</v>
      </c>
      <c r="CQ209" s="118">
        <v>1.962423</v>
      </c>
      <c r="CR209" s="97">
        <v>2.6891159999999998</v>
      </c>
      <c r="CS209" s="97">
        <v>1.1659999999999999E-3</v>
      </c>
      <c r="CT209" s="118">
        <v>2.6902819999999998</v>
      </c>
      <c r="CU209" s="97">
        <v>3.5584750000000001</v>
      </c>
      <c r="CV209" s="97">
        <v>0.24882199999999999</v>
      </c>
      <c r="CW209" s="118">
        <v>3.8072970000000002</v>
      </c>
      <c r="CX209" s="97">
        <v>2.4109579999999999</v>
      </c>
      <c r="CY209" s="97">
        <v>1.156706</v>
      </c>
      <c r="CZ209" s="118">
        <v>3.5676639999999997</v>
      </c>
      <c r="DA209" s="97">
        <v>2.8034910000000002</v>
      </c>
      <c r="DB209" s="97">
        <v>0.49907800000000002</v>
      </c>
      <c r="DC209" s="118">
        <v>3.3025690000000001</v>
      </c>
      <c r="DD209" s="97">
        <v>12.312673</v>
      </c>
      <c r="DE209" s="97">
        <v>2.7981639999999999</v>
      </c>
      <c r="DF209" s="118">
        <v>15.110837</v>
      </c>
      <c r="DG209" s="97">
        <v>2.1157911100000004</v>
      </c>
      <c r="DH209" s="97">
        <v>-2.7284841053187848E-18</v>
      </c>
      <c r="DI209" s="118">
        <v>2.1157911100000004</v>
      </c>
      <c r="DJ209" s="97">
        <v>2.6037696400000003</v>
      </c>
      <c r="DK209" s="97">
        <v>0.11305417</v>
      </c>
      <c r="DL209" s="118">
        <v>2.7168238100000002</v>
      </c>
      <c r="DM209" s="97">
        <v>2.6735293799999997</v>
      </c>
      <c r="DN209" s="97">
        <v>9.9687279999999989E-2</v>
      </c>
      <c r="DO209" s="118">
        <v>2.7732166599999997</v>
      </c>
      <c r="DP209" s="97">
        <v>2.0614281700000001</v>
      </c>
      <c r="DQ209" s="97">
        <v>0</v>
      </c>
      <c r="DR209" s="118">
        <v>2.0614281700000001</v>
      </c>
      <c r="DS209" s="97">
        <v>2.3033514800000003</v>
      </c>
      <c r="DT209" s="97">
        <v>0</v>
      </c>
      <c r="DU209" s="118">
        <v>2.3033514800000003</v>
      </c>
      <c r="DV209" s="97">
        <v>2.01842224</v>
      </c>
      <c r="DW209" s="97">
        <v>0</v>
      </c>
      <c r="DX209" s="118">
        <v>2.01842224</v>
      </c>
      <c r="DY209" s="97">
        <v>2.3810905500000001</v>
      </c>
      <c r="DZ209" s="97">
        <v>3.59552E-2</v>
      </c>
      <c r="EA209" s="118">
        <v>2.4170457500000002</v>
      </c>
      <c r="EB209" s="97">
        <v>2.0187104800000002</v>
      </c>
      <c r="EC209" s="97">
        <v>17.099657370000003</v>
      </c>
      <c r="ED209" s="118">
        <v>19.118367850000002</v>
      </c>
      <c r="EE209" s="97">
        <v>2.1971774600000002</v>
      </c>
      <c r="EF209" s="97">
        <v>6.649834999999997E-2</v>
      </c>
      <c r="EG209" s="118">
        <v>2.2636758100000001</v>
      </c>
      <c r="EH209" s="97">
        <v>3.6915301800000004</v>
      </c>
      <c r="EI209" s="97">
        <v>0.23060000000000003</v>
      </c>
      <c r="EJ209" s="118">
        <v>3.9221301800000004</v>
      </c>
      <c r="EK209" s="97">
        <v>2.3736026199999993</v>
      </c>
      <c r="EL209" s="97">
        <v>-14.111554940000001</v>
      </c>
      <c r="EM209" s="118">
        <v>-11.737952320000002</v>
      </c>
      <c r="EN209" s="97">
        <v>5.7479612099999979</v>
      </c>
      <c r="EO209" s="97">
        <v>1.4495774699999999</v>
      </c>
      <c r="EP209" s="118">
        <v>7.1975386799999974</v>
      </c>
    </row>
    <row r="210" spans="1:146" s="44" customFormat="1" x14ac:dyDescent="0.25">
      <c r="A210" s="95" t="s">
        <v>218</v>
      </c>
      <c r="B210" s="96" t="s">
        <v>219</v>
      </c>
      <c r="C210" s="97">
        <v>0.32474069000000005</v>
      </c>
      <c r="D210" s="97">
        <v>0</v>
      </c>
      <c r="E210" s="118">
        <v>0.32474069000000005</v>
      </c>
      <c r="F210" s="97">
        <v>0.38355859999999992</v>
      </c>
      <c r="G210" s="97">
        <v>0</v>
      </c>
      <c r="H210" s="118">
        <v>0.38355859999999992</v>
      </c>
      <c r="I210" s="97">
        <v>0.36036554999999987</v>
      </c>
      <c r="J210" s="97">
        <v>0</v>
      </c>
      <c r="K210" s="118">
        <v>0.36036554999999987</v>
      </c>
      <c r="L210" s="97">
        <v>0.36826802000000003</v>
      </c>
      <c r="M210" s="97">
        <v>2.0901080000000002E-2</v>
      </c>
      <c r="N210" s="118">
        <v>0.38916910000000005</v>
      </c>
      <c r="O210" s="97">
        <v>0.40495861999999999</v>
      </c>
      <c r="P210" s="97">
        <v>0</v>
      </c>
      <c r="Q210" s="118">
        <v>0.40495861999999999</v>
      </c>
      <c r="R210" s="97">
        <v>0.46534299000000007</v>
      </c>
      <c r="S210" s="97">
        <v>2.69982E-2</v>
      </c>
      <c r="T210" s="118">
        <v>0.49234119000000004</v>
      </c>
      <c r="U210" s="97">
        <v>0.38641817999999994</v>
      </c>
      <c r="V210" s="97">
        <v>0</v>
      </c>
      <c r="W210" s="118">
        <v>0.38641817999999994</v>
      </c>
      <c r="X210" s="86">
        <v>0.39297022000000004</v>
      </c>
      <c r="Y210" s="86">
        <v>0</v>
      </c>
      <c r="Z210" s="118">
        <v>0.39297022000000004</v>
      </c>
      <c r="AA210" s="86">
        <v>0.35910352000000001</v>
      </c>
      <c r="AB210" s="86">
        <v>0</v>
      </c>
      <c r="AC210" s="86">
        <v>0.35910352000000001</v>
      </c>
      <c r="AD210" s="86">
        <v>0.37280118999999989</v>
      </c>
      <c r="AE210" s="86">
        <v>0</v>
      </c>
      <c r="AF210" s="86">
        <v>0.37280118999999989</v>
      </c>
      <c r="AG210" s="86">
        <v>0.58287368999999989</v>
      </c>
      <c r="AH210" s="86">
        <v>0</v>
      </c>
      <c r="AI210" s="86">
        <v>0.58287368999999989</v>
      </c>
      <c r="AJ210" s="86">
        <v>0.46085511000000001</v>
      </c>
      <c r="AK210" s="86">
        <v>0</v>
      </c>
      <c r="AL210" s="86">
        <v>0.46085511000000001</v>
      </c>
      <c r="AM210" s="97">
        <v>0.31736615000000007</v>
      </c>
      <c r="AN210" s="97">
        <v>0</v>
      </c>
      <c r="AO210" s="118">
        <v>0.31736615000000007</v>
      </c>
      <c r="AP210" s="97">
        <v>0.38603559999999998</v>
      </c>
      <c r="AQ210" s="97">
        <v>0</v>
      </c>
      <c r="AR210" s="118">
        <v>0.38603559999999998</v>
      </c>
      <c r="AS210" s="97">
        <v>0.3849931399999999</v>
      </c>
      <c r="AT210" s="97">
        <v>0</v>
      </c>
      <c r="AU210" s="118">
        <v>0.3849931399999999</v>
      </c>
      <c r="AV210" s="97">
        <v>0.52800592000000013</v>
      </c>
      <c r="AW210" s="97">
        <v>0</v>
      </c>
      <c r="AX210" s="118">
        <v>0.52800592000000013</v>
      </c>
      <c r="AY210" s="97">
        <v>0.33922863000000003</v>
      </c>
      <c r="AZ210" s="97">
        <v>0</v>
      </c>
      <c r="BA210" s="118">
        <v>0.33922863000000003</v>
      </c>
      <c r="BB210" s="97">
        <v>0.36156952000000003</v>
      </c>
      <c r="BC210" s="97">
        <v>0</v>
      </c>
      <c r="BD210" s="118">
        <v>0.36156952000000003</v>
      </c>
      <c r="BE210" s="97">
        <v>0.45409208999999995</v>
      </c>
      <c r="BF210" s="97">
        <v>0</v>
      </c>
      <c r="BG210" s="118">
        <v>0.45409208999999995</v>
      </c>
      <c r="BH210" s="86">
        <v>0.32600196999999992</v>
      </c>
      <c r="BI210" s="86">
        <v>0</v>
      </c>
      <c r="BJ210" s="118">
        <v>0.32600196999999992</v>
      </c>
      <c r="BK210" s="86">
        <v>0.35901690999999991</v>
      </c>
      <c r="BL210" s="86">
        <v>0</v>
      </c>
      <c r="BM210" s="118">
        <v>0.35901690999999991</v>
      </c>
      <c r="BN210" s="86">
        <v>0.3449545</v>
      </c>
      <c r="BO210" s="86">
        <v>0</v>
      </c>
      <c r="BP210" s="118">
        <v>0.3449545</v>
      </c>
      <c r="BQ210" s="86">
        <v>0.38073092000000003</v>
      </c>
      <c r="BR210" s="86">
        <v>0</v>
      </c>
      <c r="BS210" s="118">
        <v>0.38073092000000003</v>
      </c>
      <c r="BT210" s="86">
        <v>0.39416937000000007</v>
      </c>
      <c r="BU210" s="86">
        <v>0</v>
      </c>
      <c r="BV210" s="118">
        <v>0.39416937000000007</v>
      </c>
      <c r="BW210" s="97">
        <v>0.356541</v>
      </c>
      <c r="BX210" s="97">
        <v>0</v>
      </c>
      <c r="BY210" s="118">
        <v>0.356541</v>
      </c>
      <c r="BZ210" s="97">
        <v>0.36860399999999999</v>
      </c>
      <c r="CA210" s="97">
        <v>8.4619E-2</v>
      </c>
      <c r="CB210" s="118">
        <v>0.45322299999999999</v>
      </c>
      <c r="CC210" s="97">
        <v>0.424371</v>
      </c>
      <c r="CD210" s="97">
        <v>6.8432000000000007E-2</v>
      </c>
      <c r="CE210" s="118">
        <v>0.49280299999999999</v>
      </c>
      <c r="CF210" s="97">
        <v>0.49179600000000001</v>
      </c>
      <c r="CG210" s="97">
        <v>3.82E-3</v>
      </c>
      <c r="CH210" s="118">
        <v>0.495616</v>
      </c>
      <c r="CI210" s="97">
        <v>0.44045099999999998</v>
      </c>
      <c r="CJ210" s="97">
        <v>0</v>
      </c>
      <c r="CK210" s="118">
        <v>0.44045099999999998</v>
      </c>
      <c r="CL210" s="97">
        <v>0.621502</v>
      </c>
      <c r="CM210" s="97">
        <v>6.0891000000000001E-2</v>
      </c>
      <c r="CN210" s="118">
        <v>0.68239300000000003</v>
      </c>
      <c r="CO210" s="97">
        <v>0.42524200000000001</v>
      </c>
      <c r="CP210" s="97">
        <v>1.2849999999999999E-3</v>
      </c>
      <c r="CQ210" s="118">
        <v>0.42652699999999999</v>
      </c>
      <c r="CR210" s="97">
        <v>0.41261999999999999</v>
      </c>
      <c r="CS210" s="97">
        <v>2.4893999999999999E-2</v>
      </c>
      <c r="CT210" s="118">
        <v>0.43751399999999996</v>
      </c>
      <c r="CU210" s="97">
        <v>0.57482200000000006</v>
      </c>
      <c r="CV210" s="97">
        <v>0</v>
      </c>
      <c r="CW210" s="118">
        <v>0.57482200000000006</v>
      </c>
      <c r="CX210" s="97">
        <v>0.50086200000000003</v>
      </c>
      <c r="CY210" s="97">
        <v>0</v>
      </c>
      <c r="CZ210" s="118">
        <v>0.50086200000000003</v>
      </c>
      <c r="DA210" s="97">
        <v>0.71633500000000006</v>
      </c>
      <c r="DB210" s="97">
        <v>2.1916000000000001E-2</v>
      </c>
      <c r="DC210" s="118">
        <v>0.7382510000000001</v>
      </c>
      <c r="DD210" s="97">
        <v>1.243857</v>
      </c>
      <c r="DE210" s="97">
        <v>1.1638000000000001E-2</v>
      </c>
      <c r="DF210" s="118">
        <v>1.255495</v>
      </c>
      <c r="DG210" s="97">
        <v>0.38525101</v>
      </c>
      <c r="DH210" s="97">
        <v>5.0000000000000001E-3</v>
      </c>
      <c r="DI210" s="118">
        <v>0.39025101000000001</v>
      </c>
      <c r="DJ210" s="97">
        <v>0.83930196999999995</v>
      </c>
      <c r="DK210" s="97">
        <v>4.5218639999999997E-2</v>
      </c>
      <c r="DL210" s="118">
        <v>0.88452060999999993</v>
      </c>
      <c r="DM210" s="97">
        <v>0.51430385999999984</v>
      </c>
      <c r="DN210" s="97">
        <v>2.9245400000000001E-2</v>
      </c>
      <c r="DO210" s="118">
        <v>0.54354925999999981</v>
      </c>
      <c r="DP210" s="97">
        <v>0.54741852000000002</v>
      </c>
      <c r="DQ210" s="97">
        <v>0</v>
      </c>
      <c r="DR210" s="118">
        <v>0.54741852000000002</v>
      </c>
      <c r="DS210" s="97">
        <v>0.40979757</v>
      </c>
      <c r="DT210" s="97">
        <v>0</v>
      </c>
      <c r="DU210" s="118">
        <v>0.40979757</v>
      </c>
      <c r="DV210" s="97">
        <v>0.42421097000000002</v>
      </c>
      <c r="DW210" s="97">
        <v>0</v>
      </c>
      <c r="DX210" s="118">
        <v>0.42421097000000002</v>
      </c>
      <c r="DY210" s="97">
        <v>0.43119826</v>
      </c>
      <c r="DZ210" s="97">
        <v>0</v>
      </c>
      <c r="EA210" s="118">
        <v>0.43119826</v>
      </c>
      <c r="EB210" s="97">
        <v>0.40916861000000004</v>
      </c>
      <c r="EC210" s="97">
        <v>0</v>
      </c>
      <c r="ED210" s="118">
        <v>0.40916861000000004</v>
      </c>
      <c r="EE210" s="97">
        <v>0.45735319000000002</v>
      </c>
      <c r="EF210" s="97">
        <v>0</v>
      </c>
      <c r="EG210" s="118">
        <v>0.45735319000000002</v>
      </c>
      <c r="EH210" s="97">
        <v>0.41567345999999999</v>
      </c>
      <c r="EI210" s="97">
        <v>0</v>
      </c>
      <c r="EJ210" s="118">
        <v>0.41567345999999999</v>
      </c>
      <c r="EK210" s="97">
        <v>0.43050727</v>
      </c>
      <c r="EL210" s="97">
        <v>1.55E-2</v>
      </c>
      <c r="EM210" s="118">
        <v>0.44600727000000001</v>
      </c>
      <c r="EN210" s="97">
        <v>0.50611621000000007</v>
      </c>
      <c r="EO210" s="97">
        <v>0</v>
      </c>
      <c r="EP210" s="118">
        <v>0.50611621000000007</v>
      </c>
    </row>
    <row r="211" spans="1:146" s="44" customFormat="1" x14ac:dyDescent="0.25">
      <c r="A211" s="95" t="s">
        <v>220</v>
      </c>
      <c r="B211" s="96" t="s">
        <v>221</v>
      </c>
      <c r="C211" s="97">
        <v>4.2124952000000002</v>
      </c>
      <c r="D211" s="97">
        <v>0</v>
      </c>
      <c r="E211" s="118">
        <v>4.2124952000000002</v>
      </c>
      <c r="F211" s="97">
        <v>3.21746446</v>
      </c>
      <c r="G211" s="97">
        <v>0</v>
      </c>
      <c r="H211" s="118">
        <v>3.21746446</v>
      </c>
      <c r="I211" s="97">
        <v>7.5288288900000024</v>
      </c>
      <c r="J211" s="97">
        <v>2.4975020000000001E-2</v>
      </c>
      <c r="K211" s="118">
        <v>7.5538039100000018</v>
      </c>
      <c r="L211" s="97">
        <v>3.1626863299999997</v>
      </c>
      <c r="M211" s="97">
        <v>0</v>
      </c>
      <c r="N211" s="118">
        <v>3.1626863299999997</v>
      </c>
      <c r="O211" s="97">
        <v>8.579355050000002</v>
      </c>
      <c r="P211" s="97">
        <v>0</v>
      </c>
      <c r="Q211" s="118">
        <v>8.579355050000002</v>
      </c>
      <c r="R211" s="97">
        <v>12.42227024</v>
      </c>
      <c r="S211" s="97">
        <v>7.4116350000000011E-2</v>
      </c>
      <c r="T211" s="118">
        <v>12.49638659</v>
      </c>
      <c r="U211" s="97">
        <v>6.7617060300000027</v>
      </c>
      <c r="V211" s="97">
        <v>1.5100000000000001E-2</v>
      </c>
      <c r="W211" s="118">
        <v>6.776806030000003</v>
      </c>
      <c r="X211" s="86">
        <v>57.79215974000001</v>
      </c>
      <c r="Y211" s="86">
        <v>6.3838010000000001E-2</v>
      </c>
      <c r="Z211" s="118">
        <v>57.855997750000007</v>
      </c>
      <c r="AA211" s="86">
        <v>9.6734569099999987</v>
      </c>
      <c r="AB211" s="86">
        <v>1.7755E-3</v>
      </c>
      <c r="AC211" s="86">
        <v>9.6752324099999978</v>
      </c>
      <c r="AD211" s="86">
        <v>13.039487100000004</v>
      </c>
      <c r="AE211" s="86">
        <v>5.1488990000000005E-2</v>
      </c>
      <c r="AF211" s="86">
        <v>13.090976090000003</v>
      </c>
      <c r="AG211" s="86">
        <v>10.720299390000003</v>
      </c>
      <c r="AH211" s="86">
        <v>0.59844498000000002</v>
      </c>
      <c r="AI211" s="86">
        <v>11.318744370000003</v>
      </c>
      <c r="AJ211" s="86">
        <v>22.349106460000005</v>
      </c>
      <c r="AK211" s="86">
        <v>0.15001196999999999</v>
      </c>
      <c r="AL211" s="86">
        <v>22.499118430000003</v>
      </c>
      <c r="AM211" s="97">
        <v>49.654619420000017</v>
      </c>
      <c r="AN211" s="97">
        <v>0</v>
      </c>
      <c r="AO211" s="118">
        <v>49.654619420000017</v>
      </c>
      <c r="AP211" s="97">
        <v>64.730350240000007</v>
      </c>
      <c r="AQ211" s="97">
        <v>0</v>
      </c>
      <c r="AR211" s="118">
        <v>64.730350240000007</v>
      </c>
      <c r="AS211" s="97">
        <v>31.920907419999995</v>
      </c>
      <c r="AT211" s="97">
        <v>0</v>
      </c>
      <c r="AU211" s="118">
        <v>31.920907419999995</v>
      </c>
      <c r="AV211" s="97">
        <v>14.347149369999997</v>
      </c>
      <c r="AW211" s="97">
        <v>0</v>
      </c>
      <c r="AX211" s="118">
        <v>14.347149369999997</v>
      </c>
      <c r="AY211" s="97">
        <v>11.541179459999995</v>
      </c>
      <c r="AZ211" s="97">
        <v>1.2066022400000003</v>
      </c>
      <c r="BA211" s="118">
        <v>12.747781699999996</v>
      </c>
      <c r="BB211" s="97">
        <v>17.389930200000013</v>
      </c>
      <c r="BC211" s="97">
        <v>9.1298779999999996E-2</v>
      </c>
      <c r="BD211" s="118">
        <v>17.481228980000012</v>
      </c>
      <c r="BE211" s="97">
        <v>44.155325549999979</v>
      </c>
      <c r="BF211" s="97">
        <v>0.25471899999999997</v>
      </c>
      <c r="BG211" s="118">
        <v>44.410044549999981</v>
      </c>
      <c r="BH211" s="86">
        <v>30.912151999999999</v>
      </c>
      <c r="BI211" s="86">
        <v>0</v>
      </c>
      <c r="BJ211" s="118">
        <v>30.912151999999999</v>
      </c>
      <c r="BK211" s="86">
        <v>59.673670760000022</v>
      </c>
      <c r="BL211" s="86">
        <v>1.496873E-2</v>
      </c>
      <c r="BM211" s="118">
        <v>59.688639490000014</v>
      </c>
      <c r="BN211" s="86">
        <v>34.353105310000018</v>
      </c>
      <c r="BO211" s="86">
        <v>0.17087411999999999</v>
      </c>
      <c r="BP211" s="118">
        <v>34.523979430000011</v>
      </c>
      <c r="BQ211" s="86">
        <v>24.484811409999999</v>
      </c>
      <c r="BR211" s="86">
        <v>0</v>
      </c>
      <c r="BS211" s="118">
        <v>24.484811409999999</v>
      </c>
      <c r="BT211" s="86">
        <v>98.049453370000094</v>
      </c>
      <c r="BU211" s="86">
        <v>0.16083698000000002</v>
      </c>
      <c r="BV211" s="118">
        <v>98.210290350000079</v>
      </c>
      <c r="BW211" s="97">
        <v>20.751965999999999</v>
      </c>
      <c r="BX211" s="97">
        <v>0</v>
      </c>
      <c r="BY211" s="118">
        <v>20.751965999999999</v>
      </c>
      <c r="BZ211" s="97">
        <v>28.540289999999999</v>
      </c>
      <c r="CA211" s="97">
        <v>0</v>
      </c>
      <c r="CB211" s="118">
        <v>28.540289999999999</v>
      </c>
      <c r="CC211" s="97">
        <v>20.251888000000001</v>
      </c>
      <c r="CD211" s="97">
        <v>3.3001999999999997E-2</v>
      </c>
      <c r="CE211" s="118">
        <v>20.284890000000001</v>
      </c>
      <c r="CF211" s="97">
        <v>20.088657999999999</v>
      </c>
      <c r="CG211" s="97">
        <v>1.7819999999999999E-2</v>
      </c>
      <c r="CH211" s="118">
        <v>20.106477999999999</v>
      </c>
      <c r="CI211" s="97">
        <v>18.620182</v>
      </c>
      <c r="CJ211" s="97">
        <v>0</v>
      </c>
      <c r="CK211" s="118">
        <v>18.620182</v>
      </c>
      <c r="CL211" s="97">
        <v>18.157198000000001</v>
      </c>
      <c r="CM211" s="97">
        <v>0.837951</v>
      </c>
      <c r="CN211" s="118">
        <v>18.995149000000001</v>
      </c>
      <c r="CO211" s="97">
        <v>59.367601000000001</v>
      </c>
      <c r="CP211" s="97">
        <v>8.0000000000000004E-4</v>
      </c>
      <c r="CQ211" s="118">
        <v>59.368400999999999</v>
      </c>
      <c r="CR211" s="97">
        <v>46.637661999999999</v>
      </c>
      <c r="CS211" s="97">
        <v>0</v>
      </c>
      <c r="CT211" s="118">
        <v>46.637661999999999</v>
      </c>
      <c r="CU211" s="97">
        <v>45.213479999999997</v>
      </c>
      <c r="CV211" s="97">
        <v>0.118172</v>
      </c>
      <c r="CW211" s="118">
        <v>45.331651999999998</v>
      </c>
      <c r="CX211" s="97">
        <v>50.696883</v>
      </c>
      <c r="CY211" s="97">
        <v>7.5333999999999998E-2</v>
      </c>
      <c r="CZ211" s="118">
        <v>50.772216999999998</v>
      </c>
      <c r="DA211" s="97">
        <v>47.152228000000001</v>
      </c>
      <c r="DB211" s="97">
        <v>0.14421700000000001</v>
      </c>
      <c r="DC211" s="118">
        <v>47.296444999999999</v>
      </c>
      <c r="DD211" s="97">
        <v>146.76687699999999</v>
      </c>
      <c r="DE211" s="97">
        <v>0.34589500000000001</v>
      </c>
      <c r="DF211" s="118">
        <v>147.11277200000001</v>
      </c>
      <c r="DG211" s="97">
        <v>4.5443574699999987</v>
      </c>
      <c r="DH211" s="97">
        <v>2.3195E-2</v>
      </c>
      <c r="DI211" s="118">
        <v>4.567552469999999</v>
      </c>
      <c r="DJ211" s="97">
        <v>14.115880149999994</v>
      </c>
      <c r="DK211" s="97">
        <v>2.5930999999999999E-2</v>
      </c>
      <c r="DL211" s="118">
        <v>14.141811149999993</v>
      </c>
      <c r="DM211" s="97">
        <v>32.284565749999999</v>
      </c>
      <c r="DN211" s="97">
        <v>0.40666560000000002</v>
      </c>
      <c r="DO211" s="118">
        <v>32.691231349999995</v>
      </c>
      <c r="DP211" s="97">
        <v>16.825077510000003</v>
      </c>
      <c r="DQ211" s="97">
        <v>0</v>
      </c>
      <c r="DR211" s="118">
        <v>16.825077510000003</v>
      </c>
      <c r="DS211" s="97">
        <v>38.386819840000001</v>
      </c>
      <c r="DT211" s="97">
        <v>0</v>
      </c>
      <c r="DU211" s="118">
        <v>38.386819840000001</v>
      </c>
      <c r="DV211" s="97">
        <v>28.880603110000003</v>
      </c>
      <c r="DW211" s="97">
        <v>0</v>
      </c>
      <c r="DX211" s="118">
        <v>28.880603110000003</v>
      </c>
      <c r="DY211" s="97">
        <v>23.938306199999989</v>
      </c>
      <c r="DZ211" s="97">
        <v>2.8089999999999999E-3</v>
      </c>
      <c r="EA211" s="118">
        <v>23.941115199999988</v>
      </c>
      <c r="EB211" s="97">
        <v>59.102194170000061</v>
      </c>
      <c r="EC211" s="97">
        <v>1.2418960000000003E-2</v>
      </c>
      <c r="ED211" s="118">
        <v>59.114613130000059</v>
      </c>
      <c r="EE211" s="97">
        <v>68.668595849999974</v>
      </c>
      <c r="EF211" s="97">
        <v>2.7125050000000001E-2</v>
      </c>
      <c r="EG211" s="118">
        <v>68.695720899999969</v>
      </c>
      <c r="EH211" s="97">
        <v>62.952703929999998</v>
      </c>
      <c r="EI211" s="97">
        <v>0.26069098000000002</v>
      </c>
      <c r="EJ211" s="118">
        <v>63.213394909999998</v>
      </c>
      <c r="EK211" s="97">
        <v>49.792875520000017</v>
      </c>
      <c r="EL211" s="97">
        <v>3.2101600000000001E-2</v>
      </c>
      <c r="EM211" s="118">
        <v>49.824977120000014</v>
      </c>
      <c r="EN211" s="97">
        <v>84.240373660000017</v>
      </c>
      <c r="EO211" s="97">
        <v>6.4366359999999997E-2</v>
      </c>
      <c r="EP211" s="118">
        <v>84.304740020000011</v>
      </c>
    </row>
    <row r="212" spans="1:146" s="44" customFormat="1" x14ac:dyDescent="0.25">
      <c r="A212" s="95" t="s">
        <v>222</v>
      </c>
      <c r="B212" s="125" t="s">
        <v>223</v>
      </c>
      <c r="C212" s="97">
        <v>0.23286984000000002</v>
      </c>
      <c r="D212" s="97">
        <v>0</v>
      </c>
      <c r="E212" s="118">
        <v>0.23286984000000002</v>
      </c>
      <c r="F212" s="97">
        <v>0.3615353999999999</v>
      </c>
      <c r="G212" s="97">
        <v>0</v>
      </c>
      <c r="H212" s="118">
        <v>0.3615353999999999</v>
      </c>
      <c r="I212" s="97">
        <v>0.22107049000000001</v>
      </c>
      <c r="J212" s="97">
        <v>0</v>
      </c>
      <c r="K212" s="118">
        <v>0.22107049000000001</v>
      </c>
      <c r="L212" s="97">
        <v>0.5607216599999999</v>
      </c>
      <c r="M212" s="97">
        <v>8.4999999999999995E-4</v>
      </c>
      <c r="N212" s="118">
        <v>0.56157165999999992</v>
      </c>
      <c r="O212" s="97">
        <v>0.43408365000000004</v>
      </c>
      <c r="P212" s="97">
        <v>0</v>
      </c>
      <c r="Q212" s="118">
        <v>0.43408365000000004</v>
      </c>
      <c r="R212" s="97">
        <v>0.45087216999999996</v>
      </c>
      <c r="S212" s="97">
        <v>0</v>
      </c>
      <c r="T212" s="118">
        <v>0.45087216999999996</v>
      </c>
      <c r="U212" s="97">
        <v>0.32130433000000003</v>
      </c>
      <c r="V212" s="97">
        <v>0</v>
      </c>
      <c r="W212" s="118">
        <v>0.32130433000000003</v>
      </c>
      <c r="X212" s="86">
        <v>0.48283779000000004</v>
      </c>
      <c r="Y212" s="86">
        <v>0</v>
      </c>
      <c r="Z212" s="118">
        <v>0.48283779000000004</v>
      </c>
      <c r="AA212" s="86">
        <v>0.41799772999999996</v>
      </c>
      <c r="AB212" s="86">
        <v>4.7462629999999999E-2</v>
      </c>
      <c r="AC212" s="86">
        <v>0.46546035999999996</v>
      </c>
      <c r="AD212" s="86">
        <v>0.44081773000000002</v>
      </c>
      <c r="AE212" s="86">
        <v>3.5E-4</v>
      </c>
      <c r="AF212" s="86">
        <v>0.44116773000000004</v>
      </c>
      <c r="AG212" s="86">
        <v>0.29529058000000008</v>
      </c>
      <c r="AH212" s="86">
        <v>1.923132E-2</v>
      </c>
      <c r="AI212" s="86">
        <v>0.31452190000000008</v>
      </c>
      <c r="AJ212" s="86">
        <v>0.91927859999999983</v>
      </c>
      <c r="AK212" s="86">
        <v>1.9241970000000001E-2</v>
      </c>
      <c r="AL212" s="86">
        <v>0.93852056999999989</v>
      </c>
      <c r="AM212" s="97">
        <v>0</v>
      </c>
      <c r="AN212" s="97">
        <v>0</v>
      </c>
      <c r="AO212" s="118">
        <v>0</v>
      </c>
      <c r="AP212" s="97">
        <v>0</v>
      </c>
      <c r="AQ212" s="97">
        <v>0</v>
      </c>
      <c r="AR212" s="118">
        <v>0</v>
      </c>
      <c r="AS212" s="97">
        <v>0</v>
      </c>
      <c r="AT212" s="97">
        <v>0</v>
      </c>
      <c r="AU212" s="118">
        <v>0</v>
      </c>
      <c r="AV212" s="97">
        <v>0</v>
      </c>
      <c r="AW212" s="97">
        <v>0</v>
      </c>
      <c r="AX212" s="118">
        <v>0</v>
      </c>
      <c r="AY212" s="97">
        <v>0</v>
      </c>
      <c r="AZ212" s="97">
        <v>0</v>
      </c>
      <c r="BA212" s="118">
        <v>0</v>
      </c>
      <c r="BB212" s="97">
        <v>0</v>
      </c>
      <c r="BC212" s="97">
        <v>0</v>
      </c>
      <c r="BD212" s="118">
        <v>0</v>
      </c>
      <c r="BE212" s="97">
        <v>0</v>
      </c>
      <c r="BF212" s="97">
        <v>0</v>
      </c>
      <c r="BG212" s="118">
        <v>0</v>
      </c>
      <c r="BH212" s="86">
        <v>0</v>
      </c>
      <c r="BI212" s="86">
        <v>0</v>
      </c>
      <c r="BJ212" s="118">
        <v>0</v>
      </c>
      <c r="BK212" s="86">
        <v>0</v>
      </c>
      <c r="BL212" s="86">
        <v>0</v>
      </c>
      <c r="BM212" s="118">
        <v>0</v>
      </c>
      <c r="BN212" s="86">
        <v>0</v>
      </c>
      <c r="BO212" s="86">
        <v>0</v>
      </c>
      <c r="BP212" s="118">
        <v>0</v>
      </c>
      <c r="BQ212" s="86">
        <v>0</v>
      </c>
      <c r="BR212" s="86">
        <v>0</v>
      </c>
      <c r="BS212" s="118">
        <v>0</v>
      </c>
      <c r="BT212" s="86">
        <v>0</v>
      </c>
      <c r="BU212" s="86">
        <v>0</v>
      </c>
      <c r="BV212" s="118">
        <v>0</v>
      </c>
      <c r="BW212" s="97">
        <v>1.3364290000000001</v>
      </c>
      <c r="BX212" s="97">
        <v>6.9900000000000004E-2</v>
      </c>
      <c r="BY212" s="118">
        <v>1.4063290000000002</v>
      </c>
      <c r="BZ212" s="97">
        <v>4.0263010000000001</v>
      </c>
      <c r="CA212" s="97">
        <v>0.136103</v>
      </c>
      <c r="CB212" s="118">
        <v>4.1624040000000004</v>
      </c>
      <c r="CC212" s="97">
        <v>5.7550800000000004</v>
      </c>
      <c r="CD212" s="97">
        <v>0.194409</v>
      </c>
      <c r="CE212" s="118">
        <v>5.9494890000000007</v>
      </c>
      <c r="CF212" s="97">
        <v>3.7749169999999999</v>
      </c>
      <c r="CG212" s="97">
        <v>3.0868920000000002</v>
      </c>
      <c r="CH212" s="118">
        <v>6.861809</v>
      </c>
      <c r="CI212" s="97">
        <v>8.2753200000000007</v>
      </c>
      <c r="CJ212" s="97">
        <v>4.2834760000000003</v>
      </c>
      <c r="CK212" s="118">
        <v>12.558796000000001</v>
      </c>
      <c r="CL212" s="97">
        <v>1.6896230000000001</v>
      </c>
      <c r="CM212" s="97">
        <v>0.56944899999999998</v>
      </c>
      <c r="CN212" s="118">
        <v>2.2590720000000002</v>
      </c>
      <c r="CO212" s="97">
        <v>10.821145</v>
      </c>
      <c r="CP212" s="97">
        <v>0.13702</v>
      </c>
      <c r="CQ212" s="118">
        <v>10.958164999999999</v>
      </c>
      <c r="CR212" s="97">
        <v>10.536300000000001</v>
      </c>
      <c r="CS212" s="97">
        <v>13.471747000000001</v>
      </c>
      <c r="CT212" s="118">
        <v>24.008047000000001</v>
      </c>
      <c r="CU212" s="97">
        <v>9.4393069999999994</v>
      </c>
      <c r="CV212" s="97">
        <v>15.239979999999999</v>
      </c>
      <c r="CW212" s="118">
        <v>24.679286999999999</v>
      </c>
      <c r="CX212" s="97">
        <v>1.7614030000000001</v>
      </c>
      <c r="CY212" s="97">
        <v>15.530118</v>
      </c>
      <c r="CZ212" s="118">
        <v>17.291520999999999</v>
      </c>
      <c r="DA212" s="97">
        <v>2.3415490000000001</v>
      </c>
      <c r="DB212" s="97">
        <v>19.785757</v>
      </c>
      <c r="DC212" s="118">
        <v>22.127306000000001</v>
      </c>
      <c r="DD212" s="97">
        <v>3.2161369999999998</v>
      </c>
      <c r="DE212" s="97">
        <v>40.543402</v>
      </c>
      <c r="DF212" s="118">
        <v>43.759539000000004</v>
      </c>
      <c r="DG212" s="97">
        <v>2.1898875500000043</v>
      </c>
      <c r="DH212" s="97">
        <v>0.79443079000000005</v>
      </c>
      <c r="DI212" s="118">
        <v>2.9843183400000042</v>
      </c>
      <c r="DJ212" s="97">
        <v>1.7073144800000037</v>
      </c>
      <c r="DK212" s="97">
        <v>28.449006539999999</v>
      </c>
      <c r="DL212" s="118">
        <v>30.156321020000004</v>
      </c>
      <c r="DM212" s="97">
        <v>3.0328028899999997</v>
      </c>
      <c r="DN212" s="97">
        <v>22.713686980000002</v>
      </c>
      <c r="DO212" s="118">
        <v>25.746489870000001</v>
      </c>
      <c r="DP212" s="97">
        <v>1.7942565100000005</v>
      </c>
      <c r="DQ212" s="97">
        <v>8.0997474900000004</v>
      </c>
      <c r="DR212" s="118">
        <v>9.8940040000000007</v>
      </c>
      <c r="DS212" s="97">
        <v>1.7761607500000001</v>
      </c>
      <c r="DT212" s="97">
        <v>16.037828559999998</v>
      </c>
      <c r="DU212" s="118">
        <v>17.813989309999997</v>
      </c>
      <c r="DV212" s="97">
        <v>1.3841296300000001</v>
      </c>
      <c r="DW212" s="97">
        <v>3.13870856</v>
      </c>
      <c r="DX212" s="118">
        <v>4.5228381899999999</v>
      </c>
      <c r="DY212" s="97">
        <v>0</v>
      </c>
      <c r="DZ212" s="97">
        <v>0</v>
      </c>
      <c r="EA212" s="118">
        <v>0</v>
      </c>
      <c r="EB212" s="97">
        <v>3.5293739999999997E-2</v>
      </c>
      <c r="EC212" s="97">
        <v>2.8429200000000002E-2</v>
      </c>
      <c r="ED212" s="118">
        <v>6.3722940000000006E-2</v>
      </c>
      <c r="EE212" s="97">
        <v>0.23587474000000003</v>
      </c>
      <c r="EF212" s="97">
        <v>0.14879300000000001</v>
      </c>
      <c r="EG212" s="118">
        <v>0.38466774000000004</v>
      </c>
      <c r="EH212" s="97">
        <v>3.6261000000000002E-2</v>
      </c>
      <c r="EI212" s="97">
        <v>0</v>
      </c>
      <c r="EJ212" s="118">
        <v>3.6261000000000002E-2</v>
      </c>
      <c r="EK212" s="97">
        <v>0</v>
      </c>
      <c r="EL212" s="97">
        <v>0</v>
      </c>
      <c r="EM212" s="118">
        <v>0</v>
      </c>
      <c r="EN212" s="97">
        <v>0</v>
      </c>
      <c r="EO212" s="97">
        <v>0</v>
      </c>
      <c r="EP212" s="118">
        <v>0</v>
      </c>
    </row>
    <row r="213" spans="1:146" s="44" customFormat="1" x14ac:dyDescent="0.25">
      <c r="A213" s="95" t="s">
        <v>224</v>
      </c>
      <c r="B213" s="125" t="s">
        <v>225</v>
      </c>
      <c r="C213" s="97">
        <v>0</v>
      </c>
      <c r="D213" s="97">
        <v>0</v>
      </c>
      <c r="E213" s="118">
        <v>0</v>
      </c>
      <c r="F213" s="97">
        <v>0</v>
      </c>
      <c r="G213" s="97">
        <v>0</v>
      </c>
      <c r="H213" s="118">
        <v>0</v>
      </c>
      <c r="I213" s="97">
        <v>0</v>
      </c>
      <c r="J213" s="97">
        <v>0</v>
      </c>
      <c r="K213" s="118">
        <v>0</v>
      </c>
      <c r="L213" s="97">
        <v>0</v>
      </c>
      <c r="M213" s="97">
        <v>0</v>
      </c>
      <c r="N213" s="118">
        <v>0</v>
      </c>
      <c r="O213" s="97">
        <v>0</v>
      </c>
      <c r="P213" s="97">
        <v>0</v>
      </c>
      <c r="Q213" s="118">
        <v>0</v>
      </c>
      <c r="R213" s="97">
        <v>0</v>
      </c>
      <c r="S213" s="97">
        <v>0</v>
      </c>
      <c r="T213" s="118">
        <v>0</v>
      </c>
      <c r="U213" s="97">
        <v>0</v>
      </c>
      <c r="V213" s="97">
        <v>0</v>
      </c>
      <c r="W213" s="118">
        <v>0</v>
      </c>
      <c r="X213" s="86">
        <v>0</v>
      </c>
      <c r="Y213" s="86">
        <v>0</v>
      </c>
      <c r="Z213" s="118">
        <v>0</v>
      </c>
      <c r="AA213" s="86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  <c r="AL213" s="86">
        <v>0</v>
      </c>
      <c r="AM213" s="97">
        <v>0.28710685000000002</v>
      </c>
      <c r="AN213" s="97">
        <v>0</v>
      </c>
      <c r="AO213" s="118">
        <v>0.28710685000000002</v>
      </c>
      <c r="AP213" s="97">
        <v>0.42675235</v>
      </c>
      <c r="AQ213" s="97">
        <v>0</v>
      </c>
      <c r="AR213" s="118">
        <v>0.42675235</v>
      </c>
      <c r="AS213" s="97">
        <v>0.45247375000000001</v>
      </c>
      <c r="AT213" s="97">
        <v>0</v>
      </c>
      <c r="AU213" s="118">
        <v>0.45247375000000001</v>
      </c>
      <c r="AV213" s="97">
        <v>0.33100804999999994</v>
      </c>
      <c r="AW213" s="97">
        <v>0</v>
      </c>
      <c r="AX213" s="118">
        <v>0.33100804999999994</v>
      </c>
      <c r="AY213" s="97">
        <v>0.48641828999999992</v>
      </c>
      <c r="AZ213" s="97">
        <v>0</v>
      </c>
      <c r="BA213" s="118">
        <v>0.48641828999999992</v>
      </c>
      <c r="BB213" s="97">
        <v>0.67050915999999994</v>
      </c>
      <c r="BC213" s="97">
        <v>0</v>
      </c>
      <c r="BD213" s="118">
        <v>0.67050915999999994</v>
      </c>
      <c r="BE213" s="97">
        <v>0.64282280999999997</v>
      </c>
      <c r="BF213" s="97">
        <v>3.943704E-2</v>
      </c>
      <c r="BG213" s="118">
        <v>0.68225985</v>
      </c>
      <c r="BH213" s="86">
        <v>0.29185765000000002</v>
      </c>
      <c r="BI213" s="86">
        <v>0</v>
      </c>
      <c r="BJ213" s="118">
        <v>0.29185765000000002</v>
      </c>
      <c r="BK213" s="86">
        <v>0.38799938</v>
      </c>
      <c r="BL213" s="86">
        <v>0</v>
      </c>
      <c r="BM213" s="118">
        <v>0.38799938</v>
      </c>
      <c r="BN213" s="86">
        <v>0.32641814999999996</v>
      </c>
      <c r="BO213" s="86">
        <v>0</v>
      </c>
      <c r="BP213" s="118">
        <v>0.32641814999999996</v>
      </c>
      <c r="BQ213" s="86">
        <v>0.48253761000000001</v>
      </c>
      <c r="BR213" s="86">
        <v>7.2716000000000003E-2</v>
      </c>
      <c r="BS213" s="118">
        <v>0.55525360999999995</v>
      </c>
      <c r="BT213" s="86">
        <v>1.8856024100000002</v>
      </c>
      <c r="BU213" s="86">
        <v>0.37960285999999999</v>
      </c>
      <c r="BV213" s="118">
        <v>2.26520527</v>
      </c>
      <c r="BW213" s="97">
        <v>0.19501199999999999</v>
      </c>
      <c r="BX213" s="97">
        <v>0</v>
      </c>
      <c r="BY213" s="118">
        <v>0.19501199999999999</v>
      </c>
      <c r="BZ213" s="97">
        <v>0.35511399999999999</v>
      </c>
      <c r="CA213" s="97">
        <v>0</v>
      </c>
      <c r="CB213" s="118">
        <v>0.35511399999999999</v>
      </c>
      <c r="CC213" s="97">
        <v>0.59145700000000001</v>
      </c>
      <c r="CD213" s="97">
        <v>0</v>
      </c>
      <c r="CE213" s="118">
        <v>0.59145700000000001</v>
      </c>
      <c r="CF213" s="97">
        <v>0.76610999999999996</v>
      </c>
      <c r="CG213" s="97">
        <v>7.2297E-2</v>
      </c>
      <c r="CH213" s="118">
        <v>0.8384069999999999</v>
      </c>
      <c r="CI213" s="97">
        <v>1.0305960000000001</v>
      </c>
      <c r="CJ213" s="97">
        <v>0</v>
      </c>
      <c r="CK213" s="118">
        <v>1.0305960000000001</v>
      </c>
      <c r="CL213" s="97">
        <v>0.469638</v>
      </c>
      <c r="CM213" s="97">
        <v>0</v>
      </c>
      <c r="CN213" s="118">
        <v>0.469638</v>
      </c>
      <c r="CO213" s="97">
        <v>1.2666109999999999</v>
      </c>
      <c r="CP213" s="97">
        <v>0</v>
      </c>
      <c r="CQ213" s="118">
        <v>1.2666109999999999</v>
      </c>
      <c r="CR213" s="97">
        <v>1.155543</v>
      </c>
      <c r="CS213" s="97">
        <v>0.983263</v>
      </c>
      <c r="CT213" s="118">
        <v>2.1388059999999998</v>
      </c>
      <c r="CU213" s="97">
        <v>1.9902299999999999</v>
      </c>
      <c r="CV213" s="97">
        <v>0</v>
      </c>
      <c r="CW213" s="118">
        <v>1.9902299999999999</v>
      </c>
      <c r="CX213" s="97">
        <v>3.10819</v>
      </c>
      <c r="CY213" s="97">
        <v>0</v>
      </c>
      <c r="CZ213" s="118">
        <v>3.10819</v>
      </c>
      <c r="DA213" s="97">
        <v>1.716499</v>
      </c>
      <c r="DB213" s="97">
        <v>6.4999999999999997E-3</v>
      </c>
      <c r="DC213" s="118">
        <v>1.7229989999999999</v>
      </c>
      <c r="DD213" s="97">
        <v>8.9483499999999996</v>
      </c>
      <c r="DE213" s="97">
        <v>0.15504299999999999</v>
      </c>
      <c r="DF213" s="118">
        <v>9.1033929999999987</v>
      </c>
      <c r="DG213" s="97">
        <v>0.39375140999999991</v>
      </c>
      <c r="DH213" s="97">
        <v>0</v>
      </c>
      <c r="DI213" s="118">
        <v>0.39375140999999991</v>
      </c>
      <c r="DJ213" s="97">
        <v>1.5419755699999997</v>
      </c>
      <c r="DK213" s="97">
        <v>0</v>
      </c>
      <c r="DL213" s="118">
        <v>1.5419755699999997</v>
      </c>
      <c r="DM213" s="97">
        <v>91.447076949999982</v>
      </c>
      <c r="DN213" s="97">
        <v>5.7934910000000006E-2</v>
      </c>
      <c r="DO213" s="118">
        <v>91.505011859999982</v>
      </c>
      <c r="DP213" s="97">
        <v>17.0078225</v>
      </c>
      <c r="DQ213" s="97">
        <v>19.490924289999999</v>
      </c>
      <c r="DR213" s="118">
        <v>36.498746789999998</v>
      </c>
      <c r="DS213" s="97">
        <v>36.524400980000067</v>
      </c>
      <c r="DT213" s="97">
        <v>10.697916829999985</v>
      </c>
      <c r="DU213" s="118">
        <v>47.22231781000005</v>
      </c>
      <c r="DV213" s="97">
        <v>58.693001420000066</v>
      </c>
      <c r="DW213" s="97">
        <v>6.3967179199999977</v>
      </c>
      <c r="DX213" s="118">
        <v>65.089719340000059</v>
      </c>
      <c r="DY213" s="97">
        <v>34.134786050000002</v>
      </c>
      <c r="DZ213" s="97">
        <v>0.90675639000000008</v>
      </c>
      <c r="EA213" s="118">
        <v>35.041542440000001</v>
      </c>
      <c r="EB213" s="97">
        <v>50.640075389999971</v>
      </c>
      <c r="EC213" s="97">
        <v>0</v>
      </c>
      <c r="ED213" s="118">
        <v>50.640075389999971</v>
      </c>
      <c r="EE213" s="97">
        <v>34.579630979999969</v>
      </c>
      <c r="EF213" s="97">
        <v>6.6304669999999982E-2</v>
      </c>
      <c r="EG213" s="118">
        <v>34.64593564999997</v>
      </c>
      <c r="EH213" s="97">
        <v>20.307522690000003</v>
      </c>
      <c r="EI213" s="97">
        <v>3.3716999999999997E-2</v>
      </c>
      <c r="EJ213" s="118">
        <v>20.341239690000002</v>
      </c>
      <c r="EK213" s="97">
        <v>27.772948740000007</v>
      </c>
      <c r="EL213" s="97">
        <v>0.16692701999999995</v>
      </c>
      <c r="EM213" s="118">
        <v>27.939875760000007</v>
      </c>
      <c r="EN213" s="97">
        <v>7.3391831199999862</v>
      </c>
      <c r="EO213" s="97">
        <v>10.966498990000019</v>
      </c>
      <c r="EP213" s="118">
        <v>18.305682110000006</v>
      </c>
    </row>
    <row r="214" spans="1:146" s="44" customFormat="1" x14ac:dyDescent="0.25">
      <c r="A214" s="95" t="s">
        <v>226</v>
      </c>
      <c r="B214" s="125" t="s">
        <v>227</v>
      </c>
      <c r="C214" s="156">
        <v>1.3047083199999994</v>
      </c>
      <c r="D214" s="156">
        <v>1.214025E-2</v>
      </c>
      <c r="E214" s="118">
        <v>1.3168485699999994</v>
      </c>
      <c r="F214" s="97">
        <v>1.5924784800000005</v>
      </c>
      <c r="G214" s="156">
        <v>0</v>
      </c>
      <c r="H214" s="118">
        <v>1.5924784800000005</v>
      </c>
      <c r="I214" s="97">
        <v>1.4171628699999999</v>
      </c>
      <c r="J214" s="156">
        <v>0</v>
      </c>
      <c r="K214" s="118">
        <v>1.4171628699999999</v>
      </c>
      <c r="L214" s="97">
        <v>1.4583384599999996</v>
      </c>
      <c r="M214" s="156">
        <v>1.54933E-2</v>
      </c>
      <c r="N214" s="118">
        <v>1.4738317599999995</v>
      </c>
      <c r="O214" s="97">
        <v>1.54975726</v>
      </c>
      <c r="P214" s="156">
        <v>2.4932050000000001E-2</v>
      </c>
      <c r="Q214" s="118">
        <v>1.5746893100000001</v>
      </c>
      <c r="R214" s="97">
        <v>1.6337087100000003</v>
      </c>
      <c r="S214" s="156">
        <v>1.0865E-2</v>
      </c>
      <c r="T214" s="118">
        <v>1.6445737100000002</v>
      </c>
      <c r="U214" s="97">
        <v>1.6634314499999998</v>
      </c>
      <c r="V214" s="156">
        <v>2.4910000000000002E-2</v>
      </c>
      <c r="W214" s="118">
        <v>1.6883414499999998</v>
      </c>
      <c r="X214" s="97">
        <v>2.1843016499999997</v>
      </c>
      <c r="Y214" s="157">
        <v>0</v>
      </c>
      <c r="Z214" s="118">
        <v>2.1843016499999997</v>
      </c>
      <c r="AA214" s="97">
        <v>1.5454892899999999</v>
      </c>
      <c r="AB214" s="157">
        <v>8.0995999999999999E-2</v>
      </c>
      <c r="AC214" s="157">
        <v>1.6264852899999998</v>
      </c>
      <c r="AD214" s="157">
        <v>1.7253264299999995</v>
      </c>
      <c r="AE214" s="157">
        <v>0.11536073999999999</v>
      </c>
      <c r="AF214" s="157">
        <v>1.8406871699999994</v>
      </c>
      <c r="AG214" s="157">
        <v>2.5211976599999999</v>
      </c>
      <c r="AH214" s="157">
        <v>0.155279</v>
      </c>
      <c r="AI214" s="157">
        <v>2.6764766599999996</v>
      </c>
      <c r="AJ214" s="157">
        <v>3.4613336199999973</v>
      </c>
      <c r="AK214" s="157">
        <v>0.49839232999999994</v>
      </c>
      <c r="AL214" s="157">
        <v>3.9597259499999975</v>
      </c>
      <c r="AM214" s="156">
        <v>1.5868369499999995</v>
      </c>
      <c r="AN214" s="156">
        <v>0</v>
      </c>
      <c r="AO214" s="118">
        <v>1.5868369499999995</v>
      </c>
      <c r="AP214" s="97">
        <v>1.5059794200000001</v>
      </c>
      <c r="AQ214" s="156">
        <v>0</v>
      </c>
      <c r="AR214" s="118">
        <v>1.5059794200000001</v>
      </c>
      <c r="AS214" s="97">
        <v>1.5294848299999999</v>
      </c>
      <c r="AT214" s="156">
        <v>0</v>
      </c>
      <c r="AU214" s="118">
        <v>1.5294848299999999</v>
      </c>
      <c r="AV214" s="97">
        <v>1.4055644199999997</v>
      </c>
      <c r="AW214" s="156">
        <v>0</v>
      </c>
      <c r="AX214" s="118">
        <v>1.4055644199999997</v>
      </c>
      <c r="AY214" s="97">
        <v>1.58612427</v>
      </c>
      <c r="AZ214" s="156">
        <v>2.4713899999999997E-2</v>
      </c>
      <c r="BA214" s="118">
        <v>1.6108381699999998</v>
      </c>
      <c r="BB214" s="97">
        <v>1.3100996300000003</v>
      </c>
      <c r="BC214" s="156">
        <v>5.4140000000000004E-3</v>
      </c>
      <c r="BD214" s="118">
        <v>1.3155136300000003</v>
      </c>
      <c r="BE214" s="97">
        <v>1.5853984199999995</v>
      </c>
      <c r="BF214" s="156">
        <v>0</v>
      </c>
      <c r="BG214" s="118">
        <v>1.5853984199999995</v>
      </c>
      <c r="BH214" s="97">
        <v>2.4354501499999994</v>
      </c>
      <c r="BI214" s="157">
        <v>0</v>
      </c>
      <c r="BJ214" s="118">
        <v>2.4354501499999994</v>
      </c>
      <c r="BK214" s="97">
        <v>1.6609737499999999</v>
      </c>
      <c r="BL214" s="157">
        <v>0</v>
      </c>
      <c r="BM214" s="118">
        <v>1.6609737499999999</v>
      </c>
      <c r="BN214" s="97">
        <v>1.91585508</v>
      </c>
      <c r="BO214" s="157">
        <v>0</v>
      </c>
      <c r="BP214" s="118">
        <v>1.91585508</v>
      </c>
      <c r="BQ214" s="97">
        <v>1.7592491800000003</v>
      </c>
      <c r="BR214" s="157">
        <v>0.33644400000000002</v>
      </c>
      <c r="BS214" s="118">
        <v>2.0956931800000005</v>
      </c>
      <c r="BT214" s="97">
        <v>1.9035786800000001</v>
      </c>
      <c r="BU214" s="157">
        <v>1.4559703799999999</v>
      </c>
      <c r="BV214" s="118">
        <v>3.35954906</v>
      </c>
      <c r="BW214" s="156">
        <v>0</v>
      </c>
      <c r="BX214" s="156">
        <v>0</v>
      </c>
      <c r="BY214" s="118">
        <v>0</v>
      </c>
      <c r="BZ214" s="97">
        <v>0</v>
      </c>
      <c r="CA214" s="156">
        <v>0</v>
      </c>
      <c r="CB214" s="118">
        <v>0</v>
      </c>
      <c r="CC214" s="156">
        <v>0</v>
      </c>
      <c r="CD214" s="156">
        <v>0</v>
      </c>
      <c r="CE214" s="118">
        <v>0</v>
      </c>
      <c r="CF214" s="156">
        <v>0</v>
      </c>
      <c r="CG214" s="156">
        <v>0</v>
      </c>
      <c r="CH214" s="118">
        <v>0</v>
      </c>
      <c r="CI214" s="156">
        <v>0</v>
      </c>
      <c r="CJ214" s="156">
        <v>0</v>
      </c>
      <c r="CK214" s="118">
        <v>0</v>
      </c>
      <c r="CL214" s="156">
        <v>0</v>
      </c>
      <c r="CM214" s="156">
        <v>0</v>
      </c>
      <c r="CN214" s="118">
        <v>0</v>
      </c>
      <c r="CO214" s="156">
        <v>0</v>
      </c>
      <c r="CP214" s="156">
        <v>0</v>
      </c>
      <c r="CQ214" s="118">
        <v>0</v>
      </c>
      <c r="CR214" s="156">
        <v>0</v>
      </c>
      <c r="CS214" s="156">
        <v>0</v>
      </c>
      <c r="CT214" s="118">
        <v>0</v>
      </c>
      <c r="CU214" s="156">
        <v>0</v>
      </c>
      <c r="CV214" s="156">
        <v>0</v>
      </c>
      <c r="CW214" s="118">
        <v>0</v>
      </c>
      <c r="CX214" s="156">
        <v>0</v>
      </c>
      <c r="CY214" s="156">
        <v>0</v>
      </c>
      <c r="CZ214" s="118">
        <v>0</v>
      </c>
      <c r="DA214" s="156">
        <v>0</v>
      </c>
      <c r="DB214" s="156">
        <v>0</v>
      </c>
      <c r="DC214" s="118">
        <v>0</v>
      </c>
      <c r="DD214" s="156">
        <v>0</v>
      </c>
      <c r="DE214" s="156">
        <v>0</v>
      </c>
      <c r="DF214" s="118">
        <v>0</v>
      </c>
      <c r="DG214" s="97">
        <v>0</v>
      </c>
      <c r="DH214" s="97">
        <v>0</v>
      </c>
      <c r="DI214" s="118">
        <v>0</v>
      </c>
      <c r="DJ214" s="156">
        <v>0</v>
      </c>
      <c r="DK214" s="156">
        <v>0</v>
      </c>
      <c r="DL214" s="118">
        <v>0</v>
      </c>
      <c r="DM214" s="156">
        <v>0</v>
      </c>
      <c r="DN214" s="156">
        <v>0</v>
      </c>
      <c r="DO214" s="118">
        <v>0</v>
      </c>
      <c r="DP214" s="97">
        <v>0</v>
      </c>
      <c r="DQ214" s="156">
        <v>0</v>
      </c>
      <c r="DR214" s="118">
        <v>0</v>
      </c>
      <c r="DS214" s="156">
        <v>0</v>
      </c>
      <c r="DT214" s="156">
        <v>0</v>
      </c>
      <c r="DU214" s="118">
        <v>0</v>
      </c>
      <c r="DV214" s="156">
        <v>0</v>
      </c>
      <c r="DW214" s="156">
        <v>0</v>
      </c>
      <c r="DX214" s="118">
        <v>0</v>
      </c>
      <c r="DY214" s="156">
        <v>0</v>
      </c>
      <c r="DZ214" s="156">
        <v>0</v>
      </c>
      <c r="EA214" s="118">
        <v>0</v>
      </c>
      <c r="EB214" s="156">
        <v>0</v>
      </c>
      <c r="EC214" s="156">
        <v>0</v>
      </c>
      <c r="ED214" s="118">
        <v>0</v>
      </c>
      <c r="EE214" s="156">
        <v>0</v>
      </c>
      <c r="EF214" s="156">
        <v>0</v>
      </c>
      <c r="EG214" s="118">
        <v>0</v>
      </c>
      <c r="EH214" s="156">
        <v>0</v>
      </c>
      <c r="EI214" s="156">
        <v>0</v>
      </c>
      <c r="EJ214" s="118">
        <v>0</v>
      </c>
      <c r="EK214" s="156">
        <v>0</v>
      </c>
      <c r="EL214" s="156">
        <v>0</v>
      </c>
      <c r="EM214" s="118">
        <v>0</v>
      </c>
      <c r="EN214" s="156">
        <v>0</v>
      </c>
      <c r="EO214" s="156">
        <v>0</v>
      </c>
      <c r="EP214" s="118">
        <v>0</v>
      </c>
    </row>
    <row r="215" spans="1:146" s="44" customFormat="1" x14ac:dyDescent="0.25">
      <c r="A215" s="95" t="s">
        <v>228</v>
      </c>
      <c r="B215" s="125" t="s">
        <v>229</v>
      </c>
      <c r="C215" s="156"/>
      <c r="D215" s="156"/>
      <c r="E215" s="118"/>
      <c r="F215" s="97"/>
      <c r="G215" s="156"/>
      <c r="H215" s="118"/>
      <c r="I215" s="97"/>
      <c r="J215" s="156"/>
      <c r="K215" s="118"/>
      <c r="L215" s="97"/>
      <c r="M215" s="156"/>
      <c r="N215" s="118"/>
      <c r="O215" s="97"/>
      <c r="P215" s="156"/>
      <c r="Q215" s="118"/>
      <c r="R215" s="97"/>
      <c r="S215" s="156"/>
      <c r="T215" s="118"/>
      <c r="U215" s="97"/>
      <c r="V215" s="156"/>
      <c r="W215" s="118"/>
      <c r="X215" s="97"/>
      <c r="Y215" s="157"/>
      <c r="Z215" s="118"/>
      <c r="AA215" s="9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6"/>
      <c r="AN215" s="156"/>
      <c r="AO215" s="118"/>
      <c r="AP215" s="97"/>
      <c r="AQ215" s="156"/>
      <c r="AR215" s="118"/>
      <c r="AS215" s="97"/>
      <c r="AT215" s="156"/>
      <c r="AU215" s="118"/>
      <c r="AV215" s="97"/>
      <c r="AW215" s="156"/>
      <c r="AX215" s="118"/>
      <c r="AY215" s="97"/>
      <c r="AZ215" s="156"/>
      <c r="BA215" s="118"/>
      <c r="BB215" s="97"/>
      <c r="BC215" s="156"/>
      <c r="BD215" s="118"/>
      <c r="BE215" s="97"/>
      <c r="BF215" s="156"/>
      <c r="BG215" s="118"/>
      <c r="BH215" s="97"/>
      <c r="BI215" s="157"/>
      <c r="BJ215" s="118"/>
      <c r="BK215" s="97"/>
      <c r="BL215" s="157"/>
      <c r="BM215" s="118"/>
      <c r="BN215" s="97"/>
      <c r="BO215" s="157"/>
      <c r="BP215" s="118"/>
      <c r="BQ215" s="97"/>
      <c r="BR215" s="157"/>
      <c r="BS215" s="118"/>
      <c r="BT215" s="97"/>
      <c r="BU215" s="157"/>
      <c r="BV215" s="118"/>
      <c r="BW215" s="156">
        <v>9.1015200000000007</v>
      </c>
      <c r="BX215" s="156">
        <v>3.1800000000000001E-3</v>
      </c>
      <c r="BY215" s="118">
        <v>9.1047000000000011</v>
      </c>
      <c r="BZ215" s="97">
        <v>9.213991</v>
      </c>
      <c r="CA215" s="156">
        <v>9.7999999999999997E-4</v>
      </c>
      <c r="CB215" s="118">
        <v>9.2149710000000002</v>
      </c>
      <c r="CC215" s="156">
        <v>8.9701590000000007</v>
      </c>
      <c r="CD215" s="156">
        <v>3.1387999999999999E-2</v>
      </c>
      <c r="CE215" s="118">
        <v>9.0015470000000004</v>
      </c>
      <c r="CF215" s="156">
        <v>10.716281</v>
      </c>
      <c r="CG215" s="156">
        <v>8.4270000000000005E-3</v>
      </c>
      <c r="CH215" s="118">
        <v>10.724708</v>
      </c>
      <c r="CI215" s="156">
        <v>9.567933</v>
      </c>
      <c r="CJ215" s="156">
        <v>1.3358E-2</v>
      </c>
      <c r="CK215" s="118">
        <v>9.5812910000000002</v>
      </c>
      <c r="CL215" s="156">
        <v>10.277146999999999</v>
      </c>
      <c r="CM215" s="156">
        <v>1.1283E-2</v>
      </c>
      <c r="CN215" s="118">
        <v>10.28843</v>
      </c>
      <c r="CO215" s="156">
        <v>9.1339000000000006</v>
      </c>
      <c r="CP215" s="156">
        <v>3.0634000000000002E-2</v>
      </c>
      <c r="CQ215" s="118">
        <v>9.1645339999999997</v>
      </c>
      <c r="CR215" s="156">
        <v>9.7886319999999998</v>
      </c>
      <c r="CS215" s="156">
        <v>1.4880000000000001E-2</v>
      </c>
      <c r="CT215" s="118">
        <v>9.8035119999999996</v>
      </c>
      <c r="CU215" s="156">
        <v>10.738823999999999</v>
      </c>
      <c r="CV215" s="156">
        <v>6.4616000000000007E-2</v>
      </c>
      <c r="CW215" s="118">
        <v>10.803439999999998</v>
      </c>
      <c r="CX215" s="156">
        <v>10.13828</v>
      </c>
      <c r="CY215" s="156">
        <v>3.7943999999999999E-2</v>
      </c>
      <c r="CZ215" s="118">
        <v>10.176223999999999</v>
      </c>
      <c r="DA215" s="156">
        <v>10.840445000000001</v>
      </c>
      <c r="DB215" s="156">
        <v>6.4557000000000003E-2</v>
      </c>
      <c r="DC215" s="118">
        <v>10.905002000000001</v>
      </c>
      <c r="DD215" s="156">
        <v>9.7978330000000007</v>
      </c>
      <c r="DE215" s="156">
        <v>0.32056000000000001</v>
      </c>
      <c r="DF215" s="118">
        <v>10.118393000000001</v>
      </c>
      <c r="DG215" s="97">
        <v>10.68398006</v>
      </c>
      <c r="DH215" s="97">
        <v>1.3113959999999999E-2</v>
      </c>
      <c r="DI215" s="118">
        <v>10.69709402</v>
      </c>
      <c r="DJ215" s="156">
        <v>10.973208419999999</v>
      </c>
      <c r="DK215" s="156">
        <v>7.2324179999999988E-2</v>
      </c>
      <c r="DL215" s="118">
        <v>11.0455326</v>
      </c>
      <c r="DM215" s="156">
        <v>10.101176540000001</v>
      </c>
      <c r="DN215" s="156">
        <v>3.5809210000000001E-2</v>
      </c>
      <c r="DO215" s="118">
        <v>10.136985750000001</v>
      </c>
      <c r="DP215" s="97">
        <v>11.207642129999998</v>
      </c>
      <c r="DQ215" s="156">
        <v>0</v>
      </c>
      <c r="DR215" s="118">
        <v>11.207642129999998</v>
      </c>
      <c r="DS215" s="156">
        <v>9.8594079199999989</v>
      </c>
      <c r="DT215" s="156">
        <v>0</v>
      </c>
      <c r="DU215" s="118">
        <v>9.8594079199999989</v>
      </c>
      <c r="DV215" s="156">
        <v>10.106849979999998</v>
      </c>
      <c r="DW215" s="156">
        <v>0</v>
      </c>
      <c r="DX215" s="118">
        <v>10.106849979999998</v>
      </c>
      <c r="DY215" s="156">
        <v>10.125542109999996</v>
      </c>
      <c r="DZ215" s="156">
        <v>2.9821009999999998E-2</v>
      </c>
      <c r="EA215" s="118">
        <v>10.155363119999995</v>
      </c>
      <c r="EB215" s="156">
        <v>10.149355180000002</v>
      </c>
      <c r="EC215" s="156">
        <v>7.0670200000000002E-3</v>
      </c>
      <c r="ED215" s="118">
        <v>10.156422200000002</v>
      </c>
      <c r="EE215" s="156">
        <v>10.261209440000004</v>
      </c>
      <c r="EF215" s="156">
        <v>3.2012E-3</v>
      </c>
      <c r="EG215" s="118">
        <v>10.264410640000003</v>
      </c>
      <c r="EH215" s="156">
        <v>9.6615307399999981</v>
      </c>
      <c r="EI215" s="156">
        <v>0</v>
      </c>
      <c r="EJ215" s="118">
        <v>9.6615307399999981</v>
      </c>
      <c r="EK215" s="156">
        <v>10.744678539999999</v>
      </c>
      <c r="EL215" s="156">
        <v>1.3515000000000001E-3</v>
      </c>
      <c r="EM215" s="118">
        <v>10.746030039999999</v>
      </c>
      <c r="EN215" s="156">
        <v>10.342670360000007</v>
      </c>
      <c r="EO215" s="156">
        <v>0.19111189000000001</v>
      </c>
      <c r="EP215" s="118">
        <v>10.533782250000007</v>
      </c>
    </row>
    <row r="216" spans="1:146" s="44" customFormat="1" x14ac:dyDescent="0.25">
      <c r="A216" s="95" t="s">
        <v>230</v>
      </c>
      <c r="B216" s="125" t="s">
        <v>231</v>
      </c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7"/>
      <c r="Z216" s="156"/>
      <c r="AA216" s="156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7"/>
      <c r="BJ216" s="156"/>
      <c r="BK216" s="156"/>
      <c r="BL216" s="157"/>
      <c r="BM216" s="156"/>
      <c r="BN216" s="156"/>
      <c r="BO216" s="157"/>
      <c r="BP216" s="156"/>
      <c r="BQ216" s="156"/>
      <c r="BR216" s="157"/>
      <c r="BS216" s="156"/>
      <c r="BT216" s="156"/>
      <c r="BU216" s="157"/>
      <c r="BV216" s="118"/>
      <c r="BW216" s="156">
        <v>0</v>
      </c>
      <c r="BX216" s="156">
        <v>0</v>
      </c>
      <c r="BY216" s="156">
        <v>0</v>
      </c>
      <c r="BZ216" s="156">
        <v>0</v>
      </c>
      <c r="CA216" s="156">
        <v>0</v>
      </c>
      <c r="CB216" s="156">
        <v>0</v>
      </c>
      <c r="CC216" s="156">
        <v>0</v>
      </c>
      <c r="CD216" s="156">
        <v>0</v>
      </c>
      <c r="CE216" s="156">
        <v>0</v>
      </c>
      <c r="CF216" s="156">
        <v>0</v>
      </c>
      <c r="CG216" s="156">
        <v>0</v>
      </c>
      <c r="CH216" s="156">
        <v>0</v>
      </c>
      <c r="CI216" s="156">
        <v>0</v>
      </c>
      <c r="CJ216" s="156">
        <v>0</v>
      </c>
      <c r="CK216" s="156">
        <v>0</v>
      </c>
      <c r="CL216" s="156">
        <v>0</v>
      </c>
      <c r="CM216" s="156">
        <v>0</v>
      </c>
      <c r="CN216" s="156">
        <v>0</v>
      </c>
      <c r="CO216" s="156">
        <v>6.7599999999999995E-4</v>
      </c>
      <c r="CP216" s="156">
        <v>0</v>
      </c>
      <c r="CQ216" s="156">
        <v>6.7599999999999995E-4</v>
      </c>
      <c r="CR216" s="156">
        <v>0.12914700000000001</v>
      </c>
      <c r="CS216" s="156">
        <v>0</v>
      </c>
      <c r="CT216" s="156">
        <v>0.12914700000000001</v>
      </c>
      <c r="CU216" s="156">
        <v>0.16042799999999999</v>
      </c>
      <c r="CV216" s="156">
        <v>4.2077000000000003E-2</v>
      </c>
      <c r="CW216" s="156">
        <v>0.20250499999999999</v>
      </c>
      <c r="CX216" s="156">
        <v>0.311168</v>
      </c>
      <c r="CY216" s="156">
        <v>0</v>
      </c>
      <c r="CZ216" s="156">
        <v>0.311168</v>
      </c>
      <c r="DA216" s="156">
        <v>0.216894</v>
      </c>
      <c r="DB216" s="156">
        <v>0.13361300000000001</v>
      </c>
      <c r="DC216" s="156">
        <v>0.35050700000000001</v>
      </c>
      <c r="DD216" s="156">
        <v>1.7009510000000001</v>
      </c>
      <c r="DE216" s="156">
        <v>1.3321689999999999</v>
      </c>
      <c r="DF216" s="156">
        <v>3.0331200000000003</v>
      </c>
      <c r="DG216" s="97">
        <v>0.20971680000000001</v>
      </c>
      <c r="DH216" s="97">
        <v>0</v>
      </c>
      <c r="DI216" s="118">
        <v>0.20971680000000001</v>
      </c>
      <c r="DJ216" s="156">
        <v>0.46616125999999997</v>
      </c>
      <c r="DK216" s="156">
        <v>7.0549999999999996E-3</v>
      </c>
      <c r="DL216" s="118">
        <v>0.47321625999999994</v>
      </c>
      <c r="DM216" s="156">
        <v>0.25182651</v>
      </c>
      <c r="DN216" s="156">
        <v>0.16473021999999998</v>
      </c>
      <c r="DO216" s="118">
        <v>0.41655672999999999</v>
      </c>
      <c r="DP216" s="97">
        <v>0.24266526000000002</v>
      </c>
      <c r="DQ216" s="156">
        <v>0</v>
      </c>
      <c r="DR216" s="118">
        <v>0.24266526000000002</v>
      </c>
      <c r="DS216" s="156">
        <v>0.41451229000000006</v>
      </c>
      <c r="DT216" s="156">
        <v>0</v>
      </c>
      <c r="DU216" s="118">
        <v>0.41451229000000006</v>
      </c>
      <c r="DV216" s="156">
        <v>0.31334169999999995</v>
      </c>
      <c r="DW216" s="156">
        <v>3.2016000000000003E-2</v>
      </c>
      <c r="DX216" s="118">
        <v>0.34535769999999993</v>
      </c>
      <c r="DY216" s="156">
        <v>0.25598894999999999</v>
      </c>
      <c r="DZ216" s="156">
        <v>0</v>
      </c>
      <c r="EA216" s="118">
        <v>0.25598894999999999</v>
      </c>
      <c r="EB216" s="156">
        <v>0.25057411999999996</v>
      </c>
      <c r="EC216" s="156">
        <v>3.1E-2</v>
      </c>
      <c r="ED216" s="118">
        <v>0.28157411999999993</v>
      </c>
      <c r="EE216" s="156">
        <v>0.22640324999999997</v>
      </c>
      <c r="EF216" s="156">
        <v>2.7824999999999999E-2</v>
      </c>
      <c r="EG216" s="118">
        <v>0.25422824999999999</v>
      </c>
      <c r="EH216" s="156">
        <v>0.35458544000000003</v>
      </c>
      <c r="EI216" s="156">
        <v>0</v>
      </c>
      <c r="EJ216" s="118">
        <v>0.35458544000000003</v>
      </c>
      <c r="EK216" s="156">
        <v>0.23758307999999989</v>
      </c>
      <c r="EL216" s="156">
        <v>0</v>
      </c>
      <c r="EM216" s="118">
        <v>0.23758307999999989</v>
      </c>
      <c r="EN216" s="156">
        <v>0.29293405</v>
      </c>
      <c r="EO216" s="156">
        <v>0.28787778000000003</v>
      </c>
      <c r="EP216" s="118">
        <v>0.58081183000000003</v>
      </c>
    </row>
    <row r="217" spans="1:146" s="44" customFormat="1" x14ac:dyDescent="0.25">
      <c r="A217" s="95" t="s">
        <v>250</v>
      </c>
      <c r="B217" s="125" t="s">
        <v>251</v>
      </c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7"/>
      <c r="Z217" s="156"/>
      <c r="AA217" s="156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7"/>
      <c r="BJ217" s="156"/>
      <c r="BK217" s="156"/>
      <c r="BL217" s="157"/>
      <c r="BM217" s="156"/>
      <c r="BN217" s="156"/>
      <c r="BO217" s="157"/>
      <c r="BP217" s="156"/>
      <c r="BQ217" s="156"/>
      <c r="BR217" s="157"/>
      <c r="BS217" s="156"/>
      <c r="BT217" s="156"/>
      <c r="BU217" s="157"/>
      <c r="BV217" s="118"/>
      <c r="BW217" s="156">
        <v>0</v>
      </c>
      <c r="BX217" s="156">
        <v>0</v>
      </c>
      <c r="BY217" s="156">
        <v>0</v>
      </c>
      <c r="BZ217" s="156">
        <v>0</v>
      </c>
      <c r="CA217" s="156">
        <v>0</v>
      </c>
      <c r="CB217" s="156">
        <v>0</v>
      </c>
      <c r="CC217" s="156">
        <v>0</v>
      </c>
      <c r="CD217" s="156">
        <v>0</v>
      </c>
      <c r="CE217" s="156">
        <v>0</v>
      </c>
      <c r="CF217" s="156">
        <v>0</v>
      </c>
      <c r="CG217" s="156">
        <v>0</v>
      </c>
      <c r="CH217" s="156">
        <v>0</v>
      </c>
      <c r="CI217" s="156">
        <v>0</v>
      </c>
      <c r="CJ217" s="156">
        <v>0</v>
      </c>
      <c r="CK217" s="156">
        <v>0</v>
      </c>
      <c r="CL217" s="156">
        <v>0</v>
      </c>
      <c r="CM217" s="156">
        <v>0</v>
      </c>
      <c r="CN217" s="156">
        <v>0</v>
      </c>
      <c r="CO217" s="156">
        <v>0</v>
      </c>
      <c r="CP217" s="156">
        <v>0</v>
      </c>
      <c r="CQ217" s="156">
        <v>0</v>
      </c>
      <c r="CR217" s="156">
        <v>0</v>
      </c>
      <c r="CS217" s="156">
        <v>0</v>
      </c>
      <c r="CT217" s="156">
        <v>0</v>
      </c>
      <c r="CU217" s="156">
        <v>0</v>
      </c>
      <c r="CV217" s="156">
        <v>0</v>
      </c>
      <c r="CW217" s="156">
        <v>0</v>
      </c>
      <c r="CX217" s="156">
        <v>0</v>
      </c>
      <c r="CY217" s="156">
        <v>0</v>
      </c>
      <c r="CZ217" s="156">
        <v>0</v>
      </c>
      <c r="DA217" s="156">
        <v>0</v>
      </c>
      <c r="DB217" s="156">
        <v>0</v>
      </c>
      <c r="DC217" s="156">
        <v>0</v>
      </c>
      <c r="DD217" s="156">
        <v>0</v>
      </c>
      <c r="DE217" s="156">
        <v>0</v>
      </c>
      <c r="DF217" s="156">
        <v>0</v>
      </c>
      <c r="DG217" s="156">
        <v>0</v>
      </c>
      <c r="DH217" s="156">
        <v>0</v>
      </c>
      <c r="DI217" s="156">
        <v>0</v>
      </c>
      <c r="DJ217" s="156">
        <v>0</v>
      </c>
      <c r="DK217" s="156">
        <v>0</v>
      </c>
      <c r="DL217" s="156">
        <v>0</v>
      </c>
      <c r="DM217" s="156">
        <v>0</v>
      </c>
      <c r="DN217" s="156">
        <v>0</v>
      </c>
      <c r="DO217" s="156">
        <v>0</v>
      </c>
      <c r="DP217" s="156">
        <v>0</v>
      </c>
      <c r="DQ217" s="156">
        <v>0</v>
      </c>
      <c r="DR217" s="156">
        <v>0</v>
      </c>
      <c r="DS217" s="156">
        <v>0</v>
      </c>
      <c r="DT217" s="156">
        <v>0</v>
      </c>
      <c r="DU217" s="156">
        <v>0</v>
      </c>
      <c r="DV217" s="156">
        <v>0</v>
      </c>
      <c r="DW217" s="156">
        <v>0</v>
      </c>
      <c r="DX217" s="156">
        <v>0</v>
      </c>
      <c r="DY217" s="156">
        <v>0</v>
      </c>
      <c r="DZ217" s="156">
        <v>0</v>
      </c>
      <c r="EA217" s="156">
        <v>0</v>
      </c>
      <c r="EB217" s="156">
        <v>0</v>
      </c>
      <c r="EC217" s="156">
        <v>0</v>
      </c>
      <c r="ED217" s="156">
        <v>0</v>
      </c>
      <c r="EE217" s="156">
        <v>0</v>
      </c>
      <c r="EF217" s="156">
        <v>0</v>
      </c>
      <c r="EG217" s="156">
        <v>0</v>
      </c>
      <c r="EH217" s="156">
        <v>0</v>
      </c>
      <c r="EI217" s="156">
        <v>0</v>
      </c>
      <c r="EJ217" s="156">
        <v>0</v>
      </c>
      <c r="EK217" s="156">
        <v>0.14987269999999997</v>
      </c>
      <c r="EL217" s="156">
        <v>0</v>
      </c>
      <c r="EM217" s="156">
        <v>0.14987269999999997</v>
      </c>
      <c r="EN217" s="156">
        <v>0.25171384000000002</v>
      </c>
      <c r="EO217" s="156">
        <v>0.14461785999999993</v>
      </c>
      <c r="EP217" s="156">
        <v>0.39633169999999995</v>
      </c>
    </row>
    <row r="218" spans="1:146" s="44" customFormat="1" ht="9.75" customHeight="1" x14ac:dyDescent="0.25">
      <c r="A218" s="87"/>
      <c r="B218" s="88"/>
      <c r="C218" s="89"/>
      <c r="D218" s="90"/>
      <c r="E218" s="90"/>
      <c r="F218" s="90"/>
      <c r="G218" s="90"/>
      <c r="H218" s="90"/>
      <c r="I218" s="89"/>
      <c r="J218" s="90"/>
      <c r="K218" s="90"/>
      <c r="L218" s="89"/>
      <c r="M218" s="90"/>
      <c r="N218" s="90"/>
      <c r="O218" s="89"/>
      <c r="P218" s="90"/>
      <c r="Q218" s="90"/>
      <c r="R218" s="89"/>
      <c r="S218" s="90"/>
      <c r="T218" s="90"/>
      <c r="U218" s="89"/>
      <c r="V218" s="90"/>
      <c r="W218" s="90"/>
      <c r="X218" s="89"/>
      <c r="Y218" s="90"/>
      <c r="Z218" s="90"/>
      <c r="AA218" s="89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89"/>
      <c r="AN218" s="90"/>
      <c r="AO218" s="90"/>
      <c r="AP218" s="90"/>
      <c r="AQ218" s="90"/>
      <c r="AR218" s="90"/>
      <c r="AS218" s="89"/>
      <c r="AT218" s="90"/>
      <c r="AU218" s="90"/>
      <c r="AV218" s="89"/>
      <c r="AW218" s="90"/>
      <c r="AX218" s="90"/>
      <c r="AY218" s="89"/>
      <c r="AZ218" s="90"/>
      <c r="BA218" s="90"/>
      <c r="BB218" s="89"/>
      <c r="BC218" s="90"/>
      <c r="BD218" s="90"/>
      <c r="BE218" s="89"/>
      <c r="BF218" s="90"/>
      <c r="BG218" s="90"/>
      <c r="BH218" s="89"/>
      <c r="BI218" s="90"/>
      <c r="BJ218" s="90"/>
      <c r="BK218" s="89"/>
      <c r="BL218" s="90"/>
      <c r="BM218" s="90"/>
      <c r="BN218" s="89"/>
      <c r="BO218" s="90"/>
      <c r="BP218" s="90"/>
      <c r="BQ218" s="89"/>
      <c r="BR218" s="90"/>
      <c r="BS218" s="90"/>
      <c r="BT218" s="89"/>
      <c r="BU218" s="90"/>
      <c r="BV218" s="118"/>
      <c r="BW218" s="89"/>
      <c r="BX218" s="90"/>
      <c r="BY218" s="90"/>
      <c r="BZ218" s="89"/>
      <c r="CA218" s="90"/>
      <c r="CB218" s="90"/>
      <c r="CC218" s="89"/>
      <c r="CD218" s="90"/>
      <c r="CE218" s="90"/>
      <c r="CF218" s="89"/>
      <c r="CG218" s="90"/>
      <c r="CH218" s="90"/>
      <c r="CI218" s="89"/>
      <c r="CJ218" s="90"/>
      <c r="CK218" s="90"/>
      <c r="CL218" s="89"/>
      <c r="CM218" s="90"/>
      <c r="CN218" s="90"/>
      <c r="CO218" s="89"/>
      <c r="CP218" s="90"/>
      <c r="CQ218" s="90"/>
      <c r="CR218" s="89"/>
      <c r="CS218" s="90"/>
      <c r="CT218" s="90"/>
      <c r="CU218" s="89"/>
      <c r="CV218" s="90"/>
      <c r="CW218" s="90"/>
      <c r="CX218" s="89"/>
      <c r="CY218" s="90"/>
      <c r="CZ218" s="90"/>
      <c r="DA218" s="89"/>
      <c r="DB218" s="90"/>
      <c r="DC218" s="90"/>
      <c r="DD218" s="89"/>
      <c r="DE218" s="90"/>
      <c r="DF218" s="90"/>
      <c r="DG218" s="89"/>
      <c r="DH218" s="90"/>
      <c r="DI218" s="90"/>
      <c r="DJ218" s="89"/>
      <c r="DK218" s="90"/>
      <c r="DL218" s="90"/>
      <c r="DM218" s="89"/>
      <c r="DN218" s="90"/>
      <c r="DO218" s="90"/>
      <c r="DP218" s="89"/>
      <c r="DQ218" s="90"/>
      <c r="DR218" s="90"/>
      <c r="DS218" s="89"/>
      <c r="DT218" s="90"/>
      <c r="DU218" s="90"/>
      <c r="DV218" s="89"/>
      <c r="DW218" s="90"/>
      <c r="DX218" s="90"/>
      <c r="DY218" s="89"/>
      <c r="DZ218" s="90"/>
      <c r="EA218" s="90"/>
      <c r="EB218" s="89"/>
      <c r="EC218" s="90"/>
      <c r="ED218" s="90"/>
      <c r="EE218" s="89"/>
      <c r="EF218" s="90"/>
      <c r="EG218" s="90"/>
      <c r="EH218" s="89"/>
      <c r="EI218" s="90"/>
      <c r="EJ218" s="90"/>
      <c r="EK218" s="89"/>
      <c r="EL218" s="90"/>
      <c r="EM218" s="90"/>
      <c r="EN218" s="89"/>
      <c r="EO218" s="90"/>
      <c r="EP218" s="90"/>
    </row>
    <row r="219" spans="1:146" s="44" customFormat="1" x14ac:dyDescent="0.25">
      <c r="A219" s="91"/>
      <c r="B219" s="92" t="s">
        <v>232</v>
      </c>
      <c r="C219" s="93">
        <f>+SUM(C161:C214)</f>
        <v>1036.8630250199999</v>
      </c>
      <c r="D219" s="93">
        <f t="shared" ref="D219:BO219" si="92">+SUM(D161:D214)</f>
        <v>125.21098133</v>
      </c>
      <c r="E219" s="93">
        <f t="shared" si="92"/>
        <v>1162.0740063500002</v>
      </c>
      <c r="F219" s="93">
        <f t="shared" si="92"/>
        <v>988.26015590999987</v>
      </c>
      <c r="G219" s="93">
        <f t="shared" si="92"/>
        <v>145.90822991999997</v>
      </c>
      <c r="H219" s="93">
        <f t="shared" si="92"/>
        <v>1134.1683858300003</v>
      </c>
      <c r="I219" s="93">
        <f t="shared" si="92"/>
        <v>1134.5429682899999</v>
      </c>
      <c r="J219" s="93">
        <f t="shared" si="92"/>
        <v>400.74520997000013</v>
      </c>
      <c r="K219" s="93">
        <f t="shared" si="92"/>
        <v>1535.28817826</v>
      </c>
      <c r="L219" s="93">
        <f t="shared" si="92"/>
        <v>1197.4221802300001</v>
      </c>
      <c r="M219" s="93">
        <f t="shared" si="92"/>
        <v>660.07744863000005</v>
      </c>
      <c r="N219" s="93">
        <f t="shared" si="92"/>
        <v>1857.4996288599993</v>
      </c>
      <c r="O219" s="93">
        <f t="shared" si="92"/>
        <v>1307.8775407399994</v>
      </c>
      <c r="P219" s="93">
        <f t="shared" si="92"/>
        <v>285.39439390999985</v>
      </c>
      <c r="Q219" s="93">
        <f t="shared" si="92"/>
        <v>1593.2719346499996</v>
      </c>
      <c r="R219" s="93">
        <f t="shared" si="92"/>
        <v>1084.96181437</v>
      </c>
      <c r="S219" s="93">
        <f t="shared" si="92"/>
        <v>510.77688612999998</v>
      </c>
      <c r="T219" s="93">
        <f t="shared" si="92"/>
        <v>1595.7387005</v>
      </c>
      <c r="U219" s="93">
        <f t="shared" si="92"/>
        <v>1362.5032673399999</v>
      </c>
      <c r="V219" s="93">
        <f t="shared" si="92"/>
        <v>804.6717698799996</v>
      </c>
      <c r="W219" s="93">
        <f t="shared" si="92"/>
        <v>2167.1750372199999</v>
      </c>
      <c r="X219" s="93">
        <f t="shared" si="92"/>
        <v>1397.7057189899999</v>
      </c>
      <c r="Y219" s="93">
        <f t="shared" si="92"/>
        <v>753.04872653999962</v>
      </c>
      <c r="Z219" s="93">
        <f t="shared" si="92"/>
        <v>2150.7544455299994</v>
      </c>
      <c r="AA219" s="93">
        <f t="shared" si="92"/>
        <v>1256.5713208600002</v>
      </c>
      <c r="AB219" s="93">
        <f t="shared" si="92"/>
        <v>521.71921436000002</v>
      </c>
      <c r="AC219" s="93">
        <f t="shared" si="92"/>
        <v>1778.2905352199998</v>
      </c>
      <c r="AD219" s="93">
        <f t="shared" si="92"/>
        <v>1360.0486550500002</v>
      </c>
      <c r="AE219" s="93">
        <f t="shared" si="92"/>
        <v>333.54006142999992</v>
      </c>
      <c r="AF219" s="93">
        <f t="shared" si="92"/>
        <v>1693.5887164799994</v>
      </c>
      <c r="AG219" s="93">
        <f t="shared" si="92"/>
        <v>1162.9769108200001</v>
      </c>
      <c r="AH219" s="93">
        <f t="shared" si="92"/>
        <v>1071.4541947600001</v>
      </c>
      <c r="AI219" s="93">
        <f t="shared" si="92"/>
        <v>2234.4311055799985</v>
      </c>
      <c r="AJ219" s="93">
        <f t="shared" si="92"/>
        <v>1661.6197428099999</v>
      </c>
      <c r="AK219" s="93">
        <f t="shared" si="92"/>
        <v>1933.6467103599996</v>
      </c>
      <c r="AL219" s="93">
        <f t="shared" si="92"/>
        <v>3595.2664531700002</v>
      </c>
      <c r="AM219" s="93">
        <f t="shared" si="92"/>
        <v>1161.2973741400003</v>
      </c>
      <c r="AN219" s="93">
        <f t="shared" si="92"/>
        <v>850.29878247999989</v>
      </c>
      <c r="AO219" s="93">
        <f t="shared" si="92"/>
        <v>2011.5961566199999</v>
      </c>
      <c r="AP219" s="93">
        <f t="shared" si="92"/>
        <v>1371.5426036200001</v>
      </c>
      <c r="AQ219" s="93">
        <f t="shared" si="92"/>
        <v>261.20273350000002</v>
      </c>
      <c r="AR219" s="93">
        <f t="shared" si="92"/>
        <v>1632.7453371200004</v>
      </c>
      <c r="AS219" s="93">
        <f t="shared" si="92"/>
        <v>1413.3538089800002</v>
      </c>
      <c r="AT219" s="93">
        <f t="shared" si="92"/>
        <v>1027.92127478</v>
      </c>
      <c r="AU219" s="93">
        <f t="shared" si="92"/>
        <v>2441.2750837599997</v>
      </c>
      <c r="AV219" s="93">
        <f t="shared" si="92"/>
        <v>1366.5249288900002</v>
      </c>
      <c r="AW219" s="93">
        <f t="shared" si="92"/>
        <v>865.58494908000011</v>
      </c>
      <c r="AX219" s="93">
        <f t="shared" si="92"/>
        <v>2232.1098779699996</v>
      </c>
      <c r="AY219" s="93">
        <f t="shared" si="92"/>
        <v>1667.8584489599996</v>
      </c>
      <c r="AZ219" s="93">
        <f t="shared" si="92"/>
        <v>524.1061693500003</v>
      </c>
      <c r="BA219" s="93">
        <f t="shared" si="92"/>
        <v>2191.9646183099999</v>
      </c>
      <c r="BB219" s="93">
        <f t="shared" si="92"/>
        <v>1380.46406041</v>
      </c>
      <c r="BC219" s="93">
        <f t="shared" si="92"/>
        <v>892.22430522000025</v>
      </c>
      <c r="BD219" s="93">
        <f t="shared" si="92"/>
        <v>2272.688365630001</v>
      </c>
      <c r="BE219" s="93">
        <f t="shared" si="92"/>
        <v>1538.5431241200004</v>
      </c>
      <c r="BF219" s="93">
        <f t="shared" si="92"/>
        <v>604.31775669999979</v>
      </c>
      <c r="BG219" s="93">
        <f t="shared" si="92"/>
        <v>2142.8608808199997</v>
      </c>
      <c r="BH219" s="93">
        <f t="shared" si="92"/>
        <v>1516.9132348800001</v>
      </c>
      <c r="BI219" s="93">
        <f t="shared" si="92"/>
        <v>464.94485500000019</v>
      </c>
      <c r="BJ219" s="93">
        <f t="shared" si="92"/>
        <v>1981.8580898800003</v>
      </c>
      <c r="BK219" s="93">
        <f t="shared" si="92"/>
        <v>1515.4627475100006</v>
      </c>
      <c r="BL219" s="93">
        <f t="shared" si="92"/>
        <v>504.1624020600002</v>
      </c>
      <c r="BM219" s="93">
        <f t="shared" si="92"/>
        <v>2019.6251495700003</v>
      </c>
      <c r="BN219" s="93">
        <f t="shared" si="92"/>
        <v>1560.9571104200002</v>
      </c>
      <c r="BO219" s="93">
        <f t="shared" si="92"/>
        <v>728.32952307999994</v>
      </c>
      <c r="BP219" s="93">
        <f t="shared" ref="BP219:BV219" si="93">+SUM(BP161:BP214)</f>
        <v>2289.2866334999994</v>
      </c>
      <c r="BQ219" s="93">
        <f t="shared" si="93"/>
        <v>1631.1024926100001</v>
      </c>
      <c r="BR219" s="93">
        <f t="shared" si="93"/>
        <v>375.14717167000009</v>
      </c>
      <c r="BS219" s="93">
        <f t="shared" si="93"/>
        <v>2006.2496642799999</v>
      </c>
      <c r="BT219" s="93">
        <f t="shared" si="93"/>
        <v>1860.7994958599998</v>
      </c>
      <c r="BU219" s="93">
        <f t="shared" si="93"/>
        <v>412.77474692999999</v>
      </c>
      <c r="BV219" s="93">
        <f t="shared" si="93"/>
        <v>2273.5742427899995</v>
      </c>
      <c r="BW219" s="93">
        <f>+SUM(BW161:BW215)</f>
        <v>1199.6665</v>
      </c>
      <c r="BX219" s="93">
        <f t="shared" ref="BX219:DF219" si="94">+SUM(BX161:BX215)</f>
        <v>479.90052200000002</v>
      </c>
      <c r="BY219" s="93">
        <f t="shared" si="94"/>
        <v>1679.5670220000004</v>
      </c>
      <c r="BZ219" s="93">
        <f t="shared" si="94"/>
        <v>1703.7104359999996</v>
      </c>
      <c r="CA219" s="93">
        <f t="shared" si="94"/>
        <v>246.274607</v>
      </c>
      <c r="CB219" s="93">
        <f t="shared" si="94"/>
        <v>1949.9850429999999</v>
      </c>
      <c r="CC219" s="93">
        <f t="shared" si="94"/>
        <v>1405.0576269999997</v>
      </c>
      <c r="CD219" s="93">
        <f t="shared" si="94"/>
        <v>763.18763799999999</v>
      </c>
      <c r="CE219" s="93">
        <f t="shared" si="94"/>
        <v>2168.2452649999991</v>
      </c>
      <c r="CF219" s="93">
        <f t="shared" si="94"/>
        <v>1833.5275289999995</v>
      </c>
      <c r="CG219" s="93">
        <f t="shared" si="94"/>
        <v>677.31586800000036</v>
      </c>
      <c r="CH219" s="93">
        <f t="shared" si="94"/>
        <v>2510.8433970000006</v>
      </c>
      <c r="CI219" s="93">
        <f t="shared" si="94"/>
        <v>1617.933728</v>
      </c>
      <c r="CJ219" s="93">
        <f t="shared" si="94"/>
        <v>361.80732399999999</v>
      </c>
      <c r="CK219" s="93">
        <f t="shared" si="94"/>
        <v>1979.7410519999996</v>
      </c>
      <c r="CL219" s="93">
        <f t="shared" si="94"/>
        <v>1471.2387429999999</v>
      </c>
      <c r="CM219" s="93">
        <f t="shared" si="94"/>
        <v>853.36323099999981</v>
      </c>
      <c r="CN219" s="93">
        <f t="shared" si="94"/>
        <v>2324.6019739999992</v>
      </c>
      <c r="CO219" s="93">
        <f t="shared" si="94"/>
        <v>1884.1124109999998</v>
      </c>
      <c r="CP219" s="93">
        <f t="shared" si="94"/>
        <v>353.06504200000006</v>
      </c>
      <c r="CQ219" s="93">
        <f t="shared" si="94"/>
        <v>2237.1774530000002</v>
      </c>
      <c r="CR219" s="93">
        <f t="shared" si="94"/>
        <v>1506.1854130000006</v>
      </c>
      <c r="CS219" s="93">
        <f t="shared" si="94"/>
        <v>412.53309100000007</v>
      </c>
      <c r="CT219" s="93">
        <f t="shared" si="94"/>
        <v>1918.7185040000004</v>
      </c>
      <c r="CU219" s="93">
        <f t="shared" si="94"/>
        <v>2167.4391009999995</v>
      </c>
      <c r="CV219" s="93">
        <f t="shared" si="94"/>
        <v>502.10291700000005</v>
      </c>
      <c r="CW219" s="93">
        <f t="shared" si="94"/>
        <v>2669.5420179999996</v>
      </c>
      <c r="CX219" s="93">
        <f t="shared" si="94"/>
        <v>1846.516427</v>
      </c>
      <c r="CY219" s="93">
        <f t="shared" si="94"/>
        <v>947.30141299999991</v>
      </c>
      <c r="CZ219" s="93">
        <f t="shared" si="94"/>
        <v>2793.8178399999997</v>
      </c>
      <c r="DA219" s="93">
        <f t="shared" si="94"/>
        <v>1817.277169</v>
      </c>
      <c r="DB219" s="93">
        <f t="shared" si="94"/>
        <v>869.15948400000025</v>
      </c>
      <c r="DC219" s="93">
        <f t="shared" si="94"/>
        <v>2686.4366529999998</v>
      </c>
      <c r="DD219" s="93">
        <f t="shared" si="94"/>
        <v>2916.7732030000002</v>
      </c>
      <c r="DE219" s="93">
        <f t="shared" si="94"/>
        <v>1155.253494</v>
      </c>
      <c r="DF219" s="93">
        <f t="shared" si="94"/>
        <v>4072.0266970000002</v>
      </c>
      <c r="DG219" s="93">
        <f t="shared" ref="DG219:DO219" si="95">+SUM(DG161:DG216)</f>
        <v>1380.2150666900004</v>
      </c>
      <c r="DH219" s="93">
        <f t="shared" si="95"/>
        <v>252.00323378000002</v>
      </c>
      <c r="DI219" s="93">
        <f t="shared" si="95"/>
        <v>1632.2183004699996</v>
      </c>
      <c r="DJ219" s="93">
        <f t="shared" si="95"/>
        <v>1571.2250449599999</v>
      </c>
      <c r="DK219" s="93">
        <f t="shared" si="95"/>
        <v>950.86055381999984</v>
      </c>
      <c r="DL219" s="93">
        <f t="shared" si="95"/>
        <v>2522.0855987800001</v>
      </c>
      <c r="DM219" s="93">
        <f t="shared" si="95"/>
        <v>2025.5660707599995</v>
      </c>
      <c r="DN219" s="93">
        <f t="shared" si="95"/>
        <v>512.18431913000063</v>
      </c>
      <c r="DO219" s="93">
        <f t="shared" si="95"/>
        <v>2537.7503898899995</v>
      </c>
      <c r="DP219" s="93">
        <f t="shared" ref="DP219:EJ219" si="96">+SUM(DP161:DP216)</f>
        <v>1536.1646130300005</v>
      </c>
      <c r="DQ219" s="93">
        <f t="shared" si="96"/>
        <v>598.22568046999993</v>
      </c>
      <c r="DR219" s="93">
        <f t="shared" si="96"/>
        <v>2134.3902935000006</v>
      </c>
      <c r="DS219" s="93">
        <f t="shared" si="96"/>
        <v>1462.9658530799995</v>
      </c>
      <c r="DT219" s="93">
        <f t="shared" si="96"/>
        <v>663.04441892999967</v>
      </c>
      <c r="DU219" s="93">
        <f t="shared" si="96"/>
        <v>2126.0102720100003</v>
      </c>
      <c r="DV219" s="93">
        <f t="shared" si="96"/>
        <v>1439.2392189100001</v>
      </c>
      <c r="DW219" s="93">
        <f t="shared" si="96"/>
        <v>843.2159666199999</v>
      </c>
      <c r="DX219" s="93">
        <f t="shared" si="96"/>
        <v>2282.4551855299997</v>
      </c>
      <c r="DY219" s="93">
        <f t="shared" si="96"/>
        <v>1433.7097139599998</v>
      </c>
      <c r="DZ219" s="93">
        <f t="shared" si="96"/>
        <v>826.92203511999992</v>
      </c>
      <c r="EA219" s="93">
        <f t="shared" si="96"/>
        <v>2260.6317490799993</v>
      </c>
      <c r="EB219" s="93">
        <f t="shared" si="96"/>
        <v>1603.2122749299997</v>
      </c>
      <c r="EC219" s="93">
        <f t="shared" si="96"/>
        <v>994.93063011000027</v>
      </c>
      <c r="ED219" s="93">
        <f t="shared" si="96"/>
        <v>2598.1429050400011</v>
      </c>
      <c r="EE219" s="93">
        <f t="shared" si="96"/>
        <v>1553.80682456</v>
      </c>
      <c r="EF219" s="93">
        <f t="shared" si="96"/>
        <v>833.41376451000008</v>
      </c>
      <c r="EG219" s="93">
        <f>+SUM(EG161:EG216)</f>
        <v>2387.2205890699997</v>
      </c>
      <c r="EH219" s="93">
        <f t="shared" si="96"/>
        <v>1677.4717112499998</v>
      </c>
      <c r="EI219" s="93">
        <f t="shared" si="96"/>
        <v>546.61293193000006</v>
      </c>
      <c r="EJ219" s="93">
        <f t="shared" si="96"/>
        <v>2224.0846431800001</v>
      </c>
      <c r="EK219" s="93">
        <f>+SUM(EK161:EK217)</f>
        <v>1733.1628823799992</v>
      </c>
      <c r="EL219" s="93">
        <f t="shared" ref="EL219:EP219" si="97">+SUM(EL161:EL217)</f>
        <v>403.16715198999992</v>
      </c>
      <c r="EM219" s="93">
        <f t="shared" si="97"/>
        <v>2136.3300343699998</v>
      </c>
      <c r="EN219" s="93">
        <f>+SUM(EN161:EN217)</f>
        <v>2073.0631552100003</v>
      </c>
      <c r="EO219" s="93">
        <f t="shared" si="97"/>
        <v>736.37469132000103</v>
      </c>
      <c r="EP219" s="93">
        <f t="shared" si="97"/>
        <v>2809.437846530001</v>
      </c>
    </row>
    <row r="220" spans="1:146" s="44" customFormat="1" ht="10.5" customHeight="1" x14ac:dyDescent="0.25">
      <c r="A220" s="101"/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</row>
    <row r="221" spans="1:146" s="44" customFormat="1" x14ac:dyDescent="0.25">
      <c r="A221" s="94" t="s">
        <v>233</v>
      </c>
      <c r="B221" s="94"/>
      <c r="C221" s="94"/>
      <c r="D221" s="94"/>
      <c r="E221" s="94"/>
      <c r="F221" s="94"/>
      <c r="G221" s="94"/>
      <c r="H221" s="94"/>
      <c r="I221" s="94"/>
      <c r="J221" s="4"/>
      <c r="K221" s="4"/>
      <c r="L221" s="4"/>
      <c r="M221" s="4"/>
      <c r="N221" s="4"/>
    </row>
    <row r="222" spans="1:146" s="44" customFormat="1" x14ac:dyDescent="0.25">
      <c r="A222" s="94" t="s">
        <v>234</v>
      </c>
      <c r="B222" s="94"/>
      <c r="C222" s="94"/>
      <c r="D222" s="94"/>
      <c r="E222" s="94"/>
      <c r="F222" s="94"/>
      <c r="G222" s="94"/>
      <c r="H222" s="94"/>
      <c r="I222" s="94"/>
      <c r="J222" s="4"/>
      <c r="K222" s="4"/>
      <c r="L222" s="4"/>
      <c r="M222" s="4"/>
      <c r="N222" s="4"/>
    </row>
    <row r="223" spans="1:146" s="44" customFormat="1" x14ac:dyDescent="0.25">
      <c r="A223" s="94" t="s">
        <v>252</v>
      </c>
      <c r="B223" s="94"/>
      <c r="C223" s="94"/>
      <c r="D223" s="94"/>
      <c r="E223" s="94"/>
      <c r="F223" s="94"/>
      <c r="G223" s="94"/>
      <c r="H223" s="94"/>
      <c r="I223" s="94"/>
      <c r="J223" s="4"/>
      <c r="K223" s="4"/>
      <c r="L223" s="4"/>
      <c r="M223" s="4"/>
      <c r="N223" s="4"/>
    </row>
    <row r="224" spans="1:146" s="44" customFormat="1" x14ac:dyDescent="0.25">
      <c r="A224" s="142"/>
      <c r="B224" s="3"/>
      <c r="C224" s="63"/>
      <c r="D224" s="4"/>
      <c r="E224" s="4"/>
      <c r="F224" s="94"/>
      <c r="G224" s="94"/>
      <c r="H224" s="94"/>
      <c r="I224" s="94"/>
      <c r="J224" s="4"/>
      <c r="K224" s="4"/>
      <c r="L224" s="4"/>
      <c r="M224" s="4"/>
      <c r="N224" s="4"/>
    </row>
    <row r="225" spans="1:38" s="44" customFormat="1" ht="16.5" thickBot="1" x14ac:dyDescent="0.3">
      <c r="A225" s="153" t="s">
        <v>235</v>
      </c>
      <c r="B225" s="117"/>
      <c r="C225" s="115"/>
      <c r="D225" s="115"/>
      <c r="E225" s="116"/>
      <c r="F225" s="116"/>
      <c r="G225" s="116"/>
      <c r="H225" s="116"/>
      <c r="I225" s="116"/>
      <c r="J225" s="4"/>
      <c r="K225" s="4"/>
      <c r="L225" s="4"/>
      <c r="M225" s="4"/>
    </row>
    <row r="226" spans="1:38" s="44" customFormat="1" ht="8.25" customHeight="1" x14ac:dyDescent="0.25">
      <c r="A226" s="154"/>
      <c r="B226" s="136"/>
      <c r="C226" s="137"/>
      <c r="D226" s="137"/>
      <c r="E226" s="94"/>
      <c r="F226" s="94"/>
      <c r="G226" s="94"/>
      <c r="H226" s="94"/>
      <c r="I226" s="94"/>
      <c r="J226" s="4"/>
      <c r="K226" s="4"/>
      <c r="L226" s="4"/>
      <c r="M226" s="4"/>
    </row>
    <row r="227" spans="1:38" s="44" customFormat="1" ht="15" customHeight="1" x14ac:dyDescent="0.25">
      <c r="A227" s="96"/>
      <c r="B227" s="96" t="s">
        <v>236</v>
      </c>
      <c r="C227" s="96" t="s">
        <v>237</v>
      </c>
      <c r="D227" s="96"/>
      <c r="E227" s="79"/>
      <c r="F227" s="4"/>
      <c r="G227" s="4"/>
      <c r="H227" s="4"/>
      <c r="I227" s="4"/>
      <c r="J227" s="4"/>
      <c r="K227" s="4"/>
      <c r="L227" s="4"/>
      <c r="M227" s="4"/>
    </row>
    <row r="228" spans="1:38" s="44" customFormat="1" ht="15" customHeight="1" x14ac:dyDescent="0.25">
      <c r="A228" s="96"/>
      <c r="B228" s="96" t="s">
        <v>238</v>
      </c>
      <c r="C228" s="96" t="s">
        <v>239</v>
      </c>
      <c r="D228" s="96"/>
      <c r="E228" s="4"/>
      <c r="F228" s="4"/>
      <c r="G228" s="4"/>
      <c r="H228" s="4"/>
      <c r="I228" s="4"/>
      <c r="J228" s="4"/>
      <c r="K228" s="4"/>
      <c r="L228" s="4"/>
      <c r="M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s="44" customFormat="1" ht="15" customHeight="1" x14ac:dyDescent="0.25">
      <c r="A229" s="96"/>
      <c r="B229" s="96" t="s">
        <v>240</v>
      </c>
      <c r="C229" s="96" t="s">
        <v>241</v>
      </c>
      <c r="D229" s="96"/>
      <c r="E229" s="4"/>
      <c r="F229" s="4"/>
      <c r="G229" s="4"/>
      <c r="H229" s="4"/>
      <c r="I229" s="4"/>
      <c r="J229" s="4"/>
      <c r="K229" s="4"/>
      <c r="L229" s="4"/>
      <c r="M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ht="15" customHeight="1" x14ac:dyDescent="0.25">
      <c r="A230" s="96"/>
      <c r="B230" s="96" t="s">
        <v>242</v>
      </c>
      <c r="C230" s="96" t="s">
        <v>243</v>
      </c>
      <c r="D230" s="96"/>
      <c r="N230" s="44"/>
      <c r="O230" s="3"/>
    </row>
    <row r="231" spans="1:38" x14ac:dyDescent="0.25">
      <c r="A231" s="96"/>
      <c r="B231" s="96" t="s">
        <v>244</v>
      </c>
      <c r="C231" s="96" t="s">
        <v>245</v>
      </c>
      <c r="D231" s="96"/>
      <c r="N231" s="44"/>
      <c r="O231" s="3"/>
    </row>
    <row r="232" spans="1:38" ht="15" customHeight="1" x14ac:dyDescent="0.25">
      <c r="A232" s="96"/>
      <c r="B232" s="96"/>
      <c r="C232" s="96"/>
      <c r="D232" s="96"/>
      <c r="N232" s="44"/>
      <c r="O232" s="3"/>
    </row>
    <row r="233" spans="1:38" x14ac:dyDescent="0.25">
      <c r="A233" s="96"/>
      <c r="B233" s="96" t="s">
        <v>246</v>
      </c>
      <c r="C233" s="96" t="s">
        <v>247</v>
      </c>
      <c r="D233" s="96"/>
      <c r="N233" s="44"/>
      <c r="O233" s="3"/>
    </row>
    <row r="234" spans="1:38" x14ac:dyDescent="0.25">
      <c r="A234" s="125"/>
      <c r="B234" s="125" t="s">
        <v>248</v>
      </c>
      <c r="C234" s="125" t="s">
        <v>249</v>
      </c>
      <c r="D234" s="125"/>
      <c r="N234" s="44"/>
      <c r="O234" s="3"/>
    </row>
    <row r="235" spans="1:38" ht="8.25" customHeight="1" x14ac:dyDescent="0.25">
      <c r="A235" s="155"/>
      <c r="B235" s="133"/>
      <c r="C235" s="134"/>
      <c r="D235" s="134"/>
      <c r="E235" s="135"/>
      <c r="F235" s="135"/>
      <c r="G235" s="135"/>
      <c r="H235" s="135"/>
      <c r="I235" s="135"/>
      <c r="N235" s="44"/>
      <c r="O235" s="3"/>
    </row>
  </sheetData>
  <conditionalFormatting sqref="A161 A219:A220">
    <cfRule type="timePeriod" dxfId="18" priority="24" timePeriod="yesterday">
      <formula>FLOOR(A161,1)=TODAY()-1</formula>
    </cfRule>
  </conditionalFormatting>
  <conditionalFormatting sqref="A161">
    <cfRule type="duplicateValues" dxfId="17" priority="25"/>
  </conditionalFormatting>
  <conditionalFormatting sqref="A162">
    <cfRule type="timePeriod" dxfId="16" priority="22" timePeriod="yesterday">
      <formula>FLOOR(A162,1)=TODAY()-1</formula>
    </cfRule>
  </conditionalFormatting>
  <conditionalFormatting sqref="A162">
    <cfRule type="duplicateValues" dxfId="15" priority="23"/>
  </conditionalFormatting>
  <conditionalFormatting sqref="A163">
    <cfRule type="timePeriod" dxfId="14" priority="20" timePeriod="yesterday">
      <formula>FLOOR(A163,1)=TODAY()-1</formula>
    </cfRule>
  </conditionalFormatting>
  <conditionalFormatting sqref="A163">
    <cfRule type="duplicateValues" dxfId="13" priority="21"/>
  </conditionalFormatting>
  <conditionalFormatting sqref="A164">
    <cfRule type="timePeriod" dxfId="12" priority="18" timePeriod="yesterday">
      <formula>FLOOR(A164,1)=TODAY()-1</formula>
    </cfRule>
  </conditionalFormatting>
  <conditionalFormatting sqref="A164">
    <cfRule type="duplicateValues" dxfId="11" priority="19"/>
  </conditionalFormatting>
  <conditionalFormatting sqref="A165">
    <cfRule type="timePeriod" dxfId="10" priority="16" timePeriod="yesterday">
      <formula>FLOOR(A165,1)=TODAY()-1</formula>
    </cfRule>
  </conditionalFormatting>
  <conditionalFormatting sqref="A165">
    <cfRule type="duplicateValues" dxfId="9" priority="17"/>
  </conditionalFormatting>
  <conditionalFormatting sqref="A167">
    <cfRule type="timePeriod" dxfId="8" priority="14" timePeriod="yesterday">
      <formula>FLOOR(A167,1)=TODAY()-1</formula>
    </cfRule>
  </conditionalFormatting>
  <conditionalFormatting sqref="A167">
    <cfRule type="duplicateValues" dxfId="7" priority="15"/>
  </conditionalFormatting>
  <conditionalFormatting sqref="A166">
    <cfRule type="timePeriod" dxfId="6" priority="5" timePeriod="yesterday">
      <formula>FLOOR(A166,1)=TODAY()-1</formula>
    </cfRule>
  </conditionalFormatting>
  <conditionalFormatting sqref="A166">
    <cfRule type="duplicateValues" dxfId="5" priority="26"/>
  </conditionalFormatting>
  <conditionalFormatting sqref="A219:A220">
    <cfRule type="duplicateValues" dxfId="4" priority="29"/>
  </conditionalFormatting>
  <conditionalFormatting sqref="A168:A214">
    <cfRule type="timePeriod" dxfId="3" priority="3" timePeriod="yesterday">
      <formula>FLOOR(A168,1)=TODAY()-1</formula>
    </cfRule>
  </conditionalFormatting>
  <conditionalFormatting sqref="A168:A214">
    <cfRule type="duplicateValues" dxfId="2" priority="4"/>
  </conditionalFormatting>
  <conditionalFormatting sqref="A215:A217">
    <cfRule type="timePeriod" dxfId="1" priority="1" timePeriod="yesterday">
      <formula>FLOOR(A215,1)=TODAY()-1</formula>
    </cfRule>
  </conditionalFormatting>
  <conditionalFormatting sqref="A215:A217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8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DC9D39BAE724F85A1474AC8C92FD3" ma:contentTypeVersion="12" ma:contentTypeDescription="Create a new document." ma:contentTypeScope="" ma:versionID="ddf961073f13a059aafd10dd57e81137">
  <xsd:schema xmlns:xsd="http://www.w3.org/2001/XMLSchema" xmlns:xs="http://www.w3.org/2001/XMLSchema" xmlns:p="http://schemas.microsoft.com/office/2006/metadata/properties" xmlns:ns3="1593d9c1-a9f6-478d-a576-b0943b39c604" xmlns:ns4="1916c6aa-fa20-4fca-8349-5fbeea1bc483" targetNamespace="http://schemas.microsoft.com/office/2006/metadata/properties" ma:root="true" ma:fieldsID="f7905aefecda01ffe934984932a8a6d2" ns3:_="" ns4:_="">
    <xsd:import namespace="1593d9c1-a9f6-478d-a576-b0943b39c604"/>
    <xsd:import namespace="1916c6aa-fa20-4fca-8349-5fbeea1bc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d9c1-a9f6-478d-a576-b0943b39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6c6aa-fa20-4fca-8349-5fbeea1b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52603-C7EE-4BEF-9D54-F78C88E7B66F}">
  <ds:schemaRefs>
    <ds:schemaRef ds:uri="http://schemas.microsoft.com/office/2006/documentManagement/types"/>
    <ds:schemaRef ds:uri="http://schemas.microsoft.com/office/infopath/2007/PartnerControls"/>
    <ds:schemaRef ds:uri="1593d9c1-a9f6-478d-a576-b0943b39c60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916c6aa-fa20-4fca-8349-5fbeea1bc4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2F7869-70C0-4687-B8A1-D2E534265B7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593d9c1-a9f6-478d-a576-b0943b39c604"/>
    <ds:schemaRef ds:uri="1916c6aa-fa20-4fca-8349-5fbeea1bc48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7B389C-DB7C-40A9-8E24-7EA33906F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Naeem (MoFT)</dc:creator>
  <cp:keywords/>
  <dc:description/>
  <cp:lastModifiedBy>Fathimath Amana Shabeer</cp:lastModifiedBy>
  <cp:revision/>
  <dcterms:created xsi:type="dcterms:W3CDTF">2016-02-01T08:55:43Z</dcterms:created>
  <dcterms:modified xsi:type="dcterms:W3CDTF">2021-02-25T13:22:09Z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  <property fmtid="{D5CDD505-2E9C-101B-9397-08002B2CF9AE}" pid="3" name="ContentTypeId">
    <vt:lpwstr>0x010100707DC9D39BAE724F85A1474AC8C92FD3</vt:lpwstr>
  </property>
</Properties>
</file>