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04 - Department of Judicial Administration\"/>
    </mc:Choice>
  </mc:AlternateContent>
  <xr:revisionPtr revIDLastSave="0" documentId="13_ncr:1_{A58630AB-6AA1-4F3A-918C-AEA120DBA77B}" xr6:coauthVersionLast="36" xr6:coauthVersionMax="36" xr10:uidLastSave="{00000000-0000-0000-0000-000000000000}"/>
  <bookViews>
    <workbookView xWindow="0" yWindow="0" windowWidth="19200" windowHeight="6910" activeTab="1" xr2:uid="{36C09ABB-DCAF-4A83-93CA-899A38BB621B}"/>
  </bookViews>
  <sheets>
    <sheet name="BA_Budget" sheetId="1" r:id="rId1"/>
    <sheet name="NPI" sheetId="2" r:id="rId2"/>
  </sheets>
  <definedNames>
    <definedName name="_xlnm._FilterDatabase" localSheetId="1" hidden="1">NPI!$A$5:$H$7</definedName>
    <definedName name="_xlnm.Print_Area" localSheetId="0">BA_Budget!$B$1:$H$268</definedName>
    <definedName name="_xlnm.Print_Titles" localSheetId="0">BA_Budget!$7:$8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2" l="1"/>
  <c r="C6" i="2"/>
  <c r="B6" i="2"/>
  <c r="A6" i="2"/>
  <c r="E265" i="1" l="1"/>
  <c r="E34" i="1" s="1"/>
  <c r="D265" i="1"/>
  <c r="D34" i="1" s="1"/>
  <c r="C265" i="1"/>
  <c r="C34" i="1" s="1"/>
  <c r="B265" i="1"/>
  <c r="B34" i="1" s="1"/>
  <c r="F265" i="1"/>
  <c r="F255" i="1"/>
  <c r="F33" i="1" s="1"/>
  <c r="C255" i="1"/>
  <c r="C33" i="1" s="1"/>
  <c r="B255" i="1"/>
  <c r="B33" i="1" s="1"/>
  <c r="E255" i="1"/>
  <c r="D255" i="1"/>
  <c r="E249" i="1"/>
  <c r="E32" i="1" s="1"/>
  <c r="D249" i="1"/>
  <c r="D32" i="1" s="1"/>
  <c r="C249" i="1"/>
  <c r="C32" i="1" s="1"/>
  <c r="B249" i="1"/>
  <c r="B32" i="1" s="1"/>
  <c r="F249" i="1"/>
  <c r="E232" i="1"/>
  <c r="E31" i="1" s="1"/>
  <c r="D232" i="1"/>
  <c r="D31" i="1" s="1"/>
  <c r="C232" i="1"/>
  <c r="C31" i="1" s="1"/>
  <c r="B232" i="1"/>
  <c r="B31" i="1" s="1"/>
  <c r="F232" i="1"/>
  <c r="D224" i="1"/>
  <c r="D30" i="1" s="1"/>
  <c r="C224" i="1"/>
  <c r="C30" i="1" s="1"/>
  <c r="B224" i="1"/>
  <c r="B30" i="1" s="1"/>
  <c r="F224" i="1"/>
  <c r="E224" i="1"/>
  <c r="F219" i="1"/>
  <c r="F29" i="1" s="1"/>
  <c r="E219" i="1"/>
  <c r="E29" i="1" s="1"/>
  <c r="D219" i="1"/>
  <c r="D29" i="1" s="1"/>
  <c r="C219" i="1"/>
  <c r="C29" i="1" s="1"/>
  <c r="B219" i="1"/>
  <c r="E216" i="1"/>
  <c r="E28" i="1" s="1"/>
  <c r="D216" i="1"/>
  <c r="D28" i="1" s="1"/>
  <c r="C216" i="1"/>
  <c r="C28" i="1" s="1"/>
  <c r="B216" i="1"/>
  <c r="B28" i="1" s="1"/>
  <c r="F216" i="1"/>
  <c r="F212" i="1"/>
  <c r="F27" i="1" s="1"/>
  <c r="F26" i="1" s="1"/>
  <c r="F10" i="1" s="1"/>
  <c r="E212" i="1"/>
  <c r="E27" i="1" s="1"/>
  <c r="E26" i="1" s="1"/>
  <c r="E10" i="1" s="1"/>
  <c r="D212" i="1"/>
  <c r="D27" i="1" s="1"/>
  <c r="D26" i="1" s="1"/>
  <c r="D10" i="1" s="1"/>
  <c r="C212" i="1"/>
  <c r="B212" i="1"/>
  <c r="F205" i="1"/>
  <c r="F24" i="1" s="1"/>
  <c r="E205" i="1"/>
  <c r="E24" i="1" s="1"/>
  <c r="D205" i="1"/>
  <c r="D24" i="1" s="1"/>
  <c r="B205" i="1"/>
  <c r="B24" i="1" s="1"/>
  <c r="C205" i="1"/>
  <c r="E177" i="1"/>
  <c r="E23" i="1" s="1"/>
  <c r="D177" i="1"/>
  <c r="D23" i="1" s="1"/>
  <c r="C177" i="1"/>
  <c r="C23" i="1" s="1"/>
  <c r="B177" i="1"/>
  <c r="B23" i="1" s="1"/>
  <c r="F177" i="1"/>
  <c r="F171" i="1"/>
  <c r="F22" i="1" s="1"/>
  <c r="E171" i="1"/>
  <c r="E22" i="1" s="1"/>
  <c r="D171" i="1"/>
  <c r="D22" i="1" s="1"/>
  <c r="C171" i="1"/>
  <c r="C22" i="1" s="1"/>
  <c r="B171" i="1"/>
  <c r="B22" i="1" s="1"/>
  <c r="E151" i="1"/>
  <c r="E21" i="1" s="1"/>
  <c r="D151" i="1"/>
  <c r="D21" i="1" s="1"/>
  <c r="C151" i="1"/>
  <c r="C21" i="1" s="1"/>
  <c r="B151" i="1"/>
  <c r="B21" i="1" s="1"/>
  <c r="F151" i="1"/>
  <c r="E143" i="1"/>
  <c r="E20" i="1" s="1"/>
  <c r="F143" i="1"/>
  <c r="F20" i="1" s="1"/>
  <c r="D143" i="1"/>
  <c r="D20" i="1" s="1"/>
  <c r="C143" i="1"/>
  <c r="C20" i="1" s="1"/>
  <c r="B143" i="1"/>
  <c r="B20" i="1" s="1"/>
  <c r="D136" i="1"/>
  <c r="D19" i="1" s="1"/>
  <c r="C136" i="1"/>
  <c r="C19" i="1" s="1"/>
  <c r="B136" i="1"/>
  <c r="B19" i="1" s="1"/>
  <c r="F136" i="1"/>
  <c r="F19" i="1" s="1"/>
  <c r="E136" i="1"/>
  <c r="F108" i="1"/>
  <c r="F18" i="1" s="1"/>
  <c r="E108" i="1"/>
  <c r="E18" i="1" s="1"/>
  <c r="D108" i="1"/>
  <c r="D18" i="1" s="1"/>
  <c r="C108" i="1"/>
  <c r="C18" i="1" s="1"/>
  <c r="B108" i="1"/>
  <c r="B18" i="1" s="1"/>
  <c r="F94" i="1"/>
  <c r="F17" i="1" s="1"/>
  <c r="E94" i="1"/>
  <c r="E17" i="1" s="1"/>
  <c r="D94" i="1"/>
  <c r="D17" i="1" s="1"/>
  <c r="C94" i="1"/>
  <c r="C17" i="1" s="1"/>
  <c r="B94" i="1"/>
  <c r="B17" i="1" s="1"/>
  <c r="F86" i="1"/>
  <c r="F16" i="1" s="1"/>
  <c r="E86" i="1"/>
  <c r="E16" i="1" s="1"/>
  <c r="D86" i="1"/>
  <c r="D16" i="1" s="1"/>
  <c r="C86" i="1"/>
  <c r="C16" i="1" s="1"/>
  <c r="B86" i="1"/>
  <c r="B16" i="1" s="1"/>
  <c r="F78" i="1"/>
  <c r="F15" i="1" s="1"/>
  <c r="E78" i="1"/>
  <c r="E15" i="1" s="1"/>
  <c r="D78" i="1"/>
  <c r="D15" i="1" s="1"/>
  <c r="C78" i="1"/>
  <c r="C15" i="1" s="1"/>
  <c r="B78" i="1"/>
  <c r="B15" i="1" s="1"/>
  <c r="C44" i="1"/>
  <c r="C38" i="1" s="1"/>
  <c r="B44" i="1"/>
  <c r="B38" i="1" s="1"/>
  <c r="F44" i="1"/>
  <c r="F38" i="1" s="1"/>
  <c r="E44" i="1"/>
  <c r="E38" i="1" s="1"/>
  <c r="D44" i="1"/>
  <c r="D38" i="1" s="1"/>
  <c r="F40" i="1"/>
  <c r="F37" i="1" s="1"/>
  <c r="C40" i="1"/>
  <c r="C37" i="1" s="1"/>
  <c r="B40" i="1"/>
  <c r="B37" i="1" s="1"/>
  <c r="E40" i="1"/>
  <c r="E37" i="1" s="1"/>
  <c r="D40" i="1"/>
  <c r="D37" i="1" s="1"/>
  <c r="F34" i="1"/>
  <c r="E33" i="1"/>
  <c r="D33" i="1"/>
  <c r="F32" i="1"/>
  <c r="F31" i="1"/>
  <c r="F30" i="1"/>
  <c r="E30" i="1"/>
  <c r="B29" i="1"/>
  <c r="F28" i="1"/>
  <c r="C27" i="1"/>
  <c r="B27" i="1"/>
  <c r="C24" i="1"/>
  <c r="F23" i="1"/>
  <c r="F21" i="1"/>
  <c r="E19" i="1"/>
  <c r="F36" i="1" l="1"/>
  <c r="F14" i="1" s="1"/>
  <c r="F13" i="1" s="1"/>
  <c r="F9" i="1" s="1"/>
  <c r="F11" i="1" s="1"/>
  <c r="D36" i="1"/>
  <c r="D14" i="1" s="1"/>
  <c r="D13" i="1" s="1"/>
  <c r="D9" i="1" s="1"/>
  <c r="D11" i="1" s="1"/>
  <c r="B26" i="1"/>
  <c r="B10" i="1" s="1"/>
  <c r="E36" i="1"/>
  <c r="E14" i="1" s="1"/>
  <c r="E13" i="1" s="1"/>
  <c r="E9" i="1" s="1"/>
  <c r="E11" i="1" s="1"/>
  <c r="C26" i="1"/>
  <c r="C10" i="1" s="1"/>
  <c r="B36" i="1"/>
  <c r="B14" i="1" s="1"/>
  <c r="B13" i="1" s="1"/>
  <c r="B9" i="1" s="1"/>
  <c r="B11" i="1" s="1"/>
  <c r="C36" i="1"/>
  <c r="C14" i="1" s="1"/>
  <c r="C13" i="1" s="1"/>
  <c r="C9" i="1" s="1"/>
  <c r="C11" i="1" s="1"/>
</calcChain>
</file>

<file path=xl/sharedStrings.xml><?xml version="1.0" encoding="utf-8"?>
<sst xmlns="http://schemas.openxmlformats.org/spreadsheetml/2006/main" count="262" uniqueCount="236">
  <si>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</si>
  <si>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</si>
  <si>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</si>
  <si>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</si>
  <si>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</si>
  <si>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</si>
  <si>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</si>
  <si>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</si>
  <si>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</si>
  <si>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</si>
  <si>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</si>
  <si>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</si>
  <si>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</si>
  <si>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</si>
  <si>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</si>
  <si>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</si>
  <si>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</si>
  <si>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</si>
  <si>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</si>
  <si>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</si>
  <si>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</si>
  <si>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</si>
  <si>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</si>
  <si>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</si>
  <si>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</si>
  <si>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</si>
  <si>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</si>
  <si>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</si>
  <si>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</si>
  <si>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</si>
  <si>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</si>
  <si>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</si>
  <si>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</si>
  <si>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</si>
  <si>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</si>
  <si>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</si>
  <si>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</si>
  <si>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</si>
  <si>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</si>
  <si>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</si>
  <si>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</si>
  <si>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</si>
  <si>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</si>
  <si>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</si>
  <si>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</si>
  <si>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</si>
  <si>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</si>
  <si>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</si>
  <si>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</si>
  <si>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</si>
  <si>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</si>
  <si>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</si>
  <si>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</si>
  <si>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</si>
  <si>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</si>
  <si>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</si>
  <si>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</si>
  <si>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</si>
  <si>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</si>
  <si>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</si>
  <si>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</si>
  <si>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</si>
  <si>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</si>
  <si>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</si>
  <si>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</si>
  <si>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</si>
  <si>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</si>
  <si>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</si>
  <si>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</si>
  <si>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</si>
  <si>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</si>
  <si>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</si>
  <si>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</si>
  <si>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</si>
  <si>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</si>
  <si>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</si>
  <si>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</si>
  <si>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</si>
  <si>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</si>
  <si>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</si>
  <si>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</si>
  <si>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</si>
  <si>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</si>
  <si>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</si>
  <si>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</si>
  <si>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</si>
  <si>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</si>
  <si>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</si>
  <si>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</si>
  <si>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</si>
  <si>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</si>
  <si>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</si>
  <si>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</si>
  <si>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</si>
  <si>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</si>
  <si>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</si>
  <si>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</si>
  <si>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</si>
  <si>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</si>
  <si>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</si>
  <si>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</si>
  <si>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</si>
  <si>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</si>
  <si>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</si>
  <si>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</si>
  <si>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</si>
  <si>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</si>
  <si>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</si>
  <si>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</si>
  <si>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</si>
  <si>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</si>
  <si>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</si>
  <si>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</si>
  <si>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</si>
  <si>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</si>
  <si>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</si>
  <si>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</si>
  <si>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</si>
  <si>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</si>
  <si>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</si>
  <si>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</si>
  <si>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</si>
  <si>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</si>
  <si>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</si>
  <si>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</si>
  <si>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</si>
  <si>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</si>
  <si>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</si>
  <si>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</si>
  <si>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</si>
  <si>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</si>
  <si>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</si>
  <si>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</si>
  <si>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</si>
  <si>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</si>
  <si>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</si>
  <si>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</si>
  <si>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</si>
  <si>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</si>
  <si>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</si>
  <si>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</si>
  <si>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</si>
  <si>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</si>
  <si>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</si>
  <si>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</si>
  <si>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</si>
  <si>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</si>
  <si>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</si>
  <si>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</si>
  <si>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</si>
  <si>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</si>
  <si>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</si>
  <si>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</si>
  <si>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</si>
  <si>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</si>
  <si>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</si>
  <si>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</si>
  <si>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</si>
  <si>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</si>
  <si>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</si>
  <si>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</si>
  <si>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</si>
  <si>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</si>
  <si>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</si>
  <si>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</si>
  <si>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</si>
  <si>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</si>
  <si>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</si>
  <si>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</si>
  <si>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</si>
  <si>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</si>
  <si>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</si>
  <si>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</si>
  <si>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</si>
  <si>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</si>
  <si>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</si>
  <si>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</si>
  <si>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</si>
  <si>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</si>
  <si>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</si>
  <si>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</si>
  <si>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</si>
  <si>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</si>
  <si>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</si>
  <si>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</si>
  <si>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</si>
  <si>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</si>
  <si>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</si>
  <si>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</si>
  <si>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</si>
  <si>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</si>
  <si>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</si>
  <si>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</si>
  <si>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</si>
  <si>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</si>
  <si>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</si>
  <si>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</si>
  <si>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</si>
  <si>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</si>
  <si>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</si>
  <si>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</si>
  <si>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</si>
  <si>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</si>
  <si>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</si>
  <si>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</si>
  <si>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</si>
  <si>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</si>
  <si>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</si>
  <si>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</si>
  <si>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</si>
  <si>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</si>
  <si>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</si>
  <si>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</si>
  <si>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</si>
  <si>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</si>
  <si>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</si>
  <si>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</si>
  <si>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</si>
  <si>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</si>
  <si>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</si>
  <si>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</si>
  <si>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</si>
  <si>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</si>
  <si>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</si>
  <si>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1253 - Criminal Court</t>
  </si>
  <si>
    <t>ކްރިމިނަލް ކޯޓު</t>
  </si>
  <si>
    <r>
      <t xml:space="preserve">ނިއު ޕޮލިސީ އިނީޝިއޭޓިވްސް </t>
    </r>
    <r>
      <rPr>
        <b/>
        <sz val="28"/>
        <color theme="4"/>
        <rFont val="Mv MAG Round"/>
        <family val="3"/>
      </rPr>
      <t>2022</t>
    </r>
  </si>
  <si>
    <t>ތިރީގައިވާ ޕްރޮގްރާމްތަކުގެ ތެރެއިން ޑޮމެސްޓިކް ޕްރޮގްރާމްތައް ވާނީ ބަޖެޓު ޝީޓުގައި ހިމެނިފައެވެ.</t>
  </si>
  <si>
    <t>ޖީއެލްކޯޑު</t>
  </si>
  <si>
    <t>ޕްރޮގްރާމް/ޕްރޮޖެކްޓް ކޯޑު</t>
  </si>
  <si>
    <t>ފަންޑް</t>
  </si>
  <si>
    <t>ނަން</t>
  </si>
  <si>
    <t>ބިޒްނަސް އޭރިއާ</t>
  </si>
  <si>
    <t>C-GOM</t>
  </si>
  <si>
    <t>ޓައިޕިން ޕޫލް އުފެއްދުން</t>
  </si>
  <si>
    <t>S004-004-001-001-002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</si>
</sst>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_-* #,##0_-;\-* #,##0_-;_-* &quot;-&quot;??_-;_-@_-"/>
  </numFmts>
  <fonts count="34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  <font>
      <b/>
      <sz val="10"/>
      <color theme="1" tint="0.34998626667073579"/>
      <name val="Roboto Condensed"/>
    </font>
    <font>
      <b/>
      <sz val="11"/>
      <color rgb="FF0070C0"/>
      <name val="Calibri"/>
      <family val="2"/>
      <scheme val="minor"/>
    </font>
    <font>
      <sz val="10"/>
      <color theme="1" tint="0.34998626667073579"/>
      <name val="Mv Eamaan XP"/>
      <family val="3"/>
    </font>
    <font>
      <b/>
      <sz val="26"/>
      <color theme="4"/>
      <name val="Mv MAG Round"/>
      <family val="3"/>
    </font>
    <font>
      <b/>
      <sz val="28"/>
      <color theme="4"/>
      <name val="Mv MAG Round"/>
      <family val="3"/>
    </font>
    <font>
      <sz val="9"/>
      <color rgb="FF454545"/>
      <name val="DAM_Nala"/>
    </font>
    <font>
      <b/>
      <sz val="12"/>
      <color theme="0"/>
      <name val="Roboto Condensed"/>
    </font>
    <font>
      <sz val="12"/>
      <color theme="0"/>
      <name val="Mv MAG Round"/>
      <family val="3"/>
    </font>
    <font>
      <b/>
      <sz val="12"/>
      <color theme="1" tint="0.249977111117893"/>
      <name val="Roboto Condensed"/>
    </font>
    <font>
      <sz val="12"/>
      <color theme="1" tint="0.249977111117893"/>
      <name val="Roboto Condensed"/>
    </font>
    <font>
      <b/>
      <sz val="12"/>
      <color theme="4" tint="-0.499984740745262"/>
      <name val="Roboto Condensed"/>
    </font>
    <font>
      <sz val="12"/>
      <color theme="1" tint="0.249977111117893"/>
      <name val="DAM_Nala"/>
    </font>
    <font>
      <sz val="12"/>
      <color theme="1" tint="0.249977111117893"/>
      <name val="Faruma"/>
    </font>
    <font>
      <sz val="12"/>
      <color theme="0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theme="3"/>
      </top>
      <bottom/>
      <diagonal/>
    </border>
    <border>
      <left/>
      <right/>
      <top style="thin">
        <color theme="7" tint="-0.499984740745262"/>
      </top>
      <bottom style="thin">
        <color theme="7" tint="-0.499984740745262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37" fontId="7" fillId="0" borderId="0" xfId="2" applyNumberFormat="1" applyFont="1" applyFill="1" applyAlignment="1" applyProtection="1">
      <alignment horizontal="centerContinuous" vertical="center" readingOrder="2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164" fontId="15" fillId="0" borderId="3" xfId="1" applyNumberFormat="1" applyFont="1" applyBorder="1" applyAlignment="1">
      <alignment vertical="center"/>
    </xf>
    <xf numFmtId="164" fontId="16" fillId="2" borderId="3" xfId="1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164" fontId="16" fillId="2" borderId="4" xfId="1" applyNumberFormat="1" applyFont="1" applyFill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164" fontId="10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0" fontId="18" fillId="0" borderId="5" xfId="0" applyFont="1" applyBorder="1" applyAlignment="1">
      <alignment horizontal="left" vertical="center" indent="5"/>
    </xf>
    <xf numFmtId="0" fontId="12" fillId="0" borderId="5" xfId="0" applyFont="1" applyBorder="1" applyAlignment="1">
      <alignment horizontal="center" vertical="center"/>
    </xf>
    <xf numFmtId="164" fontId="12" fillId="0" borderId="0" xfId="1" applyNumberFormat="1" applyFont="1" applyAlignment="1">
      <alignment vertical="center"/>
    </xf>
    <xf numFmtId="164" fontId="16" fillId="2" borderId="0" xfId="1" applyNumberFormat="1" applyFont="1" applyFill="1" applyAlignment="1">
      <alignment vertical="center"/>
    </xf>
    <xf numFmtId="0" fontId="18" fillId="0" borderId="5" xfId="0" applyFont="1" applyBorder="1" applyAlignment="1">
      <alignment horizontal="right" vertical="center"/>
    </xf>
    <xf numFmtId="164" fontId="15" fillId="0" borderId="6" xfId="1" applyNumberFormat="1" applyFont="1" applyBorder="1" applyAlignment="1">
      <alignment vertical="center"/>
    </xf>
    <xf numFmtId="164" fontId="16" fillId="2" borderId="6" xfId="1" applyNumberFormat="1" applyFont="1" applyFill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164" fontId="15" fillId="0" borderId="7" xfId="1" applyNumberFormat="1" applyFont="1" applyBorder="1" applyAlignment="1">
      <alignment vertical="center"/>
    </xf>
    <xf numFmtId="164" fontId="16" fillId="2" borderId="7" xfId="1" applyNumberFormat="1" applyFont="1" applyFill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164" fontId="20" fillId="0" borderId="8" xfId="4" applyNumberFormat="1" applyFont="1" applyFill="1" applyBorder="1" applyAlignment="1">
      <alignment horizontal="right" vertical="center"/>
    </xf>
    <xf numFmtId="1" fontId="20" fillId="0" borderId="8" xfId="4" applyNumberFormat="1" applyFont="1" applyFill="1" applyBorder="1" applyAlignment="1">
      <alignment horizontal="center" vertical="center"/>
    </xf>
    <xf numFmtId="0" fontId="21" fillId="0" borderId="8" xfId="2" applyFont="1" applyFill="1" applyBorder="1" applyAlignment="1">
      <alignment horizontal="center" vertical="center"/>
    </xf>
    <xf numFmtId="0" fontId="22" fillId="0" borderId="8" xfId="2" applyFont="1" applyFill="1" applyBorder="1" applyAlignment="1">
      <alignment vertical="center"/>
    </xf>
    <xf numFmtId="0" fontId="1" fillId="0" borderId="0" xfId="2" applyAlignment="1">
      <alignment vertical="center"/>
    </xf>
    <xf numFmtId="164" fontId="20" fillId="0" borderId="0" xfId="4" applyNumberFormat="1" applyFont="1" applyFill="1" applyBorder="1" applyAlignment="1">
      <alignment horizontal="right" vertical="center"/>
    </xf>
    <xf numFmtId="1" fontId="20" fillId="0" borderId="0" xfId="4" applyNumberFormat="1" applyFont="1" applyFill="1" applyBorder="1" applyAlignment="1">
      <alignment horizontal="center" vertical="center"/>
    </xf>
    <xf numFmtId="0" fontId="21" fillId="0" borderId="0" xfId="2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vertical="center"/>
    </xf>
    <xf numFmtId="0" fontId="23" fillId="0" borderId="0" xfId="2" applyFont="1" applyBorder="1" applyAlignment="1">
      <alignment vertical="center" readingOrder="2"/>
    </xf>
    <xf numFmtId="0" fontId="25" fillId="0" borderId="0" xfId="2" applyFont="1" applyBorder="1" applyAlignment="1">
      <alignment horizontal="right" vertical="top" readingOrder="2"/>
    </xf>
    <xf numFmtId="0" fontId="26" fillId="3" borderId="9" xfId="2" applyFont="1" applyFill="1" applyBorder="1" applyAlignment="1">
      <alignment horizontal="center" vertical="center" wrapText="1"/>
    </xf>
    <xf numFmtId="1" fontId="27" fillId="3" borderId="9" xfId="2" applyNumberFormat="1" applyFont="1" applyFill="1" applyBorder="1" applyAlignment="1">
      <alignment horizontal="center" vertical="center"/>
    </xf>
    <xf numFmtId="0" fontId="27" fillId="3" borderId="9" xfId="2" applyFont="1" applyFill="1" applyBorder="1" applyAlignment="1">
      <alignment horizontal="center" vertical="center"/>
    </xf>
    <xf numFmtId="0" fontId="27" fillId="3" borderId="9" xfId="2" applyFont="1" applyFill="1" applyBorder="1" applyAlignment="1">
      <alignment horizontal="right" vertical="center" indent="2"/>
    </xf>
    <xf numFmtId="166" fontId="29" fillId="0" borderId="7" xfId="2" applyNumberFormat="1" applyFont="1" applyBorder="1" applyAlignment="1">
      <alignment vertical="center"/>
    </xf>
    <xf numFmtId="0" fontId="29" fillId="0" borderId="7" xfId="2" applyFont="1" applyBorder="1" applyAlignment="1">
      <alignment horizontal="center" vertical="center"/>
    </xf>
    <xf numFmtId="0" fontId="32" fillId="0" borderId="7" xfId="2" applyFont="1" applyBorder="1" applyAlignment="1">
      <alignment horizontal="right" vertical="center" indent="2"/>
    </xf>
    <xf numFmtId="0" fontId="33" fillId="0" borderId="7" xfId="2" applyFont="1" applyBorder="1" applyAlignment="1">
      <alignment horizontal="center" vertical="center"/>
    </xf>
    <xf numFmtId="166" fontId="28" fillId="4" borderId="7" xfId="4" applyNumberFormat="1" applyFont="1" applyFill="1" applyBorder="1" applyAlignment="1">
      <alignment vertical="center"/>
    </xf>
    <xf numFmtId="0" fontId="29" fillId="4" borderId="7" xfId="2" applyFont="1" applyFill="1" applyBorder="1" applyAlignment="1">
      <alignment horizontal="center" vertical="center"/>
    </xf>
    <xf numFmtId="0" fontId="30" fillId="4" borderId="7" xfId="2" applyFont="1" applyFill="1" applyBorder="1" applyAlignment="1">
      <alignment horizontal="center" vertical="center"/>
    </xf>
    <xf numFmtId="0" fontId="31" fillId="4" borderId="7" xfId="2" applyFont="1" applyFill="1" applyBorder="1" applyAlignment="1">
      <alignment horizontal="right" vertical="center" indent="2"/>
    </xf>
    <xf numFmtId="166" fontId="0" fillId="0" borderId="0" xfId="4" applyNumberFormat="1" applyFont="1" applyAlignment="1">
      <alignment vertical="center"/>
    </xf>
    <xf numFmtId="0" fontId="1" fillId="0" borderId="0" xfId="2" applyAlignment="1">
      <alignment horizontal="center" vertical="center"/>
    </xf>
    <xf numFmtId="0" fontId="21" fillId="0" borderId="0" xfId="2" applyFont="1" applyAlignment="1">
      <alignment horizontal="center" vertical="center"/>
    </xf>
  </cellXfs>
  <cellStyles count="5">
    <cellStyle name="Comma" xfId="1" builtinId="3"/>
    <cellStyle name="Comma 2" xfId="4" xr:uid="{273864AB-B347-49FD-8EF1-A807568142BC}"/>
    <cellStyle name="Normal" xfId="0" builtinId="0"/>
    <cellStyle name="Normal 2" xfId="2" xr:uid="{265A5E59-E8BC-41DB-A9BB-18F06612506B}"/>
    <cellStyle name="Normal 2 2" xfId="3" xr:uid="{D95E7B81-B125-4646-9A8E-2074DCE92A32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A323615D-5010-4C1B-ADC3-95B32F882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CCB95-5916-4ED4-87BE-B1BD70B19592}">
  <sheetPr>
    <tabColor theme="4" tint="-0.499984740745262"/>
    <pageSetUpPr fitToPage="1"/>
  </sheetPr>
  <dimension ref="A1:J276"/>
  <sheetViews>
    <sheetView showGridLines="0" view="pageBreakPreview" topLeftCell="B1" zoomScale="90" zoomScaleNormal="100" zoomScaleSheetLayoutView="90" workbookViewId="0">
      <selection activeCell="J2" sqref="J2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1253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30032620</v>
      </c>
      <c r="C9" s="17">
        <f t="shared" si="0"/>
        <v>29957960</v>
      </c>
      <c r="D9" s="18">
        <f t="shared" si="0"/>
        <v>29885472</v>
      </c>
      <c r="E9" s="17">
        <f t="shared" si="0"/>
        <v>25715112</v>
      </c>
      <c r="F9" s="17">
        <f>F13</f>
        <v>25561343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1818943</v>
      </c>
      <c r="C10" s="21">
        <f t="shared" si="1"/>
        <v>1765963</v>
      </c>
      <c r="D10" s="22">
        <f t="shared" si="1"/>
        <v>1714528</v>
      </c>
      <c r="E10" s="21">
        <f t="shared" si="1"/>
        <v>729300</v>
      </c>
      <c r="F10" s="21">
        <f>F26</f>
        <v>136210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31851563</v>
      </c>
      <c r="C11" s="25">
        <f t="shared" si="2"/>
        <v>31723923</v>
      </c>
      <c r="D11" s="26">
        <f t="shared" si="2"/>
        <v>31600000</v>
      </c>
      <c r="E11" s="25">
        <f t="shared" si="2"/>
        <v>26444412</v>
      </c>
      <c r="F11" s="25">
        <f>SUM(F9:F10)</f>
        <v>25697553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30032620</v>
      </c>
      <c r="C13" s="25">
        <f t="shared" si="3"/>
        <v>29957960</v>
      </c>
      <c r="D13" s="26">
        <f t="shared" si="3"/>
        <v>29885472</v>
      </c>
      <c r="E13" s="25">
        <f t="shared" si="3"/>
        <v>25715112</v>
      </c>
      <c r="F13" s="25">
        <f>SUM(F14:F24)</f>
        <v>25561343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26709894</v>
      </c>
      <c r="C14" s="32">
        <f t="shared" si="4"/>
        <v>26709894</v>
      </c>
      <c r="D14" s="33">
        <f t="shared" si="4"/>
        <v>26709894</v>
      </c>
      <c r="E14" s="32">
        <f t="shared" si="4"/>
        <v>22211559</v>
      </c>
      <c r="F14" s="32">
        <f>F36</f>
        <v>23090711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759371</v>
      </c>
      <c r="C15" s="36">
        <f t="shared" si="5"/>
        <v>759371</v>
      </c>
      <c r="D15" s="37">
        <f t="shared" si="5"/>
        <v>759371</v>
      </c>
      <c r="E15" s="36">
        <f t="shared" si="5"/>
        <v>685633</v>
      </c>
      <c r="F15" s="36">
        <f>F78</f>
        <v>700498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8441</v>
      </c>
      <c r="C16" s="36">
        <f t="shared" si="6"/>
        <v>8195</v>
      </c>
      <c r="D16" s="37">
        <f t="shared" si="6"/>
        <v>7956</v>
      </c>
      <c r="E16" s="36">
        <f t="shared" si="6"/>
        <v>12000</v>
      </c>
      <c r="F16" s="36">
        <f>F86</f>
        <v>3550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768389</v>
      </c>
      <c r="C17" s="36">
        <f t="shared" si="7"/>
        <v>746010</v>
      </c>
      <c r="D17" s="37">
        <f t="shared" si="7"/>
        <v>724281</v>
      </c>
      <c r="E17" s="36">
        <f t="shared" si="7"/>
        <v>755830</v>
      </c>
      <c r="F17" s="36">
        <f>F94</f>
        <v>528707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1566152</v>
      </c>
      <c r="C18" s="36">
        <f t="shared" si="8"/>
        <v>1520535</v>
      </c>
      <c r="D18" s="37">
        <f t="shared" si="8"/>
        <v>1476247</v>
      </c>
      <c r="E18" s="36">
        <f t="shared" si="8"/>
        <v>1361295</v>
      </c>
      <c r="F18" s="36">
        <f>F108</f>
        <v>1161339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4774</v>
      </c>
      <c r="C19" s="36">
        <f t="shared" si="9"/>
        <v>4635</v>
      </c>
      <c r="D19" s="37">
        <f t="shared" si="9"/>
        <v>4500</v>
      </c>
      <c r="E19" s="36">
        <f t="shared" si="9"/>
        <v>5000</v>
      </c>
      <c r="F19" s="36">
        <f>F136</f>
        <v>816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0</v>
      </c>
      <c r="C20" s="36">
        <f t="shared" si="10"/>
        <v>0</v>
      </c>
      <c r="D20" s="37">
        <f t="shared" si="10"/>
        <v>0</v>
      </c>
      <c r="E20" s="36">
        <f t="shared" si="10"/>
        <v>0</v>
      </c>
      <c r="F20" s="36">
        <f>F143</f>
        <v>0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215599</v>
      </c>
      <c r="C21" s="36">
        <f t="shared" si="11"/>
        <v>209320</v>
      </c>
      <c r="D21" s="37">
        <f t="shared" si="11"/>
        <v>203223</v>
      </c>
      <c r="E21" s="36">
        <f t="shared" si="11"/>
        <v>683795</v>
      </c>
      <c r="F21" s="36">
        <f>F151</f>
        <v>75722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0</v>
      </c>
      <c r="C23" s="36">
        <f t="shared" si="13"/>
        <v>0</v>
      </c>
      <c r="D23" s="37">
        <f t="shared" si="13"/>
        <v>0</v>
      </c>
      <c r="E23" s="36">
        <f t="shared" si="13"/>
        <v>0</v>
      </c>
      <c r="F23" s="36">
        <f>F177</f>
        <v>0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0</v>
      </c>
      <c r="F24" s="36">
        <f>F205</f>
        <v>0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1818943</v>
      </c>
      <c r="C26" s="25">
        <f t="shared" si="15"/>
        <v>1765963</v>
      </c>
      <c r="D26" s="26">
        <f t="shared" si="15"/>
        <v>1714528</v>
      </c>
      <c r="E26" s="25">
        <f t="shared" si="15"/>
        <v>729300</v>
      </c>
      <c r="F26" s="25">
        <f>SUM(F27:F34)</f>
        <v>136210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1818943</v>
      </c>
      <c r="C31" s="36">
        <f t="shared" si="20"/>
        <v>1765963</v>
      </c>
      <c r="D31" s="37">
        <f t="shared" si="20"/>
        <v>1714528</v>
      </c>
      <c r="E31" s="36">
        <f t="shared" si="20"/>
        <v>729300</v>
      </c>
      <c r="F31" s="36">
        <f>F232</f>
        <v>136210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26709894</v>
      </c>
      <c r="C36" s="25">
        <f t="shared" si="24"/>
        <v>26709894</v>
      </c>
      <c r="D36" s="26">
        <f t="shared" si="24"/>
        <v>26709894</v>
      </c>
      <c r="E36" s="25">
        <f t="shared" si="24"/>
        <v>22211559</v>
      </c>
      <c r="F36" s="25">
        <f>SUM(F37:F38)</f>
        <v>23090711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14424762</v>
      </c>
      <c r="C37" s="32">
        <f t="shared" si="25"/>
        <v>14424762</v>
      </c>
      <c r="D37" s="33">
        <f t="shared" si="25"/>
        <v>14424762</v>
      </c>
      <c r="E37" s="32">
        <f t="shared" si="25"/>
        <v>11808742</v>
      </c>
      <c r="F37" s="32">
        <f>F40</f>
        <v>12198420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12285132</v>
      </c>
      <c r="C38" s="36">
        <f t="shared" si="26"/>
        <v>12285132</v>
      </c>
      <c r="D38" s="37">
        <f t="shared" si="26"/>
        <v>12285132</v>
      </c>
      <c r="E38" s="36">
        <f t="shared" si="26"/>
        <v>10402817</v>
      </c>
      <c r="F38" s="36">
        <f>F44</f>
        <v>10892291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14424762</v>
      </c>
      <c r="C40" s="25">
        <f t="shared" si="27"/>
        <v>14424762</v>
      </c>
      <c r="D40" s="26">
        <f t="shared" si="27"/>
        <v>14424762</v>
      </c>
      <c r="E40" s="25">
        <f t="shared" si="27"/>
        <v>11808742</v>
      </c>
      <c r="F40" s="25">
        <f>SUM(F41:F42)</f>
        <v>12198420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11448168</v>
      </c>
      <c r="C41" s="32">
        <v>11448168</v>
      </c>
      <c r="D41" s="33">
        <v>11448168</v>
      </c>
      <c r="E41" s="32">
        <v>9731124</v>
      </c>
      <c r="F41" s="32">
        <v>10006844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2976594</v>
      </c>
      <c r="C42" s="36">
        <v>2976594</v>
      </c>
      <c r="D42" s="37">
        <v>2976594</v>
      </c>
      <c r="E42" s="36">
        <v>2077618</v>
      </c>
      <c r="F42" s="36">
        <v>2191576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12285132</v>
      </c>
      <c r="C44" s="25">
        <f t="shared" si="28"/>
        <v>12285132</v>
      </c>
      <c r="D44" s="26">
        <f t="shared" si="28"/>
        <v>12285132</v>
      </c>
      <c r="E44" s="25">
        <f t="shared" si="28"/>
        <v>10402817</v>
      </c>
      <c r="F44" s="25">
        <f>SUM(F45:F76)</f>
        <v>10892291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0</v>
      </c>
      <c r="C45" s="32">
        <v>0</v>
      </c>
      <c r="D45" s="33">
        <v>0</v>
      </c>
      <c r="E45" s="32">
        <v>0</v>
      </c>
      <c r="F45" s="32">
        <v>0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0</v>
      </c>
      <c r="F46" s="36">
        <v>0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336000</v>
      </c>
      <c r="C48" s="36">
        <v>336000</v>
      </c>
      <c r="D48" s="37">
        <v>336000</v>
      </c>
      <c r="E48" s="36">
        <v>316600</v>
      </c>
      <c r="F48" s="36">
        <v>307839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0</v>
      </c>
      <c r="C52" s="36">
        <v>0</v>
      </c>
      <c r="D52" s="37">
        <v>0</v>
      </c>
      <c r="E52" s="36">
        <v>0</v>
      </c>
      <c r="F52" s="36">
        <v>0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154800</v>
      </c>
      <c r="C53" s="36">
        <v>154800</v>
      </c>
      <c r="D53" s="37">
        <v>154800</v>
      </c>
      <c r="E53" s="36">
        <v>65300</v>
      </c>
      <c r="F53" s="36">
        <v>88100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0</v>
      </c>
      <c r="C54" s="36">
        <v>0</v>
      </c>
      <c r="D54" s="37">
        <v>0</v>
      </c>
      <c r="E54" s="36">
        <v>0</v>
      </c>
      <c r="F54" s="36">
        <v>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0</v>
      </c>
      <c r="C55" s="36">
        <v>0</v>
      </c>
      <c r="D55" s="37">
        <v>0</v>
      </c>
      <c r="E55" s="36">
        <v>0</v>
      </c>
      <c r="F55" s="36">
        <v>0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30528</v>
      </c>
      <c r="C56" s="36">
        <v>30528</v>
      </c>
      <c r="D56" s="37">
        <v>30528</v>
      </c>
      <c r="E56" s="36">
        <v>27348</v>
      </c>
      <c r="F56" s="36">
        <v>29639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5104800</v>
      </c>
      <c r="C57" s="36">
        <v>5104800</v>
      </c>
      <c r="D57" s="37">
        <v>5104800</v>
      </c>
      <c r="E57" s="36">
        <v>4576320</v>
      </c>
      <c r="F57" s="36">
        <v>4704214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0</v>
      </c>
      <c r="C58" s="36">
        <v>0</v>
      </c>
      <c r="D58" s="37">
        <v>0</v>
      </c>
      <c r="E58" s="36">
        <v>0</v>
      </c>
      <c r="F58" s="36">
        <v>0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12000</v>
      </c>
      <c r="C59" s="36">
        <v>12000</v>
      </c>
      <c r="D59" s="37">
        <v>12000</v>
      </c>
      <c r="E59" s="36">
        <v>12000</v>
      </c>
      <c r="F59" s="36">
        <v>9080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0</v>
      </c>
      <c r="C60" s="36">
        <v>0</v>
      </c>
      <c r="D60" s="37">
        <v>0</v>
      </c>
      <c r="E60" s="36">
        <v>69720</v>
      </c>
      <c r="F60" s="36">
        <v>50166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0</v>
      </c>
      <c r="C61" s="36">
        <v>0</v>
      </c>
      <c r="D61" s="37">
        <v>0</v>
      </c>
      <c r="E61" s="36">
        <v>0</v>
      </c>
      <c r="F61" s="36">
        <v>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0</v>
      </c>
      <c r="C64" s="36">
        <v>0</v>
      </c>
      <c r="D64" s="37">
        <v>0</v>
      </c>
      <c r="E64" s="36">
        <v>0</v>
      </c>
      <c r="F64" s="36">
        <v>0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3133404</v>
      </c>
      <c r="C66" s="36">
        <v>3133404</v>
      </c>
      <c r="D66" s="37">
        <v>3133404</v>
      </c>
      <c r="E66" s="36">
        <v>2802509</v>
      </c>
      <c r="F66" s="36">
        <v>2900471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255600</v>
      </c>
      <c r="C67" s="36">
        <v>255600</v>
      </c>
      <c r="D67" s="37">
        <v>255600</v>
      </c>
      <c r="E67" s="36">
        <v>208360</v>
      </c>
      <c r="F67" s="36">
        <v>242625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540000</v>
      </c>
      <c r="C68" s="36">
        <v>540000</v>
      </c>
      <c r="D68" s="37">
        <v>540000</v>
      </c>
      <c r="E68" s="36">
        <v>508320</v>
      </c>
      <c r="F68" s="36">
        <v>518362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0</v>
      </c>
      <c r="C69" s="36">
        <v>0</v>
      </c>
      <c r="D69" s="37">
        <v>0</v>
      </c>
      <c r="E69" s="36">
        <v>0</v>
      </c>
      <c r="F69" s="36">
        <v>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2070000</v>
      </c>
      <c r="C70" s="36">
        <v>2070000</v>
      </c>
      <c r="D70" s="37">
        <v>2070000</v>
      </c>
      <c r="E70" s="36">
        <v>1815200</v>
      </c>
      <c r="F70" s="36">
        <v>1859750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0</v>
      </c>
      <c r="F72" s="36">
        <v>0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0</v>
      </c>
      <c r="C74" s="36">
        <v>0</v>
      </c>
      <c r="D74" s="37">
        <v>0</v>
      </c>
      <c r="E74" s="36">
        <v>0</v>
      </c>
      <c r="F74" s="36">
        <v>0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0</v>
      </c>
      <c r="C75" s="36">
        <v>0</v>
      </c>
      <c r="D75" s="37">
        <v>0</v>
      </c>
      <c r="E75" s="36">
        <v>0</v>
      </c>
      <c r="F75" s="36">
        <v>0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648000</v>
      </c>
      <c r="C76" s="36">
        <v>648000</v>
      </c>
      <c r="D76" s="37">
        <v>648000</v>
      </c>
      <c r="E76" s="36">
        <v>1140</v>
      </c>
      <c r="F76" s="36">
        <v>182045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759371</v>
      </c>
      <c r="C78" s="25">
        <f t="shared" si="29"/>
        <v>759371</v>
      </c>
      <c r="D78" s="26">
        <f t="shared" si="29"/>
        <v>759371</v>
      </c>
      <c r="E78" s="25">
        <f t="shared" si="29"/>
        <v>685633</v>
      </c>
      <c r="F78" s="25">
        <f>SUM(F79:F84)</f>
        <v>700498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759371</v>
      </c>
      <c r="C84" s="36">
        <v>759371</v>
      </c>
      <c r="D84" s="37">
        <v>759371</v>
      </c>
      <c r="E84" s="36">
        <v>685633</v>
      </c>
      <c r="F84" s="36">
        <v>700498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8441</v>
      </c>
      <c r="C86" s="25">
        <f t="shared" si="30"/>
        <v>8195</v>
      </c>
      <c r="D86" s="26">
        <f t="shared" si="30"/>
        <v>7956</v>
      </c>
      <c r="E86" s="25">
        <f t="shared" si="30"/>
        <v>12000</v>
      </c>
      <c r="F86" s="25">
        <f>SUM(F87:F92)</f>
        <v>3550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5092</v>
      </c>
      <c r="C87" s="32">
        <v>4944</v>
      </c>
      <c r="D87" s="33">
        <v>4800</v>
      </c>
      <c r="E87" s="32">
        <v>10000</v>
      </c>
      <c r="F87" s="32">
        <v>3550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0</v>
      </c>
      <c r="C88" s="36">
        <v>0</v>
      </c>
      <c r="D88" s="37">
        <v>0</v>
      </c>
      <c r="E88" s="36">
        <v>0</v>
      </c>
      <c r="F88" s="36">
        <v>0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3183</v>
      </c>
      <c r="C89" s="36">
        <v>3090</v>
      </c>
      <c r="D89" s="37">
        <v>3000</v>
      </c>
      <c r="E89" s="36">
        <v>0</v>
      </c>
      <c r="F89" s="36">
        <v>0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0</v>
      </c>
      <c r="C90" s="36">
        <v>0</v>
      </c>
      <c r="D90" s="37">
        <v>0</v>
      </c>
      <c r="E90" s="36">
        <v>0</v>
      </c>
      <c r="F90" s="36">
        <v>0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0</v>
      </c>
      <c r="C91" s="36">
        <v>0</v>
      </c>
      <c r="D91" s="37">
        <v>0</v>
      </c>
      <c r="E91" s="36">
        <v>0</v>
      </c>
      <c r="F91" s="36">
        <v>0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166</v>
      </c>
      <c r="C92" s="36">
        <v>161</v>
      </c>
      <c r="D92" s="37">
        <v>156</v>
      </c>
      <c r="E92" s="36">
        <v>2000</v>
      </c>
      <c r="F92" s="36">
        <v>0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768389</v>
      </c>
      <c r="C94" s="25">
        <f t="shared" si="31"/>
        <v>746010</v>
      </c>
      <c r="D94" s="26">
        <f t="shared" si="31"/>
        <v>724281</v>
      </c>
      <c r="E94" s="25">
        <f t="shared" si="31"/>
        <v>755830</v>
      </c>
      <c r="F94" s="25">
        <f>SUM(F95:F106)</f>
        <v>528707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505608</v>
      </c>
      <c r="C95" s="32">
        <v>490882</v>
      </c>
      <c r="D95" s="33">
        <v>476584</v>
      </c>
      <c r="E95" s="32">
        <v>470000</v>
      </c>
      <c r="F95" s="32">
        <v>370700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16233</v>
      </c>
      <c r="C96" s="36">
        <v>15760</v>
      </c>
      <c r="D96" s="37">
        <v>15301</v>
      </c>
      <c r="E96" s="36">
        <v>90355</v>
      </c>
      <c r="F96" s="36">
        <v>9125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58116</v>
      </c>
      <c r="C97" s="36">
        <v>56423</v>
      </c>
      <c r="D97" s="37">
        <v>54780</v>
      </c>
      <c r="E97" s="36">
        <v>55000</v>
      </c>
      <c r="F97" s="36">
        <v>32570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12200</v>
      </c>
      <c r="C98" s="36">
        <v>11845</v>
      </c>
      <c r="D98" s="37">
        <v>11500</v>
      </c>
      <c r="E98" s="36">
        <v>4000</v>
      </c>
      <c r="F98" s="36">
        <v>0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1466</v>
      </c>
      <c r="C99" s="36">
        <v>1423</v>
      </c>
      <c r="D99" s="37">
        <v>1382</v>
      </c>
      <c r="E99" s="36">
        <v>8000</v>
      </c>
      <c r="F99" s="36">
        <v>9748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22019</v>
      </c>
      <c r="C100" s="36">
        <v>21378</v>
      </c>
      <c r="D100" s="37">
        <v>20755</v>
      </c>
      <c r="E100" s="36">
        <v>0</v>
      </c>
      <c r="F100" s="36">
        <v>0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38192</v>
      </c>
      <c r="C101" s="36">
        <v>37080</v>
      </c>
      <c r="D101" s="37">
        <v>36000</v>
      </c>
      <c r="E101" s="36">
        <v>32895</v>
      </c>
      <c r="F101" s="36">
        <v>3180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97640</v>
      </c>
      <c r="C102" s="36">
        <v>94796</v>
      </c>
      <c r="D102" s="37">
        <v>92035</v>
      </c>
      <c r="E102" s="36">
        <v>75000</v>
      </c>
      <c r="F102" s="36">
        <v>84824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3674</v>
      </c>
      <c r="C103" s="36">
        <v>3567</v>
      </c>
      <c r="D103" s="37">
        <v>3463</v>
      </c>
      <c r="E103" s="36">
        <v>5000</v>
      </c>
      <c r="F103" s="36">
        <v>2622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212</v>
      </c>
      <c r="C104" s="36">
        <v>206</v>
      </c>
      <c r="D104" s="37">
        <v>200</v>
      </c>
      <c r="E104" s="36">
        <v>1000</v>
      </c>
      <c r="F104" s="36">
        <v>0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1799</v>
      </c>
      <c r="C105" s="36">
        <v>1747</v>
      </c>
      <c r="D105" s="37">
        <v>1696</v>
      </c>
      <c r="E105" s="36">
        <v>0</v>
      </c>
      <c r="F105" s="36">
        <v>0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11230</v>
      </c>
      <c r="C106" s="36">
        <v>10903</v>
      </c>
      <c r="D106" s="37">
        <v>10585</v>
      </c>
      <c r="E106" s="36">
        <v>14580</v>
      </c>
      <c r="F106" s="36">
        <v>15938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1566152</v>
      </c>
      <c r="C108" s="25">
        <f t="shared" si="32"/>
        <v>1520535</v>
      </c>
      <c r="D108" s="26">
        <f t="shared" si="32"/>
        <v>1476247</v>
      </c>
      <c r="E108" s="25">
        <f t="shared" si="32"/>
        <v>1361295</v>
      </c>
      <c r="F108" s="25">
        <f>SUM(F109:F134)</f>
        <v>1161339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13758</v>
      </c>
      <c r="C109" s="32">
        <v>13357</v>
      </c>
      <c r="D109" s="33">
        <v>12968</v>
      </c>
      <c r="E109" s="32">
        <v>7000</v>
      </c>
      <c r="F109" s="32">
        <v>3040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1145772</v>
      </c>
      <c r="C110" s="36">
        <v>1112400</v>
      </c>
      <c r="D110" s="37">
        <v>1080000</v>
      </c>
      <c r="E110" s="36">
        <v>990000</v>
      </c>
      <c r="F110" s="36">
        <v>971802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52515</v>
      </c>
      <c r="C111" s="36">
        <v>50985</v>
      </c>
      <c r="D111" s="37">
        <v>49500</v>
      </c>
      <c r="E111" s="36">
        <v>50000</v>
      </c>
      <c r="F111" s="36">
        <v>37980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0</v>
      </c>
      <c r="C112" s="36">
        <v>0</v>
      </c>
      <c r="D112" s="37">
        <v>0</v>
      </c>
      <c r="E112" s="36">
        <v>5000</v>
      </c>
      <c r="F112" s="36">
        <v>0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0</v>
      </c>
      <c r="C113" s="36">
        <v>0</v>
      </c>
      <c r="D113" s="37">
        <v>0</v>
      </c>
      <c r="E113" s="36">
        <v>0</v>
      </c>
      <c r="F113" s="36">
        <v>0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0</v>
      </c>
      <c r="C114" s="36">
        <v>0</v>
      </c>
      <c r="D114" s="37">
        <v>0</v>
      </c>
      <c r="E114" s="36">
        <v>0</v>
      </c>
      <c r="F114" s="36">
        <v>0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0</v>
      </c>
      <c r="C115" s="36">
        <v>0</v>
      </c>
      <c r="D115" s="37">
        <v>0</v>
      </c>
      <c r="E115" s="36">
        <v>0</v>
      </c>
      <c r="F115" s="36">
        <v>0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40314</v>
      </c>
      <c r="C116" s="36">
        <v>39140</v>
      </c>
      <c r="D116" s="37">
        <v>38000</v>
      </c>
      <c r="E116" s="36">
        <v>24170</v>
      </c>
      <c r="F116" s="36">
        <v>1018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1167</v>
      </c>
      <c r="C117" s="36">
        <v>1133</v>
      </c>
      <c r="D117" s="37">
        <v>1100</v>
      </c>
      <c r="E117" s="36">
        <v>4000</v>
      </c>
      <c r="F117" s="36">
        <v>0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0</v>
      </c>
      <c r="C118" s="36">
        <v>0</v>
      </c>
      <c r="D118" s="37">
        <v>0</v>
      </c>
      <c r="E118" s="36">
        <v>0</v>
      </c>
      <c r="F118" s="36">
        <v>0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17611</v>
      </c>
      <c r="C119" s="36">
        <v>17098</v>
      </c>
      <c r="D119" s="37">
        <v>16600</v>
      </c>
      <c r="E119" s="36">
        <v>15000</v>
      </c>
      <c r="F119" s="36">
        <v>11900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3183</v>
      </c>
      <c r="C120" s="36">
        <v>3090</v>
      </c>
      <c r="D120" s="37">
        <v>3000</v>
      </c>
      <c r="E120" s="36">
        <v>0</v>
      </c>
      <c r="F120" s="36">
        <v>0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0</v>
      </c>
      <c r="C121" s="36">
        <v>0</v>
      </c>
      <c r="D121" s="37">
        <v>0</v>
      </c>
      <c r="E121" s="36">
        <v>0</v>
      </c>
      <c r="F121" s="36">
        <v>0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0</v>
      </c>
      <c r="C122" s="36">
        <v>0</v>
      </c>
      <c r="D122" s="37">
        <v>0</v>
      </c>
      <c r="E122" s="36">
        <v>0</v>
      </c>
      <c r="F122" s="36">
        <v>0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270742</v>
      </c>
      <c r="C124" s="36">
        <v>262856</v>
      </c>
      <c r="D124" s="37">
        <v>255200</v>
      </c>
      <c r="E124" s="36">
        <v>220000</v>
      </c>
      <c r="F124" s="36">
        <v>116106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0</v>
      </c>
      <c r="C125" s="36">
        <v>0</v>
      </c>
      <c r="D125" s="37">
        <v>0</v>
      </c>
      <c r="E125" s="36">
        <v>0</v>
      </c>
      <c r="F125" s="36">
        <v>0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0</v>
      </c>
      <c r="C126" s="36">
        <v>0</v>
      </c>
      <c r="D126" s="37">
        <v>0</v>
      </c>
      <c r="E126" s="36">
        <v>0</v>
      </c>
      <c r="F126" s="36">
        <v>0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13743</v>
      </c>
      <c r="C127" s="36">
        <v>13343</v>
      </c>
      <c r="D127" s="37">
        <v>12954</v>
      </c>
      <c r="E127" s="36">
        <v>39000</v>
      </c>
      <c r="F127" s="36">
        <v>12808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0</v>
      </c>
      <c r="C128" s="36">
        <v>0</v>
      </c>
      <c r="D128" s="37">
        <v>0</v>
      </c>
      <c r="E128" s="36">
        <v>0</v>
      </c>
      <c r="F128" s="36">
        <v>0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1591</v>
      </c>
      <c r="C129" s="36">
        <v>1545</v>
      </c>
      <c r="D129" s="37">
        <v>1500</v>
      </c>
      <c r="E129" s="36">
        <v>0</v>
      </c>
      <c r="F129" s="36">
        <v>0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0</v>
      </c>
      <c r="C130" s="36">
        <v>0</v>
      </c>
      <c r="D130" s="37">
        <v>0</v>
      </c>
      <c r="E130" s="36">
        <v>0</v>
      </c>
      <c r="F130" s="36">
        <v>0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0</v>
      </c>
      <c r="C132" s="36">
        <v>0</v>
      </c>
      <c r="D132" s="37">
        <v>0</v>
      </c>
      <c r="E132" s="36">
        <v>0</v>
      </c>
      <c r="F132" s="36">
        <v>0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2573</v>
      </c>
      <c r="C133" s="36">
        <v>2498</v>
      </c>
      <c r="D133" s="37">
        <v>2425</v>
      </c>
      <c r="E133" s="36">
        <v>3125</v>
      </c>
      <c r="F133" s="36">
        <v>3125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3183</v>
      </c>
      <c r="C134" s="36">
        <v>3090</v>
      </c>
      <c r="D134" s="37">
        <v>3000</v>
      </c>
      <c r="E134" s="36">
        <v>4000</v>
      </c>
      <c r="F134" s="36">
        <v>3560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4774</v>
      </c>
      <c r="C136" s="25">
        <f t="shared" si="33"/>
        <v>4635</v>
      </c>
      <c r="D136" s="26">
        <f t="shared" si="33"/>
        <v>4500</v>
      </c>
      <c r="E136" s="25">
        <f t="shared" si="33"/>
        <v>5000</v>
      </c>
      <c r="F136" s="25">
        <f>SUM(F137:F141)</f>
        <v>816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0</v>
      </c>
      <c r="C137" s="32">
        <v>0</v>
      </c>
      <c r="D137" s="33">
        <v>0</v>
      </c>
      <c r="E137" s="32">
        <v>0</v>
      </c>
      <c r="F137" s="32">
        <v>0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4774</v>
      </c>
      <c r="C139" s="36">
        <v>4635</v>
      </c>
      <c r="D139" s="37">
        <v>4500</v>
      </c>
      <c r="E139" s="36">
        <v>5000</v>
      </c>
      <c r="F139" s="36">
        <v>816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0</v>
      </c>
      <c r="C143" s="25">
        <f t="shared" si="34"/>
        <v>0</v>
      </c>
      <c r="D143" s="26">
        <f t="shared" si="34"/>
        <v>0</v>
      </c>
      <c r="E143" s="25">
        <f t="shared" si="34"/>
        <v>0</v>
      </c>
      <c r="F143" s="25">
        <f>SUM(F144:F149)</f>
        <v>0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0</v>
      </c>
      <c r="C145" s="36">
        <v>0</v>
      </c>
      <c r="D145" s="37">
        <v>0</v>
      </c>
      <c r="E145" s="36">
        <v>0</v>
      </c>
      <c r="F145" s="36">
        <v>0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0</v>
      </c>
      <c r="C146" s="36">
        <v>0</v>
      </c>
      <c r="D146" s="37">
        <v>0</v>
      </c>
      <c r="E146" s="36">
        <v>0</v>
      </c>
      <c r="F146" s="36">
        <v>0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0</v>
      </c>
      <c r="C147" s="36">
        <v>0</v>
      </c>
      <c r="D147" s="37">
        <v>0</v>
      </c>
      <c r="E147" s="36">
        <v>0</v>
      </c>
      <c r="F147" s="36">
        <v>0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0</v>
      </c>
      <c r="C148" s="36">
        <v>0</v>
      </c>
      <c r="D148" s="37">
        <v>0</v>
      </c>
      <c r="E148" s="36">
        <v>0</v>
      </c>
      <c r="F148" s="36">
        <v>0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0</v>
      </c>
      <c r="C149" s="36">
        <v>0</v>
      </c>
      <c r="D149" s="37">
        <v>0</v>
      </c>
      <c r="E149" s="36">
        <v>0</v>
      </c>
      <c r="F149" s="36">
        <v>0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215599</v>
      </c>
      <c r="C151" s="25">
        <f t="shared" si="35"/>
        <v>209320</v>
      </c>
      <c r="D151" s="26">
        <f t="shared" si="35"/>
        <v>203223</v>
      </c>
      <c r="E151" s="25">
        <f t="shared" si="35"/>
        <v>683795</v>
      </c>
      <c r="F151" s="25">
        <f>SUM(F152:F169)</f>
        <v>75722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0</v>
      </c>
      <c r="C152" s="32">
        <v>0</v>
      </c>
      <c r="D152" s="33">
        <v>0</v>
      </c>
      <c r="E152" s="32">
        <v>0</v>
      </c>
      <c r="F152" s="32">
        <v>0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16714</v>
      </c>
      <c r="C153" s="36">
        <v>16228</v>
      </c>
      <c r="D153" s="37">
        <v>15755</v>
      </c>
      <c r="E153" s="36">
        <v>414795</v>
      </c>
      <c r="F153" s="36">
        <v>24016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382</v>
      </c>
      <c r="C157" s="36">
        <v>371</v>
      </c>
      <c r="D157" s="37">
        <v>360</v>
      </c>
      <c r="E157" s="36">
        <v>0</v>
      </c>
      <c r="F157" s="36">
        <v>0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0</v>
      </c>
      <c r="C158" s="36">
        <v>0</v>
      </c>
      <c r="D158" s="37">
        <v>0</v>
      </c>
      <c r="E158" s="36">
        <v>0</v>
      </c>
      <c r="F158" s="36">
        <v>0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0</v>
      </c>
      <c r="C159" s="36">
        <v>0</v>
      </c>
      <c r="D159" s="37">
        <v>0</v>
      </c>
      <c r="E159" s="36">
        <v>0</v>
      </c>
      <c r="F159" s="36">
        <v>0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1061</v>
      </c>
      <c r="C160" s="36">
        <v>1030</v>
      </c>
      <c r="D160" s="37">
        <v>1000</v>
      </c>
      <c r="E160" s="36">
        <v>2000</v>
      </c>
      <c r="F160" s="36">
        <v>1020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111827</v>
      </c>
      <c r="C161" s="36">
        <v>108570</v>
      </c>
      <c r="D161" s="37">
        <v>105408</v>
      </c>
      <c r="E161" s="36">
        <v>90000</v>
      </c>
      <c r="F161" s="36">
        <v>10600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0</v>
      </c>
      <c r="C162" s="36">
        <v>0</v>
      </c>
      <c r="D162" s="37">
        <v>0</v>
      </c>
      <c r="E162" s="36">
        <v>0</v>
      </c>
      <c r="F162" s="36">
        <v>0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0</v>
      </c>
      <c r="C163" s="36">
        <v>0</v>
      </c>
      <c r="D163" s="37">
        <v>0</v>
      </c>
      <c r="E163" s="36">
        <v>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0</v>
      </c>
      <c r="C164" s="36">
        <v>0</v>
      </c>
      <c r="D164" s="37">
        <v>0</v>
      </c>
      <c r="E164" s="36">
        <v>0</v>
      </c>
      <c r="F164" s="36">
        <v>0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15914</v>
      </c>
      <c r="C165" s="36">
        <v>15450</v>
      </c>
      <c r="D165" s="37">
        <v>15000</v>
      </c>
      <c r="E165" s="36">
        <v>7000</v>
      </c>
      <c r="F165" s="36">
        <v>0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0</v>
      </c>
      <c r="C166" s="36">
        <v>0</v>
      </c>
      <c r="D166" s="37">
        <v>0</v>
      </c>
      <c r="E166" s="36">
        <v>0</v>
      </c>
      <c r="F166" s="36">
        <v>0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69701</v>
      </c>
      <c r="C167" s="36">
        <v>67671</v>
      </c>
      <c r="D167" s="37">
        <v>65700</v>
      </c>
      <c r="E167" s="36">
        <v>170000</v>
      </c>
      <c r="F167" s="36">
        <v>40086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0</v>
      </c>
      <c r="C168" s="36">
        <v>0</v>
      </c>
      <c r="D168" s="37">
        <v>0</v>
      </c>
      <c r="E168" s="36">
        <v>0</v>
      </c>
      <c r="F168" s="36">
        <v>0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0</v>
      </c>
      <c r="C177" s="25">
        <f t="shared" si="37"/>
        <v>0</v>
      </c>
      <c r="D177" s="26">
        <f t="shared" si="37"/>
        <v>0</v>
      </c>
      <c r="E177" s="25">
        <f t="shared" si="37"/>
        <v>0</v>
      </c>
      <c r="F177" s="25">
        <f>SUM(F178:F203)</f>
        <v>0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0</v>
      </c>
      <c r="C180" s="36">
        <v>0</v>
      </c>
      <c r="D180" s="37">
        <v>0</v>
      </c>
      <c r="E180" s="36">
        <v>0</v>
      </c>
      <c r="F180" s="36">
        <v>0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0</v>
      </c>
      <c r="C181" s="36">
        <v>0</v>
      </c>
      <c r="D181" s="37">
        <v>0</v>
      </c>
      <c r="E181" s="36">
        <v>0</v>
      </c>
      <c r="F181" s="36">
        <v>0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0</v>
      </c>
      <c r="C184" s="36">
        <v>0</v>
      </c>
      <c r="D184" s="37">
        <v>0</v>
      </c>
      <c r="E184" s="36">
        <v>0</v>
      </c>
      <c r="F184" s="36">
        <v>0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0</v>
      </c>
      <c r="C186" s="36">
        <v>0</v>
      </c>
      <c r="D186" s="37">
        <v>0</v>
      </c>
      <c r="E186" s="36">
        <v>0</v>
      </c>
      <c r="F186" s="36">
        <v>0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0</v>
      </c>
      <c r="C203" s="36">
        <v>0</v>
      </c>
      <c r="D203" s="37">
        <v>0</v>
      </c>
      <c r="E203" s="36">
        <v>0</v>
      </c>
      <c r="F203" s="36">
        <v>0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0</v>
      </c>
      <c r="F205" s="25">
        <f>SUM(F206:F210)</f>
        <v>0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0</v>
      </c>
      <c r="F207" s="36">
        <v>0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1818943</v>
      </c>
      <c r="C232" s="25">
        <f t="shared" si="43"/>
        <v>1765963</v>
      </c>
      <c r="D232" s="26">
        <f t="shared" si="43"/>
        <v>1714528</v>
      </c>
      <c r="E232" s="25">
        <f t="shared" si="43"/>
        <v>729300</v>
      </c>
      <c r="F232" s="25">
        <f>SUM(F233:F247)</f>
        <v>136210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22582</v>
      </c>
      <c r="C233" s="32">
        <v>21925</v>
      </c>
      <c r="D233" s="33">
        <v>21286</v>
      </c>
      <c r="E233" s="32">
        <v>254000</v>
      </c>
      <c r="F233" s="32">
        <v>50889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273828</v>
      </c>
      <c r="C234" s="36">
        <v>265852</v>
      </c>
      <c r="D234" s="37">
        <v>258109</v>
      </c>
      <c r="E234" s="36">
        <v>213300</v>
      </c>
      <c r="F234" s="36">
        <v>58806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4498</v>
      </c>
      <c r="C236" s="36">
        <v>4367</v>
      </c>
      <c r="D236" s="37">
        <v>4240</v>
      </c>
      <c r="E236" s="36">
        <v>1000</v>
      </c>
      <c r="F236" s="36">
        <v>0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0</v>
      </c>
      <c r="C237" s="36">
        <v>0</v>
      </c>
      <c r="D237" s="37">
        <v>0</v>
      </c>
      <c r="E237" s="36">
        <v>0</v>
      </c>
      <c r="F237" s="36">
        <v>0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137578</v>
      </c>
      <c r="C238" s="36">
        <v>133570</v>
      </c>
      <c r="D238" s="37">
        <v>129680</v>
      </c>
      <c r="E238" s="36">
        <v>5000</v>
      </c>
      <c r="F238" s="36">
        <v>7020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429771</v>
      </c>
      <c r="C239" s="36">
        <v>417253</v>
      </c>
      <c r="D239" s="37">
        <v>405100</v>
      </c>
      <c r="E239" s="36">
        <v>0</v>
      </c>
      <c r="F239" s="36">
        <v>0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950686</v>
      </c>
      <c r="C240" s="36">
        <v>922996</v>
      </c>
      <c r="D240" s="37">
        <v>896113</v>
      </c>
      <c r="E240" s="36">
        <v>255000</v>
      </c>
      <c r="F240" s="36">
        <v>19495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0</v>
      </c>
      <c r="E242" s="36">
        <v>1000</v>
      </c>
      <c r="F242" s="36">
        <v>0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0</v>
      </c>
      <c r="C243" s="36">
        <v>0</v>
      </c>
      <c r="D243" s="37">
        <v>0</v>
      </c>
      <c r="E243" s="36">
        <v>0</v>
      </c>
      <c r="F243" s="36">
        <v>0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BDD1E-C8ED-49B0-8549-1555E43E2085}">
  <sheetPr>
    <tabColor theme="4"/>
  </sheetPr>
  <dimension ref="A1:H10"/>
  <sheetViews>
    <sheetView showGridLines="0" tabSelected="1" zoomScaleNormal="100" workbookViewId="0">
      <selection activeCell="I5" sqref="I5"/>
    </sheetView>
  </sheetViews>
  <sheetFormatPr defaultColWidth="7.765625" defaultRowHeight="14.5"/>
  <cols>
    <col min="1" max="3" width="11.15234375" style="47" customWidth="1"/>
    <col min="4" max="4" width="9.07421875" style="67" customWidth="1"/>
    <col min="5" max="5" width="18.3046875" style="68" customWidth="1"/>
    <col min="6" max="6" width="6.765625" style="67" bestFit="1" customWidth="1"/>
    <col min="7" max="7" width="41.765625" style="47" customWidth="1"/>
    <col min="8" max="8" width="10.15234375" style="67" customWidth="1"/>
    <col min="9" max="9" width="11.23046875" style="47" bestFit="1" customWidth="1"/>
    <col min="10" max="16384" width="7.765625" style="47"/>
  </cols>
  <sheetData>
    <row r="1" spans="1:8" ht="7.5" customHeight="1">
      <c r="A1" s="43"/>
      <c r="B1" s="43"/>
      <c r="C1" s="43"/>
      <c r="D1" s="44"/>
      <c r="E1" s="45"/>
      <c r="F1" s="44"/>
      <c r="G1" s="46"/>
      <c r="H1" s="44"/>
    </row>
    <row r="2" spans="1:8" ht="48">
      <c r="A2" s="48"/>
      <c r="B2" s="48"/>
      <c r="C2" s="48"/>
      <c r="D2" s="49"/>
      <c r="E2" s="50"/>
      <c r="F2" s="49"/>
      <c r="G2" s="51"/>
      <c r="H2" s="52" t="s">
        <v>226</v>
      </c>
    </row>
    <row r="3" spans="1:8" ht="20" customHeight="1">
      <c r="A3" s="48"/>
      <c r="B3" s="48"/>
      <c r="C3" s="48"/>
      <c r="D3" s="49"/>
      <c r="E3" s="50"/>
      <c r="F3" s="49"/>
      <c r="G3" s="51"/>
      <c r="H3" s="53" t="s">
        <v>227</v>
      </c>
    </row>
    <row r="4" spans="1:8" ht="7.5" customHeight="1">
      <c r="A4" s="48"/>
      <c r="B4" s="48"/>
      <c r="C4" s="48"/>
      <c r="D4" s="49"/>
      <c r="E4" s="50"/>
      <c r="F4" s="49"/>
      <c r="G4" s="51"/>
      <c r="H4" s="49"/>
    </row>
    <row r="5" spans="1:8" ht="27.75" customHeight="1">
      <c r="A5" s="54">
        <v>2024</v>
      </c>
      <c r="B5" s="54">
        <v>2023</v>
      </c>
      <c r="C5" s="54">
        <v>2022</v>
      </c>
      <c r="D5" s="55" t="s">
        <v>228</v>
      </c>
      <c r="E5" s="56" t="s">
        <v>229</v>
      </c>
      <c r="F5" s="55" t="s">
        <v>230</v>
      </c>
      <c r="G5" s="57" t="s">
        <v>231</v>
      </c>
      <c r="H5" s="55" t="s">
        <v>232</v>
      </c>
    </row>
    <row r="6" spans="1:8" ht="22.5" customHeight="1">
      <c r="A6" s="62">
        <f t="shared" ref="A6" si="0">SUM(A7)</f>
        <v>600000</v>
      </c>
      <c r="B6" s="62">
        <f>SUM(B7)</f>
        <v>600000</v>
      </c>
      <c r="C6" s="62">
        <f>SUM(C7)</f>
        <v>600000</v>
      </c>
      <c r="D6" s="63"/>
      <c r="E6" s="64"/>
      <c r="F6" s="63"/>
      <c r="G6" s="65" t="s">
        <v>234</v>
      </c>
      <c r="H6" s="63">
        <v>1253</v>
      </c>
    </row>
    <row r="7" spans="1:8" ht="22.5" customHeight="1">
      <c r="A7" s="58">
        <v>600000</v>
      </c>
      <c r="B7" s="58">
        <v>600000</v>
      </c>
      <c r="C7" s="58">
        <v>600000</v>
      </c>
      <c r="D7" s="59">
        <v>211001</v>
      </c>
      <c r="E7" s="59" t="s">
        <v>235</v>
      </c>
      <c r="F7" s="59" t="s">
        <v>233</v>
      </c>
      <c r="G7" s="60"/>
      <c r="H7" s="61">
        <f>H6</f>
        <v>1253</v>
      </c>
    </row>
    <row r="8" spans="1:8" ht="15.5">
      <c r="A8" s="66"/>
      <c r="B8" s="66"/>
      <c r="C8" s="66"/>
    </row>
    <row r="9" spans="1:8" ht="15.5">
      <c r="A9" s="66"/>
      <c r="B9" s="66"/>
      <c r="C9" s="66"/>
    </row>
    <row r="10" spans="1:8" ht="15.5">
      <c r="A10" s="66"/>
      <c r="B10" s="66"/>
      <c r="C10" s="66"/>
    </row>
  </sheetData>
  <conditionalFormatting sqref="H2">
    <cfRule type="duplicateValues" dxfId="1" priority="2"/>
  </conditionalFormatting>
  <conditionalFormatting sqref="H3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BA_Budget</vt:lpstr>
      <vt:lpstr>NPI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2021-11-28T08:46:58Z</dcterms:created>
  <dcterms:modified xsi:type="dcterms:W3CDTF">2021-11-29T09:35:54Z</dcterms:modified>
</cp:coreProperties>
</file>