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WRM\Revised_BOQ_120218\Revised_BOQ_120218\"/>
    </mc:Choice>
  </mc:AlternateContent>
  <bookViews>
    <workbookView xWindow="0" yWindow="0" windowWidth="15480" windowHeight="7755" tabRatio="907"/>
  </bookViews>
  <sheets>
    <sheet name="Summary_BOQ_WSP Foakaidhoo" sheetId="25" r:id="rId1"/>
    <sheet name="1.1-Valve Specials" sheetId="9" state="hidden" r:id="rId2"/>
    <sheet name="BOQ.-WSP Foakaidhoo"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Foakaidhoo'!$A$3:$D$3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Foakaidhoo'!$A$1:$G$439</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Foakaidhoo'!$1:$3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62913" concurrentCalc="0"/>
</workbook>
</file>

<file path=xl/calcChain.xml><?xml version="1.0" encoding="utf-8"?>
<calcChain xmlns="http://schemas.openxmlformats.org/spreadsheetml/2006/main">
  <c r="O205" i="3" l="1"/>
  <c r="O204" i="3"/>
  <c r="O207" i="3"/>
  <c r="O186" i="3"/>
  <c r="O187" i="3"/>
  <c r="O188" i="3"/>
  <c r="O190" i="3"/>
  <c r="O183" i="3"/>
  <c r="O180" i="3"/>
  <c r="C24" i="25"/>
  <c r="B24" i="25"/>
  <c r="A24" i="25"/>
  <c r="C23" i="25"/>
  <c r="B23" i="25"/>
  <c r="A23" i="25"/>
  <c r="C22" i="25"/>
  <c r="B22" i="25"/>
  <c r="A22" i="25"/>
  <c r="C21" i="25"/>
  <c r="B21" i="25"/>
  <c r="A21" i="25"/>
  <c r="C20" i="25"/>
  <c r="B20" i="25"/>
  <c r="A20" i="25"/>
  <c r="C19" i="25"/>
  <c r="B19" i="25"/>
  <c r="A19" i="25"/>
  <c r="C18" i="25"/>
  <c r="B18" i="25"/>
  <c r="A18" i="25"/>
  <c r="C17" i="25"/>
  <c r="C16" i="25"/>
  <c r="C15" i="25"/>
  <c r="C14" i="25"/>
  <c r="C13" i="25"/>
  <c r="C12" i="25"/>
  <c r="C11" i="25"/>
  <c r="C10" i="25"/>
  <c r="C9" i="25"/>
  <c r="C8" i="25"/>
  <c r="C7" i="25"/>
  <c r="C6" i="25"/>
  <c r="B17" i="25"/>
  <c r="A17" i="25"/>
  <c r="B16" i="25"/>
  <c r="A16" i="25"/>
  <c r="B15" i="25"/>
  <c r="A15" i="25"/>
  <c r="B14" i="25"/>
  <c r="A14" i="25"/>
  <c r="B13" i="25"/>
  <c r="A13" i="25"/>
  <c r="B12" i="25"/>
  <c r="A12" i="25"/>
  <c r="B11" i="25"/>
  <c r="A11" i="25"/>
  <c r="B10" i="25"/>
  <c r="A10" i="25"/>
  <c r="B9" i="25"/>
  <c r="A9" i="25"/>
  <c r="B8" i="25"/>
  <c r="A8" i="25"/>
  <c r="B7" i="25"/>
  <c r="A7" i="25"/>
  <c r="A6" i="25"/>
  <c r="B6" i="25"/>
  <c r="C25"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<sst xmlns="http://schemas.openxmlformats.org/spreadsheetml/2006/main" count="1525" uniqueCount="727">
  <si>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</si>
  <si>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</si>
  <si>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</si>
  <si>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</si>
  <si>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</si>
  <si>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</si>
  <si>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</si>
  <si>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</si>
  <si>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</si>
  <si>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</si>
  <si>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</si>
  <si>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</si>
  <si>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</si>
  <si>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</si>
  <si>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</si>
  <si>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</si>
  <si>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</si>
  <si>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</si>
  <si>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</si>
  <si>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</si>
  <si>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</si>
  <si>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</si>
  <si>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</si>
  <si>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</si>
  <si>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</si>
  <si>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</si>
  <si>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</si>
  <si>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</si>
  <si>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</si>
  <si>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</si>
  <si>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</si>
  <si>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</si>
  <si>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</si>
  <si>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</si>
  <si>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</si>
  <si>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</si>
  <si>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</si>
  <si>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</si>
  <si>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</si>
  <si>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</si>
  <si>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</si>
  <si>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</si>
  <si>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</si>
  <si>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</si>
  <si>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</si>
  <si>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</si>
  <si>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</si>
  <si>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</si>
  <si>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</si>
  <si>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</si>
  <si>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</si>
  <si>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</si>
  <si>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</si>
  <si>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</si>
  <si>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</si>
  <si>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</si>
  <si>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</si>
  <si>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</si>
  <si>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</si>
  <si>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</si>
  <si>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</si>
  <si>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</si>
  <si>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</si>
  <si>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</si>
  <si>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</si>
  <si>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</si>
  <si>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</si>
  <si>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</si>
  <si>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</si>
  <si>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</si>
  <si>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</si>
  <si>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</si>
  <si>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</si>
  <si>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</si>
  <si>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</si>
  <si>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</si>
  <si>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</si>
  <si>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</si>
  <si>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</si>
  <si>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</si>
  <si>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</si>
  <si>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</si>
  <si>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</si>
  <si>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</si>
  <si>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</si>
  <si>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</si>
  <si>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</si>
  <si>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</si>
  <si>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</si>
  <si>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</si>
  <si>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</si>
  <si>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</si>
  <si>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</si>
  <si>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</si>
  <si>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</si>
  <si>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</si>
  <si>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</si>
  <si>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</si>
  <si>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</si>
  <si>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</si>
  <si>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</si>
  <si>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</si>
  <si>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</si>
  <si>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</si>
  <si>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</si>
  <si>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</si>
  <si>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</si>
  <si>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</si>
  <si>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</si>
  <si>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</si>
  <si>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</si>
  <si>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</si>
  <si>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</si>
  <si>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</si>
  <si>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</si>
  <si>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</si>
  <si>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</si>
  <si>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</si>
  <si>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</si>
  <si>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</si>
  <si>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</si>
  <si>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</si>
  <si>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</si>
  <si>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</si>
  <si>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</si>
  <si>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</si>
  <si>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</si>
  <si>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</si>
  <si>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</si>
  <si>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</si>
  <si>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</si>
  <si>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</si>
  <si>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</si>
  <si>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</si>
  <si>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</si>
  <si>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</si>
  <si>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</si>
  <si>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</si>
  <si>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</si>
  <si>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</si>
  <si>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</si>
  <si>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</si>
  <si>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</si>
  <si>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</si>
  <si>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</si>
  <si>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</si>
  <si>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</si>
  <si>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</si>
  <si>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</si>
  <si>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</si>
  <si>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</si>
  <si>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</si>
  <si>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</si>
  <si>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</si>
  <si>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</si>
  <si>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</si>
  <si>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</si>
  <si>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</si>
  <si>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</si>
  <si>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</si>
  <si>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</si>
  <si>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</si>
  <si>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</si>
  <si>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</si>
  <si>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</si>
  <si>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</si>
  <si>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</si>
  <si>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</si>
  <si>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</si>
  <si>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</si>
  <si>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</si>
  <si>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</si>
  <si>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</si>
  <si>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</si>
  <si>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</si>
  <si>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</si>
  <si>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</si>
  <si>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</si>
  <si>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</si>
  <si>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</si>
  <si>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</si>
  <si>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</si>
  <si>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</si>
  <si>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</si>
  <si>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</si>
  <si>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</si>
  <si>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</si>
  <si>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</si>
  <si>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</si>
  <si>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</si>
  <si>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</si>
  <si>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</si>
  <si>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</si>
  <si>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</si>
  <si>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</si>
  <si>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</si>
  <si>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</si>
  <si>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</si>
  <si>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</si>
  <si>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8.1.1.1</t>
  </si>
  <si>
    <t>160 mm dia</t>
  </si>
  <si>
    <t>MISCELLANEOUS WORKS</t>
  </si>
  <si>
    <t>1.2.1</t>
  </si>
  <si>
    <t>1.3.1</t>
  </si>
  <si>
    <t>10.1.1</t>
  </si>
  <si>
    <t>10.1.2</t>
  </si>
  <si>
    <t xml:space="preserve">25 mm </t>
  </si>
  <si>
    <t>10.1.3</t>
  </si>
  <si>
    <t>10.1.4</t>
  </si>
  <si>
    <t>10.1.5</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</si>
  <si>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</si>
  <si>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</si>
  <si>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</si>
  <si>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</si>
  <si>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</si>
  <si>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</si>
  <si>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</si>
  <si>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</si>
  <si>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</si>
  <si>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</si>
  <si>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</si>
  <si>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</si>
  <si>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</si>
  <si>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</si>
  <si>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</si>
  <si>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</si>
  <si>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</si>
  <si>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</si>
  <si>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</si>
  <si>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</si>
  <si>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</si>
  <si>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</si>
  <si>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</si>
  <si>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</si>
  <si>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</si>
  <si>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</si>
  <si>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</si>
  <si>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</si>
  <si>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</si>
  <si>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</si>
  <si>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6.2</t>
  </si>
  <si>
    <t>12</t>
  </si>
  <si>
    <t>13</t>
  </si>
  <si>
    <t>DRILLING OF BORE HOLE</t>
  </si>
  <si>
    <t>DEVELOPMENT OF TUBEWELLS</t>
  </si>
  <si>
    <t>Water Sample Tests</t>
  </si>
  <si>
    <t>2.2.1</t>
  </si>
  <si>
    <t xml:space="preserve">100 mm </t>
  </si>
  <si>
    <t>1.1.2</t>
  </si>
  <si>
    <t>5.1.1</t>
  </si>
  <si>
    <t>5.2.1</t>
  </si>
  <si>
    <t>5.3.1</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</si>
  <si>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</si>
  <si>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</si>
  <si>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</si>
  <si>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</si>
  <si>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</si>
  <si>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</si>
  <si>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</si>
  <si>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</si>
  <si>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</si>
  <si>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</si>
  <si>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</si>
  <si>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</si>
  <si>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</si>
  <si>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</si>
  <si>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</si>
  <si>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</si>
  <si>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</si>
  <si>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</si>
  <si>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</si>
  <si>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</si>
  <si>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</si>
  <si>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</si>
  <si>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</si>
  <si>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</si>
  <si>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</si>
  <si>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</si>
  <si>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</si>
  <si>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</si>
  <si>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</si>
  <si>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</si>
  <si>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</si>
  <si>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</si>
  <si>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</si>
  <si>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</si>
  <si>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</si>
  <si>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</si>
  <si>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</si>
  <si>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</si>
  <si>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</si>
  <si>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</si>
  <si>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</si>
  <si>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</si>
  <si>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</si>
  <si>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</si>
  <si>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</si>
  <si>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</si>
  <si>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</si>
  <si>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</si>
  <si>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</si>
  <si>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</si>
  <si>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</si>
  <si>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</si>
  <si>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</si>
  <si>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</si>
  <si>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</si>
  <si>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</si>
  <si>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</si>
  <si>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</si>
  <si>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</si>
  <si>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</si>
  <si>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</si>
  <si>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</si>
  <si>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</si>
  <si>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</si>
  <si>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</si>
  <si>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</si>
  <si>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</si>
  <si>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</si>
  <si>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350x350 mm</t>
  </si>
  <si>
    <t>350 mm-90degree</t>
  </si>
  <si>
    <t xml:space="preserve">For Tee's </t>
  </si>
  <si>
    <t>For Bend's</t>
  </si>
  <si>
    <t>Bill No.</t>
  </si>
  <si>
    <t>REMARKS</t>
  </si>
  <si>
    <t>VIII-A</t>
  </si>
  <si>
    <t>VIII-B</t>
  </si>
  <si>
    <t>Water Supply Facilities in Sh. Foakaidhoo, Maldives</t>
  </si>
  <si>
    <t xml:space="preserve">Water Supply Facilities in SH. Foakaidhoo, Maldives
</t>
  </si>
  <si>
    <t>CLEARING &amp; GRABBING LAND</t>
  </si>
  <si>
    <t xml:space="preserve">SUPPLY &amp; LAYING OF PIPE LINE </t>
  </si>
  <si>
    <t>ROOF WATER HARVEST GUTTERS</t>
  </si>
  <si>
    <t>ROOF WATER HARVEST DOWN PIPES</t>
  </si>
  <si>
    <t>No</t>
  </si>
  <si>
    <t>36 Cum/Day Capacity</t>
  </si>
  <si>
    <t>65 mm</t>
  </si>
  <si>
    <t>110mm</t>
  </si>
  <si>
    <t>160mm</t>
  </si>
  <si>
    <t>180mm</t>
  </si>
  <si>
    <t>90 mm @ 12 m for each Community Centre - 12 Nos.</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</si>
  <si>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</si>
  <si>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</si>
  <si>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</si>
  <si>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</si>
  <si>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</si>
  <si>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</si>
  <si>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</si>
  <si>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</si>
  <si>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</si>
  <si>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</si>
  <si>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</si>
  <si>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</si>
  <si>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 xml:space="preserve">150 mm  </t>
  </si>
  <si>
    <t>4.5.2</t>
  </si>
  <si>
    <t xml:space="preserve">MISCELLANEOUS WORKS </t>
  </si>
  <si>
    <t>LIGHTENING ARRESTER</t>
  </si>
  <si>
    <t>ULTRASONIC LEVEL SENSOR</t>
  </si>
  <si>
    <t>XII</t>
  </si>
  <si>
    <t>XIII</t>
  </si>
  <si>
    <t>180mm dia</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</si>
  <si>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</si>
  <si>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</si>
  <si>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</si>
  <si>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</si>
  <si>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</si>
  <si>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</si>
  <si>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</si>
  <si>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</si>
  <si>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</si>
  <si>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</si>
  <si>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</si>
  <si>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</si>
  <si>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</si>
  <si>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</si>
  <si>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</si>
  <si>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</si>
  <si>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180 mm  (Pipe outlet)</t>
  </si>
  <si>
    <t>150 mm (Overflow Pipe)</t>
  </si>
  <si>
    <t>150 mm  - Oulet</t>
  </si>
  <si>
    <t>180 mm (Overflow Pipe)</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</si>
  <si>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Discharge 20 to 30 LPS and head 20 to 30 M </t>
  </si>
  <si>
    <t xml:space="preserve">225 mm </t>
  </si>
  <si>
    <t>For 225mm dia Sluice Valve &amp; NRV</t>
  </si>
  <si>
    <t>1.1.4</t>
  </si>
  <si>
    <t>1.1.5</t>
  </si>
  <si>
    <t>1.1.6</t>
  </si>
  <si>
    <t>1.1.7</t>
  </si>
  <si>
    <t>For 65mm dia Sluice Valve &amp; NRV</t>
  </si>
  <si>
    <t>SUPPLY &amp; LAYING OF PIPES</t>
  </si>
  <si>
    <t>Sluice Valve, Non Return Valve and Washout Valve Chamber</t>
  </si>
  <si>
    <t>SUBMERSIBLE PUMP SETS WITH MOTOR</t>
  </si>
  <si>
    <t xml:space="preserve">ELECTRO-CHLORINATOR </t>
  </si>
  <si>
    <t>50 grams/hr (1+1 Spare)</t>
  </si>
  <si>
    <t>Disrtibution Pumps: 6.75 cum/hr, 20M Head; (1W +1 S) =2 Nos.</t>
  </si>
  <si>
    <t>Rain water Lifting Pumps 47.5 cum/hr, 20m Head; (3W +1 S) = 4 Nos.</t>
  </si>
  <si>
    <t>RO Plant to Treated water Tank: 72 cum/day, 12m Head; (1W +1 S) =2 Nos.</t>
  </si>
  <si>
    <t xml:space="preserve">For Bore Well (360 cum/day), 40m Head ; </t>
  </si>
  <si>
    <t>For 180mm dia Sluice Valve &amp; NRV</t>
  </si>
  <si>
    <t xml:space="preserve">BILL OF QUANTITIES </t>
  </si>
  <si>
    <t>For Brine Disposal: 20 cum/hr, 25m Head; (1W +1 S) = 2 Nos.</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</si>
  <si>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</si>
  <si>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</si>
  <si>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</si>
  <si>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</si>
  <si>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</si>
  <si>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</si>
  <si>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</si>
  <si>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</si>
  <si>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</si>
  <si>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</si>
  <si>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</si>
  <si>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</si>
  <si>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</si>
  <si>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</si>
  <si>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</si>
  <si>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</si>
  <si>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</si>
  <si>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</si>
  <si>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</si>
  <si>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</si>
  <si>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</si>
  <si>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 xml:space="preserve"> </t>
  </si>
  <si>
    <t xml:space="preserve"> LS</t>
  </si>
  <si>
    <t>LS</t>
  </si>
  <si>
    <t>Providing, lowering, and installing in place brine collector chamber of 100mm dimeter  including all necessary excavation, bedding and trench filling.</t>
  </si>
  <si>
    <t>FACILITY BUILDING</t>
  </si>
  <si>
    <t xml:space="preserve">LABORATORY EQUIPMENT </t>
  </si>
  <si>
    <t>Material Rate</t>
  </si>
  <si>
    <t>Labor Rate</t>
  </si>
  <si>
    <r>
      <t xml:space="preserve">WATER SUPPLY CONVEYANCE SYSTEM; 
</t>
    </r>
    <r>
      <rPr>
        <b/>
        <sz val="10"/>
        <color rgb="FF002060"/>
        <rFont val="Arial Black"/>
        <family val="2"/>
      </rPr>
      <t>LENGTH: 1329.00M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</si>
  <si>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</si>
  <si>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</si>
  <si>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</si>
  <si>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</si>
  <si>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</si>
  <si>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</si>
  <si>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15600.00M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</si>
  <si>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</si>
  <si>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</si>
  <si>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</si>
  <si>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</si>
  <si>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</si>
  <si>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</si>
  <si>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CAPACITY-800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</si>
  <si>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</si>
  <si>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</si>
  <si>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</si>
  <si>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- 300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</si>
  <si>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</si>
  <si>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</si>
  <si>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</si>
  <si>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</si>
  <si>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</si>
  <si>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</si>
  <si>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</si>
  <si>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</si>
  <si>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f required size as per standard specification etc. complete and as per direction of engineer in 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</si>
  <si>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</si>
  <si>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Supplying, assembling, lowering and fixing in vertical position in bore well, </t>
    </r>
    <r>
      <rPr>
        <b/>
        <sz val="10"/>
        <rFont val="Arial"/>
        <family val="2"/>
      </rPr>
      <t xml:space="preserve">slotted/screened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</si>
  <si>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</si>
  <si>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</si>
  <si>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CAPACITY- 36.00 CUM/DAY</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</si>
  <si>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</si>
  <si>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</si>
  <si>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</si>
  <si>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</si>
  <si>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</si>
  <si>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</si>
  <si>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</si>
  <si>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</si>
  <si>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</si>
  <si>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</si>
  <si>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</si>
  <si>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</si>
  <si>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</si>
  <si>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</si>
  <si>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</si>
  <si>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</si>
  <si>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</si>
  <si>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</si>
  <si>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</si>
  <si>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</si>
  <si>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</si>
  <si>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</si>
  <si>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</si>
  <si>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</si>
  <si>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</si>
  <si>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</si>
  <si>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</si>
  <si>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</si>
  <si>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</si>
  <si>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</si>
  <si>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</si>
  <si>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</si>
  <si>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</si>
  <si>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</si>
  <si>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</si>
  <si>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</si>
  <si>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</si>
  <si>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</si>
  <si>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</si>
  <si>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</si>
  <si>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</si>
  <si>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</si>
  <si>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</si>
  <si>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</si>
  <si>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</si>
  <si>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</si>
  <si>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</si>
  <si>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</si>
  <si>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</si>
  <si>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</si>
  <si>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</si>
  <si>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</si>
  <si>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</si>
  <si>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</si>
  <si>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</si>
  <si>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</si>
  <si>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</si>
  <si>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</si>
  <si>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</si>
  <si>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</si>
  <si>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</si>
  <si>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</si>
  <si>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</si>
  <si>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</si>
  <si>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</si>
  <si>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</si>
  <si>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</si>
  <si>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</si>
  <si>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</si>
  <si>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</si>
  <si>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</si>
  <si>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5.1.2</t>
  </si>
  <si>
    <t>5.1.3</t>
  </si>
  <si>
    <t>5.1.4</t>
  </si>
  <si>
    <t>5.1.5</t>
  </si>
  <si>
    <t>5.1.6</t>
  </si>
  <si>
    <t>5.1.7</t>
  </si>
  <si>
    <t>5.1.8</t>
  </si>
  <si>
    <t>6.3</t>
  </si>
  <si>
    <t>6.4</t>
  </si>
  <si>
    <t>6.5</t>
  </si>
  <si>
    <t>6.2.4</t>
  </si>
  <si>
    <t>6.2.5</t>
  </si>
  <si>
    <t>6.3.1</t>
  </si>
  <si>
    <t>6.3.2</t>
  </si>
  <si>
    <t>6.3.3</t>
  </si>
  <si>
    <t>6.4.1</t>
  </si>
  <si>
    <t>6.4.2</t>
  </si>
  <si>
    <t>6.4.3</t>
  </si>
  <si>
    <t>6.4.4</t>
  </si>
  <si>
    <t>6.4.5</t>
  </si>
  <si>
    <t>6.4.6</t>
  </si>
  <si>
    <t>6.4.7</t>
  </si>
  <si>
    <t>6.4.8</t>
  </si>
  <si>
    <t>6.4.9</t>
  </si>
  <si>
    <t>6.4.10</t>
  </si>
  <si>
    <t>6.4.11</t>
  </si>
  <si>
    <t>6.5.1</t>
  </si>
  <si>
    <t>7.1.1.1</t>
  </si>
  <si>
    <t>7.1.1.2</t>
  </si>
  <si>
    <t>7.1.1.3</t>
  </si>
  <si>
    <t>7.1.1.4</t>
  </si>
  <si>
    <t>7.1.1.5</t>
  </si>
  <si>
    <t>7.1.1.6</t>
  </si>
  <si>
    <t>7.1.1.7</t>
  </si>
  <si>
    <t>7.1.1.8</t>
  </si>
  <si>
    <t>7.1.1.9</t>
  </si>
  <si>
    <t>7.1.1.10</t>
  </si>
  <si>
    <t>7.1.1.11</t>
  </si>
  <si>
    <t>8.1.2</t>
  </si>
  <si>
    <t>8.1.2.1</t>
  </si>
  <si>
    <t>4.2.1</t>
  </si>
  <si>
    <t>4.3</t>
  </si>
  <si>
    <t>4.4</t>
  </si>
  <si>
    <t>4.5.3</t>
  </si>
  <si>
    <t>VIII</t>
  </si>
  <si>
    <t>1.1.8</t>
  </si>
  <si>
    <t>Fire Fighting Pumps: 72 Cu.m/hr, 20m head (1W +1S) = 2 Nos.</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</si>
  <si>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</si>
  <si>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</si>
  <si>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t>10.2</t>
  </si>
  <si>
    <t>10.2.1</t>
  </si>
  <si>
    <t>10.2.2</t>
  </si>
  <si>
    <r>
      <t>Open timbering in trenches including</t>
    </r>
    <r>
      <rPr>
        <b/>
        <sz val="10"/>
        <rFont val="Arial"/>
        <family val="2"/>
      </rPr>
      <t xml:space="preserve"> strutting and shoring</t>
    </r>
    <r>
      <rPr>
        <sz val="10"/>
        <rFont val="Arial"/>
        <family val="2"/>
      </rPr>
      <t xml:space="preserve"> complete (Measurements to be taken of the face area timbered).</t>
    </r>
  </si>
  <si>
    <t>4.2.6</t>
  </si>
  <si>
    <t>4.5.8</t>
  </si>
  <si>
    <t>5.1.1.1</t>
  </si>
  <si>
    <t>5.1.1.3</t>
  </si>
  <si>
    <t>5.1.1.5</t>
  </si>
  <si>
    <t>2.0</t>
  </si>
  <si>
    <t>2.2</t>
  </si>
  <si>
    <t>2.3</t>
  </si>
  <si>
    <t>2.4</t>
  </si>
  <si>
    <t>3.4</t>
  </si>
  <si>
    <t>4.0</t>
  </si>
  <si>
    <t>5.0</t>
  </si>
  <si>
    <t>6.0</t>
  </si>
  <si>
    <t>TOTAL MVR</t>
  </si>
  <si>
    <t>SOLAR ENERGY SYSTEM</t>
  </si>
  <si>
    <t>Nos</t>
  </si>
  <si>
    <t>Supply of Solar Panels (Capacity: 250 watt), Three Phase, Standard: IEC,</t>
  </si>
  <si>
    <t>Supply of Finished solar Battery, 12 V 200 AH</t>
  </si>
  <si>
    <t>Erection and commissioning including mounting structure</t>
  </si>
  <si>
    <t>SUPPLY OF O&amp;M EQUIPMENT AND SPARES</t>
  </si>
  <si>
    <t>Spares  for all pump stations:</t>
  </si>
  <si>
    <t>Safety Tools</t>
  </si>
  <si>
    <t>Supply and Delivery of the following safety equipments and tools:</t>
  </si>
  <si>
    <t>5 kg capacity dry chemical powder type Fire Extinguisher.</t>
  </si>
  <si>
    <t>Wooden First Aid Box</t>
  </si>
  <si>
    <t>Fire Bucket sand with 3 nos. of round bottom buckets.</t>
  </si>
  <si>
    <t>Rubber mat of 1.1kV grade of size 6mm thick.</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</si>
  <si>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</si>
  <si>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</si>
  <si>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</si>
  <si>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</si>
  <si>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</si>
  <si>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</si>
  <si>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</si>
  <si>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</si>
  <si>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</si>
  <si>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</si>
  <si>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</si>
  <si>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</si>
  <si>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</si>
  <si>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</si>
  <si>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</si>
  <si>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</si>
  <si>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t>
  </si>
  <si>
    <t>TESTING AND COMMISSIONING</t>
  </si>
  <si>
    <t>Testing and Commissioning of the overall water supply system</t>
  </si>
  <si>
    <t>XVI</t>
  </si>
  <si>
    <t>16</t>
  </si>
  <si>
    <t>17</t>
  </si>
  <si>
    <t>XVII</t>
  </si>
  <si>
    <t>1.4</t>
  </si>
  <si>
    <t>Supply &amp; installation of diffuser at end of outfall</t>
  </si>
  <si>
    <r>
      <t xml:space="preserve">BRINE DISPOSAL; 
</t>
    </r>
    <r>
      <rPr>
        <b/>
        <sz val="10"/>
        <color rgb="FF002060"/>
        <rFont val="Arial Black"/>
        <family val="2"/>
      </rPr>
      <t>Length: 300.00M; 110MM DIA</t>
    </r>
  </si>
  <si>
    <t>Circuit Wiring - Wiring for circuit wiring with PVC insulated cable FR with copper multi strand conductor ISI marked in Surface rigid P.V.C. conduit (MMS) of ISI marked suitable size including painting etc. as required as per specification 4x2.5 Sq.mm.</t>
  </si>
  <si>
    <t>10.2.3</t>
  </si>
  <si>
    <t>Supply Installation, connection and commissioning of PV modules based on complete system design solution. System shall include PV modules, appropriate selection of charge controllers, the required auto change over, inverters, battery..etc. All necessary protection equipment shall be provided as per code requirement. This include fuses, breakers, surge protection.</t>
  </si>
  <si>
    <t>Hybrid Solar inverter (Capacity: 40 KVA), Make: Enertech, Series: Sun magic, Three Phase, Standard: IEC</t>
  </si>
  <si>
    <t>Charge controllers</t>
  </si>
  <si>
    <t>Auto Changeover</t>
  </si>
  <si>
    <t>All necessary protection equipments</t>
  </si>
  <si>
    <t>CONCRETE WORKS</t>
  </si>
  <si>
    <t>Concrete (1:2:3)</t>
  </si>
  <si>
    <t>cu.m</t>
  </si>
  <si>
    <t>Excavation</t>
  </si>
  <si>
    <t>Lean concrete (1:2:6)</t>
  </si>
  <si>
    <t>kg</t>
  </si>
  <si>
    <t>Waterproofing compund</t>
  </si>
  <si>
    <t>Ltrs</t>
  </si>
  <si>
    <t>Steel deformed bars, 10mm dia x6m</t>
  </si>
  <si>
    <t>MASONRY &amp; PLASTERING</t>
  </si>
  <si>
    <t>sq.m</t>
  </si>
  <si>
    <t>Internal walls, 150mm thick (1:5)</t>
  </si>
  <si>
    <t>Plastering external walls, 12mm thick (2-coats) (1:5)</t>
  </si>
  <si>
    <t>Plastering internal walls, 12mm thick (2-coats) (1:5)</t>
  </si>
  <si>
    <t>Floor screed 35mm thick (1:5)</t>
  </si>
  <si>
    <t>METAL WORKS</t>
  </si>
  <si>
    <t>Truss, Allow for fixing of truss</t>
  </si>
  <si>
    <t>CEILING, Aluminium framed ceiling system</t>
  </si>
  <si>
    <t>Door &amp; windows</t>
  </si>
  <si>
    <t>PIPE WORK</t>
  </si>
  <si>
    <t>Electrical works complete including all fixings and wiring inside conduit.</t>
  </si>
  <si>
    <t>FINISHES</t>
  </si>
  <si>
    <t>Painting on all Ceiling, interior &amp; exterior surfaces of walls</t>
  </si>
  <si>
    <t>Tiling on floor</t>
  </si>
  <si>
    <t>General area, 600 x 600</t>
  </si>
  <si>
    <t>Wet area, 300 x 300</t>
  </si>
  <si>
    <t>ROOFING</t>
  </si>
  <si>
    <t>Lysaght roofing</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</si>
  <si>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</si>
  <si>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 xml:space="preserve">Construction of RCC  C25/20 grade thrust block for the bends and tees as specified below  including earth wok to the required depth as per the drawing  Back filling and disposal of the surplus soil after back filling with PCC of grade C20/20  as per Specification </t>
  </si>
  <si>
    <t>Supply, delivery and fixing of brand new Tamper proof Kinetic Air Valves (Category 1) PN-1.6 with dimensions as per Specification &amp; drawing conforming to BS 2494 and BS 4865 part I,  as per Specification, drawings and as directed by the Engineer.</t>
  </si>
  <si>
    <t xml:space="preserve">Supply,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</si>
  <si>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t>Providing, installation, testing and commissioning of Electromagnetic Flow Meter etc. including all materials (excluding CI/fittings) and making connection with existing pipeline required for Electromagnetic Flow Meter including cutting the existing pipe line etc. complete in all respect as per technical specification and as per direction of Engineer.</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</si>
  <si>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</si>
  <si>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</si>
  <si>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t>Supplying, delivering fixing and jointing at site Sluice / Gate valves as per Specification &amp; drawings.</t>
  </si>
  <si>
    <t>Specials for Valves</t>
  </si>
  <si>
    <r>
      <t xml:space="preserve">Providing, laying in position, jointing, hydraulic testing and commissioning of </t>
    </r>
    <r>
      <rPr>
        <b/>
        <sz val="10"/>
        <rFont val="Arial"/>
        <family val="2"/>
      </rPr>
      <t xml:space="preserve">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</si>
  <si>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</si>
  <si>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</si>
  <si>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</si>
  <si>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</si>
  <si>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Supplying, delivering fixing and jointing at site Sluice/Gate valves with flanged ends. as per Specification &amp; drawings.</t>
  </si>
  <si>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</si>
  <si>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</si>
  <si>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</si>
  <si>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</si>
  <si>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Supplying, delivering fixing and jointing at site Sluice valve as per Specification &amp; drawings.</t>
  </si>
  <si>
    <t xml:space="preserve">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t>
  </si>
  <si>
    <t>Automated first flush mechanism as per the detailed drawings. Including drainage and soil absorption or recharge pit / well recharge - 2 Nos. for each Community centre</t>
  </si>
  <si>
    <t>Supply, Transportation to site, lifting, installation, Testing, Commissioning of Ultrafiltration unit as per all relevant Codes, international practices and As per the Specification etc. complete and  as per direction of Engineer In Charge including water meters, pressure gauges and all accessories all complete.</t>
  </si>
  <si>
    <t>Providing a lift well pre-fabricated of size 50,000 litres, , including one water meter, basket screen, etc all complete</t>
  </si>
  <si>
    <r>
      <t xml:space="preserve">BORE/TUBE WELL; 
</t>
    </r>
    <r>
      <rPr>
        <b/>
        <sz val="10"/>
        <color rgb="FF002060"/>
        <rFont val="Arial Black"/>
        <family val="2"/>
      </rPr>
      <t>35.00M DEPTH &amp; 200MM DIA; 1NOS.</t>
    </r>
  </si>
  <si>
    <t>Supply, Transportation to site, lifting, installation, Testing, Commissioning of Reserve Osmosis (RO) Plant as per all relevant Codes, international practices and As per the Specification etc. complete including water meters and  as per direction of Engineer In Charge with the following capacity;</t>
  </si>
  <si>
    <t>ULTRA FILTER</t>
  </si>
  <si>
    <t>For RWT to Ultra Filter: 36 cum/day, 10m Head; (1W +1 S) =2 Nos.</t>
  </si>
  <si>
    <t>Ultra Filter to Treated water Tank: 36 cum/day, 10m Head; (1W +1 S) =2 Nos.</t>
  </si>
  <si>
    <t>Walls - Masonry - 150mm thick</t>
  </si>
  <si>
    <t>width 150 mm dia</t>
  </si>
  <si>
    <r>
      <t xml:space="preserve">ULTRAFILTER; 
</t>
    </r>
    <r>
      <rPr>
        <b/>
        <sz val="10"/>
        <color rgb="FF002060"/>
        <rFont val="Arial Black"/>
        <family val="2"/>
      </rPr>
      <t>CAPACITY- 2 CUM/HR/UNIT</t>
    </r>
  </si>
  <si>
    <t>CEMENT CONCRETE</t>
  </si>
  <si>
    <t>Providing and laying cement concrete C25/30 for Foundation of Tank</t>
  </si>
  <si>
    <t>Bottom Slab of Tank</t>
  </si>
  <si>
    <t>Top Slab of Tank</t>
  </si>
  <si>
    <t>Vertical Wall</t>
  </si>
  <si>
    <t>Accessories like Manhole Cover (Checquered plate), Lifting arrangement for Pumps, Steps inside the well, screen at the inlet of Lift well, etc</t>
  </si>
  <si>
    <t>Bottom slab for Tank</t>
  </si>
  <si>
    <t>800,000 litres Capacity - 11.5m diameter, 8m height</t>
  </si>
  <si>
    <t>300,000 litres Capacity - 7m diameter, 8m height</t>
  </si>
  <si>
    <t>Bottom slab for tank</t>
  </si>
  <si>
    <t>VIII-C</t>
  </si>
  <si>
    <r>
      <t xml:space="preserve">BRINE WELL; 
</t>
    </r>
    <r>
      <rPr>
        <b/>
        <sz val="10"/>
        <color rgb="FF002060"/>
        <rFont val="Arial Black"/>
        <family val="2"/>
      </rPr>
      <t>SIZE: 2.0m Dia x 3.00m Depth</t>
    </r>
  </si>
  <si>
    <t>Foundation work in providing and  laying RCC of grade C35  including fabrication of high yield steel (fy = 415 MPa), as per Specification &amp; drawing and as directed by the Engineer</t>
  </si>
  <si>
    <t>Plinth Beams</t>
  </si>
  <si>
    <t>Columns, providing and  laying RCC of grade C35  including fabrication of high yield steel (fy = 415 MPa), as per Specification &amp; drawing and as directed by the Engineer</t>
  </si>
  <si>
    <t>Beams, providing and  laying RCC of grade C35  including fabrication of high yield steel (fy = 415 MPa), as per Specification &amp; drawing and as directed by the Engineer</t>
  </si>
  <si>
    <t>Ground Slab including plant foundations, providing and  laying RCC of grade C35  including fabrication of high yield steel (fy = 415 MPa), as per Specification &amp; drawing and as directed by the Engineer</t>
  </si>
  <si>
    <t>External walls, 150mm thick (1:5) - 12mm thick</t>
  </si>
  <si>
    <t>WOOD WORKS - Timber Battens, rafters, Facia board</t>
  </si>
  <si>
    <t>Sq.m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</si>
</sst>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0.000"/>
  </numFmts>
  <fonts count="6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color rgb="FFFFC000"/>
      <name val="Arial"/>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rgb="FF000000"/>
      <name val="Arial"/>
      <family val="2"/>
    </font>
    <font>
      <sz val="10"/>
      <color indexed="8"/>
      <name val="Arial"/>
      <family val="2"/>
    </font>
    <font>
      <b/>
      <sz val="12"/>
      <color rgb="FF252525"/>
      <name val="Calibri"/>
      <family val="2"/>
    </font>
    <font>
      <sz val="10"/>
      <name val="Calibri"/>
      <family val="2"/>
      <scheme val="minor"/>
    </font>
    <font>
      <sz val="10"/>
      <color rgb="FFFF0000"/>
      <name val="Arial"/>
      <family val="2"/>
    </font>
    <font>
      <sz val="10"/>
      <color rgb="FFFF0000"/>
      <name val="Arial Black"/>
      <family val="2"/>
    </font>
    <font>
      <sz val="10"/>
      <name val="Arial "/>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s>
  <cellStyleXfs count="85">
    <xf numFmtId="0" fontId="0" fillId="0" borderId="0"/>
    <xf numFmtId="165" fontId="8" fillId="0" borderId="0" applyFont="0" applyFill="0" applyBorder="0" applyAlignment="0" applyProtection="0"/>
    <xf numFmtId="0" fontId="8" fillId="0" borderId="0"/>
    <xf numFmtId="165"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164" fontId="16" fillId="0" borderId="1" applyAlignment="0" applyProtection="0"/>
    <xf numFmtId="0" fontId="14" fillId="0" borderId="0"/>
    <xf numFmtId="0" fontId="14" fillId="0" borderId="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3" fontId="8" fillId="0" borderId="0" applyFont="0" applyFill="0" applyBorder="0" applyAlignment="0" applyProtection="0"/>
    <xf numFmtId="168" fontId="8" fillId="0" borderId="0" applyFont="0" applyFill="0" applyBorder="0" applyAlignment="0" applyProtection="0"/>
    <xf numFmtId="169" fontId="8" fillId="0" borderId="2" applyBorder="0">
      <alignment horizontal="center"/>
    </xf>
    <xf numFmtId="166" fontId="8" fillId="0" borderId="0" applyFont="0" applyFill="0" applyBorder="0" applyAlignment="0" applyProtection="0"/>
    <xf numFmtId="167" fontId="8" fillId="0" borderId="0" applyFont="0" applyFill="0" applyBorder="0" applyAlignment="0" applyProtection="0"/>
    <xf numFmtId="170"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1" fontId="8" fillId="0" borderId="0" applyFont="0" applyFill="0" applyBorder="0" applyAlignment="0" applyProtection="0"/>
    <xf numFmtId="172" fontId="8" fillId="0" borderId="0" applyFont="0" applyFill="0" applyBorder="0" applyAlignment="0" applyProtection="0"/>
    <xf numFmtId="0" fontId="19" fillId="0" borderId="0"/>
    <xf numFmtId="173"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4" fontId="8" fillId="0" borderId="0" applyFont="0" applyFill="0" applyBorder="0" applyAlignment="0" applyProtection="0"/>
    <xf numFmtId="175"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6" fontId="8" fillId="0" borderId="0" applyFont="0" applyFill="0" applyBorder="0" applyAlignment="0" applyProtection="0"/>
    <xf numFmtId="177" fontId="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0" fontId="24" fillId="0" borderId="0"/>
    <xf numFmtId="168"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8" fontId="5" fillId="0" borderId="0" applyFont="0" applyFill="0" applyBorder="0" applyAlignment="0" applyProtection="0"/>
    <xf numFmtId="49" fontId="25" fillId="0" borderId="4">
      <alignment horizontal="center" vertical="center" wrapText="1"/>
    </xf>
    <xf numFmtId="176"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8" fontId="5" fillId="0" borderId="0" applyFont="0" applyFill="0" applyBorder="0" applyAlignment="0" applyProtection="0"/>
    <xf numFmtId="168" fontId="5" fillId="0" borderId="0" applyFont="0" applyFill="0" applyBorder="0" applyAlignment="0" applyProtection="0"/>
    <xf numFmtId="168" fontId="5" fillId="0" borderId="0" applyFont="0" applyFill="0" applyBorder="0" applyAlignment="0" applyProtection="0"/>
    <xf numFmtId="168" fontId="5" fillId="0" borderId="0" applyFont="0" applyFill="0" applyBorder="0" applyAlignment="0" applyProtection="0"/>
    <xf numFmtId="0" fontId="4" fillId="0" borderId="0"/>
    <xf numFmtId="0" fontId="3" fillId="0" borderId="0"/>
    <xf numFmtId="165"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165" fontId="1" fillId="0" borderId="0" applyFont="0" applyFill="0" applyBorder="0" applyAlignment="0" applyProtection="0"/>
  </cellStyleXfs>
  <cellXfs count="510">
    <xf numFmtId="0" fontId="0" fillId="0" borderId="0" xfId="0"/>
    <xf numFmtId="0" fontId="6" fillId="0" borderId="0" xfId="35" applyFont="1" applyFill="1" applyBorder="1" applyAlignment="1">
      <alignment vertical="top" wrapText="1"/>
    </xf>
    <xf numFmtId="0" fontId="6" fillId="0" borderId="0" xfId="35" applyNumberFormat="1" applyFont="1" applyFill="1" applyBorder="1" applyAlignment="1">
      <alignment vertical="top" wrapText="1"/>
    </xf>
    <xf numFmtId="165" fontId="7" fillId="0" borderId="0" xfId="35" applyNumberFormat="1" applyFont="1" applyFill="1" applyBorder="1" applyAlignment="1">
      <alignment horizontal="center" vertical="top" wrapText="1"/>
    </xf>
    <xf numFmtId="0" fontId="7" fillId="0" borderId="0" xfId="35" applyNumberFormat="1" applyFont="1" applyFill="1" applyBorder="1" applyAlignment="1">
      <alignment vertical="top" wrapText="1"/>
    </xf>
    <xf numFmtId="0" fontId="6" fillId="0" borderId="0" xfId="35" applyFont="1" applyFill="1" applyBorder="1" applyAlignment="1">
      <alignment horizontal="left" vertical="top" wrapText="1"/>
    </xf>
    <xf numFmtId="0" fontId="12" fillId="0" borderId="0" xfId="35" applyNumberFormat="1" applyFont="1" applyFill="1" applyBorder="1" applyAlignment="1">
      <alignment vertical="top" wrapText="1"/>
    </xf>
    <xf numFmtId="0" fontId="12" fillId="0" borderId="0" xfId="35" applyNumberFormat="1" applyFont="1" applyFill="1" applyBorder="1" applyAlignment="1">
      <alignment vertical="top"/>
    </xf>
    <xf numFmtId="0" fontId="6" fillId="0" borderId="5" xfId="78" applyFont="1" applyFill="1" applyBorder="1" applyAlignment="1">
      <alignment horizontal="justify" vertical="center" wrapText="1"/>
    </xf>
    <xf numFmtId="0" fontId="6" fillId="0" borderId="0" xfId="78" applyFont="1" applyBorder="1" applyAlignment="1">
      <alignment vertical="center" wrapText="1"/>
    </xf>
    <xf numFmtId="49" fontId="7" fillId="7" borderId="8" xfId="78" applyNumberFormat="1" applyFont="1" applyFill="1" applyBorder="1" applyAlignment="1">
      <alignment horizontal="center" vertical="center" wrapText="1"/>
    </xf>
    <xf numFmtId="0" fontId="7" fillId="7" borderId="8" xfId="78" applyFont="1" applyFill="1" applyBorder="1" applyAlignment="1">
      <alignment horizontal="justify" vertical="center" wrapText="1"/>
    </xf>
    <xf numFmtId="0" fontId="7" fillId="7" borderId="8" xfId="78" applyFont="1" applyFill="1" applyBorder="1" applyAlignment="1">
      <alignment horizontal="center" vertical="center" wrapText="1"/>
    </xf>
    <xf numFmtId="49" fontId="7" fillId="0" borderId="5" xfId="78" applyNumberFormat="1" applyFont="1" applyFill="1" applyBorder="1" applyAlignment="1">
      <alignment horizontal="center" vertical="center" wrapText="1"/>
    </xf>
    <xf numFmtId="0" fontId="7" fillId="0" borderId="5" xfId="78" applyNumberFormat="1" applyFont="1" applyFill="1" applyBorder="1" applyAlignment="1" applyProtection="1">
      <alignment horizontal="justify" vertical="center" wrapText="1"/>
    </xf>
    <xf numFmtId="0" fontId="6"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wrapText="1"/>
    </xf>
    <xf numFmtId="2" fontId="6" fillId="0" borderId="5" xfId="78" applyNumberFormat="1" applyFont="1" applyFill="1" applyBorder="1" applyAlignment="1">
      <alignment vertical="center" wrapText="1"/>
    </xf>
    <xf numFmtId="0" fontId="6" fillId="0" borderId="0" xfId="78" applyFont="1" applyFill="1" applyBorder="1" applyAlignment="1">
      <alignment vertical="center" wrapText="1"/>
    </xf>
    <xf numFmtId="49" fontId="7" fillId="0" borderId="5" xfId="78" applyNumberFormat="1" applyFont="1" applyFill="1" applyBorder="1" applyAlignment="1">
      <alignment horizontal="center" vertical="center"/>
    </xf>
    <xf numFmtId="0" fontId="7" fillId="0" borderId="5" xfId="78" applyFont="1" applyFill="1" applyBorder="1" applyAlignment="1">
      <alignment horizontal="justify" vertical="center" wrapText="1"/>
    </xf>
    <xf numFmtId="0" fontId="6" fillId="0" borderId="5" xfId="78" applyFont="1" applyFill="1" applyBorder="1" applyAlignment="1">
      <alignment vertical="center" wrapText="1"/>
    </xf>
    <xf numFmtId="0" fontId="7" fillId="0" borderId="0" xfId="78" applyFont="1" applyFill="1" applyBorder="1" applyAlignment="1">
      <alignment vertical="center" wrapText="1"/>
    </xf>
    <xf numFmtId="2" fontId="7" fillId="0" borderId="5" xfId="78" applyNumberFormat="1" applyFont="1" applyFill="1" applyBorder="1" applyAlignment="1">
      <alignment horizontal="right" vertical="center" wrapText="1"/>
    </xf>
    <xf numFmtId="165" fontId="6" fillId="0" borderId="5" xfId="78" applyNumberFormat="1" applyFont="1" applyFill="1" applyBorder="1" applyAlignment="1">
      <alignment horizontal="center" vertical="center" wrapText="1"/>
    </xf>
    <xf numFmtId="0" fontId="6" fillId="0" borderId="5" xfId="78" applyFont="1" applyFill="1" applyBorder="1" applyAlignment="1" applyProtection="1">
      <alignment horizontal="justify" vertical="center" wrapText="1"/>
    </xf>
    <xf numFmtId="0" fontId="6" fillId="0" borderId="5" xfId="78" applyFont="1" applyFill="1" applyBorder="1" applyAlignment="1">
      <alignment horizontal="left" vertical="center" wrapText="1"/>
    </xf>
    <xf numFmtId="165" fontId="6" fillId="0" borderId="5" xfId="78" applyNumberFormat="1" applyFont="1" applyFill="1" applyBorder="1" applyAlignment="1">
      <alignment horizontal="center" vertical="center"/>
    </xf>
    <xf numFmtId="0" fontId="7" fillId="0" borderId="5" xfId="78" applyFont="1" applyFill="1" applyBorder="1" applyAlignment="1" applyProtection="1">
      <alignment horizontal="justify" vertical="center" wrapText="1"/>
    </xf>
    <xf numFmtId="9" fontId="6" fillId="0" borderId="5" xfId="78" applyNumberFormat="1" applyFont="1" applyFill="1" applyBorder="1" applyAlignment="1">
      <alignment horizontal="center" vertical="center" wrapText="1"/>
    </xf>
    <xf numFmtId="49" fontId="7" fillId="0" borderId="0" xfId="78" applyNumberFormat="1" applyFont="1" applyBorder="1" applyAlignment="1">
      <alignment horizontal="center" vertical="center" wrapText="1"/>
    </xf>
    <xf numFmtId="0" fontId="6" fillId="0" borderId="0" xfId="78" applyFont="1" applyBorder="1" applyAlignment="1">
      <alignment horizontal="justify" vertical="center" wrapText="1"/>
    </xf>
    <xf numFmtId="0" fontId="6" fillId="0" borderId="0" xfId="78" applyFont="1" applyBorder="1" applyAlignment="1">
      <alignment horizontal="center" vertical="center" wrapText="1"/>
    </xf>
    <xf numFmtId="9" fontId="6" fillId="0" borderId="5" xfId="78" applyNumberFormat="1" applyFont="1" applyFill="1" applyBorder="1" applyAlignment="1">
      <alignment vertical="center" wrapText="1"/>
    </xf>
    <xf numFmtId="0" fontId="6" fillId="0" borderId="5" xfId="78" quotePrefix="1" applyFont="1" applyFill="1" applyBorder="1" applyAlignment="1">
      <alignment horizontal="center" vertical="center" wrapText="1"/>
    </xf>
    <xf numFmtId="49" fontId="34" fillId="0" borderId="5" xfId="78" applyNumberFormat="1" applyFont="1" applyFill="1" applyBorder="1" applyAlignment="1">
      <alignment horizontal="center" vertical="center" wrapText="1"/>
    </xf>
    <xf numFmtId="0" fontId="34"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top" wrapText="1"/>
    </xf>
    <xf numFmtId="0" fontId="10" fillId="0" borderId="5" xfId="78" applyFont="1" applyFill="1" applyBorder="1" applyAlignment="1">
      <alignment vertical="center" wrapText="1"/>
    </xf>
    <xf numFmtId="165" fontId="7" fillId="7" borderId="8" xfId="78" applyNumberFormat="1" applyFont="1" applyFill="1" applyBorder="1" applyAlignment="1">
      <alignment horizontal="center" vertical="center" wrapText="1"/>
    </xf>
    <xf numFmtId="165" fontId="34" fillId="0" borderId="5" xfId="78" applyNumberFormat="1" applyFont="1" applyFill="1" applyBorder="1" applyAlignment="1">
      <alignment horizontal="center" vertical="center" wrapText="1"/>
    </xf>
    <xf numFmtId="165" fontId="6" fillId="0" borderId="0" xfId="78" applyNumberFormat="1" applyFont="1" applyBorder="1" applyAlignment="1">
      <alignment horizontal="center" vertical="center" wrapText="1"/>
    </xf>
    <xf numFmtId="0" fontId="10" fillId="0" borderId="0" xfId="35" applyFont="1" applyFill="1" applyBorder="1" applyAlignment="1">
      <alignment vertical="top" wrapText="1"/>
    </xf>
    <xf numFmtId="165" fontId="9" fillId="0" borderId="10" xfId="35" applyNumberFormat="1" applyFont="1" applyFill="1" applyBorder="1" applyAlignment="1">
      <alignment horizontal="center" vertical="top" wrapText="1"/>
    </xf>
    <xf numFmtId="165" fontId="6" fillId="0" borderId="10" xfId="35"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5" applyFont="1" applyAlignment="1">
      <alignment vertical="top" wrapText="1"/>
    </xf>
    <xf numFmtId="0" fontId="36" fillId="0" borderId="0" xfId="35" applyFont="1" applyFill="1" applyAlignment="1">
      <alignment horizontal="center" vertical="top" wrapText="1"/>
    </xf>
    <xf numFmtId="0" fontId="6" fillId="0" borderId="0" xfId="35" applyFont="1" applyFill="1" applyAlignment="1">
      <alignment vertical="top" wrapText="1"/>
    </xf>
    <xf numFmtId="0" fontId="6" fillId="0" borderId="0" xfId="35" applyFont="1" applyBorder="1" applyAlignment="1">
      <alignment horizontal="center" vertical="top" wrapText="1"/>
    </xf>
    <xf numFmtId="0" fontId="6" fillId="0" borderId="0" xfId="35" applyFont="1" applyBorder="1" applyAlignment="1">
      <alignment horizontal="left" vertical="top" wrapText="1"/>
    </xf>
    <xf numFmtId="165" fontId="6" fillId="0" borderId="0" xfId="35" applyNumberFormat="1" applyFont="1" applyBorder="1" applyAlignment="1">
      <alignment horizontal="center" vertical="top" wrapText="1"/>
    </xf>
    <xf numFmtId="0" fontId="6" fillId="0" borderId="0" xfId="35" applyNumberFormat="1" applyFont="1" applyBorder="1" applyAlignment="1">
      <alignment horizontal="center" vertical="top" wrapText="1"/>
    </xf>
    <xf numFmtId="0" fontId="7" fillId="0" borderId="0" xfId="35" applyNumberFormat="1" applyFont="1" applyFill="1" applyBorder="1" applyAlignment="1">
      <alignment horizontal="center" vertical="top" wrapText="1"/>
    </xf>
    <xf numFmtId="165" fontId="40" fillId="5" borderId="0" xfId="35" applyNumberFormat="1" applyFont="1" applyFill="1" applyBorder="1" applyAlignment="1">
      <alignment vertical="top" wrapText="1"/>
    </xf>
    <xf numFmtId="0" fontId="9" fillId="7" borderId="10" xfId="35" applyFont="1" applyFill="1" applyBorder="1" applyAlignment="1">
      <alignment horizontal="center" vertical="top" wrapText="1"/>
    </xf>
    <xf numFmtId="0" fontId="9" fillId="0" borderId="10" xfId="35" applyFont="1" applyFill="1" applyBorder="1" applyAlignment="1">
      <alignment horizontal="center" vertical="top" wrapText="1"/>
    </xf>
    <xf numFmtId="0" fontId="9" fillId="8" borderId="10" xfId="35" applyFont="1" applyFill="1" applyBorder="1" applyAlignment="1">
      <alignment horizontal="center" vertical="top" wrapText="1"/>
    </xf>
    <xf numFmtId="0" fontId="9" fillId="8" borderId="10" xfId="35" applyFont="1" applyFill="1" applyBorder="1" applyAlignment="1">
      <alignment vertical="top" wrapText="1"/>
    </xf>
    <xf numFmtId="180" fontId="7" fillId="8" borderId="10" xfId="35" applyNumberFormat="1" applyFont="1" applyFill="1" applyBorder="1" applyAlignment="1">
      <alignment vertical="top" wrapText="1"/>
    </xf>
    <xf numFmtId="0" fontId="31" fillId="0" borderId="0" xfId="35" applyFont="1" applyAlignment="1">
      <alignment vertical="top" wrapText="1"/>
    </xf>
    <xf numFmtId="0" fontId="30" fillId="0" borderId="10" xfId="35" applyFont="1" applyBorder="1" applyAlignment="1">
      <alignment horizontal="center" vertical="top" wrapText="1"/>
    </xf>
    <xf numFmtId="0" fontId="30" fillId="0" borderId="10" xfId="35" applyFont="1" applyBorder="1" applyAlignment="1">
      <alignment horizontal="left" vertical="top" wrapText="1"/>
    </xf>
    <xf numFmtId="180" fontId="30" fillId="0" borderId="10" xfId="35" applyNumberFormat="1" applyFont="1" applyBorder="1" applyAlignment="1">
      <alignment horizontal="center" vertical="top" wrapText="1"/>
    </xf>
    <xf numFmtId="180" fontId="30" fillId="0" borderId="10" xfId="35" applyNumberFormat="1" applyFont="1" applyFill="1" applyBorder="1" applyAlignment="1">
      <alignment horizontal="center" vertical="top" wrapText="1"/>
    </xf>
    <xf numFmtId="0" fontId="10" fillId="0" borderId="10" xfId="35" applyFont="1" applyBorder="1" applyAlignment="1">
      <alignment horizontal="center" vertical="top" wrapText="1"/>
    </xf>
    <xf numFmtId="0" fontId="9" fillId="0" borderId="10" xfId="35" applyFont="1" applyBorder="1" applyAlignment="1">
      <alignment horizontal="left" vertical="top" wrapText="1"/>
    </xf>
    <xf numFmtId="165" fontId="10" fillId="5" borderId="10" xfId="35" applyNumberFormat="1" applyFont="1" applyFill="1" applyBorder="1" applyAlignment="1">
      <alignment horizontal="center" vertical="top" wrapText="1"/>
    </xf>
    <xf numFmtId="180" fontId="10" fillId="0" borderId="10" xfId="35" applyNumberFormat="1" applyFont="1" applyBorder="1" applyAlignment="1">
      <alignment horizontal="center" vertical="top" wrapText="1"/>
    </xf>
    <xf numFmtId="0" fontId="7" fillId="0" borderId="10" xfId="35" applyFont="1" applyBorder="1" applyAlignment="1">
      <alignment horizontal="center" vertical="top" wrapText="1"/>
    </xf>
    <xf numFmtId="0" fontId="28" fillId="0" borderId="10" xfId="35" applyFont="1" applyFill="1" applyBorder="1" applyAlignment="1">
      <alignment horizontal="left" vertical="top" wrapText="1"/>
    </xf>
    <xf numFmtId="0" fontId="18" fillId="0" borderId="10" xfId="35" applyFont="1" applyBorder="1" applyAlignment="1">
      <alignment horizontal="center" vertical="top" wrapText="1"/>
    </xf>
    <xf numFmtId="0" fontId="38" fillId="0" borderId="10" xfId="35" applyFont="1" applyFill="1" applyBorder="1" applyAlignment="1">
      <alignment horizontal="left" vertical="top" wrapText="1"/>
    </xf>
    <xf numFmtId="0" fontId="41" fillId="8" borderId="10" xfId="35" applyFont="1" applyFill="1" applyBorder="1" applyAlignment="1">
      <alignment vertical="top" wrapText="1"/>
    </xf>
    <xf numFmtId="165" fontId="29" fillId="8" borderId="10" xfId="35" applyNumberFormat="1" applyFont="1" applyFill="1" applyBorder="1" applyAlignment="1">
      <alignment horizontal="center" vertical="top" wrapText="1"/>
    </xf>
    <xf numFmtId="165" fontId="29" fillId="8" borderId="10" xfId="35" applyNumberFormat="1" applyFont="1" applyFill="1" applyBorder="1" applyAlignment="1">
      <alignment vertical="top" wrapText="1"/>
    </xf>
    <xf numFmtId="165" fontId="30" fillId="0" borderId="10" xfId="35" applyNumberFormat="1" applyFont="1" applyBorder="1" applyAlignment="1">
      <alignment horizontal="center" vertical="top" wrapText="1"/>
    </xf>
    <xf numFmtId="165" fontId="30" fillId="0" borderId="10" xfId="35" applyNumberFormat="1" applyFont="1" applyFill="1" applyBorder="1" applyAlignment="1">
      <alignment horizontal="center" vertical="top" wrapText="1"/>
    </xf>
    <xf numFmtId="165" fontId="10"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6" fillId="0" borderId="10" xfId="35" applyFont="1" applyBorder="1" applyAlignment="1">
      <alignment horizontal="center" vertical="top" wrapText="1"/>
    </xf>
    <xf numFmtId="0" fontId="7" fillId="0" borderId="10" xfId="35" applyFont="1" applyFill="1" applyBorder="1" applyAlignment="1">
      <alignment horizontal="center" vertical="top" wrapText="1"/>
    </xf>
    <xf numFmtId="0" fontId="32" fillId="0" borderId="0" xfId="35" applyFont="1" applyAlignment="1">
      <alignment vertical="top" wrapText="1"/>
    </xf>
    <xf numFmtId="0" fontId="7" fillId="0" borderId="10" xfId="35" applyFont="1" applyBorder="1" applyAlignment="1">
      <alignment horizontal="left" vertical="top" wrapText="1"/>
    </xf>
    <xf numFmtId="165" fontId="6" fillId="0" borderId="10" xfId="35" applyNumberFormat="1" applyFont="1" applyBorder="1" applyAlignment="1">
      <alignment horizontal="center" vertical="top" wrapText="1"/>
    </xf>
    <xf numFmtId="180" fontId="6" fillId="0" borderId="10" xfId="35" applyNumberFormat="1" applyFont="1" applyBorder="1" applyAlignment="1">
      <alignment horizontal="center" vertical="top" wrapText="1"/>
    </xf>
    <xf numFmtId="165" fontId="32" fillId="0" borderId="10" xfId="35" applyNumberFormat="1" applyFont="1" applyBorder="1" applyAlignment="1">
      <alignment vertical="top" wrapText="1"/>
    </xf>
    <xf numFmtId="0" fontId="7" fillId="0" borderId="0" xfId="35" applyFont="1" applyFill="1" applyBorder="1" applyAlignment="1">
      <alignment horizontal="center" vertical="top" wrapText="1"/>
    </xf>
    <xf numFmtId="165" fontId="6" fillId="0" borderId="0" xfId="35" applyNumberFormat="1" applyFont="1" applyFill="1" applyBorder="1" applyAlignment="1">
      <alignment horizontal="center" vertical="top" wrapText="1"/>
    </xf>
    <xf numFmtId="165" fontId="32" fillId="0" borderId="0" xfId="35" applyNumberFormat="1" applyFont="1" applyBorder="1" applyAlignment="1">
      <alignment vertical="top" wrapText="1"/>
    </xf>
    <xf numFmtId="0" fontId="7" fillId="0" borderId="0" xfId="35" applyFont="1" applyBorder="1" applyAlignment="1">
      <alignment horizontal="center" vertical="top" wrapText="1"/>
    </xf>
    <xf numFmtId="0" fontId="6" fillId="0" borderId="0" xfId="35" applyFont="1" applyBorder="1" applyAlignment="1">
      <alignment vertical="top" wrapText="1"/>
    </xf>
    <xf numFmtId="0" fontId="9" fillId="6" borderId="10" xfId="71" applyBorder="1" applyAlignment="1">
      <alignment horizontal="justify" vertical="top" wrapText="1"/>
    </xf>
    <xf numFmtId="0" fontId="9" fillId="6" borderId="10" xfId="71" applyFont="1" applyBorder="1" applyAlignment="1">
      <alignment horizontal="justify" vertical="top" wrapText="1"/>
    </xf>
    <xf numFmtId="0" fontId="9" fillId="6" borderId="10" xfId="71" applyBorder="1" applyAlignment="1">
      <alignment horizontal="center" vertical="top" wrapText="1"/>
    </xf>
    <xf numFmtId="0" fontId="27" fillId="0" borderId="10" xfId="35" applyFont="1" applyFill="1" applyBorder="1" applyAlignment="1">
      <alignment horizontal="center" vertical="top" wrapText="1"/>
    </xf>
    <xf numFmtId="165" fontId="37" fillId="0" borderId="10" xfId="80" applyNumberFormat="1" applyFill="1" applyBorder="1" applyAlignment="1">
      <alignment horizontal="center" vertical="top" wrapText="1"/>
    </xf>
    <xf numFmtId="0" fontId="37" fillId="0" borderId="10" xfId="80" applyNumberFormat="1" applyFill="1" applyBorder="1" applyAlignment="1">
      <alignment horizontal="center" vertical="top" wrapText="1"/>
    </xf>
    <xf numFmtId="0" fontId="37" fillId="0" borderId="10" xfId="80" applyFill="1" applyBorder="1" applyAlignment="1">
      <alignment vertical="top" wrapText="1"/>
    </xf>
    <xf numFmtId="0" fontId="37" fillId="11" borderId="10" xfId="80" applyNumberFormat="1" applyBorder="1" applyAlignment="1">
      <alignment horizontal="center" vertical="top" wrapText="1"/>
    </xf>
    <xf numFmtId="165" fontId="37" fillId="11" borderId="10" xfId="80" applyNumberFormat="1" applyFont="1" applyBorder="1" applyAlignment="1">
      <alignment horizontal="left" vertical="top" wrapText="1"/>
    </xf>
    <xf numFmtId="165" fontId="37" fillId="11" borderId="10" xfId="80" applyNumberFormat="1" applyBorder="1" applyAlignment="1">
      <alignment horizontal="center" vertical="top" wrapText="1"/>
    </xf>
    <xf numFmtId="0" fontId="37" fillId="11" borderId="10" xfId="80" applyBorder="1" applyAlignment="1">
      <alignment vertical="top" wrapText="1"/>
    </xf>
    <xf numFmtId="0" fontId="39" fillId="0" borderId="10" xfId="35" applyFont="1" applyFill="1" applyBorder="1" applyAlignment="1">
      <alignment horizontal="center" vertical="top" wrapText="1"/>
    </xf>
    <xf numFmtId="0" fontId="6" fillId="0" borderId="0" xfId="35" applyFont="1" applyAlignment="1">
      <alignment horizontal="center" vertical="top" wrapText="1"/>
    </xf>
    <xf numFmtId="0" fontId="37" fillId="11" borderId="10" xfId="80" applyBorder="1" applyAlignment="1">
      <alignment horizontal="center" vertical="top" wrapText="1"/>
    </xf>
    <xf numFmtId="165" fontId="6" fillId="10" borderId="8" xfId="35" applyNumberFormat="1" applyFont="1" applyFill="1" applyBorder="1" applyAlignment="1">
      <alignment horizontal="left" vertical="top" wrapText="1"/>
    </xf>
    <xf numFmtId="165" fontId="6" fillId="10" borderId="8" xfId="35" applyNumberFormat="1" applyFont="1" applyFill="1" applyBorder="1" applyAlignment="1">
      <alignment horizontal="center" vertical="top" wrapText="1"/>
    </xf>
    <xf numFmtId="165" fontId="7"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0" fontId="6" fillId="10" borderId="8" xfId="35" applyNumberFormat="1" applyFont="1" applyFill="1" applyBorder="1" applyAlignment="1">
      <alignment horizontal="center" vertical="top" wrapText="1"/>
    </xf>
    <xf numFmtId="0" fontId="6" fillId="10" borderId="8" xfId="35" applyFont="1" applyFill="1" applyBorder="1" applyAlignment="1">
      <alignment horizontal="center" vertical="top" wrapText="1"/>
    </xf>
    <xf numFmtId="165" fontId="6" fillId="10" borderId="5" xfId="35" applyNumberFormat="1" applyFont="1" applyFill="1" applyBorder="1" applyAlignment="1">
      <alignment horizontal="left" vertical="top" wrapText="1"/>
    </xf>
    <xf numFmtId="165" fontId="6" fillId="10" borderId="5" xfId="35" applyNumberFormat="1" applyFont="1" applyFill="1" applyBorder="1" applyAlignment="1">
      <alignment horizontal="center" vertical="top" wrapText="1"/>
    </xf>
    <xf numFmtId="165" fontId="7"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0" fontId="6" fillId="10" borderId="5" xfId="35" applyNumberFormat="1" applyFont="1" applyFill="1" applyBorder="1" applyAlignment="1">
      <alignment horizontal="center" vertical="top" wrapText="1"/>
    </xf>
    <xf numFmtId="0" fontId="6" fillId="10" borderId="5" xfId="35" applyFont="1" applyFill="1" applyBorder="1" applyAlignment="1">
      <alignment horizontal="center" vertical="top" wrapText="1"/>
    </xf>
    <xf numFmtId="0" fontId="6" fillId="0" borderId="0" xfId="35" applyFont="1" applyAlignment="1">
      <alignment horizontal="left" vertical="top" wrapText="1"/>
    </xf>
    <xf numFmtId="165" fontId="6" fillId="0" borderId="0" xfId="35" applyNumberFormat="1" applyFont="1" applyAlignment="1">
      <alignment horizontal="center" vertical="top" wrapText="1"/>
    </xf>
    <xf numFmtId="0" fontId="6" fillId="0" borderId="0" xfId="35" applyNumberFormat="1" applyFont="1" applyAlignment="1">
      <alignment horizontal="center" vertical="top" wrapText="1"/>
    </xf>
    <xf numFmtId="0" fontId="32" fillId="0" borderId="0" xfId="35" applyFont="1" applyFill="1" applyBorder="1" applyAlignment="1">
      <alignment vertical="top" wrapText="1"/>
    </xf>
    <xf numFmtId="0" fontId="32" fillId="0" borderId="0" xfId="35" applyNumberFormat="1" applyFont="1" applyFill="1" applyBorder="1" applyAlignment="1">
      <alignment vertical="top" wrapText="1"/>
    </xf>
    <xf numFmtId="0" fontId="10" fillId="0" borderId="0" xfId="35" applyNumberFormat="1" applyFont="1" applyFill="1" applyBorder="1" applyAlignment="1">
      <alignment vertical="top" wrapText="1"/>
    </xf>
    <xf numFmtId="0" fontId="34" fillId="0" borderId="15" xfId="35"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165" fontId="6" fillId="0" borderId="15" xfId="35" applyNumberFormat="1" applyFont="1" applyFill="1" applyBorder="1" applyAlignment="1">
      <alignment horizontal="center" vertical="top" wrapText="1"/>
    </xf>
    <xf numFmtId="165" fontId="6" fillId="0" borderId="16" xfId="78" applyNumberFormat="1" applyFont="1" applyFill="1" applyBorder="1" applyAlignment="1">
      <alignment horizontal="center" vertical="center" wrapText="1"/>
    </xf>
    <xf numFmtId="0" fontId="46" fillId="0" borderId="16" xfId="0" applyFont="1" applyFill="1" applyBorder="1" applyAlignment="1">
      <alignment horizontal="justify" vertical="top" wrapText="1"/>
    </xf>
    <xf numFmtId="49" fontId="7" fillId="0" borderId="0" xfId="78" applyNumberFormat="1" applyFont="1" applyFill="1" applyBorder="1" applyAlignment="1">
      <alignment horizontal="center" vertical="center" wrapText="1"/>
    </xf>
    <xf numFmtId="0" fontId="34" fillId="0" borderId="5" xfId="78" applyFont="1" applyFill="1" applyBorder="1" applyAlignment="1">
      <alignment horizontal="justify" vertical="center" wrapText="1"/>
    </xf>
    <xf numFmtId="0" fontId="6" fillId="0" borderId="0" xfId="78" applyFont="1" applyFill="1" applyBorder="1" applyAlignment="1">
      <alignment horizontal="center" vertical="center" wrapText="1"/>
    </xf>
    <xf numFmtId="0" fontId="6" fillId="0" borderId="0" xfId="78" applyNumberFormat="1" applyFont="1" applyFill="1" applyBorder="1" applyAlignment="1">
      <alignment vertical="center" wrapText="1"/>
    </xf>
    <xf numFmtId="0" fontId="7" fillId="0" borderId="5" xfId="78" applyNumberFormat="1" applyFont="1" applyFill="1" applyBorder="1" applyAlignment="1">
      <alignment vertical="center" wrapText="1"/>
    </xf>
    <xf numFmtId="0" fontId="6" fillId="0" borderId="0" xfId="78" applyFont="1" applyFill="1" applyBorder="1" applyAlignment="1">
      <alignment horizontal="justify" vertical="center" wrapText="1"/>
    </xf>
    <xf numFmtId="165" fontId="6" fillId="0" borderId="0" xfId="78" applyNumberFormat="1" applyFont="1" applyFill="1" applyBorder="1" applyAlignment="1">
      <alignment horizontal="center" vertical="center" wrapText="1"/>
    </xf>
    <xf numFmtId="165" fontId="7" fillId="7" borderId="8"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7" fillId="0" borderId="5" xfId="78" applyNumberFormat="1" applyFont="1" applyFill="1" applyBorder="1" applyAlignment="1">
      <alignment vertical="center" wrapText="1"/>
    </xf>
    <xf numFmtId="165" fontId="7"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pplyProtection="1">
      <alignment vertical="center" wrapText="1"/>
      <protection locked="0"/>
    </xf>
    <xf numFmtId="165" fontId="7" fillId="0" borderId="5" xfId="79" applyNumberFormat="1" applyFont="1" applyFill="1" applyBorder="1" applyAlignment="1">
      <alignment vertical="center" wrapText="1"/>
    </xf>
    <xf numFmtId="165" fontId="7" fillId="0" borderId="5" xfId="78" applyNumberFormat="1" applyFont="1" applyFill="1" applyBorder="1" applyAlignment="1">
      <alignment vertical="center"/>
    </xf>
    <xf numFmtId="165" fontId="7" fillId="0" borderId="0" xfId="78" applyNumberFormat="1" applyFont="1" applyFill="1" applyBorder="1" applyAlignment="1">
      <alignment vertical="center" wrapText="1"/>
    </xf>
    <xf numFmtId="165" fontId="7" fillId="0" borderId="0" xfId="78" applyNumberFormat="1" applyFont="1" applyBorder="1" applyAlignment="1">
      <alignment vertical="center" wrapText="1"/>
    </xf>
    <xf numFmtId="0" fontId="6" fillId="0" borderId="0" xfId="35" applyNumberFormat="1" applyFont="1" applyFill="1" applyBorder="1" applyAlignment="1">
      <alignment vertical="top"/>
    </xf>
    <xf numFmtId="0" fontId="6" fillId="0" borderId="0" xfId="0" applyFont="1" applyFill="1" applyBorder="1" applyAlignment="1">
      <alignment vertical="top" wrapText="1"/>
    </xf>
    <xf numFmtId="0" fontId="45" fillId="0" borderId="0" xfId="35" applyFont="1" applyFill="1" applyBorder="1" applyAlignment="1">
      <alignment vertical="top" wrapText="1"/>
    </xf>
    <xf numFmtId="0" fontId="48" fillId="0" borderId="0" xfId="35"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3" applyFont="1" applyFill="1" applyBorder="1" applyAlignment="1">
      <alignment vertical="top" wrapText="1"/>
    </xf>
    <xf numFmtId="0" fontId="7" fillId="0" borderId="0" xfId="35" applyNumberFormat="1" applyFont="1" applyFill="1" applyBorder="1" applyAlignment="1">
      <alignment wrapText="1"/>
    </xf>
    <xf numFmtId="165" fontId="51" fillId="7" borderId="17" xfId="0" applyNumberFormat="1" applyFont="1" applyFill="1" applyBorder="1" applyAlignment="1" applyProtection="1">
      <alignment horizontal="center" wrapText="1"/>
      <protection locked="0"/>
    </xf>
    <xf numFmtId="0" fontId="51" fillId="0" borderId="18" xfId="35" applyNumberFormat="1" applyFont="1" applyFill="1" applyBorder="1" applyAlignment="1" applyProtection="1">
      <alignment vertical="top" wrapText="1"/>
      <protection locked="0"/>
    </xf>
    <xf numFmtId="0" fontId="51" fillId="0" borderId="18" xfId="35" applyNumberFormat="1" applyFont="1" applyFill="1" applyBorder="1" applyAlignment="1" applyProtection="1">
      <alignment horizontal="center" vertical="top" wrapText="1"/>
      <protection locked="0"/>
    </xf>
    <xf numFmtId="165" fontId="51" fillId="0" borderId="18" xfId="0" applyNumberFormat="1" applyFont="1" applyFill="1" applyBorder="1" applyAlignment="1" applyProtection="1">
      <alignment horizontal="center" vertical="top" wrapText="1"/>
      <protection locked="0"/>
    </xf>
    <xf numFmtId="0" fontId="51" fillId="0" borderId="18" xfId="0" applyFont="1" applyFill="1" applyBorder="1" applyAlignment="1">
      <alignment horizontal="center" vertical="top" wrapText="1"/>
    </xf>
    <xf numFmtId="0" fontId="52" fillId="6" borderId="18" xfId="35" applyFont="1" applyFill="1" applyBorder="1" applyAlignment="1">
      <alignment horizontal="center" vertical="top" wrapText="1"/>
    </xf>
    <xf numFmtId="0" fontId="52" fillId="6" borderId="18" xfId="35" applyFont="1" applyFill="1" applyBorder="1" applyAlignment="1">
      <alignment horizontal="justify" vertical="top" wrapText="1"/>
    </xf>
    <xf numFmtId="165" fontId="52" fillId="6" borderId="18" xfId="0" applyNumberFormat="1" applyFont="1" applyFill="1" applyBorder="1" applyAlignment="1">
      <alignment horizontal="center" vertical="top" wrapText="1"/>
    </xf>
    <xf numFmtId="0" fontId="54" fillId="6" borderId="18" xfId="35" applyFont="1" applyFill="1" applyBorder="1" applyAlignment="1">
      <alignment horizontal="center" vertical="top" wrapText="1"/>
    </xf>
    <xf numFmtId="49" fontId="50" fillId="0" borderId="18" xfId="35" applyNumberFormat="1" applyFont="1" applyFill="1" applyBorder="1" applyAlignment="1">
      <alignment horizontal="center" vertical="top" wrapText="1"/>
    </xf>
    <xf numFmtId="165" fontId="51" fillId="0" borderId="18" xfId="0" applyNumberFormat="1" applyFont="1" applyFill="1" applyBorder="1" applyAlignment="1">
      <alignment horizontal="center" vertical="top" wrapText="1"/>
    </xf>
    <xf numFmtId="0" fontId="43" fillId="0" borderId="18" xfId="35" applyFont="1" applyFill="1" applyBorder="1" applyAlignment="1">
      <alignment horizontal="center" vertical="top" wrapText="1"/>
    </xf>
    <xf numFmtId="0" fontId="8" fillId="0" borderId="18" xfId="35" applyFont="1" applyFill="1" applyBorder="1" applyAlignment="1">
      <alignment horizontal="justify" vertical="top" wrapText="1"/>
    </xf>
    <xf numFmtId="165" fontId="8" fillId="0" borderId="18" xfId="2" applyNumberFormat="1" applyFont="1" applyFill="1" applyBorder="1" applyAlignment="1">
      <alignment horizontal="center" vertical="top" wrapText="1"/>
    </xf>
    <xf numFmtId="0" fontId="8" fillId="0" borderId="18" xfId="35" applyFont="1" applyFill="1" applyBorder="1" applyAlignment="1">
      <alignment horizontal="center" vertical="top" wrapText="1"/>
    </xf>
    <xf numFmtId="165" fontId="8" fillId="0" borderId="18" xfId="78"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165" fontId="8" fillId="0" borderId="18" xfId="35"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5" applyNumberFormat="1" applyFont="1" applyFill="1" applyBorder="1" applyAlignment="1" applyProtection="1">
      <alignment horizontal="justify" vertical="top" wrapText="1"/>
    </xf>
    <xf numFmtId="165" fontId="8" fillId="0" borderId="18" xfId="0" applyNumberFormat="1" applyFont="1" applyFill="1" applyBorder="1" applyAlignment="1">
      <alignment horizontal="center" vertical="top"/>
    </xf>
    <xf numFmtId="165" fontId="8" fillId="0" borderId="18" xfId="35" applyNumberFormat="1" applyFont="1" applyFill="1" applyBorder="1" applyAlignment="1" applyProtection="1">
      <alignment horizontal="center" vertical="top" wrapText="1"/>
      <protection locked="0"/>
    </xf>
    <xf numFmtId="0" fontId="8" fillId="0" borderId="18" xfId="35" applyNumberFormat="1" applyFont="1" applyFill="1" applyBorder="1" applyAlignment="1">
      <alignment horizontal="center" vertical="top" wrapText="1"/>
    </xf>
    <xf numFmtId="49" fontId="8" fillId="0" borderId="18" xfId="35" applyNumberFormat="1" applyFont="1" applyFill="1" applyBorder="1" applyAlignment="1">
      <alignment horizontal="left" vertical="top" wrapText="1"/>
    </xf>
    <xf numFmtId="0" fontId="51" fillId="0" borderId="18" xfId="0" applyFont="1" applyFill="1" applyBorder="1" applyAlignment="1">
      <alignment horizontal="justify" vertical="top" wrapText="1"/>
    </xf>
    <xf numFmtId="0" fontId="8" fillId="0" borderId="18" xfId="35" applyNumberFormat="1" applyFont="1" applyFill="1" applyBorder="1" applyAlignment="1">
      <alignment horizontal="justify" vertical="top" wrapText="1"/>
    </xf>
    <xf numFmtId="165" fontId="8" fillId="0" borderId="18" xfId="0" applyNumberFormat="1" applyFont="1" applyFill="1" applyBorder="1" applyAlignment="1">
      <alignment horizontal="center" vertical="top" wrapText="1"/>
    </xf>
    <xf numFmtId="0" fontId="50" fillId="0" borderId="18" xfId="78"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5" applyNumberFormat="1" applyFont="1" applyFill="1" applyBorder="1" applyAlignment="1" applyProtection="1">
      <alignment horizontal="center" vertical="top" wrapText="1"/>
      <protection locked="0"/>
    </xf>
    <xf numFmtId="165" fontId="51" fillId="0" borderId="18" xfId="35"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0" fontId="56" fillId="0" borderId="18" xfId="0" applyFont="1" applyFill="1" applyBorder="1" applyAlignment="1">
      <alignment horizontal="justify" vertical="top" wrapText="1"/>
    </xf>
    <xf numFmtId="0" fontId="8" fillId="0" borderId="18" xfId="0" applyFont="1" applyFill="1" applyBorder="1" applyAlignment="1">
      <alignment horizontal="center" vertical="top" wrapText="1"/>
    </xf>
    <xf numFmtId="0" fontId="56" fillId="0" borderId="18" xfId="0" applyFont="1" applyBorder="1" applyAlignment="1">
      <alignment horizontal="justify" vertical="top" wrapText="1"/>
    </xf>
    <xf numFmtId="0" fontId="52" fillId="6" borderId="18" xfId="83" applyFont="1" applyFill="1" applyBorder="1" applyAlignment="1">
      <alignment horizontal="justify" vertical="top" wrapText="1"/>
    </xf>
    <xf numFmtId="0" fontId="54" fillId="6" borderId="18" xfId="83"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protection locked="0"/>
    </xf>
    <xf numFmtId="49" fontId="43" fillId="0" borderId="18" xfId="83" applyNumberFormat="1" applyFont="1" applyFill="1" applyBorder="1" applyAlignment="1">
      <alignment horizontal="center" vertical="top" wrapText="1"/>
    </xf>
    <xf numFmtId="165" fontId="43" fillId="0" borderId="18" xfId="82" applyNumberFormat="1" applyFont="1" applyFill="1" applyBorder="1" applyAlignment="1">
      <alignment horizontal="center" vertical="top" wrapText="1"/>
    </xf>
    <xf numFmtId="0" fontId="8" fillId="0" borderId="18" xfId="82" applyFont="1" applyFill="1" applyBorder="1" applyAlignment="1">
      <alignment horizontal="justify" vertical="top" wrapText="1"/>
    </xf>
    <xf numFmtId="165" fontId="8" fillId="0" borderId="18" xfId="82" applyNumberFormat="1" applyFont="1" applyFill="1" applyBorder="1" applyAlignment="1">
      <alignment horizontal="center" vertical="top" wrapText="1"/>
    </xf>
    <xf numFmtId="0" fontId="51" fillId="0" borderId="18" xfId="82" applyFont="1" applyFill="1" applyBorder="1" applyAlignment="1">
      <alignment horizontal="justify" vertical="top" wrapText="1"/>
    </xf>
    <xf numFmtId="165" fontId="8" fillId="0" borderId="18" xfId="82" applyNumberFormat="1" applyFont="1" applyFill="1" applyBorder="1" applyAlignment="1">
      <alignment horizontal="center" vertical="top"/>
    </xf>
    <xf numFmtId="0" fontId="8" fillId="0" borderId="18" xfId="82" applyFont="1" applyFill="1" applyBorder="1" applyAlignment="1" applyProtection="1">
      <alignment horizontal="justify" vertical="top" wrapText="1"/>
    </xf>
    <xf numFmtId="0" fontId="51" fillId="0" borderId="18" xfId="82" applyNumberFormat="1" applyFont="1" applyFill="1" applyBorder="1" applyAlignment="1" applyProtection="1">
      <alignment horizontal="justify" vertical="top" wrapText="1"/>
    </xf>
    <xf numFmtId="0" fontId="8" fillId="0" borderId="18" xfId="83" applyFont="1" applyFill="1" applyBorder="1" applyAlignment="1">
      <alignment horizontal="justify" vertical="top" wrapText="1"/>
    </xf>
    <xf numFmtId="0" fontId="8" fillId="0" borderId="18" xfId="83" applyNumberFormat="1" applyFont="1" applyFill="1" applyBorder="1" applyAlignment="1">
      <alignment horizontal="justify" vertical="top" wrapText="1"/>
    </xf>
    <xf numFmtId="0" fontId="50" fillId="0" borderId="18" xfId="35" applyFont="1" applyFill="1" applyBorder="1" applyAlignment="1">
      <alignment horizontal="justify" vertical="top" wrapText="1"/>
    </xf>
    <xf numFmtId="165" fontId="43" fillId="0" borderId="18" xfId="35" applyNumberFormat="1" applyFont="1" applyFill="1" applyBorder="1" applyAlignment="1">
      <alignment horizontal="center" vertical="top" wrapText="1"/>
    </xf>
    <xf numFmtId="165" fontId="8" fillId="0" borderId="18" xfId="83" applyNumberFormat="1" applyFont="1" applyFill="1" applyBorder="1" applyAlignment="1">
      <alignment horizontal="center" vertical="top" wrapText="1"/>
    </xf>
    <xf numFmtId="0" fontId="8" fillId="0" borderId="18" xfId="83" applyNumberFormat="1" applyFont="1" applyFill="1" applyBorder="1" applyAlignment="1" applyProtection="1">
      <alignment horizontal="justify" vertical="top" wrapText="1"/>
    </xf>
    <xf numFmtId="165" fontId="8" fillId="0" borderId="18" xfId="83" applyNumberFormat="1" applyFont="1" applyFill="1" applyBorder="1" applyAlignment="1">
      <alignment horizontal="center" vertical="top"/>
    </xf>
    <xf numFmtId="0" fontId="51" fillId="0" borderId="18" xfId="83" applyFont="1" applyFill="1" applyBorder="1" applyAlignment="1">
      <alignment horizontal="justify" vertical="top" wrapText="1"/>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3" fontId="51" fillId="0" borderId="18" xfId="0" applyNumberFormat="1" applyFont="1" applyFill="1" applyBorder="1" applyAlignment="1" applyProtection="1">
      <alignment horizontal="justify" vertical="top" wrapText="1"/>
    </xf>
    <xf numFmtId="0" fontId="51" fillId="0" borderId="18" xfId="35" applyFont="1" applyFill="1" applyBorder="1" applyAlignment="1">
      <alignment horizontal="justify" vertical="top" wrapText="1"/>
    </xf>
    <xf numFmtId="0" fontId="57" fillId="6" borderId="18" xfId="35" applyFont="1" applyFill="1" applyBorder="1" applyAlignment="1">
      <alignment horizontal="center" vertical="top" wrapText="1"/>
    </xf>
    <xf numFmtId="3" fontId="51"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0" fontId="8" fillId="0" borderId="18" xfId="78" applyFont="1" applyFill="1" applyBorder="1" applyAlignment="1" applyProtection="1">
      <alignment horizontal="justify" vertical="top" wrapText="1"/>
    </xf>
    <xf numFmtId="0" fontId="51" fillId="0" borderId="18" xfId="0" quotePrefix="1" applyFont="1" applyFill="1" applyBorder="1" applyAlignment="1" applyProtection="1">
      <alignment horizontal="center" vertical="top" wrapText="1"/>
    </xf>
    <xf numFmtId="0" fontId="51" fillId="0" borderId="18" xfId="0" quotePrefix="1" applyFont="1" applyFill="1" applyBorder="1" applyAlignment="1" applyProtection="1">
      <alignment horizontal="justify" vertical="top" wrapText="1"/>
    </xf>
    <xf numFmtId="0" fontId="51"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8" fillId="0" borderId="18" xfId="37" applyFont="1" applyFill="1" applyBorder="1" applyAlignment="1">
      <alignment horizontal="justify" vertical="top" wrapText="1"/>
    </xf>
    <xf numFmtId="0" fontId="8" fillId="0" borderId="18" xfId="0" applyFont="1" applyFill="1" applyBorder="1" applyAlignment="1">
      <alignment vertical="top" wrapText="1"/>
    </xf>
    <xf numFmtId="0" fontId="8" fillId="0" borderId="0" xfId="35" applyFont="1" applyFill="1" applyBorder="1" applyAlignment="1">
      <alignment horizontal="justify" vertical="top" wrapText="1"/>
    </xf>
    <xf numFmtId="0" fontId="8" fillId="0" borderId="0" xfId="35" applyFont="1" applyFill="1" applyBorder="1" applyAlignment="1">
      <alignment horizontal="center" vertical="top" wrapText="1"/>
    </xf>
    <xf numFmtId="165" fontId="51" fillId="0" borderId="0" xfId="0" applyNumberFormat="1" applyFont="1" applyFill="1" applyBorder="1" applyAlignment="1">
      <alignment horizontal="center" vertical="top" wrapText="1"/>
    </xf>
    <xf numFmtId="0" fontId="51" fillId="0" borderId="18" xfId="0" applyNumberFormat="1" applyFont="1" applyFill="1" applyBorder="1" applyAlignment="1" applyProtection="1">
      <alignment horizontal="justify" vertical="top" wrapText="1"/>
      <protection locked="0"/>
    </xf>
    <xf numFmtId="0" fontId="52" fillId="6" borderId="22" xfId="35" applyFont="1" applyFill="1" applyBorder="1" applyAlignment="1">
      <alignment horizontal="justify" vertical="center" wrapText="1"/>
    </xf>
    <xf numFmtId="0" fontId="52" fillId="6" borderId="22" xfId="35" applyFont="1" applyFill="1" applyBorder="1" applyAlignment="1">
      <alignment horizontal="center" vertical="center" wrapText="1"/>
    </xf>
    <xf numFmtId="0" fontId="7" fillId="0" borderId="0" xfId="35" applyNumberFormat="1" applyFont="1" applyFill="1" applyBorder="1" applyAlignment="1">
      <alignment vertical="center" wrapText="1"/>
    </xf>
    <xf numFmtId="0" fontId="51" fillId="0" borderId="23" xfId="35" applyNumberFormat="1" applyFont="1" applyFill="1" applyBorder="1" applyAlignment="1" applyProtection="1">
      <alignment vertical="top" wrapText="1"/>
      <protection locked="0"/>
    </xf>
    <xf numFmtId="0" fontId="51" fillId="0" borderId="23" xfId="35" applyNumberFormat="1" applyFont="1" applyFill="1" applyBorder="1" applyAlignment="1" applyProtection="1">
      <alignment horizontal="center" vertical="top" wrapText="1"/>
      <protection locked="0"/>
    </xf>
    <xf numFmtId="165" fontId="51" fillId="0" borderId="23" xfId="0" applyNumberFormat="1" applyFont="1" applyFill="1" applyBorder="1" applyAlignment="1" applyProtection="1">
      <alignment horizontal="center" vertical="top" wrapText="1"/>
      <protection locked="0"/>
    </xf>
    <xf numFmtId="0" fontId="51" fillId="0" borderId="23" xfId="0" applyFont="1" applyFill="1" applyBorder="1" applyAlignment="1">
      <alignment horizontal="center" vertical="top" wrapText="1"/>
    </xf>
    <xf numFmtId="0" fontId="8" fillId="0" borderId="23" xfId="35" applyFont="1" applyFill="1" applyBorder="1" applyAlignment="1">
      <alignment horizontal="justify" vertical="top" wrapText="1"/>
    </xf>
    <xf numFmtId="165" fontId="8" fillId="0" borderId="23" xfId="35" applyNumberFormat="1" applyFont="1" applyFill="1" applyBorder="1" applyAlignment="1">
      <alignment horizontal="center" vertical="top" wrapText="1"/>
    </xf>
    <xf numFmtId="0" fontId="8" fillId="0" borderId="23" xfId="35" applyFont="1" applyFill="1" applyBorder="1" applyAlignment="1">
      <alignment horizontal="justify" vertical="center" wrapText="1"/>
    </xf>
    <xf numFmtId="165" fontId="8" fillId="0" borderId="23" xfId="35" applyNumberFormat="1" applyFont="1" applyFill="1" applyBorder="1" applyAlignment="1">
      <alignment horizontal="center" vertical="center" wrapText="1"/>
    </xf>
    <xf numFmtId="0" fontId="7" fillId="0" borderId="23" xfId="35" applyNumberFormat="1" applyFont="1" applyFill="1" applyBorder="1" applyAlignment="1">
      <alignment vertical="center" wrapText="1"/>
    </xf>
    <xf numFmtId="0" fontId="8" fillId="0" borderId="23" xfId="35" applyNumberFormat="1" applyFont="1" applyFill="1" applyBorder="1" applyAlignment="1">
      <alignment horizontal="center" vertical="center" wrapText="1"/>
    </xf>
    <xf numFmtId="165" fontId="8" fillId="0" borderId="23" xfId="78" applyNumberFormat="1" applyFont="1" applyFill="1" applyBorder="1" applyAlignment="1">
      <alignment horizontal="center" vertical="center" wrapText="1"/>
    </xf>
    <xf numFmtId="0" fontId="8" fillId="0" borderId="23" xfId="78" applyNumberFormat="1" applyFont="1" applyFill="1" applyBorder="1" applyAlignment="1">
      <alignment horizontal="center" vertical="center" wrapText="1"/>
    </xf>
    <xf numFmtId="165" fontId="8" fillId="0" borderId="23" xfId="78" applyNumberFormat="1" applyFont="1" applyFill="1" applyBorder="1" applyAlignment="1">
      <alignment horizontal="center" vertical="top" wrapText="1"/>
    </xf>
    <xf numFmtId="0" fontId="7" fillId="0" borderId="23" xfId="35" applyNumberFormat="1" applyFont="1" applyFill="1" applyBorder="1" applyAlignment="1">
      <alignment vertical="top" wrapText="1"/>
    </xf>
    <xf numFmtId="0" fontId="51" fillId="0" borderId="23" xfId="0" applyFont="1" applyFill="1" applyBorder="1" applyAlignment="1">
      <alignment horizontal="center" vertical="center" wrapText="1"/>
    </xf>
    <xf numFmtId="0" fontId="8" fillId="13" borderId="23" xfId="0" applyNumberFormat="1" applyFont="1" applyFill="1" applyBorder="1" applyAlignment="1">
      <alignment horizontal="center" vertical="top" wrapText="1"/>
    </xf>
    <xf numFmtId="165" fontId="8" fillId="13" borderId="23" xfId="0" applyNumberFormat="1" applyFont="1" applyFill="1" applyBorder="1" applyAlignment="1">
      <alignment horizontal="center" vertical="top"/>
    </xf>
    <xf numFmtId="0" fontId="8" fillId="13" borderId="23" xfId="0" applyFont="1" applyFill="1" applyBorder="1" applyAlignment="1">
      <alignment horizontal="center" vertical="top"/>
    </xf>
    <xf numFmtId="0" fontId="8" fillId="13" borderId="23" xfId="0" applyNumberFormat="1" applyFont="1" applyFill="1" applyBorder="1" applyAlignment="1" applyProtection="1">
      <alignment horizontal="center" vertical="top" wrapText="1"/>
      <protection locked="0"/>
    </xf>
    <xf numFmtId="0" fontId="52" fillId="6" borderId="23" xfId="35" applyFont="1" applyFill="1" applyBorder="1" applyAlignment="1">
      <alignment horizontal="justify" vertical="top" wrapText="1"/>
    </xf>
    <xf numFmtId="0" fontId="8" fillId="6" borderId="23" xfId="35" applyFont="1" applyFill="1" applyBorder="1" applyAlignment="1">
      <alignment horizontal="center" vertical="top" wrapText="1"/>
    </xf>
    <xf numFmtId="0" fontId="59" fillId="0" borderId="23" xfId="35" applyFont="1" applyFill="1" applyBorder="1" applyAlignment="1">
      <alignment horizontal="justify" vertical="center" wrapText="1"/>
    </xf>
    <xf numFmtId="0" fontId="8" fillId="0" borderId="23" xfId="35" applyFont="1" applyFill="1" applyBorder="1" applyAlignment="1">
      <alignment horizontal="center" vertical="center" wrapText="1"/>
    </xf>
    <xf numFmtId="0" fontId="6" fillId="0" borderId="0" xfId="0" applyNumberFormat="1" applyFont="1" applyFill="1" applyBorder="1" applyAlignment="1">
      <alignment vertical="center"/>
    </xf>
    <xf numFmtId="0" fontId="10" fillId="0" borderId="0" xfId="35" applyFont="1" applyFill="1" applyBorder="1" applyAlignment="1">
      <alignment vertical="center" wrapText="1"/>
    </xf>
    <xf numFmtId="165" fontId="8" fillId="0" borderId="23" xfId="0" applyNumberFormat="1" applyFont="1" applyFill="1" applyBorder="1" applyAlignment="1">
      <alignment horizontal="center" vertical="top" wrapText="1"/>
    </xf>
    <xf numFmtId="165" fontId="54" fillId="6" borderId="22" xfId="1" applyFont="1" applyFill="1" applyBorder="1" applyAlignment="1">
      <alignment horizontal="center" vertical="center" wrapText="1"/>
    </xf>
    <xf numFmtId="165" fontId="52" fillId="6" borderId="22" xfId="1" applyFont="1" applyFill="1" applyBorder="1" applyAlignment="1">
      <alignment horizontal="center" vertical="center" wrapText="1"/>
    </xf>
    <xf numFmtId="165" fontId="8" fillId="0" borderId="23" xfId="1" applyFont="1" applyFill="1" applyBorder="1" applyAlignment="1">
      <alignment vertical="top" wrapText="1"/>
    </xf>
    <xf numFmtId="165" fontId="8" fillId="0" borderId="23" xfId="1" applyFont="1" applyFill="1" applyBorder="1" applyAlignment="1" applyProtection="1">
      <alignment vertical="top" wrapText="1"/>
      <protection locked="0"/>
    </xf>
    <xf numFmtId="165" fontId="8" fillId="0" borderId="23" xfId="1" applyFont="1" applyFill="1" applyBorder="1" applyAlignment="1">
      <alignment vertical="top"/>
    </xf>
    <xf numFmtId="165" fontId="8" fillId="0" borderId="23" xfId="1" quotePrefix="1" applyFont="1" applyFill="1" applyBorder="1" applyAlignment="1" applyProtection="1">
      <alignment vertical="top" wrapText="1"/>
    </xf>
    <xf numFmtId="3" fontId="8" fillId="0" borderId="23" xfId="0" applyNumberFormat="1" applyFont="1" applyFill="1" applyBorder="1" applyAlignment="1">
      <alignment horizontal="justify" vertical="top" wrapText="1"/>
    </xf>
    <xf numFmtId="0" fontId="8" fillId="0" borderId="23" xfId="0" applyNumberFormat="1" applyFont="1" applyFill="1" applyBorder="1" applyAlignment="1" applyProtection="1">
      <alignment horizontal="center" vertical="top" wrapText="1"/>
      <protection locked="0"/>
    </xf>
    <xf numFmtId="165" fontId="8" fillId="0" borderId="18" xfId="1" applyFont="1" applyFill="1" applyBorder="1" applyAlignment="1">
      <alignment vertical="top" wrapText="1"/>
    </xf>
    <xf numFmtId="165" fontId="8" fillId="0" borderId="18" xfId="1" applyFont="1" applyFill="1" applyBorder="1" applyAlignment="1">
      <alignment vertical="top"/>
    </xf>
    <xf numFmtId="165" fontId="8" fillId="0" borderId="18" xfId="1" applyFont="1" applyFill="1" applyBorder="1" applyAlignment="1" applyProtection="1">
      <alignment vertical="top" wrapText="1"/>
      <protection locked="0"/>
    </xf>
    <xf numFmtId="165" fontId="54" fillId="6" borderId="18" xfId="1" applyFont="1" applyFill="1" applyBorder="1" applyAlignment="1">
      <alignment vertical="top" wrapText="1"/>
    </xf>
    <xf numFmtId="165" fontId="51" fillId="0" borderId="23" xfId="1" applyFont="1" applyFill="1" applyBorder="1" applyAlignment="1">
      <alignment vertical="top" wrapText="1"/>
    </xf>
    <xf numFmtId="165" fontId="8" fillId="0" borderId="23" xfId="1" applyFont="1" applyFill="1" applyBorder="1" applyAlignment="1">
      <alignment vertical="center"/>
    </xf>
    <xf numFmtId="165" fontId="51" fillId="0" borderId="23" xfId="1" applyFont="1" applyFill="1" applyBorder="1" applyAlignment="1">
      <alignment vertical="center"/>
    </xf>
    <xf numFmtId="165" fontId="50" fillId="0" borderId="18" xfId="1" applyFont="1" applyFill="1" applyBorder="1" applyAlignment="1">
      <alignment vertical="top" wrapText="1"/>
    </xf>
    <xf numFmtId="165" fontId="58" fillId="6" borderId="18" xfId="1" applyFont="1" applyFill="1" applyBorder="1" applyAlignment="1">
      <alignment vertical="top" wrapText="1"/>
    </xf>
    <xf numFmtId="165" fontId="8" fillId="0" borderId="18" xfId="1" quotePrefix="1" applyFont="1" applyFill="1" applyBorder="1" applyAlignment="1" applyProtection="1">
      <alignment vertical="top" wrapText="1"/>
    </xf>
    <xf numFmtId="165" fontId="8" fillId="13" borderId="23" xfId="1" applyFont="1" applyFill="1" applyBorder="1" applyAlignment="1">
      <alignment vertical="top"/>
    </xf>
    <xf numFmtId="165" fontId="8" fillId="13" borderId="23" xfId="1" applyFont="1" applyFill="1" applyBorder="1" applyAlignment="1">
      <alignment vertical="top" wrapText="1"/>
    </xf>
    <xf numFmtId="165" fontId="8" fillId="13" borderId="23" xfId="1" applyFont="1" applyFill="1" applyBorder="1" applyAlignment="1" applyProtection="1">
      <alignment vertical="top" wrapText="1"/>
      <protection locked="0"/>
    </xf>
    <xf numFmtId="165" fontId="52" fillId="6" borderId="18" xfId="1" applyFont="1" applyFill="1" applyBorder="1" applyAlignment="1">
      <alignment horizontal="center" vertical="top" wrapText="1"/>
    </xf>
    <xf numFmtId="165" fontId="52" fillId="6" borderId="18" xfId="1" applyFont="1" applyFill="1" applyBorder="1" applyAlignment="1">
      <alignment vertical="top" wrapText="1"/>
    </xf>
    <xf numFmtId="0" fontId="42" fillId="7" borderId="24" xfId="0" applyFont="1" applyFill="1" applyBorder="1" applyAlignment="1">
      <alignment horizontal="center" vertical="center" shrinkToFit="1"/>
    </xf>
    <xf numFmtId="0" fontId="7" fillId="7" borderId="24" xfId="0" applyFont="1" applyFill="1" applyBorder="1" applyAlignment="1">
      <alignment horizontal="center" vertical="center" wrapText="1"/>
    </xf>
    <xf numFmtId="0" fontId="8" fillId="0" borderId="0" xfId="0" applyFont="1" applyAlignment="1">
      <alignment horizontal="center" vertical="center"/>
    </xf>
    <xf numFmtId="0" fontId="60" fillId="0" borderId="17" xfId="0" applyFont="1" applyBorder="1" applyAlignment="1">
      <alignment horizontal="center" vertical="center"/>
    </xf>
    <xf numFmtId="0" fontId="60" fillId="0" borderId="17" xfId="0" applyFont="1" applyBorder="1" applyAlignment="1">
      <alignment vertical="center"/>
    </xf>
    <xf numFmtId="165" fontId="8" fillId="0" borderId="17" xfId="1" applyFont="1" applyBorder="1" applyAlignment="1">
      <alignment vertical="center"/>
    </xf>
    <xf numFmtId="0" fontId="60" fillId="0" borderId="18" xfId="0" applyFont="1" applyBorder="1" applyAlignment="1">
      <alignment horizontal="center" vertical="center"/>
    </xf>
    <xf numFmtId="0" fontId="60" fillId="0" borderId="18" xfId="0" applyFont="1" applyBorder="1" applyAlignment="1">
      <alignment vertical="center" wrapText="1"/>
    </xf>
    <xf numFmtId="165" fontId="8" fillId="0" borderId="18" xfId="1" applyFont="1" applyBorder="1" applyAlignment="1">
      <alignment vertical="center"/>
    </xf>
    <xf numFmtId="0" fontId="8" fillId="0" borderId="0" xfId="0" applyFont="1" applyAlignment="1">
      <alignment vertical="center"/>
    </xf>
    <xf numFmtId="0" fontId="60" fillId="0" borderId="18" xfId="0" applyFont="1" applyFill="1" applyBorder="1" applyAlignment="1">
      <alignment horizontal="center" vertical="center"/>
    </xf>
    <xf numFmtId="0" fontId="60" fillId="0" borderId="18" xfId="0" applyFont="1" applyFill="1" applyBorder="1" applyAlignment="1">
      <alignment vertical="center" wrapText="1"/>
    </xf>
    <xf numFmtId="0" fontId="8" fillId="0" borderId="0" xfId="0" applyFont="1" applyFill="1" applyAlignment="1">
      <alignment vertical="center"/>
    </xf>
    <xf numFmtId="0" fontId="61" fillId="0" borderId="18" xfId="0" applyFont="1" applyBorder="1" applyAlignment="1">
      <alignment horizontal="center" vertical="center"/>
    </xf>
    <xf numFmtId="0" fontId="8" fillId="0" borderId="25" xfId="0" applyFont="1" applyBorder="1" applyAlignment="1">
      <alignment horizontal="center" vertical="center"/>
    </xf>
    <xf numFmtId="0" fontId="8" fillId="0" borderId="25" xfId="0" applyFont="1" applyBorder="1" applyAlignment="1">
      <alignment vertical="center"/>
    </xf>
    <xf numFmtId="165" fontId="8" fillId="0" borderId="25" xfId="1" applyFont="1" applyBorder="1" applyAlignment="1">
      <alignment vertical="center"/>
    </xf>
    <xf numFmtId="0" fontId="62" fillId="0" borderId="26" xfId="0" applyFont="1" applyBorder="1" applyAlignment="1">
      <alignment vertical="top"/>
    </xf>
    <xf numFmtId="0" fontId="51" fillId="0" borderId="26" xfId="0" applyFont="1" applyBorder="1" applyAlignment="1">
      <alignment vertical="top"/>
    </xf>
    <xf numFmtId="165" fontId="51" fillId="0" borderId="26" xfId="0" applyNumberFormat="1" applyFont="1" applyBorder="1" applyAlignment="1">
      <alignment vertical="top"/>
    </xf>
    <xf numFmtId="0" fontId="51" fillId="0" borderId="0" xfId="0" applyFont="1" applyAlignment="1">
      <alignment vertical="top"/>
    </xf>
    <xf numFmtId="0" fontId="51" fillId="0" borderId="23" xfId="78" applyNumberFormat="1" applyFont="1" applyFill="1" applyBorder="1" applyAlignment="1" applyProtection="1">
      <alignment horizontal="justify" vertical="top" wrapText="1"/>
    </xf>
    <xf numFmtId="0" fontId="8" fillId="0" borderId="23" xfId="0" applyFont="1" applyFill="1" applyBorder="1" applyAlignment="1">
      <alignment horizontal="justify" vertical="top" wrapText="1"/>
    </xf>
    <xf numFmtId="165" fontId="8" fillId="0" borderId="23" xfId="2" applyNumberFormat="1" applyFont="1" applyFill="1" applyBorder="1" applyAlignment="1">
      <alignment horizontal="center" vertical="top" wrapText="1"/>
    </xf>
    <xf numFmtId="0" fontId="8" fillId="0" borderId="23" xfId="0" applyNumberFormat="1" applyFont="1" applyFill="1" applyBorder="1" applyAlignment="1" applyProtection="1">
      <alignment horizontal="justify" vertical="top" wrapText="1"/>
    </xf>
    <xf numFmtId="0" fontId="50" fillId="0" borderId="23" xfId="35" applyFont="1" applyFill="1" applyBorder="1" applyAlignment="1">
      <alignment horizontal="justify" vertical="top" wrapText="1"/>
    </xf>
    <xf numFmtId="0" fontId="8" fillId="0" borderId="23" xfId="0" applyFont="1" applyFill="1" applyBorder="1" applyAlignment="1" applyProtection="1">
      <alignment horizontal="justify" vertical="center" wrapText="1"/>
    </xf>
    <xf numFmtId="165" fontId="8" fillId="0" borderId="23" xfId="0" applyNumberFormat="1" applyFont="1" applyFill="1" applyBorder="1" applyAlignment="1">
      <alignment horizontal="center" vertical="center"/>
    </xf>
    <xf numFmtId="165" fontId="6" fillId="0" borderId="0" xfId="35" applyNumberFormat="1" applyFont="1" applyFill="1" applyBorder="1" applyAlignment="1">
      <alignment vertical="top" wrapText="1"/>
    </xf>
    <xf numFmtId="0" fontId="8" fillId="0" borderId="18" xfId="0" quotePrefix="1" applyFont="1" applyFill="1" applyBorder="1" applyAlignment="1" applyProtection="1">
      <alignment horizontal="center" vertical="top" wrapText="1"/>
    </xf>
    <xf numFmtId="165" fontId="43" fillId="0" borderId="18" xfId="1" applyFont="1" applyFill="1" applyBorder="1" applyAlignment="1">
      <alignment vertical="top" wrapText="1"/>
    </xf>
    <xf numFmtId="165" fontId="58" fillId="6" borderId="23" xfId="1" applyFont="1" applyFill="1" applyBorder="1" applyAlignment="1">
      <alignment horizontal="center" vertical="top" wrapText="1"/>
    </xf>
    <xf numFmtId="165" fontId="43" fillId="6" borderId="23" xfId="1" applyFont="1" applyFill="1" applyBorder="1" applyAlignment="1">
      <alignment horizontal="center" vertical="top" wrapText="1"/>
    </xf>
    <xf numFmtId="165" fontId="52" fillId="6" borderId="23" xfId="1" applyFont="1" applyFill="1" applyBorder="1" applyAlignment="1">
      <alignment horizontal="justify" vertical="top" wrapText="1"/>
    </xf>
    <xf numFmtId="0" fontId="8" fillId="0" borderId="23" xfId="35" applyFont="1" applyFill="1" applyBorder="1" applyAlignment="1">
      <alignment horizontal="center" vertical="top" wrapText="1"/>
    </xf>
    <xf numFmtId="165" fontId="58" fillId="0" borderId="23" xfId="1" applyFont="1" applyFill="1" applyBorder="1" applyAlignment="1">
      <alignment horizontal="center" vertical="top" wrapText="1"/>
    </xf>
    <xf numFmtId="165" fontId="43" fillId="0" borderId="23" xfId="1" applyFont="1" applyFill="1" applyBorder="1" applyAlignment="1">
      <alignment horizontal="center" vertical="top" wrapText="1"/>
    </xf>
    <xf numFmtId="165" fontId="52" fillId="0" borderId="23" xfId="1" applyFont="1" applyFill="1" applyBorder="1" applyAlignment="1">
      <alignment horizontal="justify" vertical="top" wrapText="1"/>
    </xf>
    <xf numFmtId="0" fontId="58" fillId="6" borderId="23" xfId="35" applyFont="1" applyFill="1" applyBorder="1" applyAlignment="1">
      <alignment horizontal="center" vertical="top" wrapText="1"/>
    </xf>
    <xf numFmtId="0" fontId="58" fillId="0" borderId="23" xfId="35" applyFont="1" applyFill="1" applyBorder="1" applyAlignment="1">
      <alignment horizontal="center" vertical="top" wrapText="1"/>
    </xf>
    <xf numFmtId="165" fontId="54" fillId="0" borderId="23" xfId="1" applyFont="1" applyFill="1" applyBorder="1" applyAlignment="1">
      <alignment horizontal="center" vertical="center" wrapText="1"/>
    </xf>
    <xf numFmtId="0" fontId="54" fillId="0" borderId="23" xfId="35" applyFont="1" applyFill="1" applyBorder="1" applyAlignment="1">
      <alignment horizontal="center" vertical="center" wrapText="1"/>
    </xf>
    <xf numFmtId="0" fontId="59" fillId="0" borderId="27" xfId="35" applyFont="1" applyFill="1" applyBorder="1" applyAlignment="1">
      <alignment horizontal="justify" vertical="center" wrapText="1"/>
    </xf>
    <xf numFmtId="0" fontId="8" fillId="0" borderId="27" xfId="35" applyFont="1" applyFill="1" applyBorder="1" applyAlignment="1">
      <alignment horizontal="center" vertical="center" wrapText="1"/>
    </xf>
    <xf numFmtId="165" fontId="54" fillId="0" borderId="27" xfId="1" applyFont="1" applyFill="1" applyBorder="1" applyAlignment="1">
      <alignment horizontal="center" vertical="center" wrapText="1"/>
    </xf>
    <xf numFmtId="0" fontId="54" fillId="0" borderId="27" xfId="35" applyFont="1" applyFill="1" applyBorder="1" applyAlignment="1">
      <alignment horizontal="center" vertical="center" wrapText="1"/>
    </xf>
    <xf numFmtId="0" fontId="50" fillId="0" borderId="18" xfId="78" applyFont="1" applyFill="1" applyBorder="1" applyAlignment="1">
      <alignment horizontal="justify" vertical="top" wrapText="1"/>
    </xf>
    <xf numFmtId="0" fontId="63" fillId="0" borderId="18" xfId="81" applyFont="1" applyFill="1" applyBorder="1" applyAlignment="1">
      <alignment vertical="top" wrapText="1"/>
    </xf>
    <xf numFmtId="0" fontId="50" fillId="0" borderId="18" xfId="82" applyFont="1" applyFill="1" applyBorder="1" applyAlignment="1">
      <alignment horizontal="justify" vertical="top" wrapText="1"/>
    </xf>
    <xf numFmtId="0" fontId="8" fillId="0" borderId="18" xfId="83" applyFont="1" applyFill="1" applyBorder="1" applyAlignment="1">
      <alignment horizontal="center" vertical="top" wrapText="1"/>
    </xf>
    <xf numFmtId="2" fontId="60" fillId="0" borderId="18" xfId="0" applyNumberFormat="1" applyFont="1" applyFill="1" applyBorder="1" applyAlignment="1">
      <alignment horizontal="center" vertical="center"/>
    </xf>
    <xf numFmtId="0" fontId="43" fillId="0" borderId="23" xfId="35" applyFont="1" applyFill="1" applyBorder="1" applyAlignment="1">
      <alignment horizontal="justify" vertical="top" wrapText="1"/>
    </xf>
    <xf numFmtId="165" fontId="50" fillId="0" borderId="23" xfId="1" applyFont="1" applyFill="1" applyBorder="1" applyAlignment="1">
      <alignment horizontal="justify" vertical="top" wrapText="1"/>
    </xf>
    <xf numFmtId="165" fontId="8" fillId="0" borderId="23" xfId="0" applyNumberFormat="1" applyFont="1" applyFill="1" applyBorder="1" applyAlignment="1">
      <alignment horizontal="center" vertical="top"/>
    </xf>
    <xf numFmtId="0" fontId="64" fillId="0" borderId="23" xfId="35" applyFont="1" applyFill="1" applyBorder="1" applyAlignment="1">
      <alignment horizontal="center" vertical="top" wrapText="1"/>
    </xf>
    <xf numFmtId="165" fontId="65" fillId="0" borderId="23" xfId="1" applyFont="1" applyFill="1" applyBorder="1" applyAlignment="1">
      <alignment horizontal="center" vertical="top" wrapText="1"/>
    </xf>
    <xf numFmtId="165" fontId="64" fillId="13" borderId="23" xfId="0" applyNumberFormat="1" applyFont="1" applyFill="1" applyBorder="1" applyAlignment="1">
      <alignment horizontal="center" vertical="top"/>
    </xf>
    <xf numFmtId="0" fontId="65" fillId="0" borderId="23" xfId="35" applyFont="1" applyFill="1" applyBorder="1" applyAlignment="1">
      <alignment horizontal="justify" vertical="top" wrapText="1"/>
    </xf>
    <xf numFmtId="165" fontId="43" fillId="0" borderId="23" xfId="1" applyFont="1" applyFill="1" applyBorder="1" applyAlignment="1">
      <alignment horizontal="justify" vertical="top" wrapText="1"/>
    </xf>
    <xf numFmtId="0" fontId="51" fillId="0" borderId="23" xfId="35" applyFont="1" applyFill="1" applyBorder="1" applyAlignment="1">
      <alignment horizontal="justify" vertical="top" wrapText="1"/>
    </xf>
    <xf numFmtId="165" fontId="8" fillId="0" borderId="23" xfId="1" applyFont="1" applyFill="1" applyBorder="1" applyAlignment="1">
      <alignment horizontal="center" vertical="top" wrapText="1"/>
    </xf>
    <xf numFmtId="165" fontId="8" fillId="0" borderId="23" xfId="1" applyFont="1" applyFill="1" applyBorder="1" applyAlignment="1">
      <alignment horizontal="justify" vertical="top" wrapText="1"/>
    </xf>
    <xf numFmtId="165" fontId="8" fillId="0" borderId="23" xfId="1" applyFont="1" applyFill="1" applyBorder="1" applyAlignment="1">
      <alignment horizontal="center" vertical="top"/>
    </xf>
    <xf numFmtId="0" fontId="8" fillId="0" borderId="23" xfId="35" applyNumberFormat="1" applyFont="1" applyFill="1" applyBorder="1" applyAlignment="1">
      <alignment horizontal="justify" vertical="top" wrapText="1"/>
    </xf>
    <xf numFmtId="0" fontId="8" fillId="13" borderId="23" xfId="35" applyFont="1" applyFill="1" applyBorder="1" applyAlignment="1">
      <alignment horizontal="justify" vertical="top" wrapText="1"/>
    </xf>
    <xf numFmtId="0" fontId="66" fillId="0" borderId="23" xfId="35" applyFont="1" applyFill="1" applyBorder="1" applyAlignment="1">
      <alignment horizontal="justify" vertical="top" wrapText="1"/>
    </xf>
    <xf numFmtId="165" fontId="43" fillId="0" borderId="18" xfId="1" applyFont="1" applyFill="1" applyBorder="1" applyAlignment="1">
      <alignment vertical="top" wrapText="1"/>
    </xf>
    <xf numFmtId="2" fontId="8" fillId="0" borderId="23" xfId="0" applyNumberFormat="1" applyFont="1" applyFill="1" applyBorder="1" applyAlignment="1">
      <alignment horizontal="center" vertical="center"/>
    </xf>
    <xf numFmtId="0" fontId="8" fillId="0" borderId="23" xfId="2" applyNumberFormat="1" applyFont="1" applyFill="1" applyBorder="1" applyAlignment="1">
      <alignment horizontal="center" vertical="center" wrapText="1"/>
    </xf>
    <xf numFmtId="0" fontId="50" fillId="0" borderId="23" xfId="82" applyFont="1" applyFill="1" applyBorder="1" applyAlignment="1">
      <alignment horizontal="justify" vertical="top" wrapText="1"/>
    </xf>
    <xf numFmtId="0" fontId="43" fillId="0" borderId="23" xfId="83" applyNumberFormat="1" applyFont="1" applyFill="1" applyBorder="1" applyAlignment="1">
      <alignment horizontal="center" vertical="center" wrapText="1"/>
    </xf>
    <xf numFmtId="2" fontId="43" fillId="0" borderId="23" xfId="83" applyNumberFormat="1" applyFont="1" applyFill="1" applyBorder="1" applyAlignment="1">
      <alignment horizontal="center" vertical="center" wrapText="1"/>
    </xf>
    <xf numFmtId="0" fontId="43" fillId="0" borderId="23" xfId="82" applyNumberFormat="1" applyFont="1" applyFill="1" applyBorder="1" applyAlignment="1">
      <alignment horizontal="center" vertical="center" wrapText="1"/>
    </xf>
    <xf numFmtId="2" fontId="43" fillId="0" borderId="23" xfId="82" applyNumberFormat="1" applyFont="1" applyFill="1" applyBorder="1" applyAlignment="1">
      <alignment horizontal="center" vertical="center" wrapText="1"/>
    </xf>
    <xf numFmtId="0" fontId="8" fillId="0" borderId="23" xfId="82" applyFont="1" applyFill="1" applyBorder="1" applyAlignment="1">
      <alignment horizontal="justify" vertical="top" wrapText="1"/>
    </xf>
    <xf numFmtId="0" fontId="8" fillId="0" borderId="23" xfId="82" applyNumberFormat="1" applyFont="1" applyFill="1" applyBorder="1" applyAlignment="1">
      <alignment horizontal="center" vertical="center" wrapText="1"/>
    </xf>
    <xf numFmtId="2" fontId="8" fillId="0" borderId="23" xfId="82" applyNumberFormat="1" applyFont="1" applyFill="1" applyBorder="1" applyAlignment="1">
      <alignment horizontal="center" vertical="center" wrapText="1"/>
    </xf>
    <xf numFmtId="0" fontId="56" fillId="0" borderId="23" xfId="0" applyFont="1" applyFill="1" applyBorder="1" applyAlignment="1">
      <alignment horizontal="justify" vertical="top" wrapText="1"/>
    </xf>
    <xf numFmtId="0" fontId="51" fillId="0" borderId="23" xfId="82" applyFont="1" applyFill="1" applyBorder="1" applyAlignment="1">
      <alignment horizontal="justify" vertical="top" wrapText="1"/>
    </xf>
    <xf numFmtId="0" fontId="8" fillId="0" borderId="23" xfId="82" applyNumberFormat="1" applyFont="1" applyFill="1" applyBorder="1" applyAlignment="1">
      <alignment horizontal="center" vertical="center"/>
    </xf>
    <xf numFmtId="165" fontId="8" fillId="0" borderId="0" xfId="1" applyFont="1" applyFill="1" applyBorder="1" applyAlignment="1">
      <alignment vertical="top" wrapText="1"/>
    </xf>
    <xf numFmtId="0" fontId="8" fillId="0" borderId="0" xfId="82" applyFont="1" applyFill="1" applyBorder="1" applyAlignment="1">
      <alignment horizontal="justify" vertical="top" wrapText="1"/>
    </xf>
    <xf numFmtId="0" fontId="8" fillId="0" borderId="0" xfId="82" applyNumberFormat="1" applyFont="1" applyFill="1" applyBorder="1" applyAlignment="1">
      <alignment horizontal="center" vertical="center"/>
    </xf>
    <xf numFmtId="2" fontId="8" fillId="0" borderId="0" xfId="82" applyNumberFormat="1" applyFont="1" applyFill="1" applyBorder="1" applyAlignment="1">
      <alignment horizontal="center" vertical="center" wrapText="1"/>
    </xf>
    <xf numFmtId="165" fontId="8" fillId="0" borderId="0" xfId="1" applyFont="1" applyFill="1" applyBorder="1" applyAlignment="1">
      <alignment horizontal="center" vertical="top"/>
    </xf>
    <xf numFmtId="165" fontId="8" fillId="0" borderId="0" xfId="1" applyFont="1" applyFill="1" applyBorder="1" applyAlignment="1">
      <alignment horizontal="center" vertical="top" wrapText="1"/>
    </xf>
    <xf numFmtId="49" fontId="51" fillId="0" borderId="23" xfId="35" applyNumberFormat="1" applyFont="1" applyFill="1" applyBorder="1" applyAlignment="1" applyProtection="1">
      <alignment horizontal="center" vertical="center" wrapText="1"/>
      <protection locked="0"/>
    </xf>
    <xf numFmtId="37" fontId="8" fillId="0" borderId="23" xfId="1" applyNumberFormat="1" applyFont="1" applyFill="1" applyBorder="1" applyAlignment="1">
      <alignment horizontal="center" vertical="center" wrapText="1"/>
    </xf>
    <xf numFmtId="49" fontId="8" fillId="0" borderId="23" xfId="35" applyNumberFormat="1" applyFont="1" applyFill="1" applyBorder="1" applyAlignment="1">
      <alignment horizontal="center" vertical="center" wrapText="1"/>
    </xf>
    <xf numFmtId="49" fontId="8" fillId="0" borderId="27" xfId="35" applyNumberFormat="1" applyFont="1" applyFill="1" applyBorder="1" applyAlignment="1">
      <alignment horizontal="center" vertical="center" wrapText="1"/>
    </xf>
    <xf numFmtId="165" fontId="51" fillId="7" borderId="17" xfId="0" applyNumberFormat="1" applyFont="1" applyFill="1" applyBorder="1" applyAlignment="1" applyProtection="1">
      <alignment horizontal="center" vertical="center" wrapText="1"/>
      <protection locked="0"/>
    </xf>
    <xf numFmtId="49" fontId="51" fillId="0" borderId="18" xfId="35" applyNumberFormat="1" applyFont="1" applyFill="1" applyBorder="1" applyAlignment="1" applyProtection="1">
      <alignment horizontal="center" vertical="center" wrapText="1"/>
      <protection locked="0"/>
    </xf>
    <xf numFmtId="0" fontId="52" fillId="6" borderId="18" xfId="35" applyFont="1" applyFill="1" applyBorder="1" applyAlignment="1">
      <alignment horizontal="center" vertical="center" wrapText="1"/>
    </xf>
    <xf numFmtId="49" fontId="50" fillId="0" borderId="18" xfId="78" applyNumberFormat="1" applyFont="1" applyFill="1" applyBorder="1" applyAlignment="1">
      <alignment horizontal="center" vertical="center" wrapText="1"/>
    </xf>
    <xf numFmtId="49" fontId="50" fillId="0" borderId="18" xfId="35" applyNumberFormat="1" applyFont="1" applyFill="1" applyBorder="1" applyAlignment="1">
      <alignment horizontal="center" vertical="center" wrapText="1"/>
    </xf>
    <xf numFmtId="49" fontId="51" fillId="0" borderId="18" xfId="35" applyNumberFormat="1" applyFont="1" applyFill="1" applyBorder="1" applyAlignment="1">
      <alignment horizontal="center" vertical="center" wrapText="1"/>
    </xf>
    <xf numFmtId="49" fontId="51" fillId="0" borderId="23" xfId="78" applyNumberFormat="1" applyFont="1" applyFill="1" applyBorder="1" applyAlignment="1">
      <alignment horizontal="center" vertical="center" wrapText="1"/>
    </xf>
    <xf numFmtId="49" fontId="8" fillId="0" borderId="18" xfId="35"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49" fontId="51" fillId="0" borderId="18" xfId="35" applyNumberFormat="1" applyFont="1" applyFill="1" applyBorder="1" applyAlignment="1">
      <alignment horizontal="center" vertical="center"/>
    </xf>
    <xf numFmtId="49" fontId="8" fillId="0" borderId="18" xfId="35" applyNumberFormat="1" applyFont="1" applyFill="1" applyBorder="1" applyAlignment="1">
      <alignment horizontal="center" vertical="center"/>
    </xf>
    <xf numFmtId="49" fontId="50" fillId="0" borderId="23" xfId="78" applyNumberFormat="1" applyFont="1" applyFill="1" applyBorder="1" applyAlignment="1">
      <alignment horizontal="center" vertical="center" wrapText="1"/>
    </xf>
    <xf numFmtId="49" fontId="50" fillId="0" borderId="23" xfId="35" applyNumberFormat="1" applyFont="1" applyFill="1" applyBorder="1" applyAlignment="1">
      <alignment horizontal="center" vertical="center" wrapText="1"/>
    </xf>
    <xf numFmtId="49" fontId="51" fillId="0" borderId="23" xfId="35" applyNumberFormat="1" applyFont="1" applyFill="1" applyBorder="1" applyAlignment="1">
      <alignment horizontal="center" vertical="center" wrapText="1"/>
    </xf>
    <xf numFmtId="181" fontId="50" fillId="0" borderId="23" xfId="35" applyNumberFormat="1" applyFont="1" applyFill="1" applyBorder="1" applyAlignment="1">
      <alignment horizontal="center" vertical="center" wrapText="1"/>
    </xf>
    <xf numFmtId="49" fontId="51" fillId="0" borderId="23" xfId="35" applyNumberFormat="1" applyFont="1" applyFill="1" applyBorder="1" applyAlignment="1">
      <alignment horizontal="center" vertical="center"/>
    </xf>
    <xf numFmtId="49" fontId="8" fillId="0" borderId="23" xfId="35" applyNumberFormat="1" applyFont="1" applyFill="1" applyBorder="1" applyAlignment="1">
      <alignment horizontal="center" vertical="center"/>
    </xf>
    <xf numFmtId="49" fontId="51" fillId="0" borderId="23" xfId="78" applyNumberFormat="1" applyFont="1" applyFill="1" applyBorder="1" applyAlignment="1">
      <alignment horizontal="center" vertical="center"/>
    </xf>
    <xf numFmtId="0" fontId="52" fillId="6" borderId="18" xfId="83" applyNumberFormat="1" applyFont="1" applyFill="1" applyBorder="1" applyAlignment="1">
      <alignment horizontal="center" vertical="center" wrapText="1"/>
    </xf>
    <xf numFmtId="49" fontId="8" fillId="0" borderId="0" xfId="35" applyNumberFormat="1" applyFont="1" applyFill="1" applyBorder="1" applyAlignment="1">
      <alignment horizontal="center" vertical="center" wrapText="1"/>
    </xf>
    <xf numFmtId="2" fontId="51" fillId="0" borderId="23" xfId="78" applyNumberFormat="1" applyFont="1" applyFill="1" applyBorder="1" applyAlignment="1">
      <alignment horizontal="center" vertical="center"/>
    </xf>
    <xf numFmtId="2" fontId="51" fillId="0" borderId="0" xfId="78" applyNumberFormat="1" applyFont="1" applyFill="1" applyBorder="1" applyAlignment="1">
      <alignment horizontal="center" vertical="center"/>
    </xf>
    <xf numFmtId="49" fontId="51" fillId="0" borderId="18" xfId="78" applyNumberFormat="1" applyFont="1" applyFill="1" applyBorder="1" applyAlignment="1">
      <alignment horizontal="center" vertical="center"/>
    </xf>
    <xf numFmtId="0" fontId="50" fillId="0" borderId="18" xfId="82" applyNumberFormat="1" applyFont="1" applyFill="1" applyBorder="1" applyAlignment="1">
      <alignment horizontal="center" vertical="center" wrapText="1"/>
    </xf>
    <xf numFmtId="0" fontId="8" fillId="0" borderId="18" xfId="82" applyNumberFormat="1" applyFont="1" applyFill="1" applyBorder="1" applyAlignment="1">
      <alignment horizontal="center" vertical="center" wrapText="1"/>
    </xf>
    <xf numFmtId="0" fontId="8" fillId="0" borderId="18" xfId="82" applyNumberFormat="1" applyFont="1" applyFill="1" applyBorder="1" applyAlignment="1">
      <alignment horizontal="center" vertical="center"/>
    </xf>
    <xf numFmtId="0" fontId="51" fillId="0" borderId="18" xfId="82" applyNumberFormat="1" applyFont="1" applyFill="1" applyBorder="1" applyAlignment="1">
      <alignment horizontal="center" vertical="center"/>
    </xf>
    <xf numFmtId="0" fontId="51" fillId="0" borderId="18" xfId="82" applyNumberFormat="1" applyFont="1" applyFill="1" applyBorder="1" applyAlignment="1">
      <alignment horizontal="center" vertical="center" wrapText="1"/>
    </xf>
    <xf numFmtId="49" fontId="43" fillId="0" borderId="18" xfId="35" applyNumberFormat="1" applyFont="1" applyFill="1" applyBorder="1" applyAlignment="1">
      <alignment horizontal="center" vertical="center" wrapText="1"/>
    </xf>
    <xf numFmtId="0" fontId="51" fillId="0" borderId="18" xfId="83" applyNumberFormat="1" applyFont="1" applyFill="1" applyBorder="1" applyAlignment="1">
      <alignment horizontal="center" vertical="center" wrapText="1"/>
    </xf>
    <xf numFmtId="0" fontId="8" fillId="0" borderId="18" xfId="83" applyNumberFormat="1" applyFont="1" applyFill="1" applyBorder="1" applyAlignment="1">
      <alignment horizontal="center" vertical="center" wrapText="1"/>
    </xf>
    <xf numFmtId="0" fontId="51" fillId="0" borderId="18" xfId="83" applyNumberFormat="1" applyFont="1" applyFill="1" applyBorder="1" applyAlignment="1">
      <alignment horizontal="center" vertical="center"/>
    </xf>
    <xf numFmtId="0" fontId="8" fillId="0" borderId="18" xfId="83" applyNumberFormat="1" applyFont="1" applyFill="1" applyBorder="1" applyAlignment="1">
      <alignment horizontal="center" vertical="center"/>
    </xf>
    <xf numFmtId="0" fontId="51" fillId="0" borderId="18"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wrapText="1"/>
    </xf>
    <xf numFmtId="0" fontId="8" fillId="0" borderId="18" xfId="66" applyNumberFormat="1" applyFont="1" applyFill="1" applyBorder="1" applyAlignment="1">
      <alignment horizontal="center" vertical="center" wrapText="1"/>
    </xf>
    <xf numFmtId="0" fontId="51" fillId="0" borderId="18" xfId="66" applyNumberFormat="1" applyFont="1" applyFill="1" applyBorder="1" applyAlignment="1">
      <alignment horizontal="center" vertical="center" wrapText="1"/>
    </xf>
    <xf numFmtId="49" fontId="51" fillId="0" borderId="18" xfId="66" applyFont="1" applyFill="1" applyBorder="1" applyAlignment="1">
      <alignment horizontal="center" vertical="center" wrapText="1"/>
    </xf>
    <xf numFmtId="49" fontId="8" fillId="0" borderId="18" xfId="66" applyFont="1" applyFill="1" applyBorder="1" applyAlignment="1">
      <alignment horizontal="center" vertical="center" wrapText="1"/>
    </xf>
    <xf numFmtId="49" fontId="51" fillId="0" borderId="23" xfId="0" applyNumberFormat="1" applyFont="1" applyFill="1" applyBorder="1" applyAlignment="1">
      <alignment horizontal="center" vertical="center"/>
    </xf>
    <xf numFmtId="0" fontId="8" fillId="0" borderId="23" xfId="0" applyNumberFormat="1" applyFont="1" applyFill="1" applyBorder="1" applyAlignment="1">
      <alignment horizontal="center" vertical="center" wrapText="1"/>
    </xf>
    <xf numFmtId="0" fontId="51" fillId="0" borderId="23" xfId="0" applyNumberFormat="1" applyFont="1" applyFill="1" applyBorder="1" applyAlignment="1">
      <alignment horizontal="center" vertical="center" wrapText="1"/>
    </xf>
    <xf numFmtId="181" fontId="51" fillId="0" borderId="23" xfId="0" applyNumberFormat="1" applyFont="1" applyFill="1" applyBorder="1" applyAlignment="1">
      <alignment horizontal="center" vertical="center" wrapText="1"/>
    </xf>
    <xf numFmtId="49" fontId="51" fillId="0" borderId="23" xfId="0" applyNumberFormat="1" applyFont="1" applyFill="1" applyBorder="1" applyAlignment="1" applyProtection="1">
      <alignment horizontal="center" vertical="center" wrapText="1"/>
    </xf>
    <xf numFmtId="49" fontId="8" fillId="0" borderId="23" xfId="0" applyNumberFormat="1" applyFont="1" applyFill="1" applyBorder="1" applyAlignment="1" applyProtection="1">
      <alignment horizontal="center" vertical="center" wrapText="1"/>
    </xf>
    <xf numFmtId="49" fontId="8" fillId="0" borderId="23" xfId="0" applyNumberFormat="1" applyFont="1" applyFill="1" applyBorder="1" applyAlignment="1">
      <alignment horizontal="center" vertical="center" wrapText="1"/>
    </xf>
    <xf numFmtId="49" fontId="51" fillId="0" borderId="23" xfId="0" applyNumberFormat="1" applyFont="1" applyFill="1" applyBorder="1" applyAlignment="1">
      <alignment horizontal="center" vertical="center" wrapText="1"/>
    </xf>
    <xf numFmtId="0" fontId="51" fillId="0" borderId="23" xfId="0" quotePrefix="1" applyFont="1" applyFill="1" applyBorder="1" applyAlignment="1" applyProtection="1">
      <alignment horizontal="center" vertical="center" wrapText="1"/>
    </xf>
    <xf numFmtId="0" fontId="8" fillId="0" borderId="23" xfId="0" quotePrefix="1" applyNumberFormat="1" applyFont="1" applyFill="1" applyBorder="1" applyAlignment="1" applyProtection="1">
      <alignment horizontal="center" vertical="center" wrapText="1"/>
    </xf>
    <xf numFmtId="0" fontId="8" fillId="0" borderId="23" xfId="0" applyNumberFormat="1" applyFont="1" applyFill="1" applyBorder="1" applyAlignment="1" applyProtection="1">
      <alignment horizontal="center" vertical="center" wrapText="1"/>
    </xf>
    <xf numFmtId="0" fontId="8" fillId="0" borderId="18" xfId="0" applyNumberFormat="1" applyFont="1" applyFill="1" applyBorder="1" applyAlignment="1" applyProtection="1">
      <alignment horizontal="center" vertical="center" wrapText="1"/>
    </xf>
    <xf numFmtId="0" fontId="8" fillId="0" borderId="18" xfId="0" applyNumberFormat="1" applyFont="1" applyFill="1" applyBorder="1" applyAlignment="1">
      <alignment horizontal="center" vertical="center"/>
    </xf>
    <xf numFmtId="2" fontId="51" fillId="0" borderId="18" xfId="0" applyNumberFormat="1" applyFont="1" applyFill="1" applyBorder="1" applyAlignment="1">
      <alignment horizontal="center" vertical="center" wrapText="1"/>
    </xf>
    <xf numFmtId="0" fontId="51" fillId="0" borderId="18" xfId="0" applyNumberFormat="1" applyFont="1" applyFill="1" applyBorder="1" applyAlignment="1">
      <alignment horizontal="center" vertical="center"/>
    </xf>
    <xf numFmtId="0" fontId="8" fillId="0" borderId="18" xfId="0" applyFont="1" applyFill="1" applyBorder="1" applyAlignment="1">
      <alignment horizontal="center" vertical="center" wrapText="1"/>
    </xf>
    <xf numFmtId="49" fontId="51" fillId="0" borderId="18" xfId="0" applyNumberFormat="1" applyFont="1" applyFill="1" applyBorder="1" applyAlignment="1">
      <alignment horizontal="center" vertical="center" wrapText="1"/>
    </xf>
    <xf numFmtId="49" fontId="8" fillId="0" borderId="18" xfId="0" applyNumberFormat="1" applyFont="1" applyFill="1" applyBorder="1" applyAlignment="1" applyProtection="1">
      <alignment horizontal="center" vertical="center" wrapText="1"/>
      <protection locked="0"/>
    </xf>
    <xf numFmtId="49" fontId="51" fillId="0" borderId="18" xfId="0" applyNumberFormat="1" applyFont="1" applyFill="1" applyBorder="1" applyAlignment="1" applyProtection="1">
      <alignment horizontal="center" vertical="center" wrapText="1"/>
      <protection locked="0"/>
    </xf>
    <xf numFmtId="0" fontId="52" fillId="6" borderId="23" xfId="35" applyFont="1" applyFill="1" applyBorder="1" applyAlignment="1">
      <alignment horizontal="center" vertical="center" wrapText="1"/>
    </xf>
    <xf numFmtId="181" fontId="43" fillId="0" borderId="23" xfId="35" applyNumberFormat="1" applyFont="1" applyFill="1" applyBorder="1" applyAlignment="1">
      <alignment horizontal="center" vertical="center" wrapText="1"/>
    </xf>
    <xf numFmtId="0" fontId="64" fillId="0" borderId="23" xfId="35" applyFont="1" applyFill="1" applyBorder="1" applyAlignment="1">
      <alignment horizontal="center" vertical="center" wrapText="1"/>
    </xf>
    <xf numFmtId="0" fontId="51" fillId="0" borderId="23" xfId="35" applyFont="1" applyFill="1" applyBorder="1" applyAlignment="1">
      <alignment horizontal="center" vertical="center" wrapText="1"/>
    </xf>
    <xf numFmtId="181" fontId="51" fillId="0" borderId="23" xfId="35" applyNumberFormat="1" applyFont="1" applyFill="1" applyBorder="1" applyAlignment="1">
      <alignment horizontal="center" vertical="center" wrapText="1"/>
    </xf>
    <xf numFmtId="2" fontId="8" fillId="0" borderId="23" xfId="35" applyNumberFormat="1" applyFont="1" applyFill="1" applyBorder="1" applyAlignment="1">
      <alignment horizontal="center" vertical="center" wrapText="1"/>
    </xf>
    <xf numFmtId="181" fontId="8" fillId="0" borderId="23" xfId="35" applyNumberFormat="1" applyFont="1" applyFill="1" applyBorder="1" applyAlignment="1">
      <alignment horizontal="center" vertical="center" wrapText="1"/>
    </xf>
    <xf numFmtId="2" fontId="51" fillId="0" borderId="23" xfId="35" applyNumberFormat="1" applyFont="1" applyFill="1" applyBorder="1" applyAlignment="1">
      <alignment horizontal="center" vertical="center" wrapText="1"/>
    </xf>
    <xf numFmtId="2" fontId="50" fillId="0" borderId="23" xfId="35" applyNumberFormat="1" applyFont="1" applyFill="1" applyBorder="1" applyAlignment="1">
      <alignment horizontal="center" vertical="center" wrapText="1"/>
    </xf>
    <xf numFmtId="2" fontId="52" fillId="6" borderId="23" xfId="35" applyNumberFormat="1" applyFont="1" applyFill="1" applyBorder="1" applyAlignment="1">
      <alignment horizontal="center" vertical="center" wrapText="1"/>
    </xf>
    <xf numFmtId="2" fontId="52" fillId="0" borderId="23" xfId="35" applyNumberFormat="1" applyFont="1" applyFill="1" applyBorder="1" applyAlignment="1">
      <alignment horizontal="center" vertical="center" wrapText="1"/>
    </xf>
    <xf numFmtId="2" fontId="51" fillId="7" borderId="17" xfId="0" applyNumberFormat="1" applyFont="1" applyFill="1" applyBorder="1" applyAlignment="1" applyProtection="1">
      <alignment horizontal="center" vertical="center" wrapText="1"/>
      <protection locked="0"/>
    </xf>
    <xf numFmtId="2" fontId="51" fillId="0" borderId="18" xfId="0" applyNumberFormat="1" applyFont="1" applyFill="1" applyBorder="1" applyAlignment="1" applyProtection="1">
      <alignment horizontal="center" vertical="center" wrapText="1"/>
      <protection locked="0"/>
    </xf>
    <xf numFmtId="2" fontId="54" fillId="6" borderId="22" xfId="0" applyNumberFormat="1" applyFont="1" applyFill="1" applyBorder="1" applyAlignment="1">
      <alignment horizontal="center" vertical="center" wrapText="1"/>
    </xf>
    <xf numFmtId="2" fontId="51" fillId="0" borderId="23" xfId="0" applyNumberFormat="1" applyFont="1" applyFill="1" applyBorder="1" applyAlignment="1" applyProtection="1">
      <alignment horizontal="center" vertical="center" wrapText="1"/>
      <protection locked="0"/>
    </xf>
    <xf numFmtId="2" fontId="8" fillId="0" borderId="23" xfId="78" applyNumberFormat="1" applyFont="1" applyFill="1" applyBorder="1" applyAlignment="1">
      <alignment horizontal="center" vertical="center" wrapText="1"/>
    </xf>
    <xf numFmtId="2" fontId="52" fillId="6" borderId="18" xfId="0" applyNumberFormat="1" applyFont="1" applyFill="1" applyBorder="1" applyAlignment="1">
      <alignment horizontal="center" vertical="center" wrapText="1"/>
    </xf>
    <xf numFmtId="2" fontId="8" fillId="0" borderId="18" xfId="0" applyNumberFormat="1" applyFont="1" applyFill="1" applyBorder="1" applyAlignment="1">
      <alignment horizontal="center" vertical="center" wrapText="1"/>
    </xf>
    <xf numFmtId="2" fontId="8" fillId="0" borderId="23" xfId="0" applyNumberFormat="1" applyFont="1" applyFill="1" applyBorder="1" applyAlignment="1">
      <alignment horizontal="center" vertical="center" wrapText="1"/>
    </xf>
    <xf numFmtId="2" fontId="8" fillId="0" borderId="18" xfId="0" applyNumberFormat="1" applyFont="1" applyFill="1" applyBorder="1" applyAlignment="1">
      <alignment horizontal="center" vertical="center"/>
    </xf>
    <xf numFmtId="2" fontId="8" fillId="0" borderId="18" xfId="0" applyNumberFormat="1" applyFont="1" applyFill="1" applyBorder="1" applyAlignment="1" applyProtection="1">
      <alignment horizontal="center" vertical="center" wrapText="1"/>
      <protection locked="0"/>
    </xf>
    <xf numFmtId="2" fontId="8" fillId="0" borderId="18" xfId="35" applyNumberFormat="1" applyFont="1" applyFill="1" applyBorder="1" applyAlignment="1">
      <alignment vertical="center" wrapText="1"/>
    </xf>
    <xf numFmtId="2" fontId="54" fillId="6" borderId="18" xfId="0" applyNumberFormat="1" applyFont="1" applyFill="1" applyBorder="1" applyAlignment="1">
      <alignment horizontal="center" vertical="center" wrapText="1"/>
    </xf>
    <xf numFmtId="2" fontId="43" fillId="0" borderId="18" xfId="83" applyNumberFormat="1" applyFont="1" applyFill="1" applyBorder="1" applyAlignment="1">
      <alignment horizontal="center" vertical="center" wrapText="1"/>
    </xf>
    <xf numFmtId="2" fontId="43" fillId="0" borderId="18" xfId="82" applyNumberFormat="1" applyFont="1" applyFill="1" applyBorder="1" applyAlignment="1">
      <alignment horizontal="center" vertical="center" wrapText="1"/>
    </xf>
    <xf numFmtId="2" fontId="8" fillId="0" borderId="18" xfId="82" applyNumberFormat="1" applyFont="1" applyFill="1" applyBorder="1" applyAlignment="1">
      <alignment horizontal="center" vertical="center" wrapText="1"/>
    </xf>
    <xf numFmtId="2" fontId="8" fillId="0" borderId="18" xfId="84" applyNumberFormat="1" applyFont="1" applyFill="1" applyBorder="1" applyAlignment="1">
      <alignment horizontal="center" vertical="center" wrapText="1"/>
    </xf>
    <xf numFmtId="2" fontId="8" fillId="0" borderId="18" xfId="84" applyNumberFormat="1" applyFont="1" applyFill="1" applyBorder="1" applyAlignment="1" applyProtection="1">
      <alignment horizontal="center" vertical="center" wrapText="1"/>
      <protection locked="0"/>
    </xf>
    <xf numFmtId="2" fontId="8" fillId="0" borderId="18" xfId="82" applyNumberFormat="1" applyFont="1" applyFill="1" applyBorder="1" applyAlignment="1">
      <alignment horizontal="center" vertical="center"/>
    </xf>
    <xf numFmtId="2" fontId="8" fillId="0" borderId="18" xfId="83" applyNumberFormat="1" applyFont="1" applyFill="1" applyBorder="1" applyAlignment="1">
      <alignment horizontal="center" vertical="center" wrapText="1"/>
    </xf>
    <xf numFmtId="2" fontId="58" fillId="6" borderId="18" xfId="35" applyNumberFormat="1" applyFont="1" applyFill="1" applyBorder="1" applyAlignment="1">
      <alignment horizontal="center" vertical="center" wrapText="1"/>
    </xf>
    <xf numFmtId="2" fontId="8" fillId="0" borderId="18" xfId="1" applyNumberFormat="1" applyFont="1" applyFill="1" applyBorder="1" applyAlignment="1" applyProtection="1">
      <alignment horizontal="center" vertical="center" wrapText="1"/>
      <protection locked="0"/>
    </xf>
    <xf numFmtId="2" fontId="8" fillId="0" borderId="23" xfId="1" applyNumberFormat="1" applyFont="1" applyFill="1" applyBorder="1" applyAlignment="1" applyProtection="1">
      <alignment horizontal="center" vertical="center" wrapText="1"/>
      <protection locked="0"/>
    </xf>
    <xf numFmtId="2" fontId="8" fillId="0" borderId="18" xfId="35" applyNumberFormat="1" applyFont="1" applyFill="1" applyBorder="1" applyAlignment="1">
      <alignment horizontal="center" vertical="center" wrapText="1"/>
    </xf>
    <xf numFmtId="2" fontId="8" fillId="0" borderId="18" xfId="3" applyNumberFormat="1" applyFont="1" applyFill="1" applyBorder="1" applyAlignment="1" applyProtection="1">
      <alignment horizontal="center" vertical="center" wrapText="1"/>
      <protection locked="0"/>
    </xf>
    <xf numFmtId="2" fontId="8" fillId="0" borderId="18" xfId="0" quotePrefix="1" applyNumberFormat="1" applyFont="1" applyFill="1" applyBorder="1" applyAlignment="1" applyProtection="1">
      <alignment horizontal="center" vertical="center" wrapText="1"/>
    </xf>
    <xf numFmtId="2" fontId="54" fillId="6" borderId="18" xfId="35" applyNumberFormat="1" applyFont="1" applyFill="1" applyBorder="1" applyAlignment="1">
      <alignment horizontal="center" vertical="center" wrapText="1"/>
    </xf>
    <xf numFmtId="2" fontId="51" fillId="13" borderId="23" xfId="0" applyNumberFormat="1" applyFont="1" applyFill="1" applyBorder="1" applyAlignment="1">
      <alignment horizontal="center" vertical="center"/>
    </xf>
    <xf numFmtId="2" fontId="8" fillId="13" borderId="23" xfId="0" applyNumberFormat="1" applyFont="1" applyFill="1" applyBorder="1" applyAlignment="1">
      <alignment horizontal="center" vertical="center"/>
    </xf>
    <xf numFmtId="2" fontId="8" fillId="13" borderId="23" xfId="0" applyNumberFormat="1" applyFont="1" applyFill="1" applyBorder="1" applyAlignment="1" applyProtection="1">
      <alignment horizontal="center" vertical="center" wrapText="1"/>
      <protection locked="0"/>
    </xf>
    <xf numFmtId="2" fontId="8" fillId="6" borderId="23" xfId="35" applyNumberFormat="1" applyFont="1" applyFill="1" applyBorder="1" applyAlignment="1">
      <alignment horizontal="center" vertical="center" wrapText="1"/>
    </xf>
    <xf numFmtId="2" fontId="64" fillId="0" borderId="23" xfId="35" applyNumberFormat="1" applyFont="1" applyFill="1" applyBorder="1" applyAlignment="1">
      <alignment horizontal="center" vertical="center" wrapText="1"/>
    </xf>
    <xf numFmtId="2" fontId="8" fillId="0" borderId="27" xfId="35" applyNumberFormat="1" applyFont="1" applyFill="1" applyBorder="1" applyAlignment="1">
      <alignment horizontal="center" vertical="center" wrapText="1"/>
    </xf>
    <xf numFmtId="2" fontId="51" fillId="0" borderId="0" xfId="0" applyNumberFormat="1" applyFont="1" applyFill="1" applyBorder="1" applyAlignment="1">
      <alignment horizontal="center" vertical="center" wrapText="1"/>
    </xf>
    <xf numFmtId="0" fontId="52" fillId="6" borderId="23" xfId="83" applyFont="1" applyFill="1" applyBorder="1" applyAlignment="1">
      <alignment horizontal="justify" vertical="top" wrapText="1"/>
    </xf>
    <xf numFmtId="0" fontId="54" fillId="6" borderId="23" xfId="83" applyFont="1" applyFill="1" applyBorder="1" applyAlignment="1">
      <alignment horizontal="center" vertical="top" wrapText="1"/>
    </xf>
    <xf numFmtId="2" fontId="52" fillId="6" borderId="23" xfId="0" applyNumberFormat="1" applyFont="1" applyFill="1" applyBorder="1" applyAlignment="1">
      <alignment horizontal="center" vertical="top" wrapText="1"/>
    </xf>
    <xf numFmtId="165" fontId="54" fillId="6" borderId="23" xfId="1" applyFont="1" applyFill="1" applyBorder="1" applyAlignment="1">
      <alignment horizontal="center" vertical="top" wrapText="1"/>
    </xf>
    <xf numFmtId="165" fontId="54" fillId="6" borderId="23" xfId="1" applyFont="1" applyFill="1" applyBorder="1" applyAlignment="1">
      <alignment horizontal="right" vertical="top" wrapText="1"/>
    </xf>
    <xf numFmtId="165" fontId="52" fillId="6" borderId="23" xfId="1" applyFont="1" applyFill="1" applyBorder="1" applyAlignment="1">
      <alignment horizontal="right" vertical="top" wrapText="1"/>
    </xf>
    <xf numFmtId="2" fontId="51" fillId="0" borderId="23" xfId="78" applyNumberFormat="1" applyFont="1" applyFill="1" applyBorder="1" applyAlignment="1">
      <alignment horizontal="center" vertical="top"/>
    </xf>
    <xf numFmtId="2" fontId="51" fillId="0" borderId="0" xfId="78" applyNumberFormat="1" applyFont="1" applyFill="1" applyBorder="1" applyAlignment="1">
      <alignment horizontal="center" vertical="top"/>
    </xf>
    <xf numFmtId="2" fontId="8" fillId="0" borderId="23" xfId="35" applyNumberFormat="1" applyFont="1" applyFill="1" applyBorder="1" applyAlignment="1">
      <alignment horizontal="center"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5" applyFont="1" applyFill="1" applyBorder="1" applyAlignment="1">
      <alignment horizontal="center" vertical="top" wrapText="1"/>
    </xf>
    <xf numFmtId="0" fontId="41" fillId="8" borderId="12" xfId="35" applyFont="1" applyFill="1" applyBorder="1" applyAlignment="1">
      <alignment horizontal="center" vertical="top" wrapText="1"/>
    </xf>
    <xf numFmtId="0" fontId="41" fillId="8" borderId="13" xfId="35" applyFont="1" applyFill="1" applyBorder="1" applyAlignment="1">
      <alignment horizontal="center" vertical="top" wrapText="1"/>
    </xf>
    <xf numFmtId="0" fontId="9" fillId="0" borderId="14" xfId="35" applyFont="1" applyFill="1" applyBorder="1" applyAlignment="1">
      <alignment horizontal="left" vertical="top" wrapText="1"/>
    </xf>
    <xf numFmtId="0" fontId="9" fillId="0" borderId="0" xfId="35" applyFont="1" applyAlignment="1">
      <alignment horizontal="center" vertical="top" wrapText="1"/>
    </xf>
    <xf numFmtId="0" fontId="9" fillId="7" borderId="10" xfId="35" applyFont="1" applyFill="1" applyBorder="1" applyAlignment="1">
      <alignment horizontal="center" vertical="top" wrapText="1"/>
    </xf>
    <xf numFmtId="0" fontId="36" fillId="9" borderId="0" xfId="35" applyFont="1" applyFill="1" applyAlignment="1">
      <alignment horizontal="center" vertical="top" wrapText="1"/>
    </xf>
    <xf numFmtId="0" fontId="49" fillId="12" borderId="0" xfId="35" applyNumberFormat="1" applyFont="1" applyFill="1" applyBorder="1" applyAlignment="1">
      <alignment horizontal="center" vertical="top" wrapText="1"/>
    </xf>
    <xf numFmtId="0" fontId="8" fillId="0" borderId="0" xfId="0" applyFont="1"/>
    <xf numFmtId="0" fontId="50" fillId="0" borderId="0" xfId="35" applyNumberFormat="1" applyFont="1" applyFill="1" applyBorder="1" applyAlignment="1">
      <alignment horizontal="center" vertical="top" wrapText="1"/>
    </xf>
    <xf numFmtId="0" fontId="8" fillId="0" borderId="18" xfId="0" quotePrefix="1" applyFont="1" applyFill="1" applyBorder="1" applyAlignment="1" applyProtection="1">
      <alignment horizontal="center" vertical="top" wrapText="1"/>
    </xf>
    <xf numFmtId="165" fontId="43" fillId="0" borderId="18" xfId="1" applyFont="1" applyFill="1" applyBorder="1" applyAlignment="1">
      <alignment vertical="top" wrapText="1"/>
    </xf>
    <xf numFmtId="2" fontId="8" fillId="0" borderId="19"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2" fontId="8" fillId="0" borderId="21" xfId="0" applyNumberFormat="1" applyFont="1" applyFill="1" applyBorder="1" applyAlignment="1">
      <alignment horizontal="center" vertical="center" wrapText="1"/>
    </xf>
    <xf numFmtId="165" fontId="8" fillId="0" borderId="19" xfId="1" applyFont="1" applyFill="1" applyBorder="1" applyAlignment="1">
      <alignment vertical="top" wrapText="1"/>
    </xf>
    <xf numFmtId="165" fontId="8" fillId="0" borderId="20" xfId="1" applyFont="1" applyFill="1" applyBorder="1" applyAlignment="1">
      <alignment vertical="top" wrapText="1"/>
    </xf>
    <xf numFmtId="165" fontId="8" fillId="0" borderId="21" xfId="1" applyFont="1" applyFill="1" applyBorder="1" applyAlignment="1">
      <alignment vertical="top" wrapText="1"/>
    </xf>
    <xf numFmtId="0" fontId="35" fillId="9"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7" fillId="0" borderId="0" xfId="78" applyNumberFormat="1" applyFont="1" applyFill="1" applyBorder="1" applyAlignment="1">
      <alignment horizontal="center" vertical="center"/>
    </xf>
    <xf numFmtId="182" fontId="8" fillId="0" borderId="23" xfId="82" applyNumberFormat="1" applyFont="1" applyFill="1" applyBorder="1" applyAlignment="1">
      <alignment horizontal="center" vertical="center" wrapText="1"/>
    </xf>
    <xf numFmtId="182" fontId="43" fillId="0" borderId="23" xfId="82" applyNumberFormat="1" applyFont="1" applyFill="1" applyBorder="1" applyAlignment="1">
      <alignment horizontal="center" vertical="center"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wnloads\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ownloads\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85" zoomScaleNormal="85" zoomScaleSheetLayoutView="90" workbookViewId="0">
      <selection activeCell="E12" sqref="E12"/>
    </sheetView>
  </sheetViews>
  <sheetFormatPr defaultColWidth="30" defaultRowHeight="12.75"/>
  <cols>
    <col min="1" max="1" width="8.28515625" style="151" bestFit="1" customWidth="1"/>
    <col min="2" max="2" width="51.140625" style="151" customWidth="1"/>
    <col min="3" max="3" width="10.42578125" style="151" bestFit="1" customWidth="1"/>
    <col min="4" max="4" width="11.7109375" style="151" bestFit="1" customWidth="1"/>
    <col min="5" max="16384" width="30" style="151"/>
  </cols>
  <sheetData>
    <row r="1" spans="1:4" ht="15">
      <c r="A1" s="485" t="s">
        <v>328</v>
      </c>
      <c r="B1" s="485"/>
      <c r="C1" s="485"/>
      <c r="D1" s="485"/>
    </row>
    <row r="2" spans="1:4" s="153" customFormat="1" ht="15">
      <c r="A2" s="152"/>
      <c r="B2" s="152"/>
      <c r="C2" s="152"/>
    </row>
    <row r="3" spans="1:4" ht="18.75">
      <c r="A3" s="486" t="s">
        <v>185</v>
      </c>
      <c r="B3" s="486"/>
      <c r="C3" s="486"/>
      <c r="D3" s="486"/>
    </row>
    <row r="4" spans="1:4" ht="15">
      <c r="A4" s="154"/>
      <c r="B4" s="154"/>
      <c r="C4" s="154"/>
    </row>
    <row r="5" spans="1:4" s="286" customFormat="1" ht="25.15" customHeight="1">
      <c r="A5" s="284" t="s">
        <v>324</v>
      </c>
      <c r="B5" s="284" t="s">
        <v>186</v>
      </c>
      <c r="C5" s="285" t="s">
        <v>194</v>
      </c>
      <c r="D5" s="285" t="s">
        <v>325</v>
      </c>
    </row>
    <row r="6" spans="1:4" s="286" customFormat="1" ht="18" customHeight="1">
      <c r="A6" s="287" t="str">
        <f>'BOQ.-WSP Foakaidhoo'!A5</f>
        <v>I</v>
      </c>
      <c r="B6" s="288" t="str">
        <f>'BOQ.-WSP Foakaidhoo'!B5</f>
        <v>GENERAL AND PRELIMINARIES</v>
      </c>
      <c r="C6" s="289">
        <f>'BOQ.-WSP Foakaidhoo'!G5</f>
        <v>0</v>
      </c>
      <c r="D6" s="289"/>
    </row>
    <row r="7" spans="1:4" s="293" customFormat="1" ht="32.450000000000003" customHeight="1">
      <c r="A7" s="290" t="str">
        <f>'BOQ.-WSP Foakaidhoo'!A33</f>
        <v>II</v>
      </c>
      <c r="B7" s="291" t="str">
        <f>'BOQ.-WSP Foakaidhoo'!B33</f>
        <v>WATER SUPPLY CONVEYANCE SYSTEM; 
LENGTH: 1329.00M</v>
      </c>
      <c r="C7" s="292">
        <f>'BOQ.-WSP Foakaidhoo'!G33</f>
        <v>0</v>
      </c>
      <c r="D7" s="292"/>
    </row>
    <row r="8" spans="1:4" s="293" customFormat="1" ht="30.6" customHeight="1">
      <c r="A8" s="290" t="str">
        <f>'BOQ.-WSP Foakaidhoo'!A122</f>
        <v>III</v>
      </c>
      <c r="B8" s="291" t="str">
        <f>'BOQ.-WSP Foakaidhoo'!B122</f>
        <v>WATER SUPPLY DISTRIBUTION NETWORK; 
LENGTH: 15600.00M</v>
      </c>
      <c r="C8" s="292">
        <f>'BOQ.-WSP Foakaidhoo'!G122</f>
        <v>0</v>
      </c>
      <c r="D8" s="292"/>
    </row>
    <row r="9" spans="1:4" s="293" customFormat="1" ht="32.450000000000003" customHeight="1">
      <c r="A9" s="290" t="str">
        <f>'BOQ.-WSP Foakaidhoo'!A173</f>
        <v>IV</v>
      </c>
      <c r="B9" s="291" t="str">
        <f>'BOQ.-WSP Foakaidhoo'!B173</f>
        <v>ULTRAFILTER; 
CAPACITY- 2 CUM/HR/UNIT</v>
      </c>
      <c r="C9" s="292">
        <f>'BOQ.-WSP Foakaidhoo'!G173</f>
        <v>0</v>
      </c>
      <c r="D9" s="292"/>
    </row>
    <row r="10" spans="1:4" s="293" customFormat="1" ht="31.15" customHeight="1">
      <c r="A10" s="290" t="str">
        <f>'BOQ.-WSP Foakaidhoo'!A175</f>
        <v>V</v>
      </c>
      <c r="B10" s="291" t="str">
        <f>'BOQ.-WSP Foakaidhoo'!B175</f>
        <v>RAIN WATER COLLECTION / LIFT WELL; 
CAPACITY - 50 CUM; SIZE: 7.0m Dia x 2.00m Depth</v>
      </c>
      <c r="C10" s="292">
        <f>'BOQ.-WSP Foakaidhoo'!G175</f>
        <v>0</v>
      </c>
      <c r="D10" s="292"/>
    </row>
    <row r="11" spans="1:4" s="293" customFormat="1" ht="31.15" customHeight="1">
      <c r="A11" s="290" t="str">
        <f>'BOQ.-WSP Foakaidhoo'!A198</f>
        <v>VI</v>
      </c>
      <c r="B11" s="291" t="str">
        <f>'BOQ.-WSP Foakaidhoo'!B198</f>
        <v>RAW WATER TANK 
CAPACITY-800 CUM</v>
      </c>
      <c r="C11" s="292">
        <f>'BOQ.-WSP Foakaidhoo'!G198</f>
        <v>0</v>
      </c>
      <c r="D11" s="292"/>
    </row>
    <row r="12" spans="1:4" s="293" customFormat="1" ht="28.9" customHeight="1">
      <c r="A12" s="290" t="str">
        <f>'BOQ.-WSP Foakaidhoo'!A234</f>
        <v>VII</v>
      </c>
      <c r="B12" s="291" t="str">
        <f>'BOQ.-WSP Foakaidhoo'!B234</f>
        <v>CLEAR WATER TANK; 
CAPACITY - 300 CUM.</v>
      </c>
      <c r="C12" s="292">
        <f>'BOQ.-WSP Foakaidhoo'!G234</f>
        <v>0</v>
      </c>
      <c r="D12" s="292"/>
    </row>
    <row r="13" spans="1:4" s="293" customFormat="1" ht="31.15" customHeight="1">
      <c r="A13" s="290" t="str">
        <f>'BOQ.-WSP Foakaidhoo'!A271</f>
        <v>VIII</v>
      </c>
      <c r="B13" s="291" t="str">
        <f>'BOQ.-WSP Foakaidhoo'!B271</f>
        <v>BORE/TUBE WELL; 
35.00M DEPTH &amp; 200MM DIA; 1NOS.</v>
      </c>
      <c r="C13" s="292">
        <f>'BOQ.-WSP Foakaidhoo'!G271</f>
        <v>0</v>
      </c>
      <c r="D13" s="292"/>
    </row>
    <row r="14" spans="1:4" s="293" customFormat="1" ht="30.6" customHeight="1">
      <c r="A14" s="290" t="str">
        <f>'BOQ.-WSP Foakaidhoo'!A293</f>
        <v>VIII-A</v>
      </c>
      <c r="B14" s="291" t="str">
        <f>'BOQ.-WSP Foakaidhoo'!B293</f>
        <v>RO (REVERSE OSMOSIS) UNIT; 
CAPACITY- 36.00 CUM/DAY</v>
      </c>
      <c r="C14" s="292">
        <f>'BOQ.-WSP Foakaidhoo'!G293</f>
        <v>0</v>
      </c>
      <c r="D14" s="292"/>
    </row>
    <row r="15" spans="1:4" s="293" customFormat="1" ht="33" customHeight="1">
      <c r="A15" s="290" t="str">
        <f>'BOQ.-WSP Foakaidhoo'!A297</f>
        <v>VIII-B</v>
      </c>
      <c r="B15" s="291" t="str">
        <f>'BOQ.-WSP Foakaidhoo'!B297</f>
        <v>BRINE DISPOSAL; 
Length: 300.00M; 110MM DIA</v>
      </c>
      <c r="C15" s="292">
        <f>'BOQ.-WSP Foakaidhoo'!G297</f>
        <v>0</v>
      </c>
      <c r="D15" s="292"/>
    </row>
    <row r="16" spans="1:4" s="293" customFormat="1" ht="18" customHeight="1">
      <c r="A16" s="294" t="str">
        <f>'BOQ.-WSP Foakaidhoo'!A320</f>
        <v>IX</v>
      </c>
      <c r="B16" s="295" t="str">
        <f>'BOQ.-WSP Foakaidhoo'!B320</f>
        <v>MECHANICAL WORK</v>
      </c>
      <c r="C16" s="292">
        <f>'BOQ.-WSP Foakaidhoo'!G320</f>
        <v>0</v>
      </c>
      <c r="D16" s="292"/>
    </row>
    <row r="17" spans="1:4" s="293" customFormat="1" ht="18" customHeight="1">
      <c r="A17" s="294" t="str">
        <f>'BOQ.-WSP Foakaidhoo'!A367</f>
        <v>X</v>
      </c>
      <c r="B17" s="295" t="str">
        <f>'BOQ.-WSP Foakaidhoo'!B367</f>
        <v>ELECTRICAL WORK</v>
      </c>
      <c r="C17" s="292">
        <f>'BOQ.-WSP Foakaidhoo'!G367</f>
        <v>0</v>
      </c>
      <c r="D17" s="292"/>
    </row>
    <row r="18" spans="1:4" s="293" customFormat="1" ht="18" customHeight="1">
      <c r="A18" s="294" t="str">
        <f>'BOQ.-WSP Foakaidhoo'!A440</f>
        <v>XI</v>
      </c>
      <c r="B18" s="295" t="str">
        <f>'BOQ.-WSP Foakaidhoo'!B440</f>
        <v>SOLAR ENERGY SYSTEM</v>
      </c>
      <c r="C18" s="292">
        <f>'BOQ.-WSP Foakaidhoo'!G440</f>
        <v>0</v>
      </c>
      <c r="D18" s="292"/>
    </row>
    <row r="19" spans="1:4" s="293" customFormat="1" ht="18" customHeight="1">
      <c r="A19" s="294" t="str">
        <f>'BOQ.-WSP Foakaidhoo'!A450</f>
        <v>XII</v>
      </c>
      <c r="B19" s="295" t="str">
        <f>'BOQ.-WSP Foakaidhoo'!B450</f>
        <v>FACILITY BUILDING</v>
      </c>
      <c r="C19" s="292">
        <f>'BOQ.-WSP Foakaidhoo'!G450</f>
        <v>0</v>
      </c>
      <c r="D19" s="292"/>
    </row>
    <row r="20" spans="1:4" s="293" customFormat="1" ht="18" customHeight="1">
      <c r="A20" s="294" t="str">
        <f>'BOQ.-WSP Foakaidhoo'!A508</f>
        <v>XIII</v>
      </c>
      <c r="B20" s="295" t="str">
        <f>'BOQ.-WSP Foakaidhoo'!B508</f>
        <v>SUPPLY OF O&amp;M EQUIPMENT AND SPARES</v>
      </c>
      <c r="C20" s="292">
        <f>'BOQ.-WSP Foakaidhoo'!G508</f>
        <v>0</v>
      </c>
      <c r="D20" s="292"/>
    </row>
    <row r="21" spans="1:4" s="293" customFormat="1" ht="18" customHeight="1">
      <c r="A21" s="334" t="str">
        <f>'BOQ.-WSP Foakaidhoo'!A533</f>
        <v>XIV</v>
      </c>
      <c r="B21" s="291" t="str">
        <f>'BOQ.-WSP Foakaidhoo'!B533</f>
        <v xml:space="preserve">LABORATORY EQUIPMENT </v>
      </c>
      <c r="C21" s="292">
        <f>'BOQ.-WSP Foakaidhoo'!G533</f>
        <v>0</v>
      </c>
      <c r="D21" s="292"/>
    </row>
    <row r="22" spans="1:4" s="296" customFormat="1" ht="18" customHeight="1">
      <c r="A22" s="334" t="str">
        <f>'BOQ.-WSP Foakaidhoo'!A534</f>
        <v>XV</v>
      </c>
      <c r="B22" s="291" t="str">
        <f>'BOQ.-WSP Foakaidhoo'!B534</f>
        <v>TESTING AND COMMISSIONING</v>
      </c>
      <c r="C22" s="292">
        <f>'BOQ.-WSP Foakaidhoo'!G534</f>
        <v>0</v>
      </c>
      <c r="D22" s="292"/>
    </row>
    <row r="23" spans="1:4" s="296" customFormat="1" ht="18" customHeight="1">
      <c r="A23" s="297" t="str">
        <f>'BOQ.-WSP Foakaidhoo'!A536</f>
        <v>XVI</v>
      </c>
      <c r="B23" s="291" t="str">
        <f>'BOQ.-WSP Foakaidhoo'!B536</f>
        <v>ADDITIONS</v>
      </c>
      <c r="C23" s="292">
        <f>'BOQ.-WSP Foakaidhoo'!G536</f>
        <v>0</v>
      </c>
      <c r="D23" s="292"/>
    </row>
    <row r="24" spans="1:4" s="296" customFormat="1" ht="18" customHeight="1" thickBot="1">
      <c r="A24" s="298" t="str">
        <f>'BOQ.-WSP Foakaidhoo'!A554</f>
        <v>XVII</v>
      </c>
      <c r="B24" s="299" t="str">
        <f>'BOQ.-WSP Foakaidhoo'!B554</f>
        <v>OMISSIONS</v>
      </c>
      <c r="C24" s="300">
        <f>'BOQ.-WSP Foakaidhoo'!G554</f>
        <v>0</v>
      </c>
      <c r="D24" s="300"/>
    </row>
    <row r="25" spans="1:4" s="304" customFormat="1" ht="34.9" customHeight="1" thickTop="1">
      <c r="A25" s="301"/>
      <c r="B25" s="302" t="s">
        <v>600</v>
      </c>
      <c r="C25" s="303">
        <f>SUM(C6:C24)</f>
        <v>0</v>
      </c>
      <c r="D25" s="302"/>
    </row>
  </sheetData>
  <mergeCells count="2">
    <mergeCell ref="A1:D1"/>
    <mergeCell ref="A3:D3"/>
  </mergeCells>
  <pageMargins left="0.70866141732283472" right="0.70866141732283472" top="0.74803149606299213" bottom="0.74803149606299213" header="0.31496062992125984" footer="0.31496062992125984"/>
  <pageSetup paperSize="9" scale="90" fitToHeight="2" orientation="portrait" horizontalDpi="300" verticalDpi="300" r:id="rId1"/>
  <headerFooter>
    <oddHeader>&amp;RAnnexure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93" t="s">
        <v>107</v>
      </c>
      <c r="B1" s="493"/>
      <c r="C1" s="493"/>
      <c r="D1" s="493"/>
      <c r="E1" s="493"/>
      <c r="F1" s="493"/>
      <c r="G1" s="493"/>
      <c r="H1" s="493"/>
      <c r="I1" s="493"/>
      <c r="J1" s="493"/>
      <c r="K1" s="493"/>
      <c r="L1" s="493"/>
      <c r="M1" s="493"/>
      <c r="N1" s="493"/>
      <c r="O1" s="493"/>
      <c r="P1" s="493"/>
      <c r="Q1" s="493"/>
      <c r="R1" s="493"/>
    </row>
    <row r="2" spans="1:18" s="50" customFormat="1" ht="18.75">
      <c r="A2" s="49"/>
      <c r="B2" s="49"/>
      <c r="C2" s="49"/>
      <c r="D2" s="49"/>
      <c r="E2" s="49"/>
      <c r="F2" s="49"/>
      <c r="G2" s="49"/>
      <c r="H2" s="49"/>
      <c r="I2" s="49"/>
      <c r="J2" s="49"/>
      <c r="K2" s="49"/>
      <c r="L2" s="49"/>
      <c r="M2" s="49"/>
      <c r="N2" s="49"/>
      <c r="O2" s="49"/>
      <c r="P2" s="49"/>
      <c r="Q2" s="49"/>
      <c r="R2" s="49"/>
    </row>
    <row r="3" spans="1:18" ht="18.75">
      <c r="A3" s="491" t="s">
        <v>58</v>
      </c>
      <c r="B3" s="491"/>
      <c r="C3" s="491"/>
      <c r="D3" s="491"/>
      <c r="E3" s="491"/>
      <c r="F3" s="491"/>
      <c r="G3" s="491"/>
      <c r="H3" s="491"/>
      <c r="I3" s="491"/>
      <c r="J3" s="491"/>
      <c r="K3" s="491"/>
      <c r="L3" s="491"/>
      <c r="M3" s="491"/>
      <c r="N3" s="491"/>
      <c r="O3" s="491"/>
      <c r="P3" s="491"/>
      <c r="Q3" s="491"/>
      <c r="R3" s="491"/>
    </row>
    <row r="4" spans="1:18" ht="15">
      <c r="A4" s="51"/>
      <c r="B4" s="52"/>
      <c r="C4" s="53"/>
      <c r="D4" s="53"/>
      <c r="E4" s="53"/>
      <c r="F4" s="53"/>
      <c r="G4" s="53"/>
      <c r="H4" s="54"/>
      <c r="I4" s="54"/>
      <c r="J4" s="54"/>
      <c r="K4" s="54"/>
      <c r="L4" s="54"/>
      <c r="M4" s="54"/>
      <c r="N4" s="54"/>
      <c r="O4" s="55"/>
      <c r="P4" s="55"/>
      <c r="Q4" s="55"/>
      <c r="R4" s="56"/>
    </row>
    <row r="5" spans="1:18" s="50" customFormat="1" ht="18.75">
      <c r="A5" s="57" t="s">
        <v>56</v>
      </c>
      <c r="B5" s="57" t="s">
        <v>59</v>
      </c>
      <c r="C5" s="492" t="s">
        <v>60</v>
      </c>
      <c r="D5" s="492"/>
      <c r="E5" s="492"/>
      <c r="F5" s="492"/>
      <c r="G5" s="492"/>
      <c r="H5" s="492"/>
      <c r="I5" s="492"/>
      <c r="J5" s="492"/>
      <c r="K5" s="492"/>
      <c r="L5" s="492"/>
      <c r="M5" s="492"/>
      <c r="N5" s="492"/>
      <c r="O5" s="492"/>
      <c r="P5" s="492"/>
      <c r="Q5" s="492"/>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87" t="s">
        <v>94</v>
      </c>
      <c r="C7" s="488"/>
      <c r="D7" s="488"/>
      <c r="E7" s="488"/>
      <c r="F7" s="488"/>
      <c r="G7" s="489"/>
      <c r="H7" s="60"/>
      <c r="I7" s="60"/>
      <c r="J7" s="60"/>
      <c r="K7" s="60"/>
      <c r="L7" s="60"/>
      <c r="M7" s="60"/>
      <c r="N7" s="60"/>
      <c r="O7" s="60"/>
      <c r="P7" s="60"/>
      <c r="Q7" s="60"/>
      <c r="R7" s="61" t="e">
        <f>SUM(C9:Q9)</f>
        <v>#REF!</v>
      </c>
    </row>
    <row r="8" spans="1:18" ht="15">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155</v>
      </c>
      <c r="C12" s="76"/>
      <c r="D12" s="76"/>
      <c r="E12" s="76"/>
      <c r="F12" s="76"/>
      <c r="G12" s="76"/>
      <c r="H12" s="77"/>
      <c r="I12" s="77"/>
      <c r="J12" s="77"/>
      <c r="K12" s="77"/>
      <c r="L12" s="77"/>
      <c r="M12" s="77"/>
      <c r="N12" s="77"/>
      <c r="O12" s="77"/>
      <c r="P12" s="77"/>
      <c r="Q12" s="77"/>
      <c r="R12" s="61">
        <f>SUM(C14:Q14)</f>
        <v>0</v>
      </c>
    </row>
    <row r="13" spans="1:18" ht="15"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8.75"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87" t="s">
        <v>163</v>
      </c>
      <c r="C17" s="488"/>
      <c r="D17" s="488"/>
      <c r="E17" s="488"/>
      <c r="F17" s="488"/>
      <c r="G17" s="489"/>
      <c r="H17" s="60"/>
      <c r="I17" s="60"/>
      <c r="J17" s="60"/>
      <c r="K17" s="60"/>
      <c r="L17" s="60"/>
      <c r="M17" s="60"/>
      <c r="N17" s="60"/>
      <c r="O17" s="60"/>
      <c r="P17" s="60"/>
      <c r="Q17" s="60"/>
      <c r="R17" s="61"/>
    </row>
    <row r="18" spans="1:18" ht="15">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63</v>
      </c>
      <c r="C19" s="69">
        <v>0</v>
      </c>
      <c r="D19" s="69">
        <v>0</v>
      </c>
      <c r="E19" s="69">
        <v>0</v>
      </c>
      <c r="F19" s="69">
        <v>0</v>
      </c>
      <c r="G19" s="69">
        <v>0</v>
      </c>
      <c r="H19" s="46"/>
      <c r="I19" s="46"/>
      <c r="J19" s="46"/>
      <c r="K19" s="46"/>
      <c r="L19" s="46"/>
      <c r="M19" s="46"/>
      <c r="N19" s="46"/>
      <c r="O19" s="46"/>
      <c r="P19" s="46"/>
      <c r="Q19" s="46"/>
      <c r="R19" s="73"/>
    </row>
    <row r="20" spans="1:18" ht="28.5">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87" t="s">
        <v>164</v>
      </c>
      <c r="C22" s="488"/>
      <c r="D22" s="488"/>
      <c r="E22" s="488"/>
      <c r="F22" s="488"/>
      <c r="G22" s="489"/>
      <c r="H22" s="60"/>
      <c r="I22" s="60"/>
      <c r="J22" s="60"/>
      <c r="K22" s="60"/>
      <c r="L22" s="60"/>
      <c r="M22" s="60"/>
      <c r="N22" s="60"/>
      <c r="O22" s="60"/>
      <c r="P22" s="60"/>
      <c r="Q22" s="60"/>
      <c r="R22" s="61" t="e">
        <f>SUM(C25:Q25)</f>
        <v>#REF!</v>
      </c>
    </row>
    <row r="23" spans="1:18" ht="15">
      <c r="A23" s="63"/>
      <c r="B23" s="64" t="s">
        <v>62</v>
      </c>
      <c r="C23" s="65">
        <v>50</v>
      </c>
      <c r="D23" s="65">
        <v>50</v>
      </c>
      <c r="E23" s="66">
        <v>80</v>
      </c>
      <c r="F23" s="66">
        <v>100</v>
      </c>
      <c r="G23" s="66">
        <v>150</v>
      </c>
      <c r="H23" s="66">
        <v>200</v>
      </c>
      <c r="I23" s="66"/>
      <c r="J23" s="66"/>
      <c r="K23" s="66"/>
      <c r="L23" s="66"/>
      <c r="M23" s="65"/>
      <c r="N23" s="65"/>
      <c r="O23" s="65"/>
      <c r="P23" s="65"/>
      <c r="Q23" s="66"/>
      <c r="R23" s="63"/>
    </row>
    <row r="24" spans="1:18" ht="15">
      <c r="A24" s="83"/>
      <c r="B24" s="85" t="s">
        <v>68</v>
      </c>
      <c r="C24" s="86" t="s">
        <v>158</v>
      </c>
      <c r="D24" s="86" t="s">
        <v>159</v>
      </c>
      <c r="E24" s="86" t="s">
        <v>160</v>
      </c>
      <c r="F24" s="86" t="s">
        <v>161</v>
      </c>
      <c r="G24" s="86" t="s">
        <v>162</v>
      </c>
      <c r="H24" s="87">
        <v>350</v>
      </c>
      <c r="I24" s="87">
        <v>400</v>
      </c>
      <c r="J24" s="87">
        <v>450</v>
      </c>
      <c r="K24" s="87">
        <v>500</v>
      </c>
      <c r="L24" s="87">
        <v>600</v>
      </c>
      <c r="M24" s="87">
        <v>700</v>
      </c>
      <c r="N24" s="87">
        <v>750</v>
      </c>
      <c r="O24" s="87">
        <v>800</v>
      </c>
      <c r="P24" s="87">
        <v>900</v>
      </c>
      <c r="Q24" s="87">
        <v>1000</v>
      </c>
      <c r="R24" s="73"/>
    </row>
    <row r="25" spans="1:18" s="84" customFormat="1" ht="18.75">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ht="15">
      <c r="A27" s="83"/>
      <c r="B27" s="74" t="s">
        <v>66</v>
      </c>
      <c r="C27" s="46" t="e">
        <f t="shared" ref="C27:H27" si="3">5*C25</f>
        <v>#REF!</v>
      </c>
      <c r="D27" s="46" t="e">
        <f t="shared" si="3"/>
        <v>#REF!</v>
      </c>
      <c r="E27" s="46" t="e">
        <f t="shared" si="3"/>
        <v>#REF!</v>
      </c>
      <c r="F27" s="46" t="e">
        <f t="shared" si="3"/>
        <v>#REF!</v>
      </c>
      <c r="G27" s="46" t="e">
        <f t="shared" si="3"/>
        <v>#REF!</v>
      </c>
      <c r="H27" s="46">
        <f t="shared" si="3"/>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90" t="s">
        <v>156</v>
      </c>
      <c r="B29" s="490"/>
      <c r="C29" s="3"/>
      <c r="D29" s="3"/>
      <c r="E29" s="3"/>
      <c r="F29" s="3"/>
      <c r="G29" s="3"/>
      <c r="H29" s="3"/>
      <c r="I29" s="3"/>
      <c r="J29" s="3"/>
      <c r="K29" s="90"/>
      <c r="L29" s="91"/>
      <c r="M29" s="91"/>
      <c r="N29" s="3"/>
      <c r="O29" s="3"/>
      <c r="P29" s="3"/>
      <c r="Q29" s="3"/>
      <c r="R29" s="92"/>
    </row>
    <row r="30" spans="1:18" ht="18.75">
      <c r="A30" s="94" t="s">
        <v>56</v>
      </c>
      <c r="B30" s="95" t="s">
        <v>59</v>
      </c>
      <c r="C30" s="96"/>
      <c r="D30" s="96"/>
      <c r="E30" s="96" t="s">
        <v>57</v>
      </c>
      <c r="F30" s="96" t="s">
        <v>2</v>
      </c>
      <c r="G30" s="96" t="s">
        <v>41</v>
      </c>
      <c r="H30" s="94"/>
      <c r="I30" s="94"/>
      <c r="J30" s="94"/>
      <c r="K30" s="94"/>
      <c r="L30" s="94"/>
      <c r="M30" s="94"/>
      <c r="N30" s="94"/>
      <c r="O30" s="94"/>
      <c r="P30" s="94"/>
      <c r="Q30" s="94"/>
      <c r="R30" s="94"/>
    </row>
    <row r="31" spans="1:18" ht="15">
      <c r="A31" s="97" t="s">
        <v>71</v>
      </c>
      <c r="B31" s="97" t="s">
        <v>72</v>
      </c>
      <c r="C31" s="98"/>
      <c r="D31" s="98"/>
      <c r="E31" s="98"/>
      <c r="F31" s="98"/>
      <c r="G31" s="98"/>
      <c r="H31" s="99"/>
      <c r="I31" s="99"/>
      <c r="J31" s="99"/>
      <c r="K31" s="99"/>
      <c r="L31" s="99"/>
      <c r="M31" s="99"/>
      <c r="N31" s="99"/>
      <c r="O31" s="99"/>
      <c r="P31" s="99"/>
      <c r="Q31" s="99"/>
      <c r="R31" s="100"/>
    </row>
    <row r="32" spans="1:18" ht="15">
      <c r="A32" s="101">
        <v>1</v>
      </c>
      <c r="B32" s="102" t="s">
        <v>72</v>
      </c>
      <c r="C32" s="103"/>
      <c r="D32" s="103"/>
      <c r="E32" s="103" t="s">
        <v>152</v>
      </c>
      <c r="F32" s="103" t="s">
        <v>24</v>
      </c>
      <c r="G32" s="103" t="e">
        <f>SUM(C10:L10)+SUM(C20:G20)+SUM(C26:G26)</f>
        <v>#REF!</v>
      </c>
      <c r="H32" s="101"/>
      <c r="I32" s="101"/>
      <c r="J32" s="101"/>
      <c r="K32" s="101"/>
      <c r="L32" s="101"/>
      <c r="M32" s="101"/>
      <c r="N32" s="101"/>
      <c r="O32" s="101"/>
      <c r="P32" s="101"/>
      <c r="Q32" s="101"/>
      <c r="R32" s="104"/>
    </row>
    <row r="33" spans="1:18" ht="15">
      <c r="A33" s="101">
        <v>2</v>
      </c>
      <c r="B33" s="102" t="s">
        <v>72</v>
      </c>
      <c r="C33" s="103"/>
      <c r="D33" s="103"/>
      <c r="E33" s="103" t="s">
        <v>153</v>
      </c>
      <c r="F33" s="103" t="s">
        <v>24</v>
      </c>
      <c r="G33" s="103">
        <f>SUM(M10:Q10)+SUM(M15:Q15)</f>
        <v>0</v>
      </c>
      <c r="H33" s="101"/>
      <c r="I33" s="101"/>
      <c r="J33" s="101"/>
      <c r="K33" s="101"/>
      <c r="L33" s="101"/>
      <c r="M33" s="101"/>
      <c r="N33" s="101"/>
      <c r="O33" s="101"/>
      <c r="P33" s="101"/>
      <c r="Q33" s="101"/>
      <c r="R33" s="104"/>
    </row>
    <row r="34" spans="1:18" s="106" customFormat="1" ht="15">
      <c r="A34" s="105" t="s">
        <v>73</v>
      </c>
      <c r="B34" s="105" t="s">
        <v>157</v>
      </c>
      <c r="C34" s="98"/>
      <c r="D34" s="98"/>
      <c r="E34" s="98"/>
      <c r="F34" s="98"/>
      <c r="G34" s="98"/>
      <c r="H34" s="99"/>
      <c r="I34" s="99"/>
      <c r="J34" s="99"/>
      <c r="K34" s="99"/>
      <c r="L34" s="99"/>
      <c r="M34" s="99"/>
      <c r="N34" s="99"/>
      <c r="O34" s="99"/>
      <c r="P34" s="99"/>
      <c r="Q34" s="99"/>
      <c r="R34" s="100"/>
    </row>
    <row r="35" spans="1:18" s="106" customFormat="1" ht="15">
      <c r="A35" s="101">
        <v>1</v>
      </c>
      <c r="B35" s="102" t="s">
        <v>74</v>
      </c>
      <c r="C35" s="98"/>
      <c r="D35" s="98"/>
      <c r="E35" s="98">
        <v>50</v>
      </c>
      <c r="F35" s="103" t="s">
        <v>11</v>
      </c>
      <c r="G35" s="98"/>
      <c r="H35" s="99"/>
      <c r="I35" s="99"/>
      <c r="J35" s="99"/>
      <c r="K35" s="99"/>
      <c r="L35" s="99"/>
      <c r="M35" s="99"/>
      <c r="N35" s="99"/>
      <c r="O35" s="99"/>
      <c r="P35" s="99"/>
      <c r="Q35" s="99"/>
      <c r="R35" s="100"/>
    </row>
    <row r="36" spans="1:18" s="106" customFormat="1" ht="15">
      <c r="A36" s="101">
        <v>2</v>
      </c>
      <c r="B36" s="102" t="s">
        <v>74</v>
      </c>
      <c r="C36" s="98"/>
      <c r="D36" s="98"/>
      <c r="E36" s="98">
        <v>80</v>
      </c>
      <c r="F36" s="103" t="s">
        <v>11</v>
      </c>
      <c r="G36" s="98"/>
      <c r="H36" s="99"/>
      <c r="I36" s="99"/>
      <c r="J36" s="99"/>
      <c r="K36" s="99"/>
      <c r="L36" s="99"/>
      <c r="M36" s="99"/>
      <c r="N36" s="99"/>
      <c r="O36" s="99"/>
      <c r="P36" s="99"/>
      <c r="Q36" s="99"/>
      <c r="R36" s="100"/>
    </row>
    <row r="37" spans="1:18" s="106" customFormat="1" ht="15">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5">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5">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5">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5">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8.75"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8.75"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8.75"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8.75"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8.75"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8.75"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8.75"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8.75"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8.75"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8.75"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O571"/>
  <sheetViews>
    <sheetView zoomScaleNormal="100" zoomScaleSheetLayoutView="55" workbookViewId="0">
      <pane ySplit="3" topLeftCell="A4" activePane="bottomLeft" state="frozen"/>
      <selection pane="bottomLeft" activeCell="J15" sqref="J15"/>
    </sheetView>
  </sheetViews>
  <sheetFormatPr defaultColWidth="9.140625" defaultRowHeight="14.25"/>
  <cols>
    <col min="1" max="1" width="13" style="393" customWidth="1"/>
    <col min="2" max="2" width="109.7109375" style="228" customWidth="1"/>
    <col min="3" max="3" width="10.85546875" style="229" bestFit="1" customWidth="1"/>
    <col min="4" max="4" width="14.5703125" style="475" customWidth="1"/>
    <col min="5" max="5" width="15.7109375" style="230" customWidth="1"/>
    <col min="6" max="6" width="13.140625" style="229" customWidth="1"/>
    <col min="7" max="7" width="16.140625" style="229" customWidth="1"/>
    <col min="8" max="8" width="8.5703125" style="1" bestFit="1" customWidth="1"/>
    <col min="9" max="9" width="8.85546875" style="1" customWidth="1"/>
    <col min="11" max="11" width="10.7109375" style="1" bestFit="1" customWidth="1"/>
    <col min="12" max="16384" width="9.140625" style="1"/>
  </cols>
  <sheetData>
    <row r="1" spans="1:7" s="125" customFormat="1" ht="18.75">
      <c r="A1" s="494" t="s">
        <v>329</v>
      </c>
      <c r="B1" s="494"/>
      <c r="C1" s="494"/>
      <c r="D1" s="495"/>
      <c r="E1" s="495"/>
      <c r="F1" s="494"/>
      <c r="G1" s="494"/>
    </row>
    <row r="2" spans="1:7" s="125" customFormat="1" ht="18.75">
      <c r="A2" s="496" t="s">
        <v>399</v>
      </c>
      <c r="B2" s="496"/>
      <c r="C2" s="496"/>
      <c r="D2" s="495"/>
      <c r="E2" s="495"/>
      <c r="F2" s="496"/>
      <c r="G2" s="496"/>
    </row>
    <row r="3" spans="1:7" s="156" customFormat="1" ht="15">
      <c r="A3" s="374" t="s">
        <v>39</v>
      </c>
      <c r="B3" s="157" t="s">
        <v>40</v>
      </c>
      <c r="C3" s="157" t="s">
        <v>2</v>
      </c>
      <c r="D3" s="443" t="s">
        <v>3</v>
      </c>
      <c r="E3" s="157" t="s">
        <v>428</v>
      </c>
      <c r="F3" s="157" t="s">
        <v>429</v>
      </c>
      <c r="G3" s="157" t="s">
        <v>165</v>
      </c>
    </row>
    <row r="4" spans="1:7" s="4" customFormat="1" ht="15">
      <c r="A4" s="375"/>
      <c r="B4" s="158"/>
      <c r="C4" s="159"/>
      <c r="D4" s="444"/>
      <c r="E4" s="160"/>
      <c r="F4" s="161"/>
      <c r="G4" s="161"/>
    </row>
    <row r="5" spans="1:7" s="234" customFormat="1" ht="15">
      <c r="A5" s="233" t="s">
        <v>187</v>
      </c>
      <c r="B5" s="232" t="s">
        <v>482</v>
      </c>
      <c r="C5" s="233" t="s">
        <v>424</v>
      </c>
      <c r="D5" s="445">
        <v>1</v>
      </c>
      <c r="E5" s="261"/>
      <c r="F5" s="261"/>
      <c r="G5" s="262"/>
    </row>
    <row r="6" spans="1:7" s="4" customFormat="1" ht="15">
      <c r="A6" s="370"/>
      <c r="B6" s="235" t="s">
        <v>483</v>
      </c>
      <c r="C6" s="236"/>
      <c r="D6" s="446"/>
      <c r="E6" s="237"/>
      <c r="F6" s="238"/>
      <c r="G6" s="238"/>
    </row>
    <row r="7" spans="1:7" s="4" customFormat="1" ht="15">
      <c r="A7" s="370" t="s">
        <v>44</v>
      </c>
      <c r="B7" s="239" t="s">
        <v>484</v>
      </c>
      <c r="C7" s="236"/>
      <c r="D7" s="446"/>
      <c r="E7" s="237"/>
      <c r="F7" s="238"/>
      <c r="G7" s="238"/>
    </row>
    <row r="8" spans="1:7" s="4" customFormat="1" ht="15">
      <c r="A8" s="370"/>
      <c r="B8" s="309" t="s">
        <v>485</v>
      </c>
      <c r="C8" s="240"/>
      <c r="D8" s="437"/>
      <c r="E8" s="237"/>
      <c r="F8" s="238"/>
      <c r="G8" s="238"/>
    </row>
    <row r="9" spans="1:7" s="234" customFormat="1" ht="18" customHeight="1">
      <c r="A9" s="370" t="s">
        <v>202</v>
      </c>
      <c r="B9" s="241" t="s">
        <v>486</v>
      </c>
      <c r="C9" s="242" t="s">
        <v>487</v>
      </c>
      <c r="D9" s="437" t="s">
        <v>424</v>
      </c>
      <c r="E9" s="243"/>
      <c r="F9" s="243"/>
      <c r="G9" s="243"/>
    </row>
    <row r="10" spans="1:7" s="234" customFormat="1" ht="18" customHeight="1">
      <c r="A10" s="370" t="s">
        <v>488</v>
      </c>
      <c r="B10" s="241" t="s">
        <v>489</v>
      </c>
      <c r="C10" s="242" t="s">
        <v>490</v>
      </c>
      <c r="D10" s="437">
        <v>12</v>
      </c>
      <c r="E10" s="243"/>
      <c r="F10" s="243"/>
      <c r="G10" s="243"/>
    </row>
    <row r="11" spans="1:7" s="234" customFormat="1" ht="18" customHeight="1">
      <c r="A11" s="370" t="s">
        <v>491</v>
      </c>
      <c r="B11" s="241" t="s">
        <v>492</v>
      </c>
      <c r="C11" s="245" t="s">
        <v>487</v>
      </c>
      <c r="D11" s="447" t="s">
        <v>424</v>
      </c>
      <c r="E11" s="243"/>
      <c r="F11" s="243"/>
      <c r="G11" s="243"/>
    </row>
    <row r="12" spans="1:7" s="234" customFormat="1" ht="18" customHeight="1">
      <c r="A12" s="370" t="s">
        <v>493</v>
      </c>
      <c r="B12" s="241" t="s">
        <v>494</v>
      </c>
      <c r="C12" s="242" t="s">
        <v>487</v>
      </c>
      <c r="D12" s="437" t="s">
        <v>424</v>
      </c>
      <c r="E12" s="243"/>
      <c r="F12" s="243"/>
      <c r="G12" s="243"/>
    </row>
    <row r="13" spans="1:7" s="234" customFormat="1" ht="18" customHeight="1">
      <c r="A13" s="370" t="s">
        <v>495</v>
      </c>
      <c r="B13" s="241" t="s">
        <v>496</v>
      </c>
      <c r="C13" s="242" t="s">
        <v>490</v>
      </c>
      <c r="D13" s="437">
        <v>12</v>
      </c>
      <c r="E13" s="243"/>
      <c r="F13" s="243"/>
      <c r="G13" s="243"/>
    </row>
    <row r="14" spans="1:7" s="234" customFormat="1" ht="18" customHeight="1">
      <c r="A14" s="370" t="s">
        <v>497</v>
      </c>
      <c r="B14" s="241" t="s">
        <v>498</v>
      </c>
      <c r="C14" s="242" t="s">
        <v>490</v>
      </c>
      <c r="D14" s="437">
        <v>12</v>
      </c>
      <c r="E14" s="243"/>
      <c r="F14" s="243"/>
      <c r="G14" s="243"/>
    </row>
    <row r="15" spans="1:7" s="4" customFormat="1" ht="31.9" customHeight="1">
      <c r="A15" s="370" t="s">
        <v>499</v>
      </c>
      <c r="B15" s="239" t="s">
        <v>500</v>
      </c>
      <c r="C15" s="247" t="s">
        <v>487</v>
      </c>
      <c r="D15" s="447" t="s">
        <v>424</v>
      </c>
      <c r="E15" s="248"/>
      <c r="F15" s="248"/>
      <c r="G15" s="248"/>
    </row>
    <row r="16" spans="1:7" s="4" customFormat="1" ht="20.45" customHeight="1">
      <c r="A16" s="370" t="s">
        <v>501</v>
      </c>
      <c r="B16" s="239" t="s">
        <v>502</v>
      </c>
      <c r="C16" s="240" t="s">
        <v>490</v>
      </c>
      <c r="D16" s="437">
        <v>12</v>
      </c>
      <c r="E16" s="248"/>
      <c r="F16" s="248"/>
      <c r="G16" s="248"/>
    </row>
    <row r="17" spans="1:7" s="4" customFormat="1" ht="31.9" customHeight="1">
      <c r="A17" s="370" t="s">
        <v>503</v>
      </c>
      <c r="B17" s="239" t="s">
        <v>504</v>
      </c>
      <c r="C17" s="240" t="s">
        <v>19</v>
      </c>
      <c r="D17" s="437" t="s">
        <v>424</v>
      </c>
      <c r="E17" s="248"/>
      <c r="F17" s="248"/>
      <c r="G17" s="248"/>
    </row>
    <row r="18" spans="1:7" s="4" customFormat="1" ht="31.9" customHeight="1">
      <c r="A18" s="370" t="s">
        <v>505</v>
      </c>
      <c r="B18" s="239" t="s">
        <v>506</v>
      </c>
      <c r="C18" s="240" t="s">
        <v>19</v>
      </c>
      <c r="D18" s="437" t="s">
        <v>424</v>
      </c>
      <c r="E18" s="248"/>
      <c r="F18" s="248"/>
      <c r="G18" s="248"/>
    </row>
    <row r="19" spans="1:7" s="4" customFormat="1" ht="31.9" customHeight="1">
      <c r="A19" s="370" t="s">
        <v>507</v>
      </c>
      <c r="B19" s="239" t="s">
        <v>508</v>
      </c>
      <c r="C19" s="247" t="s">
        <v>19</v>
      </c>
      <c r="D19" s="447" t="s">
        <v>424</v>
      </c>
      <c r="E19" s="248"/>
      <c r="F19" s="248"/>
      <c r="G19" s="248"/>
    </row>
    <row r="20" spans="1:7" s="4" customFormat="1" ht="31.9" customHeight="1">
      <c r="A20" s="370" t="s">
        <v>509</v>
      </c>
      <c r="B20" s="239" t="s">
        <v>510</v>
      </c>
      <c r="C20" s="240" t="s">
        <v>487</v>
      </c>
      <c r="D20" s="437" t="s">
        <v>424</v>
      </c>
      <c r="E20" s="248"/>
      <c r="F20" s="248"/>
      <c r="G20" s="248"/>
    </row>
    <row r="21" spans="1:7" s="4" customFormat="1" ht="15">
      <c r="A21" s="370"/>
      <c r="B21" s="309" t="s">
        <v>511</v>
      </c>
      <c r="C21" s="240"/>
      <c r="D21" s="437"/>
      <c r="E21" s="248"/>
      <c r="F21" s="248"/>
      <c r="G21" s="248"/>
    </row>
    <row r="22" spans="1:7" s="4" customFormat="1" ht="25.5">
      <c r="A22" s="370" t="s">
        <v>203</v>
      </c>
      <c r="B22" s="239" t="s">
        <v>512</v>
      </c>
      <c r="C22" s="240" t="s">
        <v>487</v>
      </c>
      <c r="D22" s="437" t="s">
        <v>424</v>
      </c>
      <c r="E22" s="248"/>
      <c r="F22" s="248"/>
      <c r="G22" s="248"/>
    </row>
    <row r="23" spans="1:7" s="4" customFormat="1" ht="25.5">
      <c r="A23" s="370" t="s">
        <v>513</v>
      </c>
      <c r="B23" s="239" t="s">
        <v>514</v>
      </c>
      <c r="C23" s="247" t="s">
        <v>487</v>
      </c>
      <c r="D23" s="447" t="s">
        <v>424</v>
      </c>
      <c r="E23" s="248"/>
      <c r="F23" s="248"/>
      <c r="G23" s="248"/>
    </row>
    <row r="24" spans="1:7" s="4" customFormat="1" ht="15">
      <c r="A24" s="370"/>
      <c r="B24" s="309" t="s">
        <v>515</v>
      </c>
      <c r="C24" s="240"/>
      <c r="D24" s="437"/>
      <c r="E24" s="237"/>
      <c r="F24" s="238"/>
      <c r="G24" s="238"/>
    </row>
    <row r="25" spans="1:7" s="4" customFormat="1" ht="30" customHeight="1">
      <c r="A25" s="370"/>
      <c r="B25" s="239" t="s">
        <v>516</v>
      </c>
      <c r="C25" s="247" t="s">
        <v>487</v>
      </c>
      <c r="D25" s="447" t="s">
        <v>424</v>
      </c>
      <c r="E25" s="248"/>
      <c r="F25" s="248"/>
      <c r="G25" s="238"/>
    </row>
    <row r="26" spans="1:7" s="4" customFormat="1" ht="30" customHeight="1">
      <c r="A26" s="370"/>
      <c r="B26" s="239" t="s">
        <v>517</v>
      </c>
      <c r="C26" s="240"/>
      <c r="D26" s="437"/>
      <c r="E26" s="248"/>
      <c r="F26" s="248"/>
      <c r="G26" s="238"/>
    </row>
    <row r="27" spans="1:7" s="234" customFormat="1" ht="20.45" customHeight="1">
      <c r="A27" s="370"/>
      <c r="B27" s="241" t="s">
        <v>518</v>
      </c>
      <c r="C27" s="245" t="s">
        <v>19</v>
      </c>
      <c r="D27" s="447">
        <v>60</v>
      </c>
      <c r="E27" s="243"/>
      <c r="F27" s="243"/>
      <c r="G27" s="249"/>
    </row>
    <row r="28" spans="1:7" s="234" customFormat="1" ht="20.45" customHeight="1">
      <c r="A28" s="370"/>
      <c r="B28" s="241" t="s">
        <v>519</v>
      </c>
      <c r="C28" s="242" t="s">
        <v>19</v>
      </c>
      <c r="D28" s="437">
        <v>60</v>
      </c>
      <c r="E28" s="243"/>
      <c r="F28" s="243"/>
      <c r="G28" s="249"/>
    </row>
    <row r="29" spans="1:7" s="4" customFormat="1" ht="25.5">
      <c r="A29" s="370"/>
      <c r="B29" s="239" t="s">
        <v>520</v>
      </c>
      <c r="C29" s="245" t="s">
        <v>487</v>
      </c>
      <c r="D29" s="447" t="s">
        <v>424</v>
      </c>
      <c r="E29" s="248"/>
      <c r="F29" s="248"/>
      <c r="G29" s="238"/>
    </row>
    <row r="30" spans="1:7" s="234" customFormat="1" ht="17.45" customHeight="1">
      <c r="A30" s="370"/>
      <c r="B30" s="241" t="s">
        <v>521</v>
      </c>
      <c r="C30" s="242"/>
      <c r="D30" s="437"/>
      <c r="E30" s="243"/>
      <c r="F30" s="243"/>
      <c r="G30" s="249"/>
    </row>
    <row r="31" spans="1:7" s="234" customFormat="1" ht="17.45" customHeight="1">
      <c r="A31" s="370"/>
      <c r="B31" s="241" t="s">
        <v>522</v>
      </c>
      <c r="C31" s="245" t="s">
        <v>487</v>
      </c>
      <c r="D31" s="447" t="s">
        <v>424</v>
      </c>
      <c r="E31" s="243"/>
      <c r="F31" s="243"/>
      <c r="G31" s="249"/>
    </row>
    <row r="32" spans="1:7" s="234" customFormat="1" ht="17.45" customHeight="1">
      <c r="A32" s="370"/>
      <c r="B32" s="241" t="s">
        <v>523</v>
      </c>
      <c r="C32" s="242" t="s">
        <v>487</v>
      </c>
      <c r="D32" s="437" t="s">
        <v>424</v>
      </c>
      <c r="E32" s="243"/>
      <c r="F32" s="243"/>
      <c r="G32" s="249"/>
    </row>
    <row r="33" spans="1:7" ht="30">
      <c r="A33" s="376" t="s">
        <v>188</v>
      </c>
      <c r="B33" s="163" t="s">
        <v>430</v>
      </c>
      <c r="C33" s="162" t="s">
        <v>252</v>
      </c>
      <c r="D33" s="448">
        <v>1329</v>
      </c>
      <c r="E33" s="164"/>
      <c r="F33" s="165"/>
      <c r="G33" s="282"/>
    </row>
    <row r="34" spans="1:7" ht="15">
      <c r="A34" s="377" t="s">
        <v>71</v>
      </c>
      <c r="B34" s="330" t="s">
        <v>198</v>
      </c>
      <c r="C34" s="166"/>
      <c r="D34" s="426"/>
      <c r="E34" s="167"/>
      <c r="F34" s="166"/>
      <c r="G34" s="166"/>
    </row>
    <row r="35" spans="1:7" ht="15">
      <c r="A35" s="378">
        <v>1</v>
      </c>
      <c r="B35" s="206" t="s">
        <v>330</v>
      </c>
      <c r="C35" s="168"/>
      <c r="D35" s="449"/>
      <c r="E35" s="184"/>
      <c r="F35" s="168"/>
      <c r="G35" s="168"/>
    </row>
    <row r="36" spans="1:7" ht="51">
      <c r="A36" s="379" t="s">
        <v>43</v>
      </c>
      <c r="B36" s="169" t="s">
        <v>180</v>
      </c>
      <c r="C36" s="170" t="s">
        <v>28</v>
      </c>
      <c r="D36" s="449">
        <v>0.27</v>
      </c>
      <c r="E36" s="269"/>
      <c r="F36" s="269"/>
      <c r="G36" s="269"/>
    </row>
    <row r="37" spans="1:7" s="2" customFormat="1" ht="15">
      <c r="A37" s="378">
        <v>2</v>
      </c>
      <c r="B37" s="206" t="s">
        <v>10</v>
      </c>
      <c r="C37" s="168"/>
      <c r="D37" s="449"/>
      <c r="E37" s="269"/>
      <c r="F37" s="314"/>
      <c r="G37" s="269"/>
    </row>
    <row r="38" spans="1:7" ht="89.25">
      <c r="A38" s="379" t="s">
        <v>30</v>
      </c>
      <c r="B38" s="169" t="s">
        <v>431</v>
      </c>
      <c r="C38" s="170" t="s">
        <v>49</v>
      </c>
      <c r="D38" s="449">
        <v>132.9</v>
      </c>
      <c r="E38" s="269"/>
      <c r="F38" s="269"/>
      <c r="G38" s="269"/>
    </row>
    <row r="39" spans="1:7" ht="15">
      <c r="A39" s="378" t="s">
        <v>5</v>
      </c>
      <c r="B39" s="206" t="s">
        <v>84</v>
      </c>
      <c r="C39" s="168"/>
      <c r="D39" s="449"/>
      <c r="E39" s="269"/>
      <c r="F39" s="314"/>
      <c r="G39" s="269"/>
    </row>
    <row r="40" spans="1:7">
      <c r="A40" s="380" t="s">
        <v>6</v>
      </c>
      <c r="B40" s="305" t="s">
        <v>528</v>
      </c>
      <c r="C40" s="247"/>
      <c r="D40" s="450"/>
      <c r="E40" s="273"/>
      <c r="F40" s="263"/>
      <c r="G40" s="269"/>
    </row>
    <row r="41" spans="1:7" ht="25.5">
      <c r="A41" s="372" t="s">
        <v>181</v>
      </c>
      <c r="B41" s="306" t="s">
        <v>581</v>
      </c>
      <c r="C41" s="307"/>
      <c r="D41" s="450"/>
      <c r="E41" s="273"/>
      <c r="F41" s="263"/>
      <c r="G41" s="269"/>
    </row>
    <row r="42" spans="1:7" ht="25.5">
      <c r="A42" s="372" t="s">
        <v>182</v>
      </c>
      <c r="B42" s="306" t="s">
        <v>166</v>
      </c>
      <c r="C42" s="307"/>
      <c r="D42" s="450"/>
      <c r="E42" s="273"/>
      <c r="F42" s="263"/>
      <c r="G42" s="269"/>
    </row>
    <row r="43" spans="1:7" ht="25.5">
      <c r="A43" s="372" t="s">
        <v>529</v>
      </c>
      <c r="B43" s="306" t="s">
        <v>167</v>
      </c>
      <c r="C43" s="307"/>
      <c r="D43" s="450"/>
      <c r="E43" s="273"/>
      <c r="F43" s="263"/>
      <c r="G43" s="269"/>
    </row>
    <row r="44" spans="1:7">
      <c r="A44" s="372" t="s">
        <v>530</v>
      </c>
      <c r="B44" s="308" t="s">
        <v>582</v>
      </c>
      <c r="C44" s="307"/>
      <c r="D44" s="450"/>
      <c r="E44" s="273"/>
      <c r="F44" s="263"/>
      <c r="G44" s="269"/>
    </row>
    <row r="45" spans="1:7">
      <c r="A45" s="372" t="s">
        <v>42</v>
      </c>
      <c r="B45" s="306" t="s">
        <v>168</v>
      </c>
      <c r="C45" s="240" t="s">
        <v>4</v>
      </c>
      <c r="D45" s="450">
        <v>420.73</v>
      </c>
      <c r="E45" s="263"/>
      <c r="F45" s="263"/>
      <c r="G45" s="269"/>
    </row>
    <row r="46" spans="1:7">
      <c r="A46" s="372" t="s">
        <v>29</v>
      </c>
      <c r="B46" s="306" t="s">
        <v>169</v>
      </c>
      <c r="C46" s="240" t="s">
        <v>4</v>
      </c>
      <c r="D46" s="450">
        <v>662.22</v>
      </c>
      <c r="E46" s="263"/>
      <c r="F46" s="263"/>
      <c r="G46" s="269"/>
    </row>
    <row r="47" spans="1:7">
      <c r="A47" s="372" t="s">
        <v>5</v>
      </c>
      <c r="B47" s="306" t="s">
        <v>170</v>
      </c>
      <c r="C47" s="240" t="s">
        <v>4</v>
      </c>
      <c r="D47" s="450">
        <v>0</v>
      </c>
      <c r="E47" s="263"/>
      <c r="F47" s="263"/>
      <c r="G47" s="269"/>
    </row>
    <row r="48" spans="1:7">
      <c r="A48" s="381"/>
      <c r="B48" s="173"/>
      <c r="C48" s="170"/>
      <c r="D48" s="449"/>
      <c r="E48" s="269"/>
      <c r="F48" s="269"/>
      <c r="G48" s="269"/>
    </row>
    <row r="49" spans="1:7" ht="15">
      <c r="A49" s="378" t="s">
        <v>8</v>
      </c>
      <c r="B49" s="206" t="s">
        <v>89</v>
      </c>
      <c r="C49" s="168"/>
      <c r="D49" s="449"/>
      <c r="E49" s="269"/>
      <c r="F49" s="314"/>
      <c r="G49" s="269"/>
    </row>
    <row r="50" spans="1:7" ht="25.5">
      <c r="A50" s="379" t="s">
        <v>76</v>
      </c>
      <c r="B50" s="173" t="s">
        <v>171</v>
      </c>
      <c r="C50" s="170" t="s">
        <v>4</v>
      </c>
      <c r="D50" s="449">
        <v>304.57</v>
      </c>
      <c r="E50" s="269"/>
      <c r="F50" s="269"/>
      <c r="G50" s="269"/>
    </row>
    <row r="51" spans="1:7" ht="15">
      <c r="A51" s="378" t="s">
        <v>31</v>
      </c>
      <c r="B51" s="206" t="s">
        <v>389</v>
      </c>
      <c r="C51" s="168"/>
      <c r="D51" s="449"/>
      <c r="E51" s="269"/>
      <c r="F51" s="314"/>
      <c r="G51" s="269"/>
    </row>
    <row r="52" spans="1:7" ht="89.25">
      <c r="A52" s="379" t="s">
        <v>32</v>
      </c>
      <c r="B52" s="176" t="s">
        <v>432</v>
      </c>
      <c r="C52" s="170"/>
      <c r="D52" s="449"/>
      <c r="E52" s="269"/>
      <c r="F52" s="269"/>
      <c r="G52" s="269"/>
    </row>
    <row r="53" spans="1:7" s="47" customFormat="1">
      <c r="A53" s="382" t="s">
        <v>249</v>
      </c>
      <c r="B53" s="177" t="s">
        <v>179</v>
      </c>
      <c r="C53" s="178" t="s">
        <v>11</v>
      </c>
      <c r="D53" s="451">
        <v>1046</v>
      </c>
      <c r="E53" s="265"/>
      <c r="F53" s="265"/>
      <c r="G53" s="269"/>
    </row>
    <row r="54" spans="1:7" s="47" customFormat="1">
      <c r="A54" s="382" t="s">
        <v>534</v>
      </c>
      <c r="B54" s="177" t="s">
        <v>220</v>
      </c>
      <c r="C54" s="178" t="s">
        <v>11</v>
      </c>
      <c r="D54" s="451">
        <v>16</v>
      </c>
      <c r="E54" s="265"/>
      <c r="F54" s="265"/>
      <c r="G54" s="269"/>
    </row>
    <row r="55" spans="1:7" s="47" customFormat="1">
      <c r="A55" s="382" t="s">
        <v>535</v>
      </c>
      <c r="B55" s="177" t="s">
        <v>87</v>
      </c>
      <c r="C55" s="178" t="s">
        <v>11</v>
      </c>
      <c r="D55" s="451">
        <v>70</v>
      </c>
      <c r="E55" s="265"/>
      <c r="F55" s="265"/>
      <c r="G55" s="269"/>
    </row>
    <row r="56" spans="1:7" s="47" customFormat="1">
      <c r="A56" s="382" t="s">
        <v>536</v>
      </c>
      <c r="B56" s="177" t="s">
        <v>88</v>
      </c>
      <c r="C56" s="178" t="s">
        <v>11</v>
      </c>
      <c r="D56" s="451">
        <v>0</v>
      </c>
      <c r="E56" s="265"/>
      <c r="F56" s="265"/>
      <c r="G56" s="269"/>
    </row>
    <row r="57" spans="1:7" s="47" customFormat="1">
      <c r="A57" s="382" t="s">
        <v>537</v>
      </c>
      <c r="B57" s="177" t="s">
        <v>14</v>
      </c>
      <c r="C57" s="178" t="s">
        <v>11</v>
      </c>
      <c r="D57" s="451">
        <v>30</v>
      </c>
      <c r="E57" s="265"/>
      <c r="F57" s="265"/>
      <c r="G57" s="269"/>
    </row>
    <row r="58" spans="1:7" s="47" customFormat="1">
      <c r="A58" s="382" t="s">
        <v>538</v>
      </c>
      <c r="B58" s="177" t="s">
        <v>15</v>
      </c>
      <c r="C58" s="178" t="s">
        <v>11</v>
      </c>
      <c r="D58" s="451">
        <v>157</v>
      </c>
      <c r="E58" s="265"/>
      <c r="F58" s="265"/>
      <c r="G58" s="269"/>
    </row>
    <row r="59" spans="1:7" s="47" customFormat="1">
      <c r="A59" s="382" t="s">
        <v>539</v>
      </c>
      <c r="B59" s="177" t="s">
        <v>253</v>
      </c>
      <c r="C59" s="178" t="s">
        <v>11</v>
      </c>
      <c r="D59" s="451">
        <v>0</v>
      </c>
      <c r="E59" s="270"/>
      <c r="F59" s="270"/>
      <c r="G59" s="269"/>
    </row>
    <row r="60" spans="1:7" s="47" customFormat="1">
      <c r="A60" s="382" t="s">
        <v>540</v>
      </c>
      <c r="B60" s="177" t="s">
        <v>254</v>
      </c>
      <c r="C60" s="178" t="s">
        <v>11</v>
      </c>
      <c r="D60" s="451">
        <v>10</v>
      </c>
      <c r="E60" s="270"/>
      <c r="F60" s="270"/>
      <c r="G60" s="269"/>
    </row>
    <row r="61" spans="1:7" s="6" customFormat="1" ht="15">
      <c r="A61" s="378" t="s">
        <v>12</v>
      </c>
      <c r="B61" s="330" t="s">
        <v>54</v>
      </c>
      <c r="C61" s="168"/>
      <c r="D61" s="449"/>
      <c r="E61" s="269"/>
      <c r="F61" s="314"/>
      <c r="G61" s="269"/>
    </row>
    <row r="62" spans="1:7" s="124" customFormat="1">
      <c r="A62" s="379" t="s">
        <v>13</v>
      </c>
      <c r="B62" s="173" t="s">
        <v>682</v>
      </c>
      <c r="C62" s="179"/>
      <c r="D62" s="452"/>
      <c r="E62" s="271"/>
      <c r="F62" s="269"/>
      <c r="G62" s="269"/>
    </row>
    <row r="63" spans="1:7" s="124" customFormat="1">
      <c r="A63" s="381" t="s">
        <v>175</v>
      </c>
      <c r="B63" s="177" t="s">
        <v>179</v>
      </c>
      <c r="C63" s="179" t="s">
        <v>19</v>
      </c>
      <c r="D63" s="449">
        <v>12</v>
      </c>
      <c r="E63" s="269"/>
      <c r="F63" s="269"/>
      <c r="G63" s="269"/>
    </row>
    <row r="64" spans="1:7" s="124" customFormat="1">
      <c r="A64" s="381" t="s">
        <v>176</v>
      </c>
      <c r="B64" s="177" t="s">
        <v>15</v>
      </c>
      <c r="C64" s="179" t="s">
        <v>19</v>
      </c>
      <c r="D64" s="449">
        <v>1</v>
      </c>
      <c r="E64" s="269"/>
      <c r="F64" s="269"/>
      <c r="G64" s="269"/>
    </row>
    <row r="65" spans="1:7" s="124" customFormat="1">
      <c r="A65" s="381" t="s">
        <v>177</v>
      </c>
      <c r="B65" s="177" t="s">
        <v>253</v>
      </c>
      <c r="C65" s="179" t="s">
        <v>19</v>
      </c>
      <c r="D65" s="449">
        <v>1</v>
      </c>
      <c r="E65" s="269"/>
      <c r="F65" s="269"/>
      <c r="G65" s="269"/>
    </row>
    <row r="66" spans="1:7" s="124" customFormat="1">
      <c r="A66" s="381" t="s">
        <v>178</v>
      </c>
      <c r="B66" s="177" t="s">
        <v>255</v>
      </c>
      <c r="C66" s="179" t="s">
        <v>19</v>
      </c>
      <c r="D66" s="449">
        <v>1</v>
      </c>
      <c r="E66" s="269"/>
      <c r="F66" s="269"/>
      <c r="G66" s="269"/>
    </row>
    <row r="67" spans="1:7" s="2" customFormat="1">
      <c r="A67" s="379" t="s">
        <v>240</v>
      </c>
      <c r="B67" s="173" t="s">
        <v>680</v>
      </c>
      <c r="C67" s="179"/>
      <c r="D67" s="452"/>
      <c r="E67" s="271"/>
      <c r="F67" s="269"/>
      <c r="G67" s="269"/>
    </row>
    <row r="68" spans="1:7" s="2" customFormat="1">
      <c r="A68" s="381" t="s">
        <v>224</v>
      </c>
      <c r="B68" s="173" t="s">
        <v>85</v>
      </c>
      <c r="C68" s="179" t="s">
        <v>19</v>
      </c>
      <c r="D68" s="449">
        <v>12</v>
      </c>
      <c r="E68" s="269"/>
      <c r="F68" s="269"/>
      <c r="G68" s="269"/>
    </row>
    <row r="69" spans="1:7" s="2" customFormat="1">
      <c r="A69" s="381" t="s">
        <v>225</v>
      </c>
      <c r="B69" s="177" t="s">
        <v>179</v>
      </c>
      <c r="C69" s="179" t="s">
        <v>19</v>
      </c>
      <c r="D69" s="449">
        <v>0</v>
      </c>
      <c r="E69" s="269"/>
      <c r="F69" s="269"/>
      <c r="G69" s="269"/>
    </row>
    <row r="70" spans="1:7" s="2" customFormat="1">
      <c r="A70" s="381" t="s">
        <v>226</v>
      </c>
      <c r="B70" s="177" t="s">
        <v>220</v>
      </c>
      <c r="C70" s="179" t="s">
        <v>19</v>
      </c>
      <c r="D70" s="449">
        <v>3</v>
      </c>
      <c r="E70" s="269"/>
      <c r="F70" s="269"/>
      <c r="G70" s="269"/>
    </row>
    <row r="71" spans="1:7" s="2" customFormat="1">
      <c r="A71" s="381" t="s">
        <v>544</v>
      </c>
      <c r="B71" s="177" t="s">
        <v>87</v>
      </c>
      <c r="C71" s="179" t="s">
        <v>19</v>
      </c>
      <c r="D71" s="449">
        <v>0</v>
      </c>
      <c r="E71" s="269"/>
      <c r="F71" s="269"/>
      <c r="G71" s="269"/>
    </row>
    <row r="72" spans="1:7" s="2" customFormat="1">
      <c r="A72" s="381" t="s">
        <v>545</v>
      </c>
      <c r="B72" s="177" t="s">
        <v>88</v>
      </c>
      <c r="C72" s="179" t="s">
        <v>19</v>
      </c>
      <c r="D72" s="449">
        <v>0</v>
      </c>
      <c r="E72" s="269"/>
      <c r="F72" s="269"/>
      <c r="G72" s="269"/>
    </row>
    <row r="73" spans="1:7" s="2" customFormat="1" ht="38.25">
      <c r="A73" s="379" t="s">
        <v>541</v>
      </c>
      <c r="B73" s="177" t="s">
        <v>681</v>
      </c>
      <c r="C73" s="179"/>
      <c r="D73" s="449"/>
      <c r="E73" s="269"/>
      <c r="F73" s="269"/>
      <c r="G73" s="269"/>
    </row>
    <row r="74" spans="1:7" s="2" customFormat="1">
      <c r="A74" s="381" t="s">
        <v>546</v>
      </c>
      <c r="B74" s="177" t="s">
        <v>337</v>
      </c>
      <c r="C74" s="179" t="s">
        <v>19</v>
      </c>
      <c r="D74" s="449">
        <v>16</v>
      </c>
      <c r="E74" s="269"/>
      <c r="F74" s="269"/>
      <c r="G74" s="269"/>
    </row>
    <row r="75" spans="1:7" s="2" customFormat="1">
      <c r="A75" s="381" t="s">
        <v>547</v>
      </c>
      <c r="B75" s="177" t="s">
        <v>338</v>
      </c>
      <c r="C75" s="179" t="s">
        <v>19</v>
      </c>
      <c r="D75" s="449">
        <v>6</v>
      </c>
      <c r="E75" s="269"/>
      <c r="F75" s="269"/>
      <c r="G75" s="269"/>
    </row>
    <row r="76" spans="1:7" s="2" customFormat="1">
      <c r="A76" s="381" t="s">
        <v>548</v>
      </c>
      <c r="B76" s="177" t="s">
        <v>339</v>
      </c>
      <c r="C76" s="179" t="s">
        <v>19</v>
      </c>
      <c r="D76" s="449">
        <v>2</v>
      </c>
      <c r="E76" s="269"/>
      <c r="F76" s="269"/>
      <c r="G76" s="269"/>
    </row>
    <row r="77" spans="1:7" s="2" customFormat="1" ht="38.25">
      <c r="A77" s="379" t="s">
        <v>542</v>
      </c>
      <c r="B77" s="173" t="s">
        <v>433</v>
      </c>
      <c r="C77" s="174"/>
      <c r="D77" s="449"/>
      <c r="E77" s="269"/>
      <c r="F77" s="269"/>
      <c r="G77" s="269"/>
    </row>
    <row r="78" spans="1:7" s="2" customFormat="1">
      <c r="A78" s="381" t="s">
        <v>549</v>
      </c>
      <c r="B78" s="181" t="s">
        <v>91</v>
      </c>
      <c r="C78" s="179" t="s">
        <v>19</v>
      </c>
      <c r="D78" s="449">
        <v>0</v>
      </c>
      <c r="E78" s="269"/>
      <c r="F78" s="269"/>
      <c r="G78" s="269"/>
    </row>
    <row r="79" spans="1:7" s="2" customFormat="1">
      <c r="A79" s="381" t="s">
        <v>550</v>
      </c>
      <c r="B79" s="181" t="s">
        <v>85</v>
      </c>
      <c r="C79" s="179" t="s">
        <v>19</v>
      </c>
      <c r="D79" s="449">
        <v>12</v>
      </c>
      <c r="E79" s="269"/>
      <c r="F79" s="269"/>
      <c r="G79" s="269"/>
    </row>
    <row r="80" spans="1:7" s="2" customFormat="1">
      <c r="A80" s="381" t="s">
        <v>551</v>
      </c>
      <c r="B80" s="177" t="s">
        <v>179</v>
      </c>
      <c r="C80" s="179" t="s">
        <v>19</v>
      </c>
      <c r="D80" s="449">
        <v>12</v>
      </c>
      <c r="E80" s="269"/>
      <c r="F80" s="269"/>
      <c r="G80" s="269"/>
    </row>
    <row r="81" spans="1:7" s="2" customFormat="1">
      <c r="A81" s="381" t="s">
        <v>552</v>
      </c>
      <c r="B81" s="177" t="s">
        <v>220</v>
      </c>
      <c r="C81" s="179" t="s">
        <v>19</v>
      </c>
      <c r="D81" s="449">
        <v>3</v>
      </c>
      <c r="E81" s="269"/>
      <c r="F81" s="269"/>
      <c r="G81" s="269"/>
    </row>
    <row r="82" spans="1:7" s="2" customFormat="1">
      <c r="A82" s="381" t="s">
        <v>553</v>
      </c>
      <c r="B82" s="177" t="s">
        <v>87</v>
      </c>
      <c r="C82" s="179" t="s">
        <v>19</v>
      </c>
      <c r="D82" s="449">
        <v>0</v>
      </c>
      <c r="E82" s="269"/>
      <c r="F82" s="269"/>
      <c r="G82" s="269"/>
    </row>
    <row r="83" spans="1:7" s="2" customFormat="1">
      <c r="A83" s="381" t="s">
        <v>554</v>
      </c>
      <c r="B83" s="177" t="s">
        <v>88</v>
      </c>
      <c r="C83" s="179" t="s">
        <v>19</v>
      </c>
      <c r="D83" s="449">
        <v>0</v>
      </c>
      <c r="E83" s="269"/>
      <c r="F83" s="269"/>
      <c r="G83" s="269"/>
    </row>
    <row r="84" spans="1:7" s="2" customFormat="1">
      <c r="A84" s="381" t="s">
        <v>555</v>
      </c>
      <c r="B84" s="177" t="s">
        <v>14</v>
      </c>
      <c r="C84" s="179" t="s">
        <v>19</v>
      </c>
      <c r="D84" s="449">
        <v>0</v>
      </c>
      <c r="E84" s="269"/>
      <c r="F84" s="269"/>
      <c r="G84" s="269"/>
    </row>
    <row r="85" spans="1:7" s="2" customFormat="1">
      <c r="A85" s="381" t="s">
        <v>556</v>
      </c>
      <c r="B85" s="177" t="s">
        <v>15</v>
      </c>
      <c r="C85" s="179" t="s">
        <v>19</v>
      </c>
      <c r="D85" s="449">
        <v>1</v>
      </c>
      <c r="E85" s="269"/>
      <c r="F85" s="269"/>
      <c r="G85" s="269"/>
    </row>
    <row r="86" spans="1:7" s="2" customFormat="1">
      <c r="A86" s="381" t="s">
        <v>557</v>
      </c>
      <c r="B86" s="177" t="s">
        <v>253</v>
      </c>
      <c r="C86" s="179" t="s">
        <v>19</v>
      </c>
      <c r="D86" s="449">
        <v>1</v>
      </c>
      <c r="E86" s="269"/>
      <c r="F86" s="269"/>
      <c r="G86" s="269"/>
    </row>
    <row r="87" spans="1:7" s="2" customFormat="1">
      <c r="A87" s="381" t="s">
        <v>558</v>
      </c>
      <c r="B87" s="177" t="s">
        <v>254</v>
      </c>
      <c r="C87" s="179" t="s">
        <v>19</v>
      </c>
      <c r="D87" s="449">
        <v>0</v>
      </c>
      <c r="E87" s="269"/>
      <c r="F87" s="269"/>
      <c r="G87" s="269"/>
    </row>
    <row r="88" spans="1:7" s="2" customFormat="1">
      <c r="A88" s="381" t="s">
        <v>559</v>
      </c>
      <c r="B88" s="177" t="s">
        <v>255</v>
      </c>
      <c r="C88" s="179" t="s">
        <v>19</v>
      </c>
      <c r="D88" s="449">
        <v>1</v>
      </c>
      <c r="E88" s="269"/>
      <c r="F88" s="269"/>
      <c r="G88" s="269"/>
    </row>
    <row r="89" spans="1:7" s="2" customFormat="1" ht="38.25">
      <c r="A89" s="379" t="s">
        <v>543</v>
      </c>
      <c r="B89" s="173" t="s">
        <v>685</v>
      </c>
      <c r="C89" s="179"/>
      <c r="D89" s="453"/>
      <c r="E89" s="269"/>
      <c r="F89" s="269"/>
      <c r="G89" s="269"/>
    </row>
    <row r="90" spans="1:7" s="2" customFormat="1">
      <c r="A90" s="381" t="s">
        <v>560</v>
      </c>
      <c r="B90" s="173" t="s">
        <v>683</v>
      </c>
      <c r="C90" s="179" t="s">
        <v>151</v>
      </c>
      <c r="D90" s="449">
        <v>0.77</v>
      </c>
      <c r="E90" s="269"/>
      <c r="F90" s="269"/>
      <c r="G90" s="269"/>
    </row>
    <row r="91" spans="1:7" s="7" customFormat="1" ht="15">
      <c r="A91" s="378" t="s">
        <v>17</v>
      </c>
      <c r="B91" s="206" t="s">
        <v>172</v>
      </c>
      <c r="C91" s="168"/>
      <c r="D91" s="449"/>
      <c r="E91" s="269"/>
      <c r="F91" s="314"/>
      <c r="G91" s="269"/>
    </row>
    <row r="92" spans="1:7" s="147" customFormat="1" ht="38.25">
      <c r="A92" s="383" t="s">
        <v>18</v>
      </c>
      <c r="B92" s="173" t="s">
        <v>686</v>
      </c>
      <c r="C92" s="180"/>
      <c r="D92" s="451"/>
      <c r="E92" s="270"/>
      <c r="F92" s="270"/>
      <c r="G92" s="269"/>
    </row>
    <row r="93" spans="1:7" s="147" customFormat="1">
      <c r="A93" s="383" t="s">
        <v>143</v>
      </c>
      <c r="B93" s="182" t="s">
        <v>390</v>
      </c>
      <c r="C93" s="180"/>
      <c r="D93" s="451"/>
      <c r="E93" s="270"/>
      <c r="F93" s="270"/>
      <c r="G93" s="269"/>
    </row>
    <row r="94" spans="1:7" s="147" customFormat="1">
      <c r="A94" s="384" t="s">
        <v>561</v>
      </c>
      <c r="B94" s="183" t="s">
        <v>91</v>
      </c>
      <c r="C94" s="179" t="s">
        <v>19</v>
      </c>
      <c r="D94" s="451">
        <v>0</v>
      </c>
      <c r="E94" s="270"/>
      <c r="F94" s="270"/>
      <c r="G94" s="269"/>
    </row>
    <row r="95" spans="1:7" s="147" customFormat="1">
      <c r="A95" s="384" t="s">
        <v>562</v>
      </c>
      <c r="B95" s="183" t="s">
        <v>85</v>
      </c>
      <c r="C95" s="179" t="s">
        <v>19</v>
      </c>
      <c r="D95" s="451">
        <v>12</v>
      </c>
      <c r="E95" s="270"/>
      <c r="F95" s="270"/>
      <c r="G95" s="269"/>
    </row>
    <row r="96" spans="1:7" s="7" customFormat="1">
      <c r="A96" s="384" t="s">
        <v>563</v>
      </c>
      <c r="B96" s="177" t="s">
        <v>179</v>
      </c>
      <c r="C96" s="179" t="s">
        <v>19</v>
      </c>
      <c r="D96" s="451">
        <v>28</v>
      </c>
      <c r="E96" s="270"/>
      <c r="F96" s="270"/>
      <c r="G96" s="269"/>
    </row>
    <row r="97" spans="1:7" s="7" customFormat="1">
      <c r="A97" s="384" t="s">
        <v>564</v>
      </c>
      <c r="B97" s="177" t="s">
        <v>220</v>
      </c>
      <c r="C97" s="179" t="s">
        <v>19</v>
      </c>
      <c r="D97" s="451">
        <v>3</v>
      </c>
      <c r="E97" s="270"/>
      <c r="F97" s="270"/>
      <c r="G97" s="269"/>
    </row>
    <row r="98" spans="1:7" s="7" customFormat="1">
      <c r="A98" s="384" t="s">
        <v>565</v>
      </c>
      <c r="B98" s="177" t="s">
        <v>87</v>
      </c>
      <c r="C98" s="179" t="s">
        <v>19</v>
      </c>
      <c r="D98" s="451">
        <v>6</v>
      </c>
      <c r="E98" s="270"/>
      <c r="F98" s="270"/>
      <c r="G98" s="269"/>
    </row>
    <row r="99" spans="1:7" s="7" customFormat="1">
      <c r="A99" s="384" t="s">
        <v>566</v>
      </c>
      <c r="B99" s="177" t="s">
        <v>88</v>
      </c>
      <c r="C99" s="179" t="s">
        <v>19</v>
      </c>
      <c r="D99" s="451">
        <v>2</v>
      </c>
      <c r="E99" s="270"/>
      <c r="F99" s="270"/>
      <c r="G99" s="269"/>
    </row>
    <row r="100" spans="1:7" s="7" customFormat="1">
      <c r="A100" s="384" t="s">
        <v>567</v>
      </c>
      <c r="B100" s="177" t="s">
        <v>14</v>
      </c>
      <c r="C100" s="179" t="s">
        <v>19</v>
      </c>
      <c r="D100" s="451">
        <v>0</v>
      </c>
      <c r="E100" s="270"/>
      <c r="F100" s="270"/>
      <c r="G100" s="269"/>
    </row>
    <row r="101" spans="1:7" s="7" customFormat="1">
      <c r="A101" s="384" t="s">
        <v>568</v>
      </c>
      <c r="B101" s="177" t="s">
        <v>15</v>
      </c>
      <c r="C101" s="179" t="s">
        <v>19</v>
      </c>
      <c r="D101" s="451">
        <v>1</v>
      </c>
      <c r="E101" s="270"/>
      <c r="F101" s="270"/>
      <c r="G101" s="269"/>
    </row>
    <row r="102" spans="1:7" s="7" customFormat="1">
      <c r="A102" s="384" t="s">
        <v>569</v>
      </c>
      <c r="B102" s="177" t="s">
        <v>253</v>
      </c>
      <c r="C102" s="179" t="s">
        <v>19</v>
      </c>
      <c r="D102" s="451">
        <v>1</v>
      </c>
      <c r="E102" s="270"/>
      <c r="F102" s="270"/>
      <c r="G102" s="269"/>
    </row>
    <row r="103" spans="1:7" s="7" customFormat="1">
      <c r="A103" s="384" t="s">
        <v>570</v>
      </c>
      <c r="B103" s="177" t="s">
        <v>254</v>
      </c>
      <c r="C103" s="179" t="s">
        <v>19</v>
      </c>
      <c r="D103" s="451">
        <v>0</v>
      </c>
      <c r="E103" s="270"/>
      <c r="F103" s="270"/>
      <c r="G103" s="269"/>
    </row>
    <row r="104" spans="1:7" s="7" customFormat="1">
      <c r="A104" s="384" t="s">
        <v>571</v>
      </c>
      <c r="B104" s="177" t="s">
        <v>255</v>
      </c>
      <c r="C104" s="179" t="s">
        <v>19</v>
      </c>
      <c r="D104" s="451">
        <v>1</v>
      </c>
      <c r="E104" s="270"/>
      <c r="F104" s="270"/>
      <c r="G104" s="269"/>
    </row>
    <row r="105" spans="1:7" ht="15">
      <c r="A105" s="378" t="s">
        <v>21</v>
      </c>
      <c r="B105" s="206" t="s">
        <v>213</v>
      </c>
      <c r="C105" s="168"/>
      <c r="D105" s="449"/>
      <c r="E105" s="269"/>
      <c r="F105" s="314"/>
      <c r="G105" s="269"/>
    </row>
    <row r="106" spans="1:7" ht="38.25">
      <c r="A106" s="379" t="s">
        <v>22</v>
      </c>
      <c r="B106" s="173" t="s">
        <v>676</v>
      </c>
      <c r="C106" s="179"/>
      <c r="D106" s="449"/>
      <c r="E106" s="269"/>
      <c r="F106" s="269"/>
      <c r="G106" s="269"/>
    </row>
    <row r="107" spans="1:7">
      <c r="A107" s="379" t="s">
        <v>154</v>
      </c>
      <c r="B107" s="182" t="s">
        <v>322</v>
      </c>
      <c r="C107" s="179"/>
      <c r="D107" s="449"/>
      <c r="E107" s="269"/>
      <c r="F107" s="269"/>
      <c r="G107" s="269"/>
    </row>
    <row r="108" spans="1:7">
      <c r="A108" s="381" t="s">
        <v>199</v>
      </c>
      <c r="B108" s="331" t="s">
        <v>320</v>
      </c>
      <c r="C108" s="179" t="s">
        <v>4</v>
      </c>
      <c r="D108" s="449">
        <v>1.17</v>
      </c>
      <c r="E108" s="269"/>
      <c r="F108" s="269"/>
      <c r="G108" s="269"/>
    </row>
    <row r="109" spans="1:7">
      <c r="A109" s="379" t="s">
        <v>572</v>
      </c>
      <c r="B109" s="182" t="s">
        <v>323</v>
      </c>
      <c r="C109" s="179"/>
      <c r="D109" s="449"/>
      <c r="E109" s="269"/>
      <c r="F109" s="269"/>
      <c r="G109" s="269"/>
    </row>
    <row r="110" spans="1:7">
      <c r="A110" s="381" t="s">
        <v>573</v>
      </c>
      <c r="B110" s="331" t="s">
        <v>321</v>
      </c>
      <c r="C110" s="179" t="s">
        <v>4</v>
      </c>
      <c r="D110" s="449">
        <v>1.17</v>
      </c>
      <c r="E110" s="269"/>
      <c r="F110" s="269"/>
      <c r="G110" s="269"/>
    </row>
    <row r="111" spans="1:7" ht="15">
      <c r="A111" s="378" t="s">
        <v>34</v>
      </c>
      <c r="B111" s="206" t="s">
        <v>332</v>
      </c>
      <c r="C111" s="184"/>
      <c r="D111" s="451"/>
      <c r="E111" s="270"/>
      <c r="F111" s="269"/>
      <c r="G111" s="269"/>
    </row>
    <row r="112" spans="1:7" ht="38.25">
      <c r="A112" s="381" t="s">
        <v>35</v>
      </c>
      <c r="B112" s="175" t="s">
        <v>434</v>
      </c>
      <c r="C112" s="184"/>
      <c r="D112" s="451"/>
      <c r="E112" s="270"/>
      <c r="F112" s="269"/>
      <c r="G112" s="269"/>
    </row>
    <row r="113" spans="1:7" s="7" customFormat="1">
      <c r="A113" s="384" t="s">
        <v>184</v>
      </c>
      <c r="B113" s="177" t="s">
        <v>705</v>
      </c>
      <c r="C113" s="179" t="s">
        <v>11</v>
      </c>
      <c r="D113" s="451">
        <v>685</v>
      </c>
      <c r="E113" s="270"/>
      <c r="F113" s="270"/>
      <c r="G113" s="269"/>
    </row>
    <row r="114" spans="1:7" ht="15">
      <c r="A114" s="378" t="s">
        <v>37</v>
      </c>
      <c r="B114" s="206" t="s">
        <v>333</v>
      </c>
      <c r="C114" s="184"/>
      <c r="D114" s="451"/>
      <c r="E114" s="270"/>
      <c r="F114" s="269"/>
      <c r="G114" s="269"/>
    </row>
    <row r="115" spans="1:7" ht="38.25">
      <c r="A115" s="379" t="s">
        <v>25</v>
      </c>
      <c r="B115" s="173" t="s">
        <v>435</v>
      </c>
      <c r="C115" s="184"/>
      <c r="D115" s="451"/>
      <c r="E115" s="270"/>
      <c r="F115" s="269"/>
      <c r="G115" s="269"/>
    </row>
    <row r="116" spans="1:7">
      <c r="A116" s="381" t="s">
        <v>204</v>
      </c>
      <c r="B116" s="175" t="s">
        <v>340</v>
      </c>
      <c r="C116" s="184" t="s">
        <v>11</v>
      </c>
      <c r="D116" s="451">
        <v>144</v>
      </c>
      <c r="E116" s="270"/>
      <c r="F116" s="269"/>
      <c r="G116" s="269"/>
    </row>
    <row r="117" spans="1:7" ht="25.5">
      <c r="A117" s="378" t="s">
        <v>583</v>
      </c>
      <c r="B117" s="175" t="s">
        <v>436</v>
      </c>
      <c r="C117" s="184"/>
      <c r="D117" s="451"/>
      <c r="E117" s="270"/>
      <c r="F117" s="269"/>
      <c r="G117" s="269"/>
    </row>
    <row r="118" spans="1:7">
      <c r="A118" s="381" t="s">
        <v>584</v>
      </c>
      <c r="B118" s="175" t="s">
        <v>214</v>
      </c>
      <c r="C118" s="184" t="s">
        <v>19</v>
      </c>
      <c r="D118" s="451">
        <v>48</v>
      </c>
      <c r="E118" s="270"/>
      <c r="F118" s="269"/>
      <c r="G118" s="269"/>
    </row>
    <row r="119" spans="1:7">
      <c r="A119" s="381" t="s">
        <v>585</v>
      </c>
      <c r="B119" s="175" t="s">
        <v>215</v>
      </c>
      <c r="C119" s="184" t="s">
        <v>19</v>
      </c>
      <c r="D119" s="451">
        <v>48</v>
      </c>
      <c r="E119" s="270"/>
      <c r="F119" s="269"/>
      <c r="G119" s="269"/>
    </row>
    <row r="120" spans="1:7" ht="25.5">
      <c r="A120" s="372" t="s">
        <v>641</v>
      </c>
      <c r="B120" s="308" t="s">
        <v>696</v>
      </c>
      <c r="C120" s="260" t="s">
        <v>19</v>
      </c>
      <c r="D120" s="351">
        <v>24</v>
      </c>
      <c r="E120" s="270"/>
      <c r="F120" s="269"/>
      <c r="G120" s="269"/>
    </row>
    <row r="121" spans="1:7" s="123" customFormat="1">
      <c r="A121" s="381"/>
      <c r="B121" s="173"/>
      <c r="C121" s="174"/>
      <c r="D121" s="449"/>
      <c r="E121" s="269"/>
      <c r="F121" s="269"/>
      <c r="G121" s="269"/>
    </row>
    <row r="122" spans="1:7" ht="30">
      <c r="A122" s="376" t="s">
        <v>189</v>
      </c>
      <c r="B122" s="163" t="s">
        <v>437</v>
      </c>
      <c r="C122" s="162" t="s">
        <v>252</v>
      </c>
      <c r="D122" s="454">
        <v>15600</v>
      </c>
      <c r="E122" s="272"/>
      <c r="F122" s="272"/>
      <c r="G122" s="283"/>
    </row>
    <row r="123" spans="1:7" ht="15">
      <c r="A123" s="385" t="s">
        <v>71</v>
      </c>
      <c r="B123" s="330" t="s">
        <v>198</v>
      </c>
      <c r="C123" s="185"/>
      <c r="D123" s="449"/>
      <c r="E123" s="269"/>
      <c r="F123" s="314"/>
      <c r="G123" s="276"/>
    </row>
    <row r="124" spans="1:7" ht="15">
      <c r="A124" s="386">
        <v>1</v>
      </c>
      <c r="B124" s="206" t="s">
        <v>330</v>
      </c>
      <c r="C124" s="184"/>
      <c r="D124" s="449"/>
      <c r="E124" s="269"/>
      <c r="F124" s="314"/>
      <c r="G124" s="314"/>
    </row>
    <row r="125" spans="1:7" s="44" customFormat="1" ht="57.75" customHeight="1">
      <c r="A125" s="387" t="s">
        <v>43</v>
      </c>
      <c r="B125" s="169" t="s">
        <v>180</v>
      </c>
      <c r="C125" s="184" t="s">
        <v>28</v>
      </c>
      <c r="D125" s="449">
        <v>3.12</v>
      </c>
      <c r="E125" s="269"/>
      <c r="F125" s="269"/>
      <c r="G125" s="269"/>
    </row>
    <row r="126" spans="1:7" s="2" customFormat="1" ht="15">
      <c r="A126" s="386">
        <v>2</v>
      </c>
      <c r="B126" s="206" t="s">
        <v>10</v>
      </c>
      <c r="C126" s="184"/>
      <c r="D126" s="453"/>
      <c r="E126" s="269"/>
      <c r="F126" s="314"/>
      <c r="G126" s="269"/>
    </row>
    <row r="127" spans="1:7" s="44" customFormat="1" ht="89.25">
      <c r="A127" s="387" t="s">
        <v>30</v>
      </c>
      <c r="B127" s="169" t="s">
        <v>431</v>
      </c>
      <c r="C127" s="184" t="s">
        <v>49</v>
      </c>
      <c r="D127" s="449">
        <v>1560</v>
      </c>
      <c r="E127" s="269"/>
      <c r="F127" s="271"/>
      <c r="G127" s="269"/>
    </row>
    <row r="128" spans="1:7" s="44" customFormat="1" ht="18.75">
      <c r="A128" s="386" t="s">
        <v>5</v>
      </c>
      <c r="B128" s="309" t="s">
        <v>331</v>
      </c>
      <c r="C128" s="260"/>
      <c r="D128" s="450"/>
      <c r="E128" s="273"/>
      <c r="F128" s="264"/>
      <c r="G128" s="269"/>
    </row>
    <row r="129" spans="1:7" s="44" customFormat="1" ht="45.6" customHeight="1">
      <c r="A129" s="386"/>
      <c r="B129" s="306" t="s">
        <v>531</v>
      </c>
      <c r="C129" s="260"/>
      <c r="D129" s="450"/>
      <c r="E129" s="273"/>
      <c r="F129" s="264"/>
      <c r="G129" s="269"/>
    </row>
    <row r="130" spans="1:7">
      <c r="A130" s="380" t="s">
        <v>6</v>
      </c>
      <c r="B130" s="305" t="s">
        <v>218</v>
      </c>
      <c r="C130" s="247"/>
      <c r="D130" s="450"/>
      <c r="E130" s="273"/>
      <c r="F130" s="263"/>
      <c r="G130" s="269"/>
    </row>
    <row r="131" spans="1:7" ht="32.450000000000003" customHeight="1">
      <c r="A131" s="372" t="s">
        <v>181</v>
      </c>
      <c r="B131" s="306" t="s">
        <v>532</v>
      </c>
      <c r="C131" s="307"/>
      <c r="D131" s="450"/>
      <c r="E131" s="273"/>
      <c r="F131" s="263"/>
      <c r="G131" s="269"/>
    </row>
    <row r="132" spans="1:7" s="44" customFormat="1" ht="25.5">
      <c r="A132" s="372" t="s">
        <v>182</v>
      </c>
      <c r="B132" s="306" t="s">
        <v>166</v>
      </c>
      <c r="C132" s="307"/>
      <c r="D132" s="450"/>
      <c r="E132" s="273"/>
      <c r="F132" s="263"/>
      <c r="G132" s="269"/>
    </row>
    <row r="133" spans="1:7" ht="25.5">
      <c r="A133" s="372" t="s">
        <v>529</v>
      </c>
      <c r="B133" s="306" t="s">
        <v>174</v>
      </c>
      <c r="C133" s="307"/>
      <c r="D133" s="450"/>
      <c r="E133" s="273"/>
      <c r="F133" s="263"/>
      <c r="G133" s="269"/>
    </row>
    <row r="134" spans="1:7">
      <c r="A134" s="372" t="s">
        <v>530</v>
      </c>
      <c r="B134" s="306" t="s">
        <v>586</v>
      </c>
      <c r="C134" s="307"/>
      <c r="D134" s="450"/>
      <c r="E134" s="273"/>
      <c r="F134" s="263"/>
      <c r="G134" s="269"/>
    </row>
    <row r="135" spans="1:7" s="44" customFormat="1" ht="25.5">
      <c r="A135" s="372" t="s">
        <v>533</v>
      </c>
      <c r="B135" s="306" t="s">
        <v>171</v>
      </c>
      <c r="C135" s="307"/>
      <c r="D135" s="450"/>
      <c r="E135" s="263"/>
      <c r="F135" s="263"/>
      <c r="G135" s="269"/>
    </row>
    <row r="136" spans="1:7" s="258" customFormat="1">
      <c r="A136" s="371">
        <v>1</v>
      </c>
      <c r="B136" s="310" t="s">
        <v>85</v>
      </c>
      <c r="C136" s="311" t="s">
        <v>11</v>
      </c>
      <c r="D136" s="351">
        <v>13387</v>
      </c>
      <c r="E136" s="274"/>
      <c r="F136" s="274"/>
      <c r="G136" s="269"/>
    </row>
    <row r="137" spans="1:7" s="258" customFormat="1">
      <c r="A137" s="371">
        <v>2</v>
      </c>
      <c r="B137" s="310" t="s">
        <v>86</v>
      </c>
      <c r="C137" s="311" t="s">
        <v>11</v>
      </c>
      <c r="D137" s="351">
        <v>1231</v>
      </c>
      <c r="E137" s="274"/>
      <c r="F137" s="274"/>
      <c r="G137" s="269"/>
    </row>
    <row r="138" spans="1:7" s="259" customFormat="1" ht="18.75">
      <c r="A138" s="371">
        <v>3</v>
      </c>
      <c r="B138" s="310" t="s">
        <v>88</v>
      </c>
      <c r="C138" s="311" t="s">
        <v>11</v>
      </c>
      <c r="D138" s="351">
        <v>982</v>
      </c>
      <c r="E138" s="274"/>
      <c r="F138" s="274"/>
      <c r="G138" s="269"/>
    </row>
    <row r="139" spans="1:7" s="259" customFormat="1" ht="18.75">
      <c r="A139" s="371">
        <v>4</v>
      </c>
      <c r="B139" s="310"/>
      <c r="C139" s="311"/>
      <c r="D139" s="351"/>
      <c r="E139" s="275"/>
      <c r="F139" s="274"/>
      <c r="G139" s="269"/>
    </row>
    <row r="140" spans="1:7" s="124" customFormat="1" ht="15">
      <c r="A140" s="386" t="s">
        <v>8</v>
      </c>
      <c r="B140" s="330" t="s">
        <v>54</v>
      </c>
      <c r="C140" s="168"/>
      <c r="D140" s="449"/>
      <c r="E140" s="269"/>
      <c r="F140" s="314"/>
      <c r="G140" s="269"/>
    </row>
    <row r="141" spans="1:7" s="2" customFormat="1" ht="38.25">
      <c r="A141" s="387" t="s">
        <v>76</v>
      </c>
      <c r="B141" s="173" t="s">
        <v>677</v>
      </c>
      <c r="C141" s="187"/>
      <c r="D141" s="452"/>
      <c r="E141" s="271"/>
      <c r="F141" s="269"/>
      <c r="G141" s="269"/>
    </row>
    <row r="142" spans="1:7" s="2" customFormat="1">
      <c r="A142" s="372" t="s">
        <v>183</v>
      </c>
      <c r="B142" s="177" t="s">
        <v>91</v>
      </c>
      <c r="C142" s="179" t="s">
        <v>19</v>
      </c>
      <c r="D142" s="452">
        <v>2</v>
      </c>
      <c r="E142" s="271"/>
      <c r="F142" s="269"/>
      <c r="G142" s="269"/>
    </row>
    <row r="143" spans="1:7" s="2" customFormat="1">
      <c r="A143" s="387" t="s">
        <v>103</v>
      </c>
      <c r="B143" s="173" t="s">
        <v>687</v>
      </c>
      <c r="C143" s="179"/>
      <c r="D143" s="452"/>
      <c r="E143" s="271"/>
      <c r="F143" s="269"/>
      <c r="G143" s="269"/>
    </row>
    <row r="144" spans="1:7" s="2" customFormat="1">
      <c r="A144" s="372" t="s">
        <v>574</v>
      </c>
      <c r="B144" s="177" t="s">
        <v>85</v>
      </c>
      <c r="C144" s="180" t="s">
        <v>19</v>
      </c>
      <c r="D144" s="449">
        <v>13</v>
      </c>
      <c r="E144" s="269"/>
      <c r="F144" s="269"/>
      <c r="G144" s="269"/>
    </row>
    <row r="145" spans="1:7" s="2" customFormat="1">
      <c r="A145" s="372" t="s">
        <v>587</v>
      </c>
      <c r="B145" s="177" t="s">
        <v>88</v>
      </c>
      <c r="C145" s="180" t="s">
        <v>19</v>
      </c>
      <c r="D145" s="449">
        <v>2</v>
      </c>
      <c r="E145" s="269"/>
      <c r="F145" s="269"/>
      <c r="G145" s="269"/>
    </row>
    <row r="146" spans="1:7" s="2" customFormat="1">
      <c r="A146" s="387">
        <v>4.3</v>
      </c>
      <c r="B146" s="173" t="s">
        <v>680</v>
      </c>
      <c r="C146" s="179"/>
      <c r="D146" s="449"/>
      <c r="E146" s="269"/>
      <c r="F146" s="269"/>
      <c r="G146" s="269"/>
    </row>
    <row r="147" spans="1:7" s="2" customFormat="1">
      <c r="A147" s="244" t="s">
        <v>350</v>
      </c>
      <c r="B147" s="177" t="s">
        <v>85</v>
      </c>
      <c r="C147" s="180" t="s">
        <v>19</v>
      </c>
      <c r="D147" s="449">
        <v>5</v>
      </c>
      <c r="E147" s="269"/>
      <c r="F147" s="269"/>
      <c r="G147" s="269"/>
    </row>
    <row r="148" spans="1:7" s="2" customFormat="1" ht="38.25">
      <c r="A148" s="387">
        <v>4.4000000000000004</v>
      </c>
      <c r="B148" s="173" t="s">
        <v>439</v>
      </c>
      <c r="C148" s="188"/>
      <c r="D148" s="449"/>
      <c r="E148" s="269"/>
      <c r="F148" s="269"/>
      <c r="G148" s="269"/>
    </row>
    <row r="149" spans="1:7" s="2" customFormat="1">
      <c r="A149" s="372" t="s">
        <v>345</v>
      </c>
      <c r="B149" s="175" t="s">
        <v>200</v>
      </c>
      <c r="C149" s="180" t="s">
        <v>19</v>
      </c>
      <c r="D149" s="449">
        <v>2</v>
      </c>
      <c r="E149" s="269"/>
      <c r="F149" s="269"/>
      <c r="G149" s="269"/>
    </row>
    <row r="150" spans="1:7" s="124" customFormat="1" ht="38.25">
      <c r="A150" s="387">
        <v>4.5</v>
      </c>
      <c r="B150" s="173" t="s">
        <v>433</v>
      </c>
      <c r="C150" s="174"/>
      <c r="D150" s="449"/>
      <c r="E150" s="269"/>
      <c r="F150" s="269"/>
      <c r="G150" s="269"/>
    </row>
    <row r="151" spans="1:7" s="124" customFormat="1">
      <c r="A151" s="372" t="s">
        <v>352</v>
      </c>
      <c r="B151" s="173" t="s">
        <v>91</v>
      </c>
      <c r="C151" s="179" t="s">
        <v>19</v>
      </c>
      <c r="D151" s="449">
        <v>2</v>
      </c>
      <c r="E151" s="269"/>
      <c r="F151" s="269"/>
      <c r="G151" s="269"/>
    </row>
    <row r="152" spans="1:7" s="124" customFormat="1">
      <c r="A152" s="372" t="s">
        <v>354</v>
      </c>
      <c r="B152" s="173" t="s">
        <v>90</v>
      </c>
      <c r="C152" s="179" t="s">
        <v>19</v>
      </c>
      <c r="D152" s="449">
        <v>0</v>
      </c>
      <c r="E152" s="269"/>
      <c r="F152" s="269"/>
      <c r="G152" s="269"/>
    </row>
    <row r="153" spans="1:7" s="2" customFormat="1">
      <c r="A153" s="372" t="s">
        <v>577</v>
      </c>
      <c r="B153" s="177" t="s">
        <v>85</v>
      </c>
      <c r="C153" s="179" t="s">
        <v>19</v>
      </c>
      <c r="D153" s="449">
        <v>18</v>
      </c>
      <c r="E153" s="269"/>
      <c r="F153" s="269"/>
      <c r="G153" s="269"/>
    </row>
    <row r="154" spans="1:7" s="44" customFormat="1" ht="18.75">
      <c r="A154" s="372" t="s">
        <v>588</v>
      </c>
      <c r="B154" s="177" t="s">
        <v>88</v>
      </c>
      <c r="C154" s="179" t="s">
        <v>19</v>
      </c>
      <c r="D154" s="449">
        <v>2</v>
      </c>
      <c r="E154" s="269"/>
      <c r="F154" s="269"/>
      <c r="G154" s="269"/>
    </row>
    <row r="155" spans="1:7" s="2" customFormat="1" ht="38.25">
      <c r="A155" s="387">
        <v>4.5999999999999996</v>
      </c>
      <c r="B155" s="173" t="s">
        <v>684</v>
      </c>
      <c r="C155" s="179" t="s">
        <v>151</v>
      </c>
      <c r="D155" s="449">
        <v>0.51</v>
      </c>
      <c r="E155" s="269"/>
      <c r="F155" s="269"/>
      <c r="G155" s="269"/>
    </row>
    <row r="156" spans="1:7" s="123" customFormat="1" ht="15">
      <c r="A156" s="388">
        <v>5</v>
      </c>
      <c r="B156" s="206" t="s">
        <v>172</v>
      </c>
      <c r="C156" s="168"/>
      <c r="D156" s="449"/>
      <c r="E156" s="269"/>
      <c r="F156" s="314"/>
      <c r="G156" s="269"/>
    </row>
    <row r="157" spans="1:7" s="123" customFormat="1" ht="38.25">
      <c r="A157" s="389">
        <v>5.0999999999999996</v>
      </c>
      <c r="B157" s="173" t="s">
        <v>688</v>
      </c>
      <c r="C157" s="180"/>
      <c r="D157" s="451"/>
      <c r="E157" s="270"/>
      <c r="F157" s="270"/>
      <c r="G157" s="269"/>
    </row>
    <row r="158" spans="1:7">
      <c r="A158" s="389" t="s">
        <v>249</v>
      </c>
      <c r="B158" s="182" t="s">
        <v>219</v>
      </c>
      <c r="C158" s="180"/>
      <c r="D158" s="451"/>
      <c r="E158" s="270"/>
      <c r="F158" s="270"/>
      <c r="G158" s="269"/>
    </row>
    <row r="159" spans="1:7">
      <c r="A159" s="390" t="s">
        <v>589</v>
      </c>
      <c r="B159" s="173" t="s">
        <v>91</v>
      </c>
      <c r="C159" s="180" t="s">
        <v>19</v>
      </c>
      <c r="D159" s="451">
        <v>2</v>
      </c>
      <c r="E159" s="270"/>
      <c r="F159" s="270"/>
      <c r="G159" s="269"/>
    </row>
    <row r="160" spans="1:7">
      <c r="A160" s="390" t="s">
        <v>590</v>
      </c>
      <c r="B160" s="189" t="s">
        <v>85</v>
      </c>
      <c r="C160" s="180" t="s">
        <v>19</v>
      </c>
      <c r="D160" s="451">
        <v>18</v>
      </c>
      <c r="E160" s="270"/>
      <c r="F160" s="270"/>
      <c r="G160" s="269"/>
    </row>
    <row r="161" spans="1:7">
      <c r="A161" s="390" t="s">
        <v>591</v>
      </c>
      <c r="B161" s="189" t="s">
        <v>88</v>
      </c>
      <c r="C161" s="180" t="s">
        <v>19</v>
      </c>
      <c r="D161" s="451">
        <v>2</v>
      </c>
      <c r="E161" s="270"/>
      <c r="F161" s="270"/>
      <c r="G161" s="269"/>
    </row>
    <row r="162" spans="1:7" s="123" customFormat="1" ht="15">
      <c r="A162" s="386">
        <v>6</v>
      </c>
      <c r="B162" s="206" t="s">
        <v>213</v>
      </c>
      <c r="C162" s="168"/>
      <c r="D162" s="449"/>
      <c r="E162" s="269"/>
      <c r="F162" s="314"/>
      <c r="G162" s="269"/>
    </row>
    <row r="163" spans="1:7" s="123" customFormat="1" ht="38.25">
      <c r="A163" s="387">
        <v>6.1</v>
      </c>
      <c r="B163" s="173" t="s">
        <v>440</v>
      </c>
      <c r="C163" s="179"/>
      <c r="D163" s="449"/>
      <c r="E163" s="269"/>
      <c r="F163" s="269"/>
      <c r="G163" s="269"/>
    </row>
    <row r="164" spans="1:7" s="123" customFormat="1">
      <c r="A164" s="387" t="s">
        <v>175</v>
      </c>
      <c r="B164" s="182" t="s">
        <v>210</v>
      </c>
      <c r="C164" s="179"/>
      <c r="D164" s="449"/>
      <c r="E164" s="269"/>
      <c r="F164" s="269"/>
      <c r="G164" s="269"/>
    </row>
    <row r="165" spans="1:7" s="123" customFormat="1">
      <c r="A165" s="372"/>
      <c r="B165" s="173" t="s">
        <v>211</v>
      </c>
      <c r="C165" s="179" t="s">
        <v>4</v>
      </c>
      <c r="D165" s="449">
        <v>0.56000000000000005</v>
      </c>
      <c r="E165" s="269"/>
      <c r="F165" s="269"/>
      <c r="G165" s="269"/>
    </row>
    <row r="166" spans="1:7" s="123" customFormat="1">
      <c r="A166" s="387" t="s">
        <v>176</v>
      </c>
      <c r="B166" s="182" t="s">
        <v>217</v>
      </c>
      <c r="C166" s="179"/>
      <c r="D166" s="449"/>
      <c r="E166" s="269"/>
      <c r="F166" s="269"/>
      <c r="G166" s="269"/>
    </row>
    <row r="167" spans="1:7" s="123" customFormat="1">
      <c r="A167" s="372"/>
      <c r="B167" s="173" t="s">
        <v>212</v>
      </c>
      <c r="C167" s="179" t="s">
        <v>4</v>
      </c>
      <c r="D167" s="449">
        <v>1.0499999999999998</v>
      </c>
      <c r="E167" s="269"/>
      <c r="F167" s="269"/>
      <c r="G167" s="269"/>
    </row>
    <row r="168" spans="1:7" ht="15">
      <c r="A168" s="386">
        <v>7</v>
      </c>
      <c r="B168" s="206" t="s">
        <v>216</v>
      </c>
      <c r="C168" s="179"/>
      <c r="D168" s="449"/>
      <c r="E168" s="269"/>
      <c r="F168" s="269"/>
      <c r="G168" s="269"/>
    </row>
    <row r="169" spans="1:7" ht="127.5">
      <c r="A169" s="387">
        <v>7.1</v>
      </c>
      <c r="B169" s="175" t="s">
        <v>441</v>
      </c>
      <c r="C169" s="184"/>
      <c r="D169" s="451"/>
      <c r="E169" s="270"/>
      <c r="F169" s="269"/>
      <c r="G169" s="269"/>
    </row>
    <row r="170" spans="1:7">
      <c r="A170" s="372" t="s">
        <v>143</v>
      </c>
      <c r="B170" s="175" t="s">
        <v>221</v>
      </c>
      <c r="C170" s="184" t="s">
        <v>19</v>
      </c>
      <c r="D170" s="451">
        <v>490</v>
      </c>
      <c r="E170" s="270"/>
      <c r="F170" s="269"/>
      <c r="G170" s="269"/>
    </row>
    <row r="171" spans="1:7">
      <c r="A171" s="372" t="s">
        <v>144</v>
      </c>
      <c r="B171" s="175" t="s">
        <v>206</v>
      </c>
      <c r="C171" s="184" t="s">
        <v>19</v>
      </c>
      <c r="D171" s="451">
        <v>20</v>
      </c>
      <c r="E171" s="270"/>
      <c r="F171" s="269"/>
      <c r="G171" s="269"/>
    </row>
    <row r="172" spans="1:7">
      <c r="A172" s="381"/>
      <c r="B172" s="169"/>
      <c r="C172" s="171"/>
      <c r="D172" s="449"/>
      <c r="E172" s="269"/>
      <c r="F172" s="269"/>
      <c r="G172" s="269"/>
    </row>
    <row r="173" spans="1:7" ht="30">
      <c r="A173" s="376" t="s">
        <v>190</v>
      </c>
      <c r="B173" s="163" t="s">
        <v>706</v>
      </c>
      <c r="C173" s="162"/>
      <c r="D173" s="454"/>
      <c r="E173" s="272"/>
      <c r="F173" s="272"/>
      <c r="G173" s="283"/>
    </row>
    <row r="174" spans="1:7" ht="38.25">
      <c r="A174" s="391"/>
      <c r="B174" s="239" t="s">
        <v>697</v>
      </c>
      <c r="C174" s="247" t="s">
        <v>53</v>
      </c>
      <c r="D174" s="351">
        <v>3</v>
      </c>
      <c r="E174" s="346"/>
      <c r="F174" s="344"/>
      <c r="G174" s="318"/>
    </row>
    <row r="175" spans="1:7" s="155" customFormat="1" ht="30">
      <c r="A175" s="392" t="s">
        <v>191</v>
      </c>
      <c r="B175" s="193" t="s">
        <v>443</v>
      </c>
      <c r="C175" s="194" t="s">
        <v>19</v>
      </c>
      <c r="D175" s="454">
        <v>1</v>
      </c>
      <c r="E175" s="272"/>
      <c r="F175" s="272"/>
      <c r="G175" s="283"/>
    </row>
    <row r="176" spans="1:7">
      <c r="A176" s="381" t="s">
        <v>42</v>
      </c>
      <c r="B176" s="347" t="s">
        <v>698</v>
      </c>
      <c r="C176" s="247" t="s">
        <v>19</v>
      </c>
      <c r="D176" s="351">
        <v>1</v>
      </c>
      <c r="E176" s="269"/>
      <c r="F176" s="269"/>
      <c r="G176" s="269"/>
    </row>
    <row r="177" spans="1:15">
      <c r="B177" s="347"/>
      <c r="C177" s="247"/>
      <c r="D177" s="351"/>
      <c r="E177" s="364"/>
      <c r="F177" s="364"/>
      <c r="G177" s="364"/>
    </row>
    <row r="178" spans="1:15" ht="15">
      <c r="A178" s="394"/>
      <c r="B178" s="309" t="s">
        <v>84</v>
      </c>
      <c r="C178" s="246"/>
      <c r="D178" s="351"/>
      <c r="E178" s="346"/>
      <c r="F178" s="344"/>
      <c r="G178" s="318"/>
    </row>
    <row r="179" spans="1:15">
      <c r="A179" s="394"/>
      <c r="B179" s="305" t="s">
        <v>528</v>
      </c>
      <c r="C179" s="246"/>
      <c r="D179" s="351"/>
      <c r="E179" s="346"/>
      <c r="F179" s="344"/>
      <c r="G179" s="318"/>
    </row>
    <row r="180" spans="1:15" ht="25.5">
      <c r="A180" s="394"/>
      <c r="B180" s="306" t="s">
        <v>581</v>
      </c>
      <c r="C180" s="352" t="s">
        <v>4</v>
      </c>
      <c r="D180" s="351">
        <v>222.65</v>
      </c>
      <c r="E180" s="346"/>
      <c r="F180" s="344"/>
      <c r="G180" s="318"/>
      <c r="O180" s="351">
        <f>3.1415*9*9*3.5/4</f>
        <v>222.65381250000002</v>
      </c>
    </row>
    <row r="181" spans="1:15" ht="15">
      <c r="A181" s="394"/>
      <c r="B181" s="353" t="s">
        <v>341</v>
      </c>
      <c r="C181" s="354"/>
      <c r="D181" s="355"/>
      <c r="E181" s="346"/>
      <c r="F181" s="344"/>
      <c r="G181" s="318"/>
    </row>
    <row r="182" spans="1:15" ht="15">
      <c r="A182" s="394"/>
      <c r="B182" s="353" t="s">
        <v>707</v>
      </c>
      <c r="C182" s="356"/>
      <c r="D182" s="357"/>
      <c r="E182" s="346"/>
      <c r="F182" s="344"/>
      <c r="G182" s="318"/>
    </row>
    <row r="183" spans="1:15">
      <c r="A183" s="394"/>
      <c r="B183" s="358" t="s">
        <v>708</v>
      </c>
      <c r="C183" s="359" t="s">
        <v>4</v>
      </c>
      <c r="D183" s="360">
        <v>6.8</v>
      </c>
      <c r="E183" s="346"/>
      <c r="F183" s="344"/>
      <c r="G183" s="240"/>
      <c r="O183" s="360">
        <f>3.1415*7.6*7.6*0.15/4</f>
        <v>6.8044889999999993</v>
      </c>
    </row>
    <row r="184" spans="1:15" ht="15">
      <c r="A184" s="394"/>
      <c r="B184" s="353" t="s">
        <v>196</v>
      </c>
      <c r="C184" s="356"/>
      <c r="D184" s="357"/>
      <c r="E184" s="346"/>
      <c r="F184" s="344"/>
      <c r="G184" s="318"/>
    </row>
    <row r="185" spans="1:15" ht="25.5">
      <c r="A185" s="394"/>
      <c r="B185" s="361" t="s">
        <v>342</v>
      </c>
      <c r="C185" s="356"/>
      <c r="D185" s="357"/>
      <c r="E185" s="346"/>
      <c r="F185" s="344"/>
      <c r="G185" s="318"/>
    </row>
    <row r="186" spans="1:15">
      <c r="A186" s="394"/>
      <c r="B186" s="358" t="s">
        <v>709</v>
      </c>
      <c r="C186" s="359" t="s">
        <v>4</v>
      </c>
      <c r="D186" s="360">
        <v>7.74</v>
      </c>
      <c r="E186" s="346"/>
      <c r="F186" s="344"/>
      <c r="G186" s="318"/>
      <c r="O186" s="508">
        <f>3.1415*7.5*7.5*0.175/4</f>
        <v>7.7310351562500008</v>
      </c>
    </row>
    <row r="187" spans="1:15">
      <c r="A187" s="394"/>
      <c r="B187" s="358" t="s">
        <v>710</v>
      </c>
      <c r="C187" s="359" t="s">
        <v>4</v>
      </c>
      <c r="D187" s="360">
        <v>7.43</v>
      </c>
      <c r="E187" s="346"/>
      <c r="F187" s="344"/>
      <c r="G187" s="318"/>
      <c r="O187" s="508">
        <f>3.1415*7.35*7.35*0.175/4</f>
        <v>7.4248861640624995</v>
      </c>
    </row>
    <row r="188" spans="1:15">
      <c r="A188" s="394"/>
      <c r="B188" s="358" t="s">
        <v>711</v>
      </c>
      <c r="C188" s="359" t="s">
        <v>4</v>
      </c>
      <c r="D188" s="360">
        <v>4.05</v>
      </c>
      <c r="E188" s="346"/>
      <c r="F188" s="344"/>
      <c r="G188" s="318"/>
      <c r="O188" s="508">
        <f>3.1415*7.35*0.175</f>
        <v>4.0407543749999997</v>
      </c>
    </row>
    <row r="189" spans="1:15" ht="15">
      <c r="A189" s="394"/>
      <c r="B189" s="353" t="s">
        <v>83</v>
      </c>
      <c r="C189" s="356"/>
      <c r="D189" s="357"/>
      <c r="E189" s="346"/>
      <c r="F189" s="344"/>
      <c r="G189" s="318"/>
      <c r="O189" s="509"/>
    </row>
    <row r="190" spans="1:15">
      <c r="A190" s="394"/>
      <c r="B190" s="362" t="s">
        <v>343</v>
      </c>
      <c r="C190" s="363" t="s">
        <v>151</v>
      </c>
      <c r="D190" s="360">
        <v>1.93</v>
      </c>
      <c r="E190" s="346"/>
      <c r="F190" s="344"/>
      <c r="G190" s="318"/>
      <c r="O190" s="508">
        <f>+SUM(O186:O188)*10%</f>
        <v>1.9196675695312502</v>
      </c>
    </row>
    <row r="191" spans="1:15" ht="25.5">
      <c r="A191" s="394"/>
      <c r="B191" s="358" t="s">
        <v>712</v>
      </c>
      <c r="C191" s="363" t="s">
        <v>424</v>
      </c>
      <c r="D191" s="360">
        <v>1</v>
      </c>
      <c r="E191" s="346"/>
      <c r="F191" s="344"/>
      <c r="G191" s="318"/>
    </row>
    <row r="192" spans="1:15">
      <c r="A192" s="395"/>
      <c r="B192" s="365"/>
      <c r="C192" s="366"/>
      <c r="D192" s="367"/>
      <c r="E192" s="368"/>
      <c r="F192" s="369"/>
    </row>
    <row r="193" spans="1:15" ht="15">
      <c r="A193" s="379" t="s">
        <v>42</v>
      </c>
      <c r="B193" s="330" t="s">
        <v>361</v>
      </c>
      <c r="C193" s="171"/>
      <c r="D193" s="449"/>
      <c r="E193" s="269"/>
      <c r="F193" s="269"/>
      <c r="G193" s="269"/>
    </row>
    <row r="194" spans="1:15" ht="38.25">
      <c r="A194" s="379"/>
      <c r="B194" s="169" t="s">
        <v>362</v>
      </c>
      <c r="C194" s="171"/>
      <c r="D194" s="449"/>
      <c r="E194" s="269"/>
      <c r="F194" s="269"/>
      <c r="G194" s="269"/>
    </row>
    <row r="195" spans="1:15" ht="38.25">
      <c r="A195" s="379"/>
      <c r="B195" s="239" t="s">
        <v>675</v>
      </c>
      <c r="C195" s="171"/>
      <c r="D195" s="449"/>
      <c r="E195" s="269"/>
      <c r="F195" s="269"/>
      <c r="G195" s="269"/>
    </row>
    <row r="196" spans="1:15">
      <c r="A196" s="379"/>
      <c r="B196" s="169" t="s">
        <v>360</v>
      </c>
      <c r="C196" s="171" t="s">
        <v>49</v>
      </c>
      <c r="D196" s="449">
        <v>530</v>
      </c>
      <c r="E196" s="269"/>
      <c r="F196" s="269"/>
      <c r="G196" s="269"/>
    </row>
    <row r="197" spans="1:15">
      <c r="A197" s="396"/>
      <c r="B197" s="183"/>
      <c r="C197" s="172"/>
      <c r="D197" s="451"/>
      <c r="E197" s="270"/>
      <c r="F197" s="269"/>
      <c r="G197" s="269"/>
    </row>
    <row r="198" spans="1:15" ht="30">
      <c r="A198" s="376" t="s">
        <v>192</v>
      </c>
      <c r="B198" s="163" t="s">
        <v>444</v>
      </c>
      <c r="C198" s="162"/>
      <c r="D198" s="454"/>
      <c r="E198" s="272"/>
      <c r="F198" s="272"/>
      <c r="G198" s="283"/>
    </row>
    <row r="199" spans="1:15" ht="114.75">
      <c r="A199" s="379" t="s">
        <v>42</v>
      </c>
      <c r="B199" s="195" t="s">
        <v>445</v>
      </c>
      <c r="C199" s="168"/>
      <c r="D199" s="449"/>
      <c r="E199" s="269"/>
      <c r="F199" s="314"/>
      <c r="G199" s="314"/>
    </row>
    <row r="200" spans="1:15">
      <c r="A200" s="379" t="s">
        <v>43</v>
      </c>
      <c r="B200" s="231" t="s">
        <v>714</v>
      </c>
      <c r="C200" s="171" t="s">
        <v>19</v>
      </c>
      <c r="D200" s="449">
        <v>1</v>
      </c>
      <c r="E200" s="269"/>
      <c r="F200" s="269"/>
      <c r="G200" s="269"/>
    </row>
    <row r="201" spans="1:15" s="155" customFormat="1" ht="15">
      <c r="A201" s="397" t="s">
        <v>71</v>
      </c>
      <c r="B201" s="332" t="s">
        <v>341</v>
      </c>
      <c r="C201" s="196"/>
      <c r="D201" s="455"/>
      <c r="E201" s="314"/>
      <c r="F201" s="314"/>
      <c r="G201" s="269"/>
    </row>
    <row r="202" spans="1:15" s="155" customFormat="1" ht="15">
      <c r="A202" s="397">
        <v>2</v>
      </c>
      <c r="B202" s="332" t="s">
        <v>196</v>
      </c>
      <c r="C202" s="197"/>
      <c r="D202" s="456"/>
      <c r="E202" s="314"/>
      <c r="F202" s="269"/>
      <c r="G202" s="269"/>
    </row>
    <row r="203" spans="1:15" s="155" customFormat="1" ht="25.5">
      <c r="A203" s="398">
        <v>2.1</v>
      </c>
      <c r="B203" s="190" t="s">
        <v>342</v>
      </c>
      <c r="C203" s="197"/>
      <c r="D203" s="456"/>
      <c r="E203" s="314"/>
      <c r="F203" s="269"/>
      <c r="G203" s="269"/>
    </row>
    <row r="204" spans="1:15" s="155" customFormat="1" ht="15">
      <c r="A204" s="398"/>
      <c r="B204" s="190" t="s">
        <v>713</v>
      </c>
      <c r="C204" s="199" t="s">
        <v>4</v>
      </c>
      <c r="D204" s="457">
        <v>73.599999999999994</v>
      </c>
      <c r="E204" s="350"/>
      <c r="F204" s="269"/>
      <c r="G204" s="269"/>
      <c r="O204" s="457">
        <f>0.785*12.5*12.5*0.6</f>
        <v>73.59375</v>
      </c>
    </row>
    <row r="205" spans="1:15" s="155" customFormat="1">
      <c r="A205" s="399"/>
      <c r="B205" s="198" t="s">
        <v>343</v>
      </c>
      <c r="C205" s="199" t="s">
        <v>4</v>
      </c>
      <c r="D205" s="457">
        <v>15.28</v>
      </c>
      <c r="E205" s="269"/>
      <c r="F205" s="269"/>
      <c r="G205" s="269"/>
      <c r="O205" s="457">
        <f>3.1415*12*0.45*0.9</f>
        <v>15.267690000000002</v>
      </c>
    </row>
    <row r="206" spans="1:15" s="155" customFormat="1" ht="15">
      <c r="A206" s="397">
        <v>3</v>
      </c>
      <c r="B206" s="332" t="s">
        <v>83</v>
      </c>
      <c r="C206" s="197"/>
      <c r="D206" s="456"/>
      <c r="E206" s="314"/>
      <c r="F206" s="269"/>
      <c r="G206" s="269"/>
      <c r="O206" s="456"/>
    </row>
    <row r="207" spans="1:15" s="155" customFormat="1">
      <c r="A207" s="400">
        <v>3.1</v>
      </c>
      <c r="B207" s="200" t="s">
        <v>343</v>
      </c>
      <c r="C207" s="201" t="s">
        <v>151</v>
      </c>
      <c r="D207" s="457">
        <v>8.9</v>
      </c>
      <c r="E207" s="269"/>
      <c r="F207" s="269"/>
      <c r="G207" s="269"/>
      <c r="O207" s="457">
        <f>+(O205+O204)*10%</f>
        <v>8.8861439999999998</v>
      </c>
    </row>
    <row r="208" spans="1:15" s="155" customFormat="1" ht="15">
      <c r="A208" s="397">
        <v>4</v>
      </c>
      <c r="B208" s="332" t="s">
        <v>54</v>
      </c>
      <c r="C208" s="197"/>
      <c r="D208" s="456"/>
      <c r="E208" s="314"/>
      <c r="F208" s="269"/>
      <c r="G208" s="269"/>
    </row>
    <row r="209" spans="1:7" s="155" customFormat="1" ht="15">
      <c r="A209" s="400">
        <v>4.0999999999999996</v>
      </c>
      <c r="B209" s="173" t="s">
        <v>680</v>
      </c>
      <c r="C209" s="197"/>
      <c r="D209" s="456"/>
      <c r="E209" s="314"/>
      <c r="F209" s="269"/>
      <c r="G209" s="269"/>
    </row>
    <row r="210" spans="1:7" s="155" customFormat="1">
      <c r="A210" s="399"/>
      <c r="B210" s="202" t="s">
        <v>90</v>
      </c>
      <c r="C210" s="199" t="s">
        <v>19</v>
      </c>
      <c r="D210" s="458">
        <v>2</v>
      </c>
      <c r="E210" s="269"/>
      <c r="F210" s="269"/>
      <c r="G210" s="269"/>
    </row>
    <row r="211" spans="1:7" s="155" customFormat="1">
      <c r="A211" s="400">
        <v>4.2</v>
      </c>
      <c r="B211" s="173" t="s">
        <v>689</v>
      </c>
      <c r="C211" s="199"/>
      <c r="D211" s="458"/>
      <c r="E211" s="269"/>
      <c r="F211" s="269"/>
      <c r="G211" s="269"/>
    </row>
    <row r="212" spans="1:7" s="155" customFormat="1">
      <c r="A212" s="399"/>
      <c r="B212" s="202" t="s">
        <v>379</v>
      </c>
      <c r="C212" s="199" t="s">
        <v>19</v>
      </c>
      <c r="D212" s="458">
        <v>2</v>
      </c>
      <c r="E212" s="269"/>
      <c r="F212" s="269"/>
      <c r="G212" s="269"/>
    </row>
    <row r="213" spans="1:7" s="155" customFormat="1" ht="38.25">
      <c r="A213" s="400">
        <v>4.3</v>
      </c>
      <c r="B213" s="173" t="s">
        <v>433</v>
      </c>
      <c r="C213" s="199"/>
      <c r="D213" s="458"/>
      <c r="E213" s="269"/>
      <c r="F213" s="269"/>
      <c r="G213" s="269"/>
    </row>
    <row r="214" spans="1:7" s="155" customFormat="1">
      <c r="A214" s="399"/>
      <c r="B214" s="202" t="s">
        <v>344</v>
      </c>
      <c r="C214" s="199" t="s">
        <v>19</v>
      </c>
      <c r="D214" s="458">
        <v>2</v>
      </c>
      <c r="E214" s="269"/>
      <c r="F214" s="269"/>
      <c r="G214" s="269"/>
    </row>
    <row r="215" spans="1:7" s="155" customFormat="1">
      <c r="A215" s="399"/>
      <c r="B215" s="202" t="s">
        <v>90</v>
      </c>
      <c r="C215" s="199" t="s">
        <v>19</v>
      </c>
      <c r="D215" s="458">
        <v>2</v>
      </c>
      <c r="E215" s="269"/>
      <c r="F215" s="269"/>
      <c r="G215" s="269"/>
    </row>
    <row r="216" spans="1:7" s="155" customFormat="1" ht="38.25">
      <c r="A216" s="400">
        <v>4.4000000000000004</v>
      </c>
      <c r="B216" s="173" t="s">
        <v>438</v>
      </c>
      <c r="C216" s="197"/>
      <c r="D216" s="456"/>
      <c r="E216" s="314"/>
      <c r="F216" s="269"/>
      <c r="G216" s="269"/>
    </row>
    <row r="217" spans="1:7" s="155" customFormat="1" ht="25.5">
      <c r="A217" s="400"/>
      <c r="B217" s="176" t="s">
        <v>363</v>
      </c>
      <c r="C217" s="197"/>
      <c r="D217" s="456"/>
      <c r="E217" s="314"/>
      <c r="F217" s="269"/>
      <c r="G217" s="269"/>
    </row>
    <row r="218" spans="1:7" s="155" customFormat="1">
      <c r="A218" s="399" t="s">
        <v>345</v>
      </c>
      <c r="B218" s="202" t="s">
        <v>376</v>
      </c>
      <c r="C218" s="201" t="s">
        <v>11</v>
      </c>
      <c r="D218" s="459">
        <v>60</v>
      </c>
      <c r="E218" s="271"/>
      <c r="F218" s="269"/>
      <c r="G218" s="269"/>
    </row>
    <row r="219" spans="1:7" s="155" customFormat="1">
      <c r="A219" s="399" t="s">
        <v>346</v>
      </c>
      <c r="B219" s="202" t="s">
        <v>380</v>
      </c>
      <c r="C219" s="201" t="s">
        <v>11</v>
      </c>
      <c r="D219" s="459">
        <v>60</v>
      </c>
      <c r="E219" s="271"/>
      <c r="F219" s="269"/>
      <c r="G219" s="269"/>
    </row>
    <row r="220" spans="1:7" s="155" customFormat="1">
      <c r="A220" s="400">
        <v>4.5</v>
      </c>
      <c r="B220" s="203" t="s">
        <v>690</v>
      </c>
      <c r="C220" s="199"/>
      <c r="D220" s="458"/>
      <c r="E220" s="269"/>
      <c r="F220" s="269"/>
      <c r="G220" s="269"/>
    </row>
    <row r="221" spans="1:7" s="155" customFormat="1" ht="38.25">
      <c r="A221" s="400"/>
      <c r="B221" s="192" t="s">
        <v>691</v>
      </c>
      <c r="C221" s="199"/>
      <c r="D221" s="458"/>
      <c r="E221" s="269"/>
      <c r="F221" s="269"/>
      <c r="G221" s="269"/>
    </row>
    <row r="222" spans="1:7" s="155" customFormat="1">
      <c r="A222" s="400"/>
      <c r="B222" s="192" t="s">
        <v>90</v>
      </c>
      <c r="C222" s="199" t="s">
        <v>19</v>
      </c>
      <c r="D222" s="458">
        <v>2</v>
      </c>
      <c r="E222" s="269"/>
      <c r="F222" s="269"/>
      <c r="G222" s="269"/>
    </row>
    <row r="223" spans="1:7" s="155" customFormat="1">
      <c r="A223" s="399"/>
      <c r="B223" s="202" t="s">
        <v>88</v>
      </c>
      <c r="C223" s="199" t="s">
        <v>19</v>
      </c>
      <c r="D223" s="458">
        <v>2</v>
      </c>
      <c r="E223" s="269"/>
      <c r="F223" s="269"/>
      <c r="G223" s="269"/>
    </row>
    <row r="224" spans="1:7" s="155" customFormat="1" ht="15">
      <c r="A224" s="397">
        <v>5</v>
      </c>
      <c r="B224" s="332" t="s">
        <v>201</v>
      </c>
      <c r="C224" s="197"/>
      <c r="D224" s="456"/>
      <c r="E224" s="314"/>
      <c r="F224" s="269"/>
      <c r="G224" s="269"/>
    </row>
    <row r="225" spans="1:7" s="155" customFormat="1">
      <c r="A225" s="401">
        <v>5.0999999999999996</v>
      </c>
      <c r="B225" s="200" t="s">
        <v>102</v>
      </c>
      <c r="C225" s="199"/>
      <c r="D225" s="459"/>
      <c r="E225" s="271"/>
      <c r="F225" s="269"/>
      <c r="G225" s="269"/>
    </row>
    <row r="226" spans="1:7" s="155" customFormat="1" ht="51">
      <c r="A226" s="398"/>
      <c r="B226" s="204" t="s">
        <v>446</v>
      </c>
      <c r="C226" s="199" t="s">
        <v>52</v>
      </c>
      <c r="D226" s="459">
        <v>1</v>
      </c>
      <c r="E226" s="271"/>
      <c r="F226" s="269"/>
      <c r="G226" s="269"/>
    </row>
    <row r="227" spans="1:7" s="155" customFormat="1" ht="15">
      <c r="A227" s="397">
        <v>6</v>
      </c>
      <c r="B227" s="332" t="s">
        <v>128</v>
      </c>
      <c r="C227" s="197"/>
      <c r="D227" s="458"/>
      <c r="E227" s="269"/>
      <c r="F227" s="269"/>
      <c r="G227" s="269"/>
    </row>
    <row r="228" spans="1:7" s="155" customFormat="1">
      <c r="A228" s="400">
        <v>6.1</v>
      </c>
      <c r="B228" s="200" t="s">
        <v>130</v>
      </c>
      <c r="C228" s="199"/>
      <c r="D228" s="460"/>
      <c r="E228" s="270"/>
      <c r="F228" s="269"/>
      <c r="G228" s="269"/>
    </row>
    <row r="229" spans="1:7" s="155" customFormat="1" ht="38.25">
      <c r="A229" s="399"/>
      <c r="B229" s="204" t="s">
        <v>447</v>
      </c>
      <c r="C229" s="199"/>
      <c r="D229" s="460"/>
      <c r="E229" s="270"/>
      <c r="F229" s="269"/>
      <c r="G229" s="269"/>
    </row>
    <row r="230" spans="1:7" s="155" customFormat="1">
      <c r="A230" s="399"/>
      <c r="B230" s="198" t="s">
        <v>344</v>
      </c>
      <c r="C230" s="199" t="s">
        <v>19</v>
      </c>
      <c r="D230" s="460">
        <v>2</v>
      </c>
      <c r="E230" s="270"/>
      <c r="F230" s="269"/>
      <c r="G230" s="269"/>
    </row>
    <row r="231" spans="1:7" s="155" customFormat="1">
      <c r="A231" s="400">
        <v>6.2</v>
      </c>
      <c r="B231" s="200" t="s">
        <v>127</v>
      </c>
      <c r="C231" s="199"/>
      <c r="D231" s="460"/>
      <c r="E231" s="270"/>
      <c r="F231" s="269"/>
      <c r="G231" s="269"/>
    </row>
    <row r="232" spans="1:7" s="155" customFormat="1" ht="25.5">
      <c r="A232" s="399"/>
      <c r="B232" s="205" t="s">
        <v>442</v>
      </c>
      <c r="C232" s="199" t="s">
        <v>19</v>
      </c>
      <c r="D232" s="460">
        <v>1</v>
      </c>
      <c r="E232" s="270"/>
      <c r="F232" s="269"/>
      <c r="G232" s="269"/>
    </row>
    <row r="233" spans="1:7" ht="15">
      <c r="A233" s="402"/>
      <c r="B233" s="206"/>
      <c r="C233" s="207"/>
      <c r="D233" s="449"/>
      <c r="E233" s="269"/>
      <c r="F233" s="314"/>
      <c r="G233" s="314"/>
    </row>
    <row r="234" spans="1:7" ht="30">
      <c r="A234" s="376" t="s">
        <v>193</v>
      </c>
      <c r="B234" s="163" t="s">
        <v>448</v>
      </c>
      <c r="C234" s="162"/>
      <c r="D234" s="454"/>
      <c r="E234" s="272"/>
      <c r="F234" s="272"/>
      <c r="G234" s="283"/>
    </row>
    <row r="235" spans="1:7" ht="114.75">
      <c r="A235" s="379" t="s">
        <v>42</v>
      </c>
      <c r="B235" s="195" t="s">
        <v>449</v>
      </c>
      <c r="C235" s="171"/>
      <c r="D235" s="449"/>
      <c r="E235" s="269"/>
      <c r="F235" s="269"/>
      <c r="G235" s="269"/>
    </row>
    <row r="236" spans="1:7">
      <c r="A236" s="379" t="s">
        <v>43</v>
      </c>
      <c r="B236" s="231" t="s">
        <v>715</v>
      </c>
      <c r="C236" s="171" t="s">
        <v>334</v>
      </c>
      <c r="D236" s="449">
        <v>1</v>
      </c>
      <c r="E236" s="269"/>
      <c r="F236" s="269"/>
      <c r="G236" s="269"/>
    </row>
    <row r="237" spans="1:7" s="155" customFormat="1" ht="15">
      <c r="A237" s="397" t="s">
        <v>71</v>
      </c>
      <c r="B237" s="332" t="s">
        <v>347</v>
      </c>
      <c r="C237" s="196"/>
      <c r="D237" s="455"/>
      <c r="E237" s="314"/>
      <c r="F237" s="314"/>
      <c r="G237" s="269"/>
    </row>
    <row r="238" spans="1:7" s="155" customFormat="1" ht="15">
      <c r="A238" s="397">
        <v>2</v>
      </c>
      <c r="B238" s="332" t="s">
        <v>196</v>
      </c>
      <c r="C238" s="208"/>
      <c r="D238" s="461"/>
      <c r="E238" s="269"/>
      <c r="F238" s="269"/>
      <c r="G238" s="269"/>
    </row>
    <row r="239" spans="1:7" s="155" customFormat="1" ht="25.5">
      <c r="A239" s="403">
        <v>2.1</v>
      </c>
      <c r="B239" s="190" t="s">
        <v>197</v>
      </c>
      <c r="C239" s="208"/>
      <c r="D239" s="461"/>
      <c r="E239" s="269"/>
      <c r="F239" s="269"/>
      <c r="G239" s="269"/>
    </row>
    <row r="240" spans="1:7" s="155" customFormat="1">
      <c r="A240" s="404" t="s">
        <v>223</v>
      </c>
      <c r="B240" s="204" t="s">
        <v>716</v>
      </c>
      <c r="C240" s="208" t="s">
        <v>4</v>
      </c>
      <c r="D240" s="461">
        <v>30.15</v>
      </c>
      <c r="E240" s="269"/>
      <c r="F240" s="269"/>
      <c r="G240" s="269"/>
    </row>
    <row r="241" spans="1:7" s="155" customFormat="1">
      <c r="A241" s="404"/>
      <c r="B241" s="204" t="s">
        <v>348</v>
      </c>
      <c r="C241" s="208" t="s">
        <v>4</v>
      </c>
      <c r="D241" s="461">
        <v>10.19</v>
      </c>
      <c r="E241" s="269"/>
      <c r="F241" s="269"/>
      <c r="G241" s="269"/>
    </row>
    <row r="242" spans="1:7" s="155" customFormat="1" ht="15">
      <c r="A242" s="397">
        <v>3</v>
      </c>
      <c r="B242" s="332" t="s">
        <v>349</v>
      </c>
      <c r="C242" s="208"/>
      <c r="D242" s="461"/>
      <c r="E242" s="269"/>
      <c r="F242" s="269"/>
      <c r="G242" s="269"/>
    </row>
    <row r="243" spans="1:7" s="155" customFormat="1">
      <c r="A243" s="403"/>
      <c r="B243" s="173" t="s">
        <v>450</v>
      </c>
      <c r="C243" s="208"/>
      <c r="D243" s="461"/>
      <c r="E243" s="269"/>
      <c r="F243" s="269"/>
      <c r="G243" s="269"/>
    </row>
    <row r="244" spans="1:7" s="155" customFormat="1">
      <c r="A244" s="404"/>
      <c r="B244" s="204" t="s">
        <v>348</v>
      </c>
      <c r="C244" s="208" t="s">
        <v>151</v>
      </c>
      <c r="D244" s="461">
        <v>4.04</v>
      </c>
      <c r="E244" s="269"/>
      <c r="F244" s="269"/>
      <c r="G244" s="269"/>
    </row>
    <row r="245" spans="1:7" s="155" customFormat="1" ht="15">
      <c r="A245" s="397">
        <v>4</v>
      </c>
      <c r="B245" s="332" t="s">
        <v>54</v>
      </c>
      <c r="C245" s="208"/>
      <c r="D245" s="461"/>
      <c r="E245" s="269"/>
      <c r="F245" s="269"/>
      <c r="G245" s="269"/>
    </row>
    <row r="246" spans="1:7" s="155" customFormat="1">
      <c r="A246" s="405">
        <v>4.0999999999999996</v>
      </c>
      <c r="B246" s="173" t="s">
        <v>680</v>
      </c>
      <c r="C246" s="208"/>
      <c r="D246" s="461"/>
      <c r="E246" s="269"/>
      <c r="F246" s="269"/>
      <c r="G246" s="269"/>
    </row>
    <row r="247" spans="1:7" s="155" customFormat="1">
      <c r="A247" s="406"/>
      <c r="B247" s="209" t="s">
        <v>375</v>
      </c>
      <c r="C247" s="208" t="s">
        <v>19</v>
      </c>
      <c r="D247" s="461">
        <v>2</v>
      </c>
      <c r="E247" s="269"/>
      <c r="F247" s="269"/>
      <c r="G247" s="269"/>
    </row>
    <row r="248" spans="1:7" s="155" customFormat="1">
      <c r="A248" s="405">
        <v>4.2</v>
      </c>
      <c r="B248" s="173" t="s">
        <v>692</v>
      </c>
      <c r="C248" s="208"/>
      <c r="D248" s="461"/>
      <c r="E248" s="269"/>
      <c r="F248" s="269"/>
      <c r="G248" s="269"/>
    </row>
    <row r="249" spans="1:7" s="155" customFormat="1">
      <c r="A249" s="406"/>
      <c r="B249" s="202" t="s">
        <v>377</v>
      </c>
      <c r="C249" s="208" t="s">
        <v>19</v>
      </c>
      <c r="D249" s="461">
        <v>2</v>
      </c>
      <c r="E249" s="269"/>
      <c r="F249" s="269"/>
      <c r="G249" s="269"/>
    </row>
    <row r="250" spans="1:7" s="155" customFormat="1" ht="38.25">
      <c r="A250" s="405">
        <v>4.3</v>
      </c>
      <c r="B250" s="173" t="s">
        <v>433</v>
      </c>
      <c r="C250" s="208"/>
      <c r="D250" s="461"/>
      <c r="E250" s="269"/>
      <c r="F250" s="269"/>
      <c r="G250" s="269"/>
    </row>
    <row r="251" spans="1:7" s="155" customFormat="1">
      <c r="A251" s="406" t="s">
        <v>350</v>
      </c>
      <c r="B251" s="202" t="s">
        <v>376</v>
      </c>
      <c r="C251" s="208" t="s">
        <v>1</v>
      </c>
      <c r="D251" s="461">
        <v>2</v>
      </c>
      <c r="E251" s="269"/>
      <c r="F251" s="269"/>
      <c r="G251" s="269"/>
    </row>
    <row r="252" spans="1:7" s="155" customFormat="1">
      <c r="A252" s="406" t="s">
        <v>351</v>
      </c>
      <c r="B252" s="202" t="s">
        <v>377</v>
      </c>
      <c r="C252" s="208" t="s">
        <v>1</v>
      </c>
      <c r="D252" s="461">
        <v>2</v>
      </c>
      <c r="E252" s="269"/>
      <c r="F252" s="269"/>
      <c r="G252" s="269"/>
    </row>
    <row r="253" spans="1:7" s="155" customFormat="1" ht="38.25">
      <c r="A253" s="405">
        <v>4.4000000000000004</v>
      </c>
      <c r="B253" s="173" t="s">
        <v>438</v>
      </c>
      <c r="C253" s="208"/>
      <c r="D253" s="461">
        <v>0</v>
      </c>
      <c r="E253" s="269"/>
      <c r="F253" s="269"/>
      <c r="G253" s="269"/>
    </row>
    <row r="254" spans="1:7" s="155" customFormat="1" ht="25.5">
      <c r="A254" s="405"/>
      <c r="B254" s="176" t="s">
        <v>363</v>
      </c>
      <c r="C254" s="208"/>
      <c r="D254" s="461"/>
      <c r="E254" s="269"/>
      <c r="F254" s="269"/>
      <c r="G254" s="269"/>
    </row>
    <row r="255" spans="1:7" s="155" customFormat="1">
      <c r="A255" s="406" t="s">
        <v>345</v>
      </c>
      <c r="B255" s="202" t="s">
        <v>376</v>
      </c>
      <c r="C255" s="210" t="s">
        <v>11</v>
      </c>
      <c r="D255" s="461">
        <v>30</v>
      </c>
      <c r="E255" s="269"/>
      <c r="F255" s="269"/>
      <c r="G255" s="269"/>
    </row>
    <row r="256" spans="1:7" s="155" customFormat="1">
      <c r="A256" s="406" t="s">
        <v>346</v>
      </c>
      <c r="B256" s="202" t="s">
        <v>378</v>
      </c>
      <c r="C256" s="210" t="s">
        <v>11</v>
      </c>
      <c r="D256" s="461">
        <v>30</v>
      </c>
      <c r="E256" s="269"/>
      <c r="F256" s="269"/>
      <c r="G256" s="269"/>
    </row>
    <row r="257" spans="1:7" s="155" customFormat="1" ht="38.25">
      <c r="A257" s="405">
        <v>4.5</v>
      </c>
      <c r="B257" s="190" t="s">
        <v>693</v>
      </c>
      <c r="C257" s="208"/>
      <c r="D257" s="461"/>
      <c r="E257" s="269"/>
      <c r="F257" s="269"/>
      <c r="G257" s="269"/>
    </row>
    <row r="258" spans="1:7" s="155" customFormat="1">
      <c r="A258" s="406" t="s">
        <v>352</v>
      </c>
      <c r="B258" s="202" t="s">
        <v>353</v>
      </c>
      <c r="C258" s="208" t="s">
        <v>1</v>
      </c>
      <c r="D258" s="461">
        <v>2</v>
      </c>
      <c r="E258" s="269"/>
      <c r="F258" s="269"/>
      <c r="G258" s="269"/>
    </row>
    <row r="259" spans="1:7" s="155" customFormat="1">
      <c r="A259" s="406" t="s">
        <v>354</v>
      </c>
      <c r="B259" s="202" t="s">
        <v>404</v>
      </c>
      <c r="C259" s="208" t="s">
        <v>1</v>
      </c>
      <c r="D259" s="461">
        <v>2</v>
      </c>
      <c r="E259" s="269"/>
      <c r="F259" s="269"/>
      <c r="G259" s="269"/>
    </row>
    <row r="260" spans="1:7" s="155" customFormat="1" ht="15">
      <c r="A260" s="397">
        <v>5</v>
      </c>
      <c r="B260" s="332" t="s">
        <v>355</v>
      </c>
      <c r="C260" s="208"/>
      <c r="D260" s="461"/>
      <c r="E260" s="269"/>
      <c r="F260" s="269"/>
      <c r="G260" s="269"/>
    </row>
    <row r="261" spans="1:7" s="155" customFormat="1">
      <c r="A261" s="405">
        <v>5.2</v>
      </c>
      <c r="B261" s="211" t="s">
        <v>356</v>
      </c>
      <c r="C261" s="210"/>
      <c r="D261" s="461"/>
      <c r="E261" s="269"/>
      <c r="F261" s="269"/>
      <c r="G261" s="269"/>
    </row>
    <row r="262" spans="1:7" s="155" customFormat="1" ht="51">
      <c r="A262" s="404"/>
      <c r="B262" s="204" t="s">
        <v>451</v>
      </c>
      <c r="C262" s="210" t="s">
        <v>53</v>
      </c>
      <c r="D262" s="461">
        <v>1</v>
      </c>
      <c r="E262" s="269"/>
      <c r="F262" s="269"/>
      <c r="G262" s="269"/>
    </row>
    <row r="263" spans="1:7" s="155" customFormat="1" ht="15">
      <c r="A263" s="397">
        <v>6</v>
      </c>
      <c r="B263" s="332" t="s">
        <v>128</v>
      </c>
      <c r="C263" s="208"/>
      <c r="D263" s="461"/>
      <c r="E263" s="269"/>
      <c r="F263" s="269"/>
      <c r="G263" s="269"/>
    </row>
    <row r="264" spans="1:7" s="155" customFormat="1">
      <c r="A264" s="405">
        <v>6.1</v>
      </c>
      <c r="B264" s="200" t="s">
        <v>130</v>
      </c>
      <c r="C264" s="208"/>
      <c r="D264" s="461"/>
      <c r="E264" s="269"/>
      <c r="F264" s="269"/>
      <c r="G264" s="269"/>
    </row>
    <row r="265" spans="1:7" s="155" customFormat="1" ht="38.25">
      <c r="A265" s="404"/>
      <c r="B265" s="204" t="s">
        <v>678</v>
      </c>
      <c r="C265" s="333"/>
      <c r="D265" s="461"/>
      <c r="E265" s="269"/>
      <c r="F265" s="269"/>
      <c r="G265" s="269"/>
    </row>
    <row r="266" spans="1:7" s="155" customFormat="1">
      <c r="A266" s="406" t="s">
        <v>175</v>
      </c>
      <c r="B266" s="204" t="s">
        <v>403</v>
      </c>
      <c r="C266" s="199" t="s">
        <v>19</v>
      </c>
      <c r="D266" s="461">
        <v>1</v>
      </c>
      <c r="E266" s="269"/>
      <c r="F266" s="269"/>
      <c r="G266" s="269"/>
    </row>
    <row r="267" spans="1:7" s="155" customFormat="1">
      <c r="A267" s="406" t="s">
        <v>176</v>
      </c>
      <c r="B267" s="204" t="s">
        <v>402</v>
      </c>
      <c r="C267" s="199" t="s">
        <v>19</v>
      </c>
      <c r="D267" s="461">
        <v>1</v>
      </c>
      <c r="E267" s="269"/>
      <c r="F267" s="269"/>
      <c r="G267" s="269"/>
    </row>
    <row r="268" spans="1:7" s="155" customFormat="1">
      <c r="A268" s="403">
        <v>6.2</v>
      </c>
      <c r="B268" s="211" t="s">
        <v>357</v>
      </c>
      <c r="C268" s="208"/>
      <c r="D268" s="461"/>
      <c r="E268" s="269"/>
      <c r="F268" s="269"/>
      <c r="G268" s="269"/>
    </row>
    <row r="269" spans="1:7" s="155" customFormat="1" ht="25.5">
      <c r="A269" s="406" t="s">
        <v>224</v>
      </c>
      <c r="B269" s="205" t="s">
        <v>442</v>
      </c>
      <c r="C269" s="199" t="s">
        <v>19</v>
      </c>
      <c r="D269" s="461">
        <v>1</v>
      </c>
      <c r="E269" s="269"/>
      <c r="F269" s="269"/>
      <c r="G269" s="269"/>
    </row>
    <row r="270" spans="1:7" ht="15">
      <c r="A270" s="402"/>
      <c r="B270" s="206"/>
      <c r="C270" s="207"/>
      <c r="D270" s="449"/>
      <c r="E270" s="269"/>
      <c r="F270" s="314"/>
      <c r="G270" s="314"/>
    </row>
    <row r="271" spans="1:7" ht="30">
      <c r="A271" s="376" t="s">
        <v>578</v>
      </c>
      <c r="B271" s="163" t="s">
        <v>699</v>
      </c>
      <c r="C271" s="162" t="s">
        <v>19</v>
      </c>
      <c r="D271" s="454">
        <v>1</v>
      </c>
      <c r="E271" s="272"/>
      <c r="F271" s="272"/>
      <c r="G271" s="283"/>
    </row>
    <row r="272" spans="1:7" ht="15">
      <c r="A272" s="407">
        <v>1</v>
      </c>
      <c r="B272" s="182" t="s">
        <v>243</v>
      </c>
      <c r="C272" s="313"/>
      <c r="D272" s="449"/>
      <c r="E272" s="269"/>
      <c r="F272" s="314"/>
      <c r="G272" s="314"/>
    </row>
    <row r="273" spans="1:7" ht="59.45" customHeight="1">
      <c r="A273" s="407">
        <v>1.1000000000000001</v>
      </c>
      <c r="B273" s="175" t="s">
        <v>364</v>
      </c>
      <c r="C273" s="497" t="s">
        <v>423</v>
      </c>
      <c r="D273" s="499" t="s">
        <v>422</v>
      </c>
      <c r="E273" s="502"/>
      <c r="F273" s="502"/>
      <c r="G273" s="498"/>
    </row>
    <row r="274" spans="1:7" ht="18.75" customHeight="1">
      <c r="A274" s="407">
        <v>2</v>
      </c>
      <c r="B274" s="182" t="s">
        <v>237</v>
      </c>
      <c r="C274" s="497"/>
      <c r="D274" s="500"/>
      <c r="E274" s="503"/>
      <c r="F274" s="503"/>
      <c r="G274" s="498"/>
    </row>
    <row r="275" spans="1:7" ht="38.25">
      <c r="A275" s="407">
        <v>2.1</v>
      </c>
      <c r="B275" s="173" t="s">
        <v>454</v>
      </c>
      <c r="C275" s="497"/>
      <c r="D275" s="500"/>
      <c r="E275" s="503"/>
      <c r="F275" s="503"/>
      <c r="G275" s="498"/>
    </row>
    <row r="276" spans="1:7" ht="18.75" customHeight="1">
      <c r="A276" s="408" t="s">
        <v>223</v>
      </c>
      <c r="B276" s="173" t="s">
        <v>247</v>
      </c>
      <c r="C276" s="497"/>
      <c r="D276" s="500"/>
      <c r="E276" s="503"/>
      <c r="F276" s="503"/>
      <c r="G276" s="498"/>
    </row>
    <row r="277" spans="1:7" ht="51">
      <c r="A277" s="407">
        <v>2.2000000000000002</v>
      </c>
      <c r="B277" s="173" t="s">
        <v>459</v>
      </c>
      <c r="C277" s="497"/>
      <c r="D277" s="500"/>
      <c r="E277" s="503"/>
      <c r="F277" s="503"/>
      <c r="G277" s="498"/>
    </row>
    <row r="278" spans="1:7" ht="18.75" customHeight="1">
      <c r="A278" s="408" t="s">
        <v>246</v>
      </c>
      <c r="B278" s="173" t="s">
        <v>247</v>
      </c>
      <c r="C278" s="497"/>
      <c r="D278" s="500"/>
      <c r="E278" s="503"/>
      <c r="F278" s="503"/>
      <c r="G278" s="498"/>
    </row>
    <row r="279" spans="1:7" ht="18.75" customHeight="1">
      <c r="A279" s="407">
        <v>3</v>
      </c>
      <c r="B279" s="182" t="s">
        <v>238</v>
      </c>
      <c r="C279" s="497"/>
      <c r="D279" s="500"/>
      <c r="E279" s="503"/>
      <c r="F279" s="503"/>
      <c r="G279" s="498"/>
    </row>
    <row r="280" spans="1:7" ht="25.5">
      <c r="A280" s="409">
        <v>3.1</v>
      </c>
      <c r="B280" s="173" t="s">
        <v>455</v>
      </c>
      <c r="C280" s="497"/>
      <c r="D280" s="500"/>
      <c r="E280" s="503"/>
      <c r="F280" s="503"/>
      <c r="G280" s="498"/>
    </row>
    <row r="281" spans="1:7" ht="18.75" customHeight="1">
      <c r="A281" s="407">
        <v>4</v>
      </c>
      <c r="B281" s="182" t="s">
        <v>244</v>
      </c>
      <c r="C281" s="497"/>
      <c r="D281" s="500"/>
      <c r="E281" s="503"/>
      <c r="F281" s="503"/>
      <c r="G281" s="498"/>
    </row>
    <row r="282" spans="1:7" ht="76.5">
      <c r="A282" s="409">
        <v>4.0999999999999996</v>
      </c>
      <c r="B282" s="173" t="s">
        <v>456</v>
      </c>
      <c r="C282" s="497"/>
      <c r="D282" s="500"/>
      <c r="E282" s="503"/>
      <c r="F282" s="503"/>
      <c r="G282" s="498"/>
    </row>
    <row r="283" spans="1:7" ht="18.75" customHeight="1">
      <c r="A283" s="410">
        <v>5</v>
      </c>
      <c r="B283" s="182" t="s">
        <v>239</v>
      </c>
      <c r="C283" s="497"/>
      <c r="D283" s="500"/>
      <c r="E283" s="503"/>
      <c r="F283" s="503"/>
      <c r="G283" s="498"/>
    </row>
    <row r="284" spans="1:7" ht="25.5">
      <c r="A284" s="410">
        <v>5.0999999999999996</v>
      </c>
      <c r="B284" s="175" t="s">
        <v>460</v>
      </c>
      <c r="C284" s="497"/>
      <c r="D284" s="500"/>
      <c r="E284" s="503"/>
      <c r="F284" s="503"/>
      <c r="G284" s="498"/>
    </row>
    <row r="285" spans="1:7" ht="18.75" customHeight="1">
      <c r="A285" s="409" t="s">
        <v>249</v>
      </c>
      <c r="B285" s="175" t="s">
        <v>247</v>
      </c>
      <c r="C285" s="497"/>
      <c r="D285" s="500"/>
      <c r="E285" s="503"/>
      <c r="F285" s="503"/>
      <c r="G285" s="498"/>
    </row>
    <row r="286" spans="1:7" ht="25.5">
      <c r="A286" s="410">
        <v>5.2</v>
      </c>
      <c r="B286" s="175" t="s">
        <v>457</v>
      </c>
      <c r="C286" s="497"/>
      <c r="D286" s="500"/>
      <c r="E286" s="503"/>
      <c r="F286" s="503"/>
      <c r="G286" s="498"/>
    </row>
    <row r="287" spans="1:7" ht="18.75" customHeight="1">
      <c r="A287" s="409" t="s">
        <v>250</v>
      </c>
      <c r="B287" s="175" t="s">
        <v>247</v>
      </c>
      <c r="C287" s="497"/>
      <c r="D287" s="500"/>
      <c r="E287" s="503"/>
      <c r="F287" s="503"/>
      <c r="G287" s="498"/>
    </row>
    <row r="288" spans="1:7" ht="25.5">
      <c r="A288" s="410">
        <v>5.3</v>
      </c>
      <c r="B288" s="213" t="s">
        <v>458</v>
      </c>
      <c r="C288" s="497"/>
      <c r="D288" s="500"/>
      <c r="E288" s="503"/>
      <c r="F288" s="503"/>
      <c r="G288" s="498"/>
    </row>
    <row r="289" spans="1:11" ht="18.75" customHeight="1">
      <c r="A289" s="409" t="s">
        <v>251</v>
      </c>
      <c r="B289" s="175" t="s">
        <v>247</v>
      </c>
      <c r="C289" s="497"/>
      <c r="D289" s="500"/>
      <c r="E289" s="503"/>
      <c r="F289" s="503"/>
      <c r="G289" s="498"/>
    </row>
    <row r="290" spans="1:11" ht="18.75" customHeight="1">
      <c r="A290" s="411" t="s">
        <v>12</v>
      </c>
      <c r="B290" s="214" t="s">
        <v>245</v>
      </c>
      <c r="C290" s="497"/>
      <c r="D290" s="500"/>
      <c r="E290" s="503"/>
      <c r="F290" s="503"/>
      <c r="G290" s="498"/>
    </row>
    <row r="291" spans="1:11" ht="51">
      <c r="A291" s="412" t="s">
        <v>13</v>
      </c>
      <c r="B291" s="173" t="s">
        <v>461</v>
      </c>
      <c r="C291" s="497"/>
      <c r="D291" s="501"/>
      <c r="E291" s="504"/>
      <c r="F291" s="504"/>
      <c r="G291" s="498"/>
    </row>
    <row r="292" spans="1:11">
      <c r="A292" s="381"/>
      <c r="B292" s="169"/>
      <c r="C292" s="171"/>
      <c r="D292" s="449"/>
      <c r="E292" s="269"/>
      <c r="F292" s="269"/>
      <c r="G292" s="269"/>
    </row>
    <row r="293" spans="1:11" ht="30">
      <c r="A293" s="376" t="s">
        <v>326</v>
      </c>
      <c r="B293" s="163" t="s">
        <v>462</v>
      </c>
      <c r="C293" s="162" t="s">
        <v>19</v>
      </c>
      <c r="D293" s="448">
        <v>2</v>
      </c>
      <c r="E293" s="283"/>
      <c r="F293" s="283"/>
      <c r="G293" s="283"/>
    </row>
    <row r="294" spans="1:11" ht="38.25">
      <c r="A294" s="379" t="s">
        <v>42</v>
      </c>
      <c r="B294" s="169" t="s">
        <v>700</v>
      </c>
      <c r="C294" s="171"/>
      <c r="D294" s="449"/>
      <c r="E294" s="269"/>
      <c r="F294" s="269"/>
      <c r="G294" s="269"/>
    </row>
    <row r="295" spans="1:11">
      <c r="A295" s="381"/>
      <c r="B295" s="215" t="s">
        <v>335</v>
      </c>
      <c r="C295" s="171" t="s">
        <v>53</v>
      </c>
      <c r="D295" s="449">
        <v>2</v>
      </c>
      <c r="E295" s="269"/>
      <c r="F295" s="269"/>
      <c r="G295" s="269"/>
      <c r="K295" s="312"/>
    </row>
    <row r="296" spans="1:11">
      <c r="A296" s="381"/>
      <c r="B296" s="215"/>
      <c r="C296" s="171"/>
      <c r="D296" s="449"/>
      <c r="E296" s="269"/>
      <c r="F296" s="269"/>
      <c r="G296" s="269"/>
    </row>
    <row r="297" spans="1:11" ht="30">
      <c r="A297" s="376" t="s">
        <v>327</v>
      </c>
      <c r="B297" s="163" t="s">
        <v>639</v>
      </c>
      <c r="C297" s="162" t="s">
        <v>19</v>
      </c>
      <c r="D297" s="454">
        <v>1</v>
      </c>
      <c r="E297" s="272"/>
      <c r="F297" s="272"/>
      <c r="G297" s="283"/>
    </row>
    <row r="298" spans="1:11" ht="15">
      <c r="A298" s="379" t="s">
        <v>42</v>
      </c>
      <c r="B298" s="206" t="s">
        <v>331</v>
      </c>
      <c r="C298" s="168"/>
      <c r="D298" s="449"/>
      <c r="E298" s="269"/>
      <c r="F298" s="314"/>
      <c r="G298" s="314"/>
    </row>
    <row r="299" spans="1:11" ht="25.5">
      <c r="A299" s="381" t="s">
        <v>43</v>
      </c>
      <c r="B299" s="173" t="s">
        <v>463</v>
      </c>
      <c r="C299" s="178" t="s">
        <v>11</v>
      </c>
      <c r="D299" s="451">
        <v>50</v>
      </c>
      <c r="E299" s="269"/>
      <c r="F299" s="269"/>
      <c r="G299" s="269"/>
    </row>
    <row r="300" spans="1:11" ht="25.5">
      <c r="A300" s="381" t="s">
        <v>45</v>
      </c>
      <c r="B300" s="173" t="s">
        <v>425</v>
      </c>
      <c r="C300" s="178" t="s">
        <v>19</v>
      </c>
      <c r="D300" s="451">
        <v>1</v>
      </c>
      <c r="E300" s="269"/>
      <c r="F300" s="269"/>
      <c r="G300" s="269"/>
    </row>
    <row r="301" spans="1:11" ht="38.25">
      <c r="A301" s="381" t="s">
        <v>75</v>
      </c>
      <c r="B301" s="173" t="s">
        <v>464</v>
      </c>
      <c r="C301" s="170" t="s">
        <v>11</v>
      </c>
      <c r="D301" s="449">
        <v>300</v>
      </c>
      <c r="E301" s="269"/>
      <c r="F301" s="269"/>
      <c r="G301" s="269"/>
    </row>
    <row r="302" spans="1:11" s="47" customFormat="1">
      <c r="A302" s="372" t="s">
        <v>637</v>
      </c>
      <c r="B302" s="306" t="s">
        <v>638</v>
      </c>
      <c r="C302" s="337" t="s">
        <v>19</v>
      </c>
      <c r="D302" s="450">
        <v>1</v>
      </c>
      <c r="E302" s="269"/>
      <c r="F302" s="269"/>
      <c r="G302" s="269"/>
    </row>
    <row r="303" spans="1:11">
      <c r="A303" s="381"/>
      <c r="B303" s="169"/>
      <c r="C303" s="171"/>
      <c r="D303" s="449"/>
      <c r="E303" s="269"/>
      <c r="F303" s="269"/>
      <c r="G303" s="269"/>
    </row>
    <row r="304" spans="1:11" s="155" customFormat="1" ht="30">
      <c r="A304" s="441" t="s">
        <v>717</v>
      </c>
      <c r="B304" s="476" t="s">
        <v>718</v>
      </c>
      <c r="C304" s="477" t="s">
        <v>19</v>
      </c>
      <c r="D304" s="478">
        <v>1</v>
      </c>
      <c r="E304" s="479"/>
      <c r="F304" s="480"/>
      <c r="G304" s="481"/>
    </row>
    <row r="305" spans="1:7" ht="15">
      <c r="A305" s="482"/>
      <c r="B305" s="309" t="s">
        <v>84</v>
      </c>
      <c r="C305" s="246"/>
      <c r="D305" s="351"/>
      <c r="E305" s="346"/>
      <c r="F305" s="344"/>
      <c r="G305" s="318"/>
    </row>
    <row r="306" spans="1:7">
      <c r="A306" s="482"/>
      <c r="B306" s="305" t="s">
        <v>528</v>
      </c>
      <c r="C306" s="246"/>
      <c r="D306" s="351"/>
      <c r="E306" s="346"/>
      <c r="F306" s="344"/>
      <c r="G306" s="318"/>
    </row>
    <row r="307" spans="1:7" ht="25.5">
      <c r="A307" s="482"/>
      <c r="B307" s="306" t="s">
        <v>581</v>
      </c>
      <c r="C307" s="352" t="s">
        <v>4</v>
      </c>
      <c r="D307" s="351">
        <v>43.99</v>
      </c>
      <c r="E307" s="346"/>
      <c r="F307" s="344"/>
      <c r="G307" s="318"/>
    </row>
    <row r="308" spans="1:7" ht="15">
      <c r="A308" s="482"/>
      <c r="B308" s="353" t="s">
        <v>341</v>
      </c>
      <c r="C308" s="354"/>
      <c r="D308" s="355"/>
      <c r="E308" s="346"/>
      <c r="F308" s="344"/>
      <c r="G308" s="318"/>
    </row>
    <row r="309" spans="1:7" ht="15">
      <c r="A309" s="482"/>
      <c r="B309" s="353" t="s">
        <v>707</v>
      </c>
      <c r="C309" s="354"/>
      <c r="D309" s="355"/>
      <c r="E309" s="346"/>
      <c r="F309" s="344"/>
      <c r="G309" s="318"/>
    </row>
    <row r="310" spans="1:7">
      <c r="A310" s="482"/>
      <c r="B310" s="358" t="s">
        <v>708</v>
      </c>
      <c r="C310" s="359" t="s">
        <v>4</v>
      </c>
      <c r="D310" s="360">
        <v>0.75</v>
      </c>
      <c r="E310" s="346"/>
      <c r="F310" s="344"/>
      <c r="G310" s="240"/>
    </row>
    <row r="311" spans="1:7" ht="15">
      <c r="A311" s="482"/>
      <c r="B311" s="353" t="s">
        <v>196</v>
      </c>
      <c r="C311" s="356"/>
      <c r="D311" s="357"/>
      <c r="E311" s="346"/>
      <c r="F311" s="344"/>
      <c r="G311" s="318"/>
    </row>
    <row r="312" spans="1:7" ht="25.5">
      <c r="A312" s="482"/>
      <c r="B312" s="361" t="s">
        <v>342</v>
      </c>
      <c r="C312" s="356"/>
      <c r="D312" s="357"/>
      <c r="E312" s="346"/>
      <c r="F312" s="344"/>
      <c r="G312" s="318"/>
    </row>
    <row r="313" spans="1:7">
      <c r="A313" s="482"/>
      <c r="B313" s="358" t="s">
        <v>709</v>
      </c>
      <c r="C313" s="359" t="s">
        <v>4</v>
      </c>
      <c r="D313" s="360">
        <v>1.79</v>
      </c>
      <c r="E313" s="346"/>
      <c r="F313" s="344"/>
      <c r="G313" s="318"/>
    </row>
    <row r="314" spans="1:7">
      <c r="A314" s="482"/>
      <c r="B314" s="358" t="s">
        <v>710</v>
      </c>
      <c r="C314" s="359" t="s">
        <v>4</v>
      </c>
      <c r="D314" s="360">
        <v>0.87</v>
      </c>
      <c r="E314" s="346"/>
      <c r="F314" s="344"/>
      <c r="G314" s="318"/>
    </row>
    <row r="315" spans="1:7">
      <c r="A315" s="482"/>
      <c r="B315" s="358" t="s">
        <v>711</v>
      </c>
      <c r="C315" s="359" t="s">
        <v>4</v>
      </c>
      <c r="D315" s="360">
        <v>4.53</v>
      </c>
      <c r="E315" s="346"/>
      <c r="F315" s="344"/>
      <c r="G315" s="318"/>
    </row>
    <row r="316" spans="1:7" ht="15">
      <c r="A316" s="482"/>
      <c r="B316" s="353" t="s">
        <v>83</v>
      </c>
      <c r="C316" s="356"/>
      <c r="D316" s="357"/>
      <c r="E316" s="346"/>
      <c r="F316" s="344"/>
      <c r="G316" s="318"/>
    </row>
    <row r="317" spans="1:7">
      <c r="A317" s="482"/>
      <c r="B317" s="362" t="s">
        <v>343</v>
      </c>
      <c r="C317" s="363" t="s">
        <v>151</v>
      </c>
      <c r="D317" s="360">
        <v>0.73</v>
      </c>
      <c r="E317" s="346"/>
      <c r="F317" s="344"/>
      <c r="G317" s="318"/>
    </row>
    <row r="318" spans="1:7" ht="25.5">
      <c r="A318" s="482"/>
      <c r="B318" s="358" t="s">
        <v>712</v>
      </c>
      <c r="C318" s="363" t="s">
        <v>424</v>
      </c>
      <c r="D318" s="360">
        <v>1</v>
      </c>
      <c r="E318" s="346"/>
      <c r="F318" s="344"/>
      <c r="G318" s="318"/>
    </row>
    <row r="319" spans="1:7">
      <c r="A319" s="483"/>
      <c r="B319" s="365"/>
      <c r="C319" s="366"/>
      <c r="D319" s="367"/>
      <c r="E319" s="368"/>
      <c r="F319" s="369"/>
    </row>
    <row r="320" spans="1:7" s="150" customFormat="1" ht="15">
      <c r="A320" s="376" t="s">
        <v>222</v>
      </c>
      <c r="B320" s="163" t="s">
        <v>256</v>
      </c>
      <c r="C320" s="216"/>
      <c r="D320" s="462"/>
      <c r="E320" s="277"/>
      <c r="F320" s="277"/>
      <c r="G320" s="283"/>
    </row>
    <row r="321" spans="1:8">
      <c r="A321" s="413" t="s">
        <v>42</v>
      </c>
      <c r="B321" s="217" t="s">
        <v>236</v>
      </c>
      <c r="C321" s="218"/>
      <c r="D321" s="449"/>
      <c r="E321" s="269"/>
      <c r="F321" s="269"/>
      <c r="G321" s="269"/>
    </row>
    <row r="322" spans="1:8" ht="58.15" customHeight="1">
      <c r="A322" s="414" t="s">
        <v>43</v>
      </c>
      <c r="B322" s="219" t="s">
        <v>381</v>
      </c>
      <c r="C322" s="218"/>
      <c r="D322" s="449"/>
      <c r="E322" s="269"/>
      <c r="F322" s="269"/>
      <c r="G322" s="269"/>
    </row>
    <row r="323" spans="1:8">
      <c r="A323" s="414" t="s">
        <v>44</v>
      </c>
      <c r="B323" s="219" t="s">
        <v>394</v>
      </c>
      <c r="C323" s="218" t="s">
        <v>1</v>
      </c>
      <c r="D323" s="449">
        <v>2</v>
      </c>
      <c r="E323" s="263"/>
      <c r="F323" s="263"/>
      <c r="G323" s="269"/>
      <c r="H323" s="149"/>
    </row>
    <row r="324" spans="1:8" s="155" customFormat="1">
      <c r="A324" s="414" t="s">
        <v>248</v>
      </c>
      <c r="B324" s="219" t="s">
        <v>702</v>
      </c>
      <c r="C324" s="220" t="s">
        <v>1</v>
      </c>
      <c r="D324" s="463">
        <v>2</v>
      </c>
      <c r="E324" s="264"/>
      <c r="F324" s="263"/>
      <c r="G324" s="269"/>
    </row>
    <row r="325" spans="1:8" s="155" customFormat="1">
      <c r="A325" s="414" t="s">
        <v>384</v>
      </c>
      <c r="B325" s="219" t="s">
        <v>400</v>
      </c>
      <c r="C325" s="220" t="s">
        <v>1</v>
      </c>
      <c r="D325" s="463">
        <v>2</v>
      </c>
      <c r="E325" s="264"/>
      <c r="F325" s="263"/>
      <c r="G325" s="269"/>
    </row>
    <row r="326" spans="1:8" s="155" customFormat="1">
      <c r="A326" s="414" t="s">
        <v>385</v>
      </c>
      <c r="B326" s="219" t="s">
        <v>395</v>
      </c>
      <c r="C326" s="220" t="s">
        <v>1</v>
      </c>
      <c r="D326" s="463">
        <v>4</v>
      </c>
      <c r="E326" s="264"/>
      <c r="F326" s="263"/>
      <c r="G326" s="269"/>
    </row>
    <row r="327" spans="1:8" s="155" customFormat="1">
      <c r="A327" s="414" t="s">
        <v>386</v>
      </c>
      <c r="B327" s="219" t="s">
        <v>703</v>
      </c>
      <c r="C327" s="220" t="s">
        <v>1</v>
      </c>
      <c r="D327" s="463">
        <v>2</v>
      </c>
      <c r="E327" s="264"/>
      <c r="F327" s="263"/>
      <c r="G327" s="269"/>
    </row>
    <row r="328" spans="1:8" s="155" customFormat="1">
      <c r="A328" s="414" t="s">
        <v>387</v>
      </c>
      <c r="B328" s="219" t="s">
        <v>396</v>
      </c>
      <c r="C328" s="220" t="s">
        <v>1</v>
      </c>
      <c r="D328" s="463">
        <v>2</v>
      </c>
      <c r="E328" s="264"/>
      <c r="F328" s="263"/>
      <c r="G328" s="269"/>
    </row>
    <row r="329" spans="1:8" s="155" customFormat="1">
      <c r="A329" s="414" t="s">
        <v>579</v>
      </c>
      <c r="B329" s="267" t="s">
        <v>580</v>
      </c>
      <c r="C329" s="268" t="s">
        <v>1</v>
      </c>
      <c r="D329" s="464">
        <v>2</v>
      </c>
      <c r="E329" s="264"/>
      <c r="F329" s="263"/>
      <c r="G329" s="269"/>
    </row>
    <row r="330" spans="1:8" s="155" customFormat="1">
      <c r="A330" s="414"/>
      <c r="B330" s="219"/>
      <c r="C330" s="220"/>
      <c r="D330" s="463"/>
      <c r="E330" s="264"/>
      <c r="F330" s="263"/>
      <c r="G330" s="269"/>
    </row>
    <row r="331" spans="1:8" s="155" customFormat="1">
      <c r="A331" s="414"/>
      <c r="B331" s="217" t="s">
        <v>391</v>
      </c>
      <c r="C331" s="220"/>
      <c r="D331" s="463"/>
      <c r="E331" s="264"/>
      <c r="F331" s="263"/>
      <c r="G331" s="269"/>
    </row>
    <row r="332" spans="1:8" s="155" customFormat="1" ht="38.25">
      <c r="A332" s="415" t="s">
        <v>45</v>
      </c>
      <c r="B332" s="219" t="s">
        <v>465</v>
      </c>
      <c r="C332" s="220"/>
      <c r="D332" s="463"/>
      <c r="E332" s="264"/>
      <c r="F332" s="263"/>
      <c r="G332" s="269"/>
    </row>
    <row r="333" spans="1:8" s="155" customFormat="1">
      <c r="A333" s="414" t="s">
        <v>202</v>
      </c>
      <c r="B333" s="219" t="s">
        <v>397</v>
      </c>
      <c r="C333" s="220" t="s">
        <v>1</v>
      </c>
      <c r="D333" s="463">
        <v>1</v>
      </c>
      <c r="E333" s="264"/>
      <c r="F333" s="263"/>
      <c r="G333" s="269"/>
    </row>
    <row r="334" spans="1:8" s="155" customFormat="1">
      <c r="A334" s="414"/>
      <c r="B334" s="219"/>
      <c r="C334" s="220"/>
      <c r="D334" s="463"/>
      <c r="E334" s="264"/>
      <c r="F334" s="263"/>
      <c r="G334" s="269"/>
    </row>
    <row r="335" spans="1:8">
      <c r="A335" s="389" t="s">
        <v>592</v>
      </c>
      <c r="B335" s="173" t="s">
        <v>694</v>
      </c>
      <c r="C335" s="174"/>
      <c r="D335" s="465"/>
      <c r="E335" s="263"/>
      <c r="F335" s="263"/>
      <c r="G335" s="269"/>
    </row>
    <row r="336" spans="1:8">
      <c r="A336" s="390" t="s">
        <v>30</v>
      </c>
      <c r="B336" s="173" t="s">
        <v>336</v>
      </c>
      <c r="C336" s="218" t="s">
        <v>1</v>
      </c>
      <c r="D336" s="465">
        <v>17</v>
      </c>
      <c r="E336" s="263"/>
      <c r="F336" s="263"/>
      <c r="G336" s="269"/>
    </row>
    <row r="337" spans="1:7">
      <c r="A337" s="390" t="s">
        <v>593</v>
      </c>
      <c r="B337" s="173" t="s">
        <v>179</v>
      </c>
      <c r="C337" s="218" t="s">
        <v>1</v>
      </c>
      <c r="D337" s="465">
        <v>4</v>
      </c>
      <c r="E337" s="263"/>
      <c r="F337" s="263"/>
      <c r="G337" s="269"/>
    </row>
    <row r="338" spans="1:7">
      <c r="A338" s="390" t="s">
        <v>594</v>
      </c>
      <c r="B338" s="173" t="s">
        <v>88</v>
      </c>
      <c r="C338" s="218" t="s">
        <v>1</v>
      </c>
      <c r="D338" s="465">
        <v>10</v>
      </c>
      <c r="E338" s="263"/>
      <c r="F338" s="263"/>
      <c r="G338" s="269"/>
    </row>
    <row r="339" spans="1:7">
      <c r="A339" s="390" t="s">
        <v>595</v>
      </c>
      <c r="B339" s="221" t="s">
        <v>382</v>
      </c>
      <c r="C339" s="174" t="s">
        <v>19</v>
      </c>
      <c r="D339" s="465">
        <v>6</v>
      </c>
      <c r="E339" s="263"/>
      <c r="F339" s="263"/>
      <c r="G339" s="269"/>
    </row>
    <row r="340" spans="1:7" s="148" customFormat="1" ht="38.25">
      <c r="A340" s="416">
        <v>3</v>
      </c>
      <c r="B340" s="173" t="s">
        <v>695</v>
      </c>
      <c r="C340" s="191"/>
      <c r="D340" s="466"/>
      <c r="E340" s="264"/>
      <c r="F340" s="264"/>
      <c r="G340" s="269"/>
    </row>
    <row r="341" spans="1:7" s="148" customFormat="1">
      <c r="A341" s="414">
        <v>3.1</v>
      </c>
      <c r="B341" s="173" t="s">
        <v>336</v>
      </c>
      <c r="C341" s="218" t="s">
        <v>1</v>
      </c>
      <c r="D341" s="466">
        <v>8</v>
      </c>
      <c r="E341" s="264"/>
      <c r="F341" s="264"/>
      <c r="G341" s="269"/>
    </row>
    <row r="342" spans="1:7" s="148" customFormat="1">
      <c r="A342" s="414">
        <v>3.2</v>
      </c>
      <c r="B342" s="173" t="s">
        <v>179</v>
      </c>
      <c r="C342" s="218" t="s">
        <v>1</v>
      </c>
      <c r="D342" s="466">
        <v>2</v>
      </c>
      <c r="E342" s="264"/>
      <c r="F342" s="264"/>
      <c r="G342" s="269"/>
    </row>
    <row r="343" spans="1:7" s="148" customFormat="1">
      <c r="A343" s="414">
        <v>3.3</v>
      </c>
      <c r="B343" s="173" t="s">
        <v>88</v>
      </c>
      <c r="C343" s="218" t="s">
        <v>1</v>
      </c>
      <c r="D343" s="466">
        <v>4</v>
      </c>
      <c r="E343" s="264"/>
      <c r="F343" s="264"/>
      <c r="G343" s="269"/>
    </row>
    <row r="344" spans="1:7">
      <c r="A344" s="390" t="s">
        <v>596</v>
      </c>
      <c r="B344" s="221" t="s">
        <v>382</v>
      </c>
      <c r="C344" s="174" t="s">
        <v>19</v>
      </c>
      <c r="D344" s="465">
        <v>2</v>
      </c>
      <c r="E344" s="263"/>
      <c r="F344" s="263"/>
      <c r="G344" s="269"/>
    </row>
    <row r="345" spans="1:7" ht="38.25">
      <c r="A345" s="389" t="s">
        <v>597</v>
      </c>
      <c r="B345" s="173" t="s">
        <v>433</v>
      </c>
      <c r="C345" s="174"/>
      <c r="D345" s="465"/>
      <c r="E345" s="263"/>
      <c r="F345" s="263"/>
      <c r="G345" s="269"/>
    </row>
    <row r="346" spans="1:7">
      <c r="A346" s="390" t="s">
        <v>76</v>
      </c>
      <c r="B346" s="173" t="s">
        <v>336</v>
      </c>
      <c r="C346" s="218" t="s">
        <v>1</v>
      </c>
      <c r="D346" s="465">
        <v>19</v>
      </c>
      <c r="E346" s="263"/>
      <c r="F346" s="263"/>
      <c r="G346" s="269"/>
    </row>
    <row r="347" spans="1:7">
      <c r="A347" s="390" t="s">
        <v>103</v>
      </c>
      <c r="B347" s="173" t="s">
        <v>179</v>
      </c>
      <c r="C347" s="218" t="s">
        <v>1</v>
      </c>
      <c r="D347" s="465">
        <v>6</v>
      </c>
      <c r="E347" s="263"/>
      <c r="F347" s="263"/>
      <c r="G347" s="269"/>
    </row>
    <row r="348" spans="1:7">
      <c r="A348" s="390" t="s">
        <v>575</v>
      </c>
      <c r="B348" s="173" t="s">
        <v>88</v>
      </c>
      <c r="C348" s="218" t="s">
        <v>1</v>
      </c>
      <c r="D348" s="465">
        <v>12</v>
      </c>
      <c r="E348" s="263"/>
      <c r="F348" s="263"/>
      <c r="G348" s="269"/>
    </row>
    <row r="349" spans="1:7">
      <c r="A349" s="390" t="s">
        <v>576</v>
      </c>
      <c r="B349" s="173" t="s">
        <v>382</v>
      </c>
      <c r="C349" s="174" t="s">
        <v>19</v>
      </c>
      <c r="D349" s="465">
        <v>6</v>
      </c>
      <c r="E349" s="263"/>
      <c r="F349" s="263"/>
      <c r="G349" s="269"/>
    </row>
    <row r="350" spans="1:7" ht="38.25" hidden="1">
      <c r="A350" s="389" t="s">
        <v>598</v>
      </c>
      <c r="B350" s="192" t="s">
        <v>466</v>
      </c>
      <c r="C350" s="174"/>
      <c r="D350" s="465"/>
      <c r="E350" s="263"/>
      <c r="F350" s="263"/>
      <c r="G350" s="269"/>
    </row>
    <row r="351" spans="1:7" hidden="1">
      <c r="A351" s="390" t="s">
        <v>32</v>
      </c>
      <c r="B351" s="173" t="s">
        <v>388</v>
      </c>
      <c r="C351" s="218" t="s">
        <v>1</v>
      </c>
      <c r="D351" s="465">
        <v>7</v>
      </c>
      <c r="E351" s="263"/>
      <c r="F351" s="263"/>
      <c r="G351" s="269"/>
    </row>
    <row r="352" spans="1:7" hidden="1">
      <c r="A352" s="390" t="s">
        <v>33</v>
      </c>
      <c r="B352" s="173" t="s">
        <v>401</v>
      </c>
      <c r="C352" s="218" t="s">
        <v>1</v>
      </c>
      <c r="D352" s="465">
        <v>2</v>
      </c>
      <c r="E352" s="263"/>
      <c r="F352" s="263"/>
      <c r="G352" s="269"/>
    </row>
    <row r="353" spans="1:7" hidden="1">
      <c r="A353" s="390" t="s">
        <v>136</v>
      </c>
      <c r="B353" s="173" t="s">
        <v>398</v>
      </c>
      <c r="C353" s="218" t="s">
        <v>1</v>
      </c>
      <c r="D353" s="465">
        <v>4</v>
      </c>
      <c r="E353" s="263"/>
      <c r="F353" s="263"/>
      <c r="G353" s="269"/>
    </row>
    <row r="354" spans="1:7" hidden="1">
      <c r="A354" s="390" t="s">
        <v>137</v>
      </c>
      <c r="B354" s="173" t="s">
        <v>383</v>
      </c>
      <c r="C354" s="174" t="s">
        <v>19</v>
      </c>
      <c r="D354" s="465">
        <v>2</v>
      </c>
      <c r="E354" s="263"/>
      <c r="F354" s="263"/>
      <c r="G354" s="269"/>
    </row>
    <row r="355" spans="1:7" ht="38.25">
      <c r="A355" s="417" t="s">
        <v>599</v>
      </c>
      <c r="B355" s="173" t="s">
        <v>679</v>
      </c>
      <c r="C355" s="212"/>
      <c r="D355" s="463"/>
      <c r="E355" s="264"/>
      <c r="F355" s="263"/>
      <c r="G355" s="269"/>
    </row>
    <row r="356" spans="1:7">
      <c r="A356" s="418" t="s">
        <v>13</v>
      </c>
      <c r="B356" s="173" t="s">
        <v>336</v>
      </c>
      <c r="C356" s="218" t="s">
        <v>1</v>
      </c>
      <c r="D356" s="463">
        <v>2</v>
      </c>
      <c r="E356" s="264"/>
      <c r="F356" s="263"/>
      <c r="G356" s="269"/>
    </row>
    <row r="357" spans="1:7">
      <c r="A357" s="418" t="s">
        <v>240</v>
      </c>
      <c r="B357" s="173" t="s">
        <v>179</v>
      </c>
      <c r="C357" s="218" t="s">
        <v>1</v>
      </c>
      <c r="D357" s="463">
        <v>1</v>
      </c>
      <c r="E357" s="264"/>
      <c r="F357" s="263"/>
      <c r="G357" s="269"/>
    </row>
    <row r="358" spans="1:7">
      <c r="A358" s="419" t="s">
        <v>541</v>
      </c>
      <c r="B358" s="176" t="s">
        <v>382</v>
      </c>
      <c r="C358" s="212" t="s">
        <v>1</v>
      </c>
      <c r="D358" s="451">
        <v>1</v>
      </c>
      <c r="E358" s="265"/>
      <c r="F358" s="263"/>
      <c r="G358" s="269"/>
    </row>
    <row r="359" spans="1:7" ht="25.5">
      <c r="A359" s="420" t="s">
        <v>17</v>
      </c>
      <c r="B359" s="176" t="s">
        <v>467</v>
      </c>
      <c r="C359" s="212" t="s">
        <v>1</v>
      </c>
      <c r="D359" s="451">
        <v>1</v>
      </c>
      <c r="E359" s="265"/>
      <c r="F359" s="263"/>
      <c r="G359" s="269"/>
    </row>
    <row r="360" spans="1:7" ht="25.5">
      <c r="A360" s="420" t="s">
        <v>21</v>
      </c>
      <c r="B360" s="176" t="s">
        <v>452</v>
      </c>
      <c r="C360" s="212" t="s">
        <v>1</v>
      </c>
      <c r="D360" s="451">
        <v>1</v>
      </c>
      <c r="E360" s="265"/>
      <c r="F360" s="263"/>
      <c r="G360" s="269"/>
    </row>
    <row r="361" spans="1:7" ht="25.5">
      <c r="A361" s="420" t="s">
        <v>34</v>
      </c>
      <c r="B361" s="176" t="s">
        <v>453</v>
      </c>
      <c r="C361" s="212" t="s">
        <v>1</v>
      </c>
      <c r="D361" s="451">
        <v>1</v>
      </c>
      <c r="E361" s="265"/>
      <c r="F361" s="263"/>
      <c r="G361" s="269"/>
    </row>
    <row r="362" spans="1:7">
      <c r="A362" s="421"/>
      <c r="B362" s="223"/>
      <c r="C362" s="222"/>
      <c r="D362" s="467"/>
      <c r="E362" s="266"/>
      <c r="F362" s="266"/>
      <c r="G362" s="269"/>
    </row>
    <row r="363" spans="1:7" s="155" customFormat="1">
      <c r="A363" s="415">
        <v>10</v>
      </c>
      <c r="B363" s="224" t="s">
        <v>392</v>
      </c>
      <c r="C363" s="212"/>
      <c r="D363" s="451"/>
      <c r="E363" s="265"/>
      <c r="F363" s="263"/>
      <c r="G363" s="269"/>
    </row>
    <row r="364" spans="1:7" s="155" customFormat="1" ht="140.25">
      <c r="A364" s="422">
        <v>10.1</v>
      </c>
      <c r="B364" s="186" t="s">
        <v>468</v>
      </c>
      <c r="C364" s="313"/>
      <c r="D364" s="467"/>
      <c r="E364" s="266"/>
      <c r="F364" s="266"/>
      <c r="G364" s="269"/>
    </row>
    <row r="365" spans="1:7" s="155" customFormat="1">
      <c r="A365" s="423" t="s">
        <v>204</v>
      </c>
      <c r="B365" s="186" t="s">
        <v>393</v>
      </c>
      <c r="C365" s="225" t="s">
        <v>53</v>
      </c>
      <c r="D365" s="467">
        <v>2</v>
      </c>
      <c r="E365" s="266"/>
      <c r="F365" s="266"/>
      <c r="G365" s="269"/>
    </row>
    <row r="366" spans="1:7" s="155" customFormat="1">
      <c r="A366" s="424"/>
      <c r="B366" s="186"/>
      <c r="C366" s="225"/>
      <c r="D366" s="467"/>
      <c r="E366" s="278"/>
      <c r="F366" s="278"/>
      <c r="G366" s="269"/>
    </row>
    <row r="367" spans="1:7" s="150" customFormat="1" ht="15">
      <c r="A367" s="376" t="s">
        <v>318</v>
      </c>
      <c r="B367" s="163" t="s">
        <v>257</v>
      </c>
      <c r="C367" s="162" t="s">
        <v>53</v>
      </c>
      <c r="D367" s="468">
        <v>1</v>
      </c>
      <c r="E367" s="277"/>
      <c r="F367" s="277"/>
      <c r="G367" s="283"/>
    </row>
    <row r="368" spans="1:7">
      <c r="A368" s="407">
        <v>1</v>
      </c>
      <c r="B368" s="224" t="s">
        <v>258</v>
      </c>
      <c r="C368" s="250"/>
      <c r="D368" s="469"/>
      <c r="E368" s="270"/>
      <c r="F368" s="269"/>
      <c r="G368" s="269"/>
    </row>
    <row r="369" spans="1:7">
      <c r="A369" s="407">
        <v>1.1000000000000001</v>
      </c>
      <c r="B369" s="224" t="s">
        <v>259</v>
      </c>
      <c r="C369" s="250" t="s">
        <v>424</v>
      </c>
      <c r="D369" s="470">
        <v>1</v>
      </c>
      <c r="E369" s="279"/>
      <c r="F369" s="280"/>
      <c r="G369" s="269"/>
    </row>
    <row r="370" spans="1:7" ht="140.25">
      <c r="A370" s="407" t="s">
        <v>44</v>
      </c>
      <c r="B370" s="176" t="s">
        <v>260</v>
      </c>
      <c r="C370" s="250"/>
      <c r="D370" s="470"/>
      <c r="E370" s="279"/>
      <c r="F370" s="280"/>
      <c r="G370" s="269"/>
    </row>
    <row r="371" spans="1:7">
      <c r="A371" s="407">
        <v>2</v>
      </c>
      <c r="B371" s="224" t="s">
        <v>261</v>
      </c>
      <c r="C371" s="250"/>
      <c r="D371" s="470"/>
      <c r="E371" s="279"/>
      <c r="F371" s="280"/>
      <c r="G371" s="269"/>
    </row>
    <row r="372" spans="1:7">
      <c r="A372" s="407">
        <v>2.1</v>
      </c>
      <c r="B372" s="224" t="s">
        <v>262</v>
      </c>
      <c r="C372" s="250"/>
      <c r="D372" s="470"/>
      <c r="E372" s="279"/>
      <c r="F372" s="280"/>
      <c r="G372" s="269"/>
    </row>
    <row r="373" spans="1:7" ht="76.5">
      <c r="A373" s="407" t="s">
        <v>223</v>
      </c>
      <c r="B373" s="176" t="s">
        <v>263</v>
      </c>
      <c r="C373" s="250" t="s">
        <v>424</v>
      </c>
      <c r="D373" s="470">
        <v>1</v>
      </c>
      <c r="E373" s="279"/>
      <c r="F373" s="280"/>
      <c r="G373" s="269"/>
    </row>
    <row r="374" spans="1:7" ht="51">
      <c r="A374" s="407" t="s">
        <v>264</v>
      </c>
      <c r="B374" s="176" t="s">
        <v>469</v>
      </c>
      <c r="C374" s="250" t="s">
        <v>424</v>
      </c>
      <c r="D374" s="470">
        <v>1</v>
      </c>
      <c r="E374" s="279"/>
      <c r="F374" s="280"/>
      <c r="G374" s="269"/>
    </row>
    <row r="375" spans="1:7">
      <c r="A375" s="407">
        <v>3</v>
      </c>
      <c r="B375" s="224" t="s">
        <v>265</v>
      </c>
      <c r="C375" s="250"/>
      <c r="D375" s="470"/>
      <c r="E375" s="279"/>
      <c r="F375" s="280"/>
      <c r="G375" s="269"/>
    </row>
    <row r="376" spans="1:7" ht="38.25">
      <c r="A376" s="408">
        <v>3.1</v>
      </c>
      <c r="B376" s="176" t="s">
        <v>470</v>
      </c>
      <c r="C376" s="250"/>
      <c r="D376" s="470"/>
      <c r="E376" s="279"/>
      <c r="F376" s="280"/>
      <c r="G376" s="269"/>
    </row>
    <row r="377" spans="1:7">
      <c r="A377" s="408" t="s">
        <v>181</v>
      </c>
      <c r="B377" s="176" t="s">
        <v>266</v>
      </c>
      <c r="C377" s="250" t="s">
        <v>424</v>
      </c>
      <c r="D377" s="470">
        <v>1</v>
      </c>
      <c r="E377" s="279"/>
      <c r="F377" s="280"/>
      <c r="G377" s="269"/>
    </row>
    <row r="378" spans="1:7">
      <c r="A378" s="407">
        <v>4</v>
      </c>
      <c r="B378" s="176" t="s">
        <v>471</v>
      </c>
      <c r="C378" s="250" t="s">
        <v>424</v>
      </c>
      <c r="D378" s="470">
        <v>1</v>
      </c>
      <c r="E378" s="279"/>
      <c r="F378" s="280"/>
      <c r="G378" s="269"/>
    </row>
    <row r="379" spans="1:7">
      <c r="A379" s="407">
        <v>5</v>
      </c>
      <c r="B379" s="224" t="s">
        <v>267</v>
      </c>
      <c r="C379" s="250"/>
      <c r="D379" s="470"/>
      <c r="E379" s="279"/>
      <c r="F379" s="280"/>
      <c r="G379" s="269"/>
    </row>
    <row r="380" spans="1:7" ht="38.25">
      <c r="A380" s="425">
        <v>5.0999999999999996</v>
      </c>
      <c r="B380" s="176" t="s">
        <v>472</v>
      </c>
      <c r="C380" s="250" t="s">
        <v>424</v>
      </c>
      <c r="D380" s="470">
        <v>1</v>
      </c>
      <c r="E380" s="279"/>
      <c r="F380" s="280"/>
      <c r="G380" s="269"/>
    </row>
    <row r="381" spans="1:7" ht="25.5">
      <c r="A381" s="425">
        <v>5.2</v>
      </c>
      <c r="B381" s="176" t="s">
        <v>268</v>
      </c>
      <c r="C381" s="250" t="s">
        <v>424</v>
      </c>
      <c r="D381" s="470">
        <v>1</v>
      </c>
      <c r="E381" s="279"/>
      <c r="F381" s="280"/>
      <c r="G381" s="269"/>
    </row>
    <row r="382" spans="1:7">
      <c r="A382" s="407">
        <v>5</v>
      </c>
      <c r="B382" s="224" t="s">
        <v>269</v>
      </c>
      <c r="C382" s="250"/>
      <c r="D382" s="470"/>
      <c r="E382" s="279"/>
      <c r="F382" s="280"/>
      <c r="G382" s="269"/>
    </row>
    <row r="383" spans="1:7" ht="38.25">
      <c r="A383" s="407">
        <v>6.1</v>
      </c>
      <c r="B383" s="176" t="s">
        <v>270</v>
      </c>
      <c r="C383" s="250"/>
      <c r="D383" s="470"/>
      <c r="E383" s="279"/>
      <c r="F383" s="280"/>
      <c r="G383" s="269"/>
    </row>
    <row r="384" spans="1:7">
      <c r="A384" s="408" t="s">
        <v>175</v>
      </c>
      <c r="B384" s="176" t="s">
        <v>271</v>
      </c>
      <c r="C384" s="250" t="s">
        <v>424</v>
      </c>
      <c r="D384" s="470">
        <v>1</v>
      </c>
      <c r="E384" s="279"/>
      <c r="F384" s="280"/>
      <c r="G384" s="269"/>
    </row>
    <row r="385" spans="1:7">
      <c r="A385" s="408" t="s">
        <v>176</v>
      </c>
      <c r="B385" s="176" t="s">
        <v>272</v>
      </c>
      <c r="C385" s="250" t="s">
        <v>424</v>
      </c>
      <c r="D385" s="470">
        <v>1</v>
      </c>
      <c r="E385" s="279"/>
      <c r="F385" s="280"/>
      <c r="G385" s="269"/>
    </row>
    <row r="386" spans="1:7" ht="25.5">
      <c r="A386" s="407">
        <v>6.2</v>
      </c>
      <c r="B386" s="176" t="s">
        <v>273</v>
      </c>
      <c r="C386" s="250"/>
      <c r="D386" s="470"/>
      <c r="E386" s="279"/>
      <c r="F386" s="280"/>
      <c r="G386" s="269"/>
    </row>
    <row r="387" spans="1:7">
      <c r="A387" s="408" t="s">
        <v>224</v>
      </c>
      <c r="B387" s="176" t="s">
        <v>274</v>
      </c>
      <c r="C387" s="250"/>
      <c r="D387" s="470"/>
      <c r="E387" s="279"/>
      <c r="F387" s="280"/>
      <c r="G387" s="269"/>
    </row>
    <row r="388" spans="1:7">
      <c r="A388" s="408" t="s">
        <v>225</v>
      </c>
      <c r="B388" s="176" t="s">
        <v>275</v>
      </c>
      <c r="C388" s="250"/>
      <c r="D388" s="470"/>
      <c r="E388" s="279"/>
      <c r="F388" s="280"/>
      <c r="G388" s="269"/>
    </row>
    <row r="389" spans="1:7">
      <c r="A389" s="408" t="s">
        <v>226</v>
      </c>
      <c r="B389" s="176" t="s">
        <v>276</v>
      </c>
      <c r="C389" s="250"/>
      <c r="D389" s="470"/>
      <c r="E389" s="279"/>
      <c r="F389" s="280"/>
      <c r="G389" s="269"/>
    </row>
    <row r="390" spans="1:7">
      <c r="A390" s="407">
        <v>7</v>
      </c>
      <c r="B390" s="224" t="s">
        <v>277</v>
      </c>
      <c r="C390" s="250"/>
      <c r="D390" s="470"/>
      <c r="E390" s="279"/>
      <c r="F390" s="280"/>
      <c r="G390" s="269"/>
    </row>
    <row r="391" spans="1:7" ht="51">
      <c r="A391" s="408">
        <v>7.1</v>
      </c>
      <c r="B391" s="176" t="s">
        <v>278</v>
      </c>
      <c r="C391" s="250" t="s">
        <v>424</v>
      </c>
      <c r="D391" s="470">
        <v>1</v>
      </c>
      <c r="E391" s="279"/>
      <c r="F391" s="280"/>
      <c r="G391" s="269"/>
    </row>
    <row r="392" spans="1:7" ht="25.5">
      <c r="A392" s="408">
        <v>7.2</v>
      </c>
      <c r="B392" s="176" t="s">
        <v>279</v>
      </c>
      <c r="C392" s="250" t="s">
        <v>424</v>
      </c>
      <c r="D392" s="470">
        <v>1</v>
      </c>
      <c r="E392" s="279"/>
      <c r="F392" s="280"/>
      <c r="G392" s="269"/>
    </row>
    <row r="393" spans="1:7" ht="25.5">
      <c r="A393" s="408">
        <v>7.3</v>
      </c>
      <c r="B393" s="176" t="s">
        <v>280</v>
      </c>
      <c r="C393" s="250" t="s">
        <v>424</v>
      </c>
      <c r="D393" s="470">
        <v>1</v>
      </c>
      <c r="E393" s="279"/>
      <c r="F393" s="280"/>
      <c r="G393" s="269"/>
    </row>
    <row r="394" spans="1:7">
      <c r="A394" s="407">
        <v>8</v>
      </c>
      <c r="B394" s="224" t="s">
        <v>281</v>
      </c>
      <c r="C394" s="250"/>
      <c r="D394" s="470"/>
      <c r="E394" s="279"/>
      <c r="F394" s="280"/>
      <c r="G394" s="269"/>
    </row>
    <row r="395" spans="1:7" ht="127.5">
      <c r="A395" s="408">
        <v>8.1</v>
      </c>
      <c r="B395" s="176" t="s">
        <v>365</v>
      </c>
      <c r="C395" s="250" t="s">
        <v>424</v>
      </c>
      <c r="D395" s="470">
        <v>1</v>
      </c>
      <c r="E395" s="279"/>
      <c r="F395" s="280"/>
      <c r="G395" s="269"/>
    </row>
    <row r="396" spans="1:7" ht="127.5">
      <c r="A396" s="408">
        <v>8.1999999999999993</v>
      </c>
      <c r="B396" s="176" t="s">
        <v>282</v>
      </c>
      <c r="C396" s="250" t="s">
        <v>424</v>
      </c>
      <c r="D396" s="470">
        <v>1</v>
      </c>
      <c r="E396" s="279"/>
      <c r="F396" s="280"/>
      <c r="G396" s="269"/>
    </row>
    <row r="397" spans="1:7">
      <c r="A397" s="407">
        <v>9</v>
      </c>
      <c r="B397" s="224" t="s">
        <v>283</v>
      </c>
      <c r="C397" s="250" t="s">
        <v>424</v>
      </c>
      <c r="D397" s="470">
        <v>1</v>
      </c>
      <c r="E397" s="279"/>
      <c r="F397" s="280"/>
      <c r="G397" s="269"/>
    </row>
    <row r="398" spans="1:7" ht="153">
      <c r="A398" s="425">
        <v>9.1</v>
      </c>
      <c r="B398" s="176" t="s">
        <v>284</v>
      </c>
      <c r="C398" s="250"/>
      <c r="D398" s="470"/>
      <c r="E398" s="279"/>
      <c r="F398" s="280"/>
      <c r="G398" s="269"/>
    </row>
    <row r="399" spans="1:7">
      <c r="A399" s="408" t="s">
        <v>184</v>
      </c>
      <c r="B399" s="176" t="s">
        <v>285</v>
      </c>
      <c r="C399" s="250" t="s">
        <v>424</v>
      </c>
      <c r="D399" s="470">
        <v>1</v>
      </c>
      <c r="E399" s="279"/>
      <c r="F399" s="280"/>
      <c r="G399" s="269"/>
    </row>
    <row r="400" spans="1:7">
      <c r="A400" s="426">
        <v>10</v>
      </c>
      <c r="B400" s="224" t="s">
        <v>286</v>
      </c>
      <c r="C400" s="250"/>
      <c r="D400" s="470"/>
      <c r="E400" s="279"/>
      <c r="F400" s="280"/>
      <c r="G400" s="269"/>
    </row>
    <row r="401" spans="1:7" ht="38.25">
      <c r="A401" s="408">
        <v>10.1</v>
      </c>
      <c r="B401" s="176" t="s">
        <v>287</v>
      </c>
      <c r="C401" s="252"/>
      <c r="D401" s="470"/>
      <c r="E401" s="279"/>
      <c r="F401" s="280"/>
      <c r="G401" s="269"/>
    </row>
    <row r="402" spans="1:7">
      <c r="A402" s="408" t="s">
        <v>204</v>
      </c>
      <c r="B402" s="176" t="s">
        <v>288</v>
      </c>
      <c r="C402" s="250" t="s">
        <v>424</v>
      </c>
      <c r="D402" s="470">
        <v>1</v>
      </c>
      <c r="E402" s="279"/>
      <c r="F402" s="280"/>
      <c r="G402" s="269"/>
    </row>
    <row r="403" spans="1:7">
      <c r="A403" s="408" t="s">
        <v>205</v>
      </c>
      <c r="B403" s="176" t="s">
        <v>289</v>
      </c>
      <c r="C403" s="250" t="s">
        <v>424</v>
      </c>
      <c r="D403" s="470">
        <v>1</v>
      </c>
      <c r="E403" s="279"/>
      <c r="F403" s="280"/>
      <c r="G403" s="269"/>
    </row>
    <row r="404" spans="1:7">
      <c r="A404" s="408" t="s">
        <v>207</v>
      </c>
      <c r="B404" s="176" t="s">
        <v>290</v>
      </c>
      <c r="C404" s="250" t="s">
        <v>424</v>
      </c>
      <c r="D404" s="470">
        <v>1</v>
      </c>
      <c r="E404" s="279"/>
      <c r="F404" s="280"/>
      <c r="G404" s="269"/>
    </row>
    <row r="405" spans="1:7">
      <c r="A405" s="408" t="s">
        <v>208</v>
      </c>
      <c r="B405" s="176" t="s">
        <v>291</v>
      </c>
      <c r="C405" s="250" t="s">
        <v>424</v>
      </c>
      <c r="D405" s="470">
        <v>1</v>
      </c>
      <c r="E405" s="279"/>
      <c r="F405" s="280"/>
      <c r="G405" s="269"/>
    </row>
    <row r="406" spans="1:7">
      <c r="A406" s="408" t="s">
        <v>209</v>
      </c>
      <c r="B406" s="176" t="s">
        <v>292</v>
      </c>
      <c r="C406" s="250" t="s">
        <v>424</v>
      </c>
      <c r="D406" s="470">
        <v>1</v>
      </c>
      <c r="E406" s="279"/>
      <c r="F406" s="280"/>
      <c r="G406" s="269"/>
    </row>
    <row r="407" spans="1:7" ht="38.25">
      <c r="A407" s="407">
        <v>11</v>
      </c>
      <c r="B407" s="176" t="s">
        <v>293</v>
      </c>
      <c r="C407" s="252"/>
      <c r="D407" s="470"/>
      <c r="E407" s="279"/>
      <c r="F407" s="280"/>
      <c r="G407" s="269"/>
    </row>
    <row r="408" spans="1:7">
      <c r="A408" s="425">
        <v>11.1</v>
      </c>
      <c r="B408" s="176" t="s">
        <v>294</v>
      </c>
      <c r="C408" s="250" t="s">
        <v>424</v>
      </c>
      <c r="D408" s="470">
        <v>1</v>
      </c>
      <c r="E408" s="279"/>
      <c r="F408" s="280"/>
      <c r="G408" s="269"/>
    </row>
    <row r="409" spans="1:7">
      <c r="A409" s="425">
        <v>11.2</v>
      </c>
      <c r="B409" s="176" t="s">
        <v>295</v>
      </c>
      <c r="C409" s="250" t="s">
        <v>424</v>
      </c>
      <c r="D409" s="470">
        <v>1</v>
      </c>
      <c r="E409" s="279"/>
      <c r="F409" s="280"/>
      <c r="G409" s="269"/>
    </row>
    <row r="410" spans="1:7">
      <c r="A410" s="425">
        <v>11.3</v>
      </c>
      <c r="B410" s="176" t="s">
        <v>296</v>
      </c>
      <c r="C410" s="250" t="s">
        <v>424</v>
      </c>
      <c r="D410" s="470">
        <v>1</v>
      </c>
      <c r="E410" s="279"/>
      <c r="F410" s="280"/>
      <c r="G410" s="269"/>
    </row>
    <row r="411" spans="1:7">
      <c r="A411" s="427">
        <v>12</v>
      </c>
      <c r="B411" s="224" t="s">
        <v>297</v>
      </c>
      <c r="C411" s="250"/>
      <c r="D411" s="470"/>
      <c r="E411" s="279"/>
      <c r="F411" s="280"/>
      <c r="G411" s="269"/>
    </row>
    <row r="412" spans="1:7" ht="25.5">
      <c r="A412" s="428">
        <v>12.1</v>
      </c>
      <c r="B412" s="176" t="s">
        <v>298</v>
      </c>
      <c r="C412" s="250"/>
      <c r="D412" s="470"/>
      <c r="E412" s="279"/>
      <c r="F412" s="280"/>
      <c r="G412" s="269"/>
    </row>
    <row r="413" spans="1:7">
      <c r="A413" s="425" t="s">
        <v>227</v>
      </c>
      <c r="B413" s="176" t="s">
        <v>299</v>
      </c>
      <c r="C413" s="250" t="s">
        <v>424</v>
      </c>
      <c r="D413" s="470">
        <v>1</v>
      </c>
      <c r="E413" s="279"/>
      <c r="F413" s="280"/>
      <c r="G413" s="269"/>
    </row>
    <row r="414" spans="1:7">
      <c r="A414" s="407">
        <v>13</v>
      </c>
      <c r="B414" s="224" t="s">
        <v>300</v>
      </c>
      <c r="C414" s="250"/>
      <c r="D414" s="470"/>
      <c r="E414" s="279"/>
      <c r="F414" s="280"/>
      <c r="G414" s="269"/>
    </row>
    <row r="415" spans="1:7" ht="51">
      <c r="A415" s="408">
        <v>13.1</v>
      </c>
      <c r="B415" s="176" t="s">
        <v>301</v>
      </c>
      <c r="C415" s="250" t="s">
        <v>424</v>
      </c>
      <c r="D415" s="470">
        <v>1</v>
      </c>
      <c r="E415" s="279"/>
      <c r="F415" s="280"/>
      <c r="G415" s="269"/>
    </row>
    <row r="416" spans="1:7" ht="25.5">
      <c r="A416" s="408">
        <v>13.2</v>
      </c>
      <c r="B416" s="176" t="s">
        <v>279</v>
      </c>
      <c r="C416" s="250" t="s">
        <v>424</v>
      </c>
      <c r="D416" s="470">
        <v>1</v>
      </c>
      <c r="E416" s="279"/>
      <c r="F416" s="280"/>
      <c r="G416" s="269"/>
    </row>
    <row r="417" spans="1:7" ht="25.5">
      <c r="A417" s="408">
        <v>13.3</v>
      </c>
      <c r="B417" s="176" t="s">
        <v>280</v>
      </c>
      <c r="C417" s="250" t="s">
        <v>424</v>
      </c>
      <c r="D417" s="470">
        <v>1</v>
      </c>
      <c r="E417" s="279"/>
      <c r="F417" s="280"/>
      <c r="G417" s="269"/>
    </row>
    <row r="418" spans="1:7">
      <c r="A418" s="429" t="s">
        <v>228</v>
      </c>
      <c r="B418" s="176" t="s">
        <v>473</v>
      </c>
      <c r="C418" s="250" t="s">
        <v>424</v>
      </c>
      <c r="D418" s="470">
        <v>1</v>
      </c>
      <c r="E418" s="279"/>
      <c r="F418" s="280"/>
      <c r="G418" s="269"/>
    </row>
    <row r="419" spans="1:7" ht="38.25">
      <c r="A419" s="429" t="s">
        <v>229</v>
      </c>
      <c r="B419" s="226" t="s">
        <v>366</v>
      </c>
      <c r="C419" s="250"/>
      <c r="D419" s="470"/>
      <c r="E419" s="279"/>
      <c r="F419" s="280"/>
      <c r="G419" s="269"/>
    </row>
    <row r="420" spans="1:7">
      <c r="A420" s="430" t="s">
        <v>230</v>
      </c>
      <c r="B420" s="227" t="s">
        <v>302</v>
      </c>
      <c r="C420" s="253" t="s">
        <v>303</v>
      </c>
      <c r="D420" s="471"/>
      <c r="E420" s="281"/>
      <c r="F420" s="280"/>
      <c r="G420" s="269"/>
    </row>
    <row r="421" spans="1:7">
      <c r="A421" s="430" t="s">
        <v>304</v>
      </c>
      <c r="B421" s="227" t="s">
        <v>305</v>
      </c>
      <c r="C421" s="250" t="s">
        <v>424</v>
      </c>
      <c r="D421" s="470">
        <v>1</v>
      </c>
      <c r="E421" s="281"/>
      <c r="F421" s="280"/>
      <c r="G421" s="269"/>
    </row>
    <row r="422" spans="1:7" ht="63.75">
      <c r="A422" s="431">
        <v>14.2</v>
      </c>
      <c r="B422" s="226" t="s">
        <v>367</v>
      </c>
      <c r="C422" s="253"/>
      <c r="D422" s="471"/>
      <c r="E422" s="281"/>
      <c r="F422" s="280"/>
      <c r="G422" s="269"/>
    </row>
    <row r="423" spans="1:7">
      <c r="A423" s="430" t="s">
        <v>231</v>
      </c>
      <c r="B423" s="227" t="s">
        <v>306</v>
      </c>
      <c r="C423" s="253"/>
      <c r="D423" s="471"/>
      <c r="E423" s="281"/>
      <c r="F423" s="280"/>
      <c r="G423" s="269"/>
    </row>
    <row r="424" spans="1:7">
      <c r="A424" s="430" t="s">
        <v>232</v>
      </c>
      <c r="B424" s="227" t="s">
        <v>305</v>
      </c>
      <c r="C424" s="250" t="s">
        <v>424</v>
      </c>
      <c r="D424" s="470">
        <v>1</v>
      </c>
      <c r="E424" s="281"/>
      <c r="F424" s="280"/>
      <c r="G424" s="269"/>
    </row>
    <row r="425" spans="1:7" ht="51">
      <c r="A425" s="431">
        <v>14.3</v>
      </c>
      <c r="B425" s="226" t="s">
        <v>368</v>
      </c>
      <c r="C425" s="253"/>
      <c r="D425" s="471"/>
      <c r="E425" s="281"/>
      <c r="F425" s="280"/>
      <c r="G425" s="269"/>
    </row>
    <row r="426" spans="1:7">
      <c r="A426" s="430" t="s">
        <v>233</v>
      </c>
      <c r="B426" s="227" t="s">
        <v>305</v>
      </c>
      <c r="C426" s="250" t="s">
        <v>424</v>
      </c>
      <c r="D426" s="470">
        <v>1</v>
      </c>
      <c r="E426" s="281"/>
      <c r="F426" s="280"/>
      <c r="G426" s="269"/>
    </row>
    <row r="427" spans="1:7" ht="25.5">
      <c r="A427" s="431">
        <v>14.4</v>
      </c>
      <c r="B427" s="176" t="s">
        <v>640</v>
      </c>
      <c r="C427" s="250" t="s">
        <v>424</v>
      </c>
      <c r="D427" s="470">
        <v>1</v>
      </c>
      <c r="E427" s="281"/>
      <c r="F427" s="280"/>
      <c r="G427" s="269"/>
    </row>
    <row r="428" spans="1:7" ht="25.5">
      <c r="A428" s="431">
        <v>14.5</v>
      </c>
      <c r="B428" s="176" t="s">
        <v>369</v>
      </c>
      <c r="C428" s="250" t="s">
        <v>424</v>
      </c>
      <c r="D428" s="470">
        <v>1</v>
      </c>
      <c r="E428" s="281"/>
      <c r="F428" s="280"/>
      <c r="G428" s="269"/>
    </row>
    <row r="429" spans="1:7" ht="38.25">
      <c r="A429" s="431">
        <v>14.6</v>
      </c>
      <c r="B429" s="176" t="s">
        <v>370</v>
      </c>
      <c r="C429" s="250" t="s">
        <v>424</v>
      </c>
      <c r="D429" s="470">
        <v>1</v>
      </c>
      <c r="E429" s="281"/>
      <c r="F429" s="280"/>
      <c r="G429" s="269"/>
    </row>
    <row r="430" spans="1:7">
      <c r="A430" s="431">
        <v>14.7</v>
      </c>
      <c r="B430" s="176" t="s">
        <v>371</v>
      </c>
      <c r="C430" s="250" t="s">
        <v>424</v>
      </c>
      <c r="D430" s="470">
        <v>1</v>
      </c>
      <c r="E430" s="281"/>
      <c r="F430" s="280"/>
      <c r="G430" s="269"/>
    </row>
    <row r="431" spans="1:7" ht="25.5">
      <c r="A431" s="431">
        <v>14.8</v>
      </c>
      <c r="B431" s="176" t="s">
        <v>307</v>
      </c>
      <c r="C431" s="250" t="s">
        <v>424</v>
      </c>
      <c r="D431" s="470">
        <v>1</v>
      </c>
      <c r="E431" s="281"/>
      <c r="F431" s="280"/>
      <c r="G431" s="269"/>
    </row>
    <row r="432" spans="1:7" ht="25.5">
      <c r="A432" s="431">
        <v>14.9</v>
      </c>
      <c r="B432" s="176" t="s">
        <v>308</v>
      </c>
      <c r="C432" s="250" t="s">
        <v>424</v>
      </c>
      <c r="D432" s="470">
        <v>1</v>
      </c>
      <c r="E432" s="281"/>
      <c r="F432" s="280"/>
      <c r="G432" s="269"/>
    </row>
    <row r="433" spans="1:7" ht="25.5">
      <c r="A433" s="431" t="s">
        <v>234</v>
      </c>
      <c r="B433" s="176" t="s">
        <v>309</v>
      </c>
      <c r="C433" s="250" t="s">
        <v>424</v>
      </c>
      <c r="D433" s="470">
        <v>1</v>
      </c>
      <c r="E433" s="281"/>
      <c r="F433" s="280"/>
      <c r="G433" s="269"/>
    </row>
    <row r="434" spans="1:7" ht="25.5">
      <c r="A434" s="431" t="s">
        <v>235</v>
      </c>
      <c r="B434" s="176" t="s">
        <v>372</v>
      </c>
      <c r="C434" s="250" t="s">
        <v>424</v>
      </c>
      <c r="D434" s="470">
        <v>1</v>
      </c>
      <c r="E434" s="281"/>
      <c r="F434" s="280"/>
      <c r="G434" s="269"/>
    </row>
    <row r="435" spans="1:7" ht="38.25">
      <c r="A435" s="431" t="s">
        <v>310</v>
      </c>
      <c r="B435" s="169" t="s">
        <v>373</v>
      </c>
      <c r="C435" s="250" t="s">
        <v>424</v>
      </c>
      <c r="D435" s="470">
        <v>1</v>
      </c>
      <c r="E435" s="281"/>
      <c r="F435" s="280"/>
      <c r="G435" s="269"/>
    </row>
    <row r="436" spans="1:7" ht="51">
      <c r="A436" s="431" t="s">
        <v>311</v>
      </c>
      <c r="B436" s="169" t="s">
        <v>374</v>
      </c>
      <c r="C436" s="250" t="s">
        <v>424</v>
      </c>
      <c r="D436" s="470">
        <v>1</v>
      </c>
      <c r="E436" s="281"/>
      <c r="F436" s="280"/>
      <c r="G436" s="269"/>
    </row>
    <row r="437" spans="1:7" ht="25.5">
      <c r="A437" s="379" t="s">
        <v>312</v>
      </c>
      <c r="B437" s="169" t="s">
        <v>313</v>
      </c>
      <c r="C437" s="250" t="s">
        <v>424</v>
      </c>
      <c r="D437" s="470">
        <v>1</v>
      </c>
      <c r="E437" s="280"/>
      <c r="F437" s="280"/>
      <c r="G437" s="269"/>
    </row>
    <row r="438" spans="1:7" ht="25.5">
      <c r="A438" s="381" t="s">
        <v>314</v>
      </c>
      <c r="B438" s="169" t="s">
        <v>315</v>
      </c>
      <c r="C438" s="250" t="s">
        <v>424</v>
      </c>
      <c r="D438" s="470">
        <v>1</v>
      </c>
      <c r="E438" s="280"/>
      <c r="F438" s="280"/>
      <c r="G438" s="269"/>
    </row>
    <row r="439" spans="1:7" ht="51">
      <c r="A439" s="381" t="s">
        <v>316</v>
      </c>
      <c r="B439" s="169" t="s">
        <v>317</v>
      </c>
      <c r="C439" s="250" t="s">
        <v>424</v>
      </c>
      <c r="D439" s="470">
        <v>1</v>
      </c>
      <c r="E439" s="280"/>
      <c r="F439" s="280"/>
      <c r="G439" s="269"/>
    </row>
    <row r="440" spans="1:7" ht="15">
      <c r="A440" s="432" t="s">
        <v>319</v>
      </c>
      <c r="B440" s="254" t="s">
        <v>601</v>
      </c>
      <c r="C440" s="255"/>
      <c r="D440" s="472"/>
      <c r="E440" s="315"/>
      <c r="F440" s="316"/>
      <c r="G440" s="317"/>
    </row>
    <row r="441" spans="1:7" ht="48" customHeight="1">
      <c r="A441" s="433">
        <v>1</v>
      </c>
      <c r="B441" s="348" t="s">
        <v>642</v>
      </c>
      <c r="C441" s="318"/>
      <c r="D441" s="437"/>
      <c r="E441" s="339"/>
      <c r="F441" s="339"/>
      <c r="G441" s="321"/>
    </row>
    <row r="442" spans="1:7">
      <c r="A442" s="257">
        <v>1.1000000000000001</v>
      </c>
      <c r="B442" s="348" t="s">
        <v>643</v>
      </c>
      <c r="C442" s="318" t="s">
        <v>602</v>
      </c>
      <c r="D442" s="470">
        <v>1</v>
      </c>
      <c r="E442" s="340"/>
      <c r="F442" s="340"/>
      <c r="G442" s="251"/>
    </row>
    <row r="443" spans="1:7">
      <c r="A443" s="257">
        <v>1.2</v>
      </c>
      <c r="B443" s="348" t="s">
        <v>603</v>
      </c>
      <c r="C443" s="318" t="s">
        <v>602</v>
      </c>
      <c r="D443" s="470">
        <v>160</v>
      </c>
      <c r="E443" s="340"/>
      <c r="F443" s="340"/>
      <c r="G443" s="251"/>
    </row>
    <row r="444" spans="1:7">
      <c r="A444" s="257">
        <v>1.3</v>
      </c>
      <c r="B444" s="348" t="s">
        <v>604</v>
      </c>
      <c r="C444" s="318" t="s">
        <v>602</v>
      </c>
      <c r="D444" s="470">
        <v>30</v>
      </c>
      <c r="E444" s="340"/>
      <c r="F444" s="340"/>
      <c r="G444" s="251"/>
    </row>
    <row r="445" spans="1:7">
      <c r="A445" s="257">
        <v>1.4</v>
      </c>
      <c r="B445" s="348" t="s">
        <v>644</v>
      </c>
      <c r="C445" s="318" t="s">
        <v>487</v>
      </c>
      <c r="D445" s="470">
        <v>1</v>
      </c>
      <c r="E445" s="340"/>
      <c r="F445" s="340"/>
      <c r="G445" s="251"/>
    </row>
    <row r="446" spans="1:7">
      <c r="A446" s="257">
        <v>1.5</v>
      </c>
      <c r="B446" s="348" t="s">
        <v>645</v>
      </c>
      <c r="C446" s="318" t="s">
        <v>487</v>
      </c>
      <c r="D446" s="470">
        <v>1</v>
      </c>
      <c r="E446" s="340"/>
      <c r="F446" s="340"/>
      <c r="G446" s="251"/>
    </row>
    <row r="447" spans="1:7">
      <c r="A447" s="257">
        <v>1.6</v>
      </c>
      <c r="B447" s="348" t="s">
        <v>646</v>
      </c>
      <c r="C447" s="318" t="s">
        <v>487</v>
      </c>
      <c r="D447" s="470">
        <v>1</v>
      </c>
      <c r="E447" s="340"/>
      <c r="F447" s="340"/>
      <c r="G447" s="251"/>
    </row>
    <row r="448" spans="1:7">
      <c r="A448" s="257">
        <v>1.7</v>
      </c>
      <c r="B448" s="348" t="s">
        <v>605</v>
      </c>
      <c r="C448" s="318" t="s">
        <v>487</v>
      </c>
      <c r="D448" s="470">
        <v>1</v>
      </c>
      <c r="E448" s="340"/>
      <c r="F448" s="340"/>
      <c r="G448" s="251"/>
    </row>
    <row r="449" spans="1:7" ht="15">
      <c r="A449" s="434"/>
      <c r="B449" s="341"/>
      <c r="C449" s="338"/>
      <c r="D449" s="473"/>
      <c r="E449" s="339"/>
      <c r="F449" s="339"/>
      <c r="G449" s="342"/>
    </row>
    <row r="450" spans="1:7" ht="15">
      <c r="A450" s="432" t="s">
        <v>358</v>
      </c>
      <c r="B450" s="254" t="s">
        <v>426</v>
      </c>
      <c r="C450" s="255" t="s">
        <v>487</v>
      </c>
      <c r="D450" s="472">
        <v>1</v>
      </c>
      <c r="E450" s="315"/>
      <c r="F450" s="316"/>
      <c r="G450" s="317"/>
    </row>
    <row r="451" spans="1:7">
      <c r="A451" s="439">
        <v>1</v>
      </c>
      <c r="B451" s="343" t="s">
        <v>647</v>
      </c>
      <c r="C451" s="318"/>
      <c r="D451" s="484"/>
      <c r="E451" s="344"/>
      <c r="F451" s="344"/>
      <c r="G451" s="345"/>
    </row>
    <row r="452" spans="1:7" ht="25.5">
      <c r="A452" s="437"/>
      <c r="B452" s="239" t="s">
        <v>719</v>
      </c>
      <c r="C452" s="318"/>
      <c r="D452" s="484"/>
      <c r="E452" s="344"/>
      <c r="F452" s="344"/>
      <c r="G452" s="345"/>
    </row>
    <row r="453" spans="1:7">
      <c r="A453" s="437"/>
      <c r="B453" s="239" t="s">
        <v>648</v>
      </c>
      <c r="C453" s="318" t="s">
        <v>649</v>
      </c>
      <c r="D453" s="484">
        <v>21.7</v>
      </c>
      <c r="E453" s="344"/>
      <c r="F453" s="344"/>
      <c r="G453" s="345"/>
    </row>
    <row r="454" spans="1:7">
      <c r="A454" s="437"/>
      <c r="B454" s="239" t="s">
        <v>720</v>
      </c>
      <c r="C454" s="318" t="s">
        <v>649</v>
      </c>
      <c r="D454" s="484">
        <v>9</v>
      </c>
      <c r="E454" s="344"/>
      <c r="F454" s="344"/>
      <c r="G454" s="345"/>
    </row>
    <row r="455" spans="1:7">
      <c r="A455" s="437"/>
      <c r="B455" s="239" t="s">
        <v>720</v>
      </c>
      <c r="C455" s="318" t="s">
        <v>649</v>
      </c>
      <c r="D455" s="484">
        <v>6</v>
      </c>
      <c r="E455" s="344"/>
      <c r="F455" s="344"/>
      <c r="G455" s="345"/>
    </row>
    <row r="456" spans="1:7">
      <c r="A456" s="437"/>
      <c r="B456" s="239" t="s">
        <v>650</v>
      </c>
      <c r="C456" s="318" t="s">
        <v>649</v>
      </c>
      <c r="D456" s="484">
        <v>3.96</v>
      </c>
      <c r="E456" s="344"/>
      <c r="F456" s="344"/>
      <c r="G456" s="345"/>
    </row>
    <row r="457" spans="1:7">
      <c r="A457" s="437"/>
      <c r="B457" s="239" t="s">
        <v>651</v>
      </c>
      <c r="C457" s="318" t="s">
        <v>649</v>
      </c>
      <c r="D457" s="484">
        <v>0.26</v>
      </c>
      <c r="E457" s="344"/>
      <c r="F457" s="344"/>
      <c r="G457" s="345"/>
    </row>
    <row r="458" spans="1:7">
      <c r="A458" s="437"/>
      <c r="B458" s="239" t="s">
        <v>655</v>
      </c>
      <c r="C458" s="318" t="s">
        <v>652</v>
      </c>
      <c r="D458" s="484">
        <v>2196</v>
      </c>
      <c r="E458" s="344"/>
      <c r="F458" s="344"/>
      <c r="G458" s="345"/>
    </row>
    <row r="459" spans="1:7">
      <c r="A459" s="437"/>
      <c r="B459" s="239"/>
      <c r="C459" s="318"/>
      <c r="D459" s="484"/>
      <c r="E459" s="344"/>
      <c r="F459" s="344"/>
      <c r="G459" s="345"/>
    </row>
    <row r="460" spans="1:7" ht="25.5">
      <c r="A460" s="437"/>
      <c r="B460" s="239" t="s">
        <v>721</v>
      </c>
      <c r="C460" s="318" t="s">
        <v>1</v>
      </c>
      <c r="D460" s="484">
        <v>16</v>
      </c>
      <c r="E460" s="344"/>
      <c r="F460" s="344"/>
      <c r="G460" s="345"/>
    </row>
    <row r="461" spans="1:7">
      <c r="A461" s="437"/>
      <c r="B461" s="239" t="s">
        <v>648</v>
      </c>
      <c r="C461" s="318" t="s">
        <v>649</v>
      </c>
      <c r="D461" s="484">
        <v>10</v>
      </c>
      <c r="E461" s="344"/>
      <c r="F461" s="344"/>
      <c r="G461" s="345"/>
    </row>
    <row r="462" spans="1:7">
      <c r="A462" s="437"/>
      <c r="B462" s="239" t="s">
        <v>650</v>
      </c>
      <c r="C462" s="318" t="s">
        <v>649</v>
      </c>
      <c r="D462" s="484">
        <v>5.77</v>
      </c>
      <c r="E462" s="344"/>
      <c r="F462" s="344"/>
      <c r="G462" s="345"/>
    </row>
    <row r="463" spans="1:7">
      <c r="A463" s="437"/>
      <c r="B463" s="239" t="s">
        <v>651</v>
      </c>
      <c r="C463" s="318" t="s">
        <v>649</v>
      </c>
      <c r="D463" s="484"/>
      <c r="E463" s="344"/>
      <c r="F463" s="344"/>
      <c r="G463" s="345"/>
    </row>
    <row r="464" spans="1:7">
      <c r="A464" s="437"/>
      <c r="B464" s="239" t="s">
        <v>655</v>
      </c>
      <c r="C464" s="318" t="s">
        <v>652</v>
      </c>
      <c r="D464" s="484">
        <v>1000</v>
      </c>
      <c r="E464" s="344"/>
      <c r="F464" s="344"/>
      <c r="G464" s="345"/>
    </row>
    <row r="465" spans="1:7">
      <c r="A465" s="437"/>
      <c r="B465" s="239" t="s">
        <v>653</v>
      </c>
      <c r="C465" s="318" t="s">
        <v>654</v>
      </c>
      <c r="D465" s="484" t="s">
        <v>424</v>
      </c>
      <c r="E465" s="344"/>
      <c r="F465" s="344"/>
      <c r="G465" s="345"/>
    </row>
    <row r="466" spans="1:7">
      <c r="A466" s="437"/>
      <c r="B466" s="239"/>
      <c r="C466" s="318"/>
      <c r="D466" s="484"/>
      <c r="E466" s="344"/>
      <c r="F466" s="344"/>
      <c r="G466" s="345"/>
    </row>
    <row r="467" spans="1:7" ht="25.5">
      <c r="A467" s="437"/>
      <c r="B467" s="239" t="s">
        <v>722</v>
      </c>
      <c r="C467" s="318" t="s">
        <v>1</v>
      </c>
      <c r="D467" s="484">
        <v>5</v>
      </c>
      <c r="E467" s="344"/>
      <c r="F467" s="344"/>
      <c r="G467" s="345"/>
    </row>
    <row r="468" spans="1:7">
      <c r="A468" s="437"/>
      <c r="B468" s="239" t="s">
        <v>648</v>
      </c>
      <c r="C468" s="318" t="s">
        <v>649</v>
      </c>
      <c r="D468" s="484">
        <v>6.75</v>
      </c>
      <c r="E468" s="344"/>
      <c r="F468" s="344"/>
      <c r="G468" s="345"/>
    </row>
    <row r="469" spans="1:7">
      <c r="A469" s="437"/>
      <c r="B469" s="239" t="s">
        <v>650</v>
      </c>
      <c r="C469" s="318" t="s">
        <v>649</v>
      </c>
      <c r="D469" s="484"/>
      <c r="E469" s="344"/>
      <c r="F469" s="344"/>
      <c r="G469" s="345"/>
    </row>
    <row r="470" spans="1:7">
      <c r="A470" s="437"/>
      <c r="B470" s="239" t="s">
        <v>651</v>
      </c>
      <c r="C470" s="318" t="s">
        <v>649</v>
      </c>
      <c r="D470" s="484"/>
      <c r="E470" s="344"/>
      <c r="F470" s="344"/>
      <c r="G470" s="345"/>
    </row>
    <row r="471" spans="1:7">
      <c r="A471" s="437"/>
      <c r="B471" s="239" t="s">
        <v>655</v>
      </c>
      <c r="C471" s="318" t="s">
        <v>652</v>
      </c>
      <c r="D471" s="484">
        <v>675</v>
      </c>
      <c r="E471" s="344"/>
      <c r="F471" s="344"/>
      <c r="G471" s="345"/>
    </row>
    <row r="472" spans="1:7">
      <c r="A472" s="437"/>
      <c r="B472" s="239" t="s">
        <v>653</v>
      </c>
      <c r="C472" s="318" t="s">
        <v>654</v>
      </c>
      <c r="D472" s="484" t="s">
        <v>424</v>
      </c>
      <c r="E472" s="344"/>
      <c r="F472" s="344"/>
      <c r="G472" s="345"/>
    </row>
    <row r="473" spans="1:7">
      <c r="A473" s="437"/>
      <c r="B473" s="239"/>
      <c r="C473" s="318"/>
      <c r="D473" s="484"/>
      <c r="E473" s="344"/>
      <c r="F473" s="344"/>
      <c r="G473" s="345"/>
    </row>
    <row r="474" spans="1:7" ht="25.5">
      <c r="A474" s="437"/>
      <c r="B474" s="239" t="s">
        <v>723</v>
      </c>
      <c r="C474" s="318" t="s">
        <v>1</v>
      </c>
      <c r="D474" s="484">
        <v>1</v>
      </c>
      <c r="E474" s="344"/>
      <c r="F474" s="344"/>
      <c r="G474" s="345"/>
    </row>
    <row r="475" spans="1:7">
      <c r="A475" s="437"/>
      <c r="B475" s="239" t="s">
        <v>648</v>
      </c>
      <c r="C475" s="318" t="s">
        <v>649</v>
      </c>
      <c r="D475" s="484">
        <v>18.16</v>
      </c>
      <c r="E475" s="344"/>
      <c r="F475" s="344"/>
      <c r="G475" s="345"/>
    </row>
    <row r="476" spans="1:7">
      <c r="A476" s="437"/>
      <c r="B476" s="239" t="s">
        <v>650</v>
      </c>
      <c r="C476" s="318" t="s">
        <v>649</v>
      </c>
      <c r="D476" s="484"/>
      <c r="E476" s="344"/>
      <c r="F476" s="344"/>
      <c r="G476" s="345"/>
    </row>
    <row r="477" spans="1:7">
      <c r="A477" s="437"/>
      <c r="B477" s="239" t="s">
        <v>651</v>
      </c>
      <c r="C477" s="318" t="s">
        <v>649</v>
      </c>
      <c r="D477" s="484"/>
      <c r="E477" s="344"/>
      <c r="F477" s="344"/>
      <c r="G477" s="345"/>
    </row>
    <row r="478" spans="1:7">
      <c r="A478" s="437"/>
      <c r="B478" s="239" t="s">
        <v>655</v>
      </c>
      <c r="C478" s="318" t="s">
        <v>652</v>
      </c>
      <c r="D478" s="484">
        <v>1816</v>
      </c>
      <c r="E478" s="344"/>
      <c r="F478" s="344"/>
      <c r="G478" s="345"/>
    </row>
    <row r="479" spans="1:7">
      <c r="A479" s="437"/>
      <c r="B479" s="239" t="s">
        <v>653</v>
      </c>
      <c r="C479" s="318" t="s">
        <v>654</v>
      </c>
      <c r="D479" s="484" t="s">
        <v>424</v>
      </c>
      <c r="E479" s="344"/>
      <c r="F479" s="344"/>
      <c r="G479" s="345"/>
    </row>
    <row r="480" spans="1:7">
      <c r="A480" s="437"/>
      <c r="B480" s="239"/>
      <c r="C480" s="318"/>
      <c r="D480" s="484"/>
      <c r="E480" s="344"/>
      <c r="F480" s="344"/>
      <c r="G480" s="345"/>
    </row>
    <row r="481" spans="1:7">
      <c r="A481" s="439">
        <v>2</v>
      </c>
      <c r="B481" s="343" t="s">
        <v>656</v>
      </c>
      <c r="C481" s="318"/>
      <c r="D481" s="484"/>
      <c r="E481" s="344"/>
      <c r="F481" s="344"/>
      <c r="G481" s="345"/>
    </row>
    <row r="482" spans="1:7">
      <c r="A482" s="439"/>
      <c r="B482" s="343" t="s">
        <v>704</v>
      </c>
      <c r="C482" s="318" t="s">
        <v>649</v>
      </c>
      <c r="D482" s="484">
        <v>85.3</v>
      </c>
      <c r="E482" s="344"/>
      <c r="F482" s="344"/>
      <c r="G482" s="345"/>
    </row>
    <row r="483" spans="1:7">
      <c r="A483" s="437"/>
      <c r="B483" s="239" t="s">
        <v>724</v>
      </c>
      <c r="C483" s="318" t="s">
        <v>657</v>
      </c>
      <c r="D483" s="484">
        <v>214</v>
      </c>
      <c r="E483" s="344"/>
      <c r="F483" s="344"/>
      <c r="G483" s="345"/>
    </row>
    <row r="484" spans="1:7">
      <c r="A484" s="437"/>
      <c r="B484" s="239" t="s">
        <v>658</v>
      </c>
      <c r="C484" s="318" t="s">
        <v>657</v>
      </c>
      <c r="D484" s="484"/>
      <c r="E484" s="344"/>
      <c r="F484" s="344"/>
      <c r="G484" s="345"/>
    </row>
    <row r="485" spans="1:7">
      <c r="A485" s="437"/>
      <c r="B485" s="239" t="s">
        <v>659</v>
      </c>
      <c r="C485" s="318" t="s">
        <v>657</v>
      </c>
      <c r="D485" s="484">
        <v>214</v>
      </c>
      <c r="E485" s="344"/>
      <c r="F485" s="344"/>
      <c r="G485" s="345"/>
    </row>
    <row r="486" spans="1:7">
      <c r="A486" s="437"/>
      <c r="B486" s="239" t="s">
        <v>660</v>
      </c>
      <c r="C486" s="318" t="s">
        <v>657</v>
      </c>
      <c r="D486" s="484"/>
      <c r="E486" s="344"/>
      <c r="F486" s="344"/>
      <c r="G486" s="345"/>
    </row>
    <row r="487" spans="1:7">
      <c r="A487" s="437"/>
      <c r="B487" s="239" t="s">
        <v>661</v>
      </c>
      <c r="C487" s="318"/>
      <c r="D487" s="484"/>
      <c r="E487" s="344"/>
      <c r="F487" s="344"/>
      <c r="G487" s="345"/>
    </row>
    <row r="488" spans="1:7">
      <c r="A488" s="437"/>
      <c r="B488" s="239"/>
      <c r="C488" s="318"/>
      <c r="D488" s="484"/>
      <c r="E488" s="344"/>
      <c r="F488" s="344"/>
      <c r="G488" s="345"/>
    </row>
    <row r="489" spans="1:7">
      <c r="A489" s="439">
        <v>3</v>
      </c>
      <c r="B489" s="343" t="s">
        <v>662</v>
      </c>
      <c r="C489" s="318"/>
      <c r="D489" s="484"/>
      <c r="E489" s="344"/>
      <c r="F489" s="344"/>
      <c r="G489" s="345"/>
    </row>
    <row r="490" spans="1:7">
      <c r="A490" s="437"/>
      <c r="B490" s="239" t="s">
        <v>663</v>
      </c>
      <c r="C490" s="318" t="s">
        <v>48</v>
      </c>
      <c r="D490" s="484">
        <v>272.25</v>
      </c>
      <c r="E490" s="344"/>
      <c r="F490" s="344"/>
      <c r="G490" s="345"/>
    </row>
    <row r="491" spans="1:7">
      <c r="A491" s="437"/>
      <c r="B491" s="239"/>
      <c r="C491" s="318"/>
      <c r="D491" s="484"/>
      <c r="E491" s="344"/>
      <c r="F491" s="344"/>
      <c r="G491" s="345"/>
    </row>
    <row r="492" spans="1:7">
      <c r="A492" s="439">
        <v>4</v>
      </c>
      <c r="B492" s="343" t="s">
        <v>725</v>
      </c>
      <c r="C492" s="318" t="s">
        <v>726</v>
      </c>
      <c r="D492" s="484" t="s">
        <v>424</v>
      </c>
      <c r="E492" s="344"/>
      <c r="F492" s="344"/>
      <c r="G492" s="345"/>
    </row>
    <row r="493" spans="1:7">
      <c r="A493" s="439">
        <v>5</v>
      </c>
      <c r="B493" s="343" t="s">
        <v>664</v>
      </c>
      <c r="C493" s="318" t="s">
        <v>657</v>
      </c>
      <c r="D493" s="484">
        <v>272.25</v>
      </c>
      <c r="E493" s="344"/>
      <c r="F493" s="344"/>
      <c r="G493" s="345"/>
    </row>
    <row r="494" spans="1:7">
      <c r="A494" s="439">
        <v>6</v>
      </c>
      <c r="B494" s="343" t="s">
        <v>665</v>
      </c>
      <c r="C494" s="318" t="s">
        <v>657</v>
      </c>
      <c r="D494" s="484">
        <v>34.659999999999997</v>
      </c>
      <c r="E494" s="344"/>
      <c r="F494" s="344"/>
      <c r="G494" s="345"/>
    </row>
    <row r="495" spans="1:7">
      <c r="A495" s="437">
        <v>7</v>
      </c>
      <c r="B495" s="343" t="s">
        <v>666</v>
      </c>
      <c r="C495" s="318" t="s">
        <v>11</v>
      </c>
      <c r="D495" s="484"/>
      <c r="E495" s="344"/>
      <c r="F495" s="344"/>
      <c r="G495" s="345"/>
    </row>
    <row r="496" spans="1:7">
      <c r="A496" s="439">
        <v>8</v>
      </c>
      <c r="B496" s="343" t="s">
        <v>257</v>
      </c>
      <c r="C496" s="318"/>
      <c r="D496" s="484"/>
      <c r="E496" s="344"/>
      <c r="F496" s="344"/>
      <c r="G496" s="345"/>
    </row>
    <row r="497" spans="1:7">
      <c r="A497" s="437"/>
      <c r="B497" s="239" t="s">
        <v>667</v>
      </c>
      <c r="C497" s="318" t="s">
        <v>487</v>
      </c>
      <c r="D497" s="484" t="s">
        <v>424</v>
      </c>
      <c r="E497" s="344"/>
      <c r="F497" s="344"/>
      <c r="G497" s="345"/>
    </row>
    <row r="498" spans="1:7">
      <c r="A498" s="437"/>
      <c r="B498" s="239"/>
      <c r="C498" s="318"/>
      <c r="D498" s="484"/>
      <c r="E498" s="344"/>
      <c r="F498" s="344"/>
      <c r="G498" s="345"/>
    </row>
    <row r="499" spans="1:7">
      <c r="A499" s="439">
        <v>9</v>
      </c>
      <c r="B499" s="343" t="s">
        <v>668</v>
      </c>
      <c r="C499" s="318"/>
      <c r="D499" s="484"/>
      <c r="E499" s="344"/>
      <c r="F499" s="344"/>
      <c r="G499" s="345"/>
    </row>
    <row r="500" spans="1:7">
      <c r="A500" s="437"/>
      <c r="B500" s="239" t="s">
        <v>669</v>
      </c>
      <c r="C500" s="318" t="s">
        <v>657</v>
      </c>
      <c r="D500" s="484">
        <v>214</v>
      </c>
      <c r="E500" s="344"/>
      <c r="F500" s="344"/>
      <c r="G500" s="345"/>
    </row>
    <row r="501" spans="1:7">
      <c r="A501" s="437"/>
      <c r="B501" s="343" t="s">
        <v>670</v>
      </c>
      <c r="C501" s="318"/>
      <c r="D501" s="484"/>
      <c r="E501" s="344"/>
      <c r="F501" s="344"/>
      <c r="G501" s="345"/>
    </row>
    <row r="502" spans="1:7">
      <c r="A502" s="437"/>
      <c r="B502" s="239" t="s">
        <v>671</v>
      </c>
      <c r="C502" s="318" t="s">
        <v>657</v>
      </c>
      <c r="D502" s="484">
        <v>172.5</v>
      </c>
      <c r="E502" s="344"/>
      <c r="F502" s="344"/>
      <c r="G502" s="345"/>
    </row>
    <row r="503" spans="1:7">
      <c r="A503" s="437"/>
      <c r="B503" s="239" t="s">
        <v>672</v>
      </c>
      <c r="C503" s="318" t="s">
        <v>657</v>
      </c>
      <c r="D503" s="484">
        <v>9</v>
      </c>
      <c r="E503" s="344"/>
      <c r="F503" s="344"/>
      <c r="G503" s="345"/>
    </row>
    <row r="504" spans="1:7">
      <c r="A504" s="437"/>
      <c r="B504" s="239"/>
      <c r="C504" s="318"/>
      <c r="D504" s="484"/>
      <c r="E504" s="344"/>
      <c r="F504" s="344"/>
      <c r="G504" s="345"/>
    </row>
    <row r="505" spans="1:7">
      <c r="A505" s="437">
        <v>10</v>
      </c>
      <c r="B505" s="343" t="s">
        <v>673</v>
      </c>
      <c r="C505" s="318"/>
      <c r="D505" s="484"/>
      <c r="E505" s="344"/>
      <c r="F505" s="344"/>
      <c r="G505" s="345"/>
    </row>
    <row r="506" spans="1:7">
      <c r="A506" s="437"/>
      <c r="B506" s="239" t="s">
        <v>674</v>
      </c>
      <c r="C506" s="318" t="s">
        <v>657</v>
      </c>
      <c r="D506" s="484">
        <v>32</v>
      </c>
      <c r="E506" s="344"/>
      <c r="F506" s="344"/>
      <c r="G506" s="345"/>
    </row>
    <row r="507" spans="1:7">
      <c r="A507" s="257"/>
      <c r="B507" s="239"/>
      <c r="C507" s="318"/>
      <c r="D507" s="437"/>
      <c r="E507" s="344"/>
      <c r="F507" s="344"/>
      <c r="G507" s="345"/>
    </row>
    <row r="508" spans="1:7" ht="15">
      <c r="A508" s="432" t="s">
        <v>359</v>
      </c>
      <c r="B508" s="254" t="s">
        <v>606</v>
      </c>
      <c r="C508" s="255" t="s">
        <v>487</v>
      </c>
      <c r="D508" s="472" t="s">
        <v>424</v>
      </c>
      <c r="E508" s="315"/>
      <c r="F508" s="316"/>
      <c r="G508" s="317"/>
    </row>
    <row r="509" spans="1:7" ht="15">
      <c r="A509" s="435"/>
      <c r="B509" s="343" t="s">
        <v>607</v>
      </c>
      <c r="C509" s="318"/>
      <c r="D509" s="470"/>
      <c r="E509" s="320"/>
      <c r="F509" s="320"/>
      <c r="G509" s="336"/>
    </row>
    <row r="510" spans="1:7" ht="15">
      <c r="A510" s="436">
        <v>1</v>
      </c>
      <c r="B510" s="343" t="s">
        <v>608</v>
      </c>
      <c r="C510" s="318"/>
      <c r="D510" s="470"/>
      <c r="E510" s="320"/>
      <c r="F510" s="320"/>
      <c r="G510" s="336"/>
    </row>
    <row r="511" spans="1:7" ht="15">
      <c r="A511" s="437"/>
      <c r="B511" s="239" t="s">
        <v>609</v>
      </c>
      <c r="C511" s="318"/>
      <c r="D511" s="470"/>
      <c r="E511" s="320"/>
      <c r="F511" s="320"/>
      <c r="G511" s="336"/>
    </row>
    <row r="512" spans="1:7" ht="15">
      <c r="A512" s="438">
        <v>1.1000000000000001</v>
      </c>
      <c r="B512" s="239" t="s">
        <v>610</v>
      </c>
      <c r="C512" s="318" t="s">
        <v>602</v>
      </c>
      <c r="D512" s="470">
        <v>4</v>
      </c>
      <c r="E512" s="320"/>
      <c r="F512" s="320"/>
      <c r="G512" s="336"/>
    </row>
    <row r="513" spans="1:7" ht="15">
      <c r="A513" s="438">
        <v>1.2</v>
      </c>
      <c r="B513" s="239" t="s">
        <v>611</v>
      </c>
      <c r="C513" s="318" t="s">
        <v>602</v>
      </c>
      <c r="D513" s="470">
        <v>4</v>
      </c>
      <c r="E513" s="320"/>
      <c r="F513" s="320"/>
      <c r="G513" s="336"/>
    </row>
    <row r="514" spans="1:7" ht="15">
      <c r="A514" s="438">
        <v>1.3</v>
      </c>
      <c r="B514" s="239" t="s">
        <v>612</v>
      </c>
      <c r="C514" s="318" t="s">
        <v>602</v>
      </c>
      <c r="D514" s="470">
        <v>4</v>
      </c>
      <c r="E514" s="320"/>
      <c r="F514" s="320"/>
      <c r="G514" s="336"/>
    </row>
    <row r="515" spans="1:7" ht="15">
      <c r="A515" s="438">
        <v>1.4</v>
      </c>
      <c r="B515" s="239" t="s">
        <v>613</v>
      </c>
      <c r="C515" s="318" t="s">
        <v>602</v>
      </c>
      <c r="D515" s="470">
        <v>4</v>
      </c>
      <c r="E515" s="320"/>
      <c r="F515" s="320"/>
      <c r="G515" s="336"/>
    </row>
    <row r="516" spans="1:7" ht="15">
      <c r="A516" s="438">
        <v>1.5</v>
      </c>
      <c r="B516" s="239" t="s">
        <v>614</v>
      </c>
      <c r="C516" s="318" t="s">
        <v>602</v>
      </c>
      <c r="D516" s="470">
        <v>4</v>
      </c>
      <c r="E516" s="320"/>
      <c r="F516" s="320"/>
      <c r="G516" s="336"/>
    </row>
    <row r="517" spans="1:7" ht="15">
      <c r="A517" s="438">
        <v>1.6</v>
      </c>
      <c r="B517" s="239" t="s">
        <v>615</v>
      </c>
      <c r="C517" s="318" t="s">
        <v>602</v>
      </c>
      <c r="D517" s="470">
        <v>4</v>
      </c>
      <c r="E517" s="320"/>
      <c r="F517" s="320"/>
      <c r="G517" s="336"/>
    </row>
    <row r="518" spans="1:7" ht="15">
      <c r="A518" s="436">
        <v>2</v>
      </c>
      <c r="B518" s="343" t="s">
        <v>616</v>
      </c>
      <c r="C518" s="318"/>
      <c r="D518" s="470"/>
      <c r="E518" s="320"/>
      <c r="F518" s="320"/>
      <c r="G518" s="336"/>
    </row>
    <row r="519" spans="1:7" ht="15">
      <c r="A519" s="439"/>
      <c r="B519" s="239" t="s">
        <v>617</v>
      </c>
      <c r="C519" s="318"/>
      <c r="D519" s="470"/>
      <c r="E519" s="320"/>
      <c r="F519" s="320"/>
      <c r="G519" s="336"/>
    </row>
    <row r="520" spans="1:7" ht="15">
      <c r="A520" s="438">
        <v>2.1</v>
      </c>
      <c r="B520" s="239" t="s">
        <v>618</v>
      </c>
      <c r="C520" s="318" t="s">
        <v>602</v>
      </c>
      <c r="D520" s="470">
        <v>2</v>
      </c>
      <c r="E520" s="320"/>
      <c r="F520" s="320"/>
      <c r="G520" s="336"/>
    </row>
    <row r="521" spans="1:7" ht="25.5">
      <c r="A521" s="438">
        <v>2.2000000000000002</v>
      </c>
      <c r="B521" s="239" t="s">
        <v>619</v>
      </c>
      <c r="C521" s="318" t="s">
        <v>602</v>
      </c>
      <c r="D521" s="470">
        <v>2</v>
      </c>
      <c r="E521" s="320"/>
      <c r="F521" s="320"/>
      <c r="G521" s="336"/>
    </row>
    <row r="522" spans="1:7" ht="15">
      <c r="A522" s="438">
        <v>2.2999999999999998</v>
      </c>
      <c r="B522" s="239" t="s">
        <v>620</v>
      </c>
      <c r="C522" s="318" t="s">
        <v>602</v>
      </c>
      <c r="D522" s="470">
        <v>2</v>
      </c>
      <c r="E522" s="320"/>
      <c r="F522" s="320"/>
      <c r="G522" s="336"/>
    </row>
    <row r="523" spans="1:7" ht="15">
      <c r="A523" s="438">
        <v>2.4</v>
      </c>
      <c r="B523" s="239" t="s">
        <v>621</v>
      </c>
      <c r="C523" s="318" t="s">
        <v>602</v>
      </c>
      <c r="D523" s="470">
        <v>2</v>
      </c>
      <c r="E523" s="320"/>
      <c r="F523" s="320"/>
      <c r="G523" s="336"/>
    </row>
    <row r="524" spans="1:7" ht="15">
      <c r="A524" s="438">
        <v>2.5</v>
      </c>
      <c r="B524" s="239" t="s">
        <v>622</v>
      </c>
      <c r="C524" s="318" t="s">
        <v>602</v>
      </c>
      <c r="D524" s="470">
        <v>2</v>
      </c>
      <c r="E524" s="320"/>
      <c r="F524" s="320"/>
      <c r="G524" s="336"/>
    </row>
    <row r="525" spans="1:7" ht="15">
      <c r="A525" s="436">
        <v>3</v>
      </c>
      <c r="B525" s="343" t="s">
        <v>623</v>
      </c>
      <c r="C525" s="318"/>
      <c r="D525" s="470"/>
      <c r="E525" s="320"/>
      <c r="F525" s="320"/>
      <c r="G525" s="336"/>
    </row>
    <row r="526" spans="1:7" ht="15">
      <c r="A526" s="438"/>
      <c r="B526" s="239" t="s">
        <v>624</v>
      </c>
      <c r="C526" s="318" t="s">
        <v>602</v>
      </c>
      <c r="D526" s="470">
        <v>2</v>
      </c>
      <c r="E526" s="320"/>
      <c r="F526" s="320"/>
      <c r="G526" s="336"/>
    </row>
    <row r="527" spans="1:7" ht="15">
      <c r="A527" s="438">
        <v>3.1</v>
      </c>
      <c r="B527" s="239" t="s">
        <v>625</v>
      </c>
      <c r="C527" s="318" t="s">
        <v>602</v>
      </c>
      <c r="D527" s="470">
        <v>2</v>
      </c>
      <c r="E527" s="320"/>
      <c r="F527" s="320"/>
      <c r="G527" s="336"/>
    </row>
    <row r="528" spans="1:7" ht="37.9" customHeight="1">
      <c r="A528" s="438">
        <v>3.2</v>
      </c>
      <c r="B528" s="239" t="s">
        <v>626</v>
      </c>
      <c r="C528" s="318"/>
      <c r="D528" s="470" t="s">
        <v>424</v>
      </c>
      <c r="E528" s="320"/>
      <c r="F528" s="251"/>
      <c r="G528" s="336"/>
    </row>
    <row r="529" spans="1:7" ht="15">
      <c r="A529" s="436">
        <v>4</v>
      </c>
      <c r="B529" s="343" t="s">
        <v>627</v>
      </c>
      <c r="C529" s="318"/>
      <c r="D529" s="470"/>
      <c r="E529" s="320"/>
      <c r="F529" s="320"/>
      <c r="G529" s="336"/>
    </row>
    <row r="530" spans="1:7" ht="15">
      <c r="A530" s="438"/>
      <c r="B530" s="239" t="s">
        <v>628</v>
      </c>
      <c r="C530" s="318"/>
      <c r="D530" s="470"/>
      <c r="E530" s="320"/>
      <c r="F530" s="320"/>
      <c r="G530" s="336"/>
    </row>
    <row r="531" spans="1:7" ht="15">
      <c r="A531" s="438">
        <v>4.4000000000000004</v>
      </c>
      <c r="B531" s="239" t="s">
        <v>629</v>
      </c>
      <c r="C531" s="318" t="s">
        <v>602</v>
      </c>
      <c r="D531" s="470">
        <v>1</v>
      </c>
      <c r="E531" s="320"/>
      <c r="F531" s="320"/>
      <c r="G531" s="336"/>
    </row>
    <row r="532" spans="1:7" ht="15">
      <c r="A532" s="440"/>
      <c r="B532" s="335"/>
      <c r="C532" s="318"/>
      <c r="D532" s="437"/>
      <c r="E532" s="320"/>
      <c r="F532" s="320"/>
      <c r="G532" s="336"/>
    </row>
    <row r="533" spans="1:7" ht="15">
      <c r="A533" s="441" t="s">
        <v>526</v>
      </c>
      <c r="B533" s="254" t="s">
        <v>427</v>
      </c>
      <c r="C533" s="255" t="s">
        <v>487</v>
      </c>
      <c r="D533" s="472" t="s">
        <v>424</v>
      </c>
      <c r="E533" s="315"/>
      <c r="F533" s="316"/>
      <c r="G533" s="317"/>
    </row>
    <row r="534" spans="1:7" ht="15">
      <c r="A534" s="441" t="s">
        <v>630</v>
      </c>
      <c r="B534" s="254" t="s">
        <v>631</v>
      </c>
      <c r="C534" s="255"/>
      <c r="D534" s="472"/>
      <c r="E534" s="315"/>
      <c r="F534" s="316"/>
      <c r="G534" s="317"/>
    </row>
    <row r="535" spans="1:7" ht="21.6" customHeight="1">
      <c r="A535" s="442"/>
      <c r="B535" s="349" t="s">
        <v>632</v>
      </c>
      <c r="C535" s="257" t="s">
        <v>487</v>
      </c>
      <c r="D535" s="437" t="s">
        <v>424</v>
      </c>
      <c r="E535" s="320"/>
      <c r="F535" s="320"/>
      <c r="G535" s="336"/>
    </row>
    <row r="536" spans="1:7" ht="15">
      <c r="A536" s="432" t="s">
        <v>633</v>
      </c>
      <c r="B536" s="254" t="s">
        <v>524</v>
      </c>
      <c r="C536" s="255" t="s">
        <v>487</v>
      </c>
      <c r="D536" s="472" t="s">
        <v>424</v>
      </c>
      <c r="E536" s="315"/>
      <c r="F536" s="316"/>
      <c r="G536" s="322"/>
    </row>
    <row r="537" spans="1:7" ht="15">
      <c r="A537" s="372" t="s">
        <v>42</v>
      </c>
      <c r="B537" s="256" t="s">
        <v>525</v>
      </c>
      <c r="C537" s="257" t="s">
        <v>487</v>
      </c>
      <c r="D537" s="437" t="s">
        <v>424</v>
      </c>
      <c r="E537" s="319"/>
      <c r="F537" s="320"/>
      <c r="G537" s="323"/>
    </row>
    <row r="538" spans="1:7" ht="15">
      <c r="A538" s="372" t="s">
        <v>29</v>
      </c>
      <c r="B538" s="256" t="s">
        <v>474</v>
      </c>
      <c r="C538" s="257" t="s">
        <v>487</v>
      </c>
      <c r="D538" s="437" t="s">
        <v>424</v>
      </c>
      <c r="E538" s="324"/>
      <c r="F538" s="324"/>
      <c r="G538" s="325"/>
    </row>
    <row r="539" spans="1:7" ht="15">
      <c r="A539" s="372" t="s">
        <v>5</v>
      </c>
      <c r="B539" s="256" t="s">
        <v>475</v>
      </c>
      <c r="C539" s="257" t="s">
        <v>487</v>
      </c>
      <c r="D539" s="437" t="s">
        <v>424</v>
      </c>
      <c r="E539" s="324"/>
      <c r="F539" s="324"/>
      <c r="G539" s="325"/>
    </row>
    <row r="540" spans="1:7" ht="15">
      <c r="A540" s="372" t="s">
        <v>8</v>
      </c>
      <c r="B540" s="256" t="s">
        <v>701</v>
      </c>
      <c r="C540" s="257" t="s">
        <v>487</v>
      </c>
      <c r="D540" s="437" t="s">
        <v>424</v>
      </c>
      <c r="E540" s="324"/>
      <c r="F540" s="324"/>
      <c r="G540" s="325"/>
    </row>
    <row r="541" spans="1:7" ht="15">
      <c r="A541" s="372" t="s">
        <v>31</v>
      </c>
      <c r="B541" s="256" t="s">
        <v>476</v>
      </c>
      <c r="C541" s="257" t="s">
        <v>487</v>
      </c>
      <c r="D541" s="437" t="s">
        <v>424</v>
      </c>
      <c r="E541" s="324"/>
      <c r="F541" s="324"/>
      <c r="G541" s="325"/>
    </row>
    <row r="542" spans="1:7" ht="15">
      <c r="A542" s="372" t="s">
        <v>12</v>
      </c>
      <c r="B542" s="256" t="s">
        <v>477</v>
      </c>
      <c r="C542" s="257" t="s">
        <v>487</v>
      </c>
      <c r="D542" s="437" t="s">
        <v>424</v>
      </c>
      <c r="E542" s="324"/>
      <c r="F542" s="324"/>
      <c r="G542" s="325"/>
    </row>
    <row r="543" spans="1:7" ht="15">
      <c r="A543" s="372" t="s">
        <v>17</v>
      </c>
      <c r="B543" s="256" t="s">
        <v>478</v>
      </c>
      <c r="C543" s="257" t="s">
        <v>487</v>
      </c>
      <c r="D543" s="437" t="s">
        <v>424</v>
      </c>
      <c r="E543" s="324"/>
      <c r="F543" s="324"/>
      <c r="G543" s="325"/>
    </row>
    <row r="544" spans="1:7" ht="15">
      <c r="A544" s="372" t="s">
        <v>21</v>
      </c>
      <c r="B544" s="256" t="s">
        <v>479</v>
      </c>
      <c r="C544" s="257" t="s">
        <v>487</v>
      </c>
      <c r="D544" s="437" t="s">
        <v>424</v>
      </c>
      <c r="E544" s="324"/>
      <c r="F544" s="324"/>
      <c r="G544" s="325"/>
    </row>
    <row r="545" spans="1:7" ht="15">
      <c r="A545" s="372" t="s">
        <v>34</v>
      </c>
      <c r="B545" s="256" t="s">
        <v>480</v>
      </c>
      <c r="C545" s="257" t="s">
        <v>487</v>
      </c>
      <c r="D545" s="437" t="s">
        <v>424</v>
      </c>
      <c r="E545" s="324"/>
      <c r="F545" s="324"/>
      <c r="G545" s="325"/>
    </row>
    <row r="546" spans="1:7" ht="15">
      <c r="A546" s="372" t="s">
        <v>37</v>
      </c>
      <c r="B546" s="256" t="s">
        <v>481</v>
      </c>
      <c r="C546" s="257" t="s">
        <v>487</v>
      </c>
      <c r="D546" s="437" t="s">
        <v>424</v>
      </c>
      <c r="E546" s="324"/>
      <c r="F546" s="324"/>
      <c r="G546" s="325"/>
    </row>
    <row r="547" spans="1:7" ht="15">
      <c r="A547" s="372" t="s">
        <v>26</v>
      </c>
      <c r="B547" s="256" t="s">
        <v>256</v>
      </c>
      <c r="C547" s="257" t="s">
        <v>487</v>
      </c>
      <c r="D547" s="437" t="s">
        <v>424</v>
      </c>
      <c r="E547" s="324"/>
      <c r="F547" s="324"/>
      <c r="G547" s="325"/>
    </row>
    <row r="548" spans="1:7" ht="15">
      <c r="A548" s="372" t="s">
        <v>241</v>
      </c>
      <c r="B548" s="256" t="s">
        <v>257</v>
      </c>
      <c r="C548" s="257" t="s">
        <v>487</v>
      </c>
      <c r="D548" s="437" t="s">
        <v>424</v>
      </c>
      <c r="E548" s="324"/>
      <c r="F548" s="324"/>
      <c r="G548" s="325"/>
    </row>
    <row r="549" spans="1:7" ht="15">
      <c r="A549" s="372" t="s">
        <v>242</v>
      </c>
      <c r="B549" s="256" t="s">
        <v>601</v>
      </c>
      <c r="C549" s="257" t="s">
        <v>487</v>
      </c>
      <c r="D549" s="437" t="s">
        <v>424</v>
      </c>
      <c r="E549" s="324"/>
      <c r="F549" s="324"/>
      <c r="G549" s="325"/>
    </row>
    <row r="550" spans="1:7" ht="15">
      <c r="A550" s="372" t="s">
        <v>228</v>
      </c>
      <c r="B550" s="256" t="s">
        <v>426</v>
      </c>
      <c r="C550" s="257" t="s">
        <v>487</v>
      </c>
      <c r="D550" s="437" t="s">
        <v>424</v>
      </c>
      <c r="E550" s="324"/>
      <c r="F550" s="324"/>
      <c r="G550" s="325"/>
    </row>
    <row r="551" spans="1:7" ht="15">
      <c r="A551" s="372" t="s">
        <v>312</v>
      </c>
      <c r="B551" s="256" t="s">
        <v>606</v>
      </c>
      <c r="C551" s="257" t="s">
        <v>487</v>
      </c>
      <c r="D551" s="437" t="s">
        <v>424</v>
      </c>
      <c r="E551" s="324"/>
      <c r="F551" s="324"/>
      <c r="G551" s="325"/>
    </row>
    <row r="552" spans="1:7" ht="15">
      <c r="A552" s="372" t="s">
        <v>634</v>
      </c>
      <c r="B552" s="256" t="s">
        <v>427</v>
      </c>
      <c r="C552" s="257" t="s">
        <v>487</v>
      </c>
      <c r="D552" s="437" t="s">
        <v>424</v>
      </c>
      <c r="E552" s="324"/>
      <c r="F552" s="324"/>
      <c r="G552" s="325"/>
    </row>
    <row r="553" spans="1:7" ht="15">
      <c r="A553" s="372" t="s">
        <v>635</v>
      </c>
      <c r="B553" s="256" t="s">
        <v>631</v>
      </c>
      <c r="C553" s="257" t="s">
        <v>487</v>
      </c>
      <c r="D553" s="437" t="s">
        <v>424</v>
      </c>
      <c r="E553" s="324"/>
      <c r="F553" s="324"/>
      <c r="G553" s="325"/>
    </row>
    <row r="554" spans="1:7" ht="15">
      <c r="A554" s="432" t="s">
        <v>636</v>
      </c>
      <c r="B554" s="254" t="s">
        <v>527</v>
      </c>
      <c r="C554" s="255" t="s">
        <v>487</v>
      </c>
      <c r="D554" s="472" t="s">
        <v>424</v>
      </c>
      <c r="E554" s="315"/>
      <c r="F554" s="316"/>
      <c r="G554" s="322"/>
    </row>
    <row r="555" spans="1:7" ht="15">
      <c r="A555" s="372" t="s">
        <v>42</v>
      </c>
      <c r="B555" s="256" t="s">
        <v>525</v>
      </c>
      <c r="C555" s="257" t="s">
        <v>487</v>
      </c>
      <c r="D555" s="437" t="s">
        <v>424</v>
      </c>
      <c r="E555" s="319"/>
      <c r="F555" s="320"/>
      <c r="G555" s="323"/>
    </row>
    <row r="556" spans="1:7" ht="15">
      <c r="A556" s="372" t="s">
        <v>29</v>
      </c>
      <c r="B556" s="256" t="s">
        <v>474</v>
      </c>
      <c r="C556" s="257" t="s">
        <v>487</v>
      </c>
      <c r="D556" s="437" t="s">
        <v>424</v>
      </c>
      <c r="E556" s="324"/>
      <c r="F556" s="324"/>
      <c r="G556" s="325"/>
    </row>
    <row r="557" spans="1:7" ht="15">
      <c r="A557" s="372" t="s">
        <v>5</v>
      </c>
      <c r="B557" s="256" t="s">
        <v>475</v>
      </c>
      <c r="C557" s="257" t="s">
        <v>487</v>
      </c>
      <c r="D557" s="437" t="s">
        <v>424</v>
      </c>
      <c r="E557" s="324"/>
      <c r="F557" s="324"/>
      <c r="G557" s="325"/>
    </row>
    <row r="558" spans="1:7" ht="15">
      <c r="A558" s="372" t="s">
        <v>8</v>
      </c>
      <c r="B558" s="256" t="s">
        <v>701</v>
      </c>
      <c r="C558" s="257" t="s">
        <v>487</v>
      </c>
      <c r="D558" s="437" t="s">
        <v>424</v>
      </c>
      <c r="E558" s="324"/>
      <c r="F558" s="324"/>
      <c r="G558" s="325"/>
    </row>
    <row r="559" spans="1:7" ht="15">
      <c r="A559" s="372" t="s">
        <v>31</v>
      </c>
      <c r="B559" s="256" t="s">
        <v>476</v>
      </c>
      <c r="C559" s="257" t="s">
        <v>487</v>
      </c>
      <c r="D559" s="437" t="s">
        <v>424</v>
      </c>
      <c r="E559" s="324"/>
      <c r="F559" s="324"/>
      <c r="G559" s="325"/>
    </row>
    <row r="560" spans="1:7" ht="15">
      <c r="A560" s="372" t="s">
        <v>12</v>
      </c>
      <c r="B560" s="256" t="s">
        <v>477</v>
      </c>
      <c r="C560" s="257" t="s">
        <v>487</v>
      </c>
      <c r="D560" s="437" t="s">
        <v>424</v>
      </c>
      <c r="E560" s="324"/>
      <c r="F560" s="324"/>
      <c r="G560" s="325"/>
    </row>
    <row r="561" spans="1:7" ht="15">
      <c r="A561" s="372" t="s">
        <v>17</v>
      </c>
      <c r="B561" s="256" t="s">
        <v>478</v>
      </c>
      <c r="C561" s="257" t="s">
        <v>487</v>
      </c>
      <c r="D561" s="437" t="s">
        <v>424</v>
      </c>
      <c r="E561" s="324"/>
      <c r="F561" s="324"/>
      <c r="G561" s="325"/>
    </row>
    <row r="562" spans="1:7" ht="15">
      <c r="A562" s="372" t="s">
        <v>21</v>
      </c>
      <c r="B562" s="256" t="s">
        <v>479</v>
      </c>
      <c r="C562" s="257" t="s">
        <v>487</v>
      </c>
      <c r="D562" s="437" t="s">
        <v>424</v>
      </c>
      <c r="E562" s="324"/>
      <c r="F562" s="324"/>
      <c r="G562" s="325"/>
    </row>
    <row r="563" spans="1:7" ht="15">
      <c r="A563" s="372" t="s">
        <v>34</v>
      </c>
      <c r="B563" s="256" t="s">
        <v>480</v>
      </c>
      <c r="C563" s="257" t="s">
        <v>487</v>
      </c>
      <c r="D563" s="437" t="s">
        <v>424</v>
      </c>
      <c r="E563" s="324"/>
      <c r="F563" s="324"/>
      <c r="G563" s="325"/>
    </row>
    <row r="564" spans="1:7" ht="15">
      <c r="A564" s="372" t="s">
        <v>37</v>
      </c>
      <c r="B564" s="256" t="s">
        <v>481</v>
      </c>
      <c r="C564" s="257" t="s">
        <v>487</v>
      </c>
      <c r="D564" s="437" t="s">
        <v>424</v>
      </c>
      <c r="E564" s="324"/>
      <c r="F564" s="324"/>
      <c r="G564" s="325"/>
    </row>
    <row r="565" spans="1:7" ht="15">
      <c r="A565" s="372" t="s">
        <v>26</v>
      </c>
      <c r="B565" s="256" t="s">
        <v>256</v>
      </c>
      <c r="C565" s="257" t="s">
        <v>487</v>
      </c>
      <c r="D565" s="437" t="s">
        <v>424</v>
      </c>
      <c r="E565" s="324"/>
      <c r="F565" s="324"/>
      <c r="G565" s="325"/>
    </row>
    <row r="566" spans="1:7" ht="15">
      <c r="A566" s="372" t="s">
        <v>241</v>
      </c>
      <c r="B566" s="256" t="s">
        <v>257</v>
      </c>
      <c r="C566" s="257" t="s">
        <v>487</v>
      </c>
      <c r="D566" s="437" t="s">
        <v>424</v>
      </c>
      <c r="E566" s="324"/>
      <c r="F566" s="324"/>
      <c r="G566" s="325"/>
    </row>
    <row r="567" spans="1:7" ht="15">
      <c r="A567" s="372" t="s">
        <v>242</v>
      </c>
      <c r="B567" s="256" t="s">
        <v>601</v>
      </c>
      <c r="C567" s="257" t="s">
        <v>487</v>
      </c>
      <c r="D567" s="437" t="s">
        <v>424</v>
      </c>
      <c r="E567" s="324"/>
      <c r="F567" s="324"/>
      <c r="G567" s="325"/>
    </row>
    <row r="568" spans="1:7" ht="15">
      <c r="A568" s="372" t="s">
        <v>228</v>
      </c>
      <c r="B568" s="256" t="s">
        <v>426</v>
      </c>
      <c r="C568" s="257" t="s">
        <v>487</v>
      </c>
      <c r="D568" s="437" t="s">
        <v>424</v>
      </c>
      <c r="E568" s="324"/>
      <c r="F568" s="324"/>
      <c r="G568" s="325"/>
    </row>
    <row r="569" spans="1:7" ht="15">
      <c r="A569" s="372" t="s">
        <v>312</v>
      </c>
      <c r="B569" s="256" t="s">
        <v>606</v>
      </c>
      <c r="C569" s="257" t="s">
        <v>487</v>
      </c>
      <c r="D569" s="437" t="s">
        <v>424</v>
      </c>
      <c r="E569" s="324"/>
      <c r="F569" s="324"/>
      <c r="G569" s="325"/>
    </row>
    <row r="570" spans="1:7" ht="15">
      <c r="A570" s="372" t="s">
        <v>634</v>
      </c>
      <c r="B570" s="256" t="s">
        <v>427</v>
      </c>
      <c r="C570" s="257" t="s">
        <v>487</v>
      </c>
      <c r="D570" s="437" t="s">
        <v>424</v>
      </c>
      <c r="E570" s="324"/>
      <c r="F570" s="324"/>
      <c r="G570" s="325"/>
    </row>
    <row r="571" spans="1:7" ht="15">
      <c r="A571" s="373" t="s">
        <v>635</v>
      </c>
      <c r="B571" s="326" t="s">
        <v>631</v>
      </c>
      <c r="C571" s="327" t="s">
        <v>487</v>
      </c>
      <c r="D571" s="474" t="s">
        <v>424</v>
      </c>
      <c r="E571" s="328"/>
      <c r="F571" s="328"/>
      <c r="G571" s="329"/>
    </row>
  </sheetData>
  <autoFilter ref="A3:D3"/>
  <mergeCells count="7">
    <mergeCell ref="A1:G1"/>
    <mergeCell ref="A2:G2"/>
    <mergeCell ref="C273:C291"/>
    <mergeCell ref="G273:G291"/>
    <mergeCell ref="D273:D291"/>
    <mergeCell ref="E273:E291"/>
    <mergeCell ref="F273:F291"/>
  </mergeCells>
  <printOptions horizontalCentered="1"/>
  <pageMargins left="0.43307086614173229" right="0.43307086614173229" top="0.59055118110236227" bottom="0.59055118110236227" header="0.31496062992125984" footer="0.31496062992125984"/>
  <pageSetup paperSize="9" scale="72" fitToHeight="31" orientation="landscape" r:id="rId1"/>
  <headerFooter>
    <oddHeader>&amp;LSection-10 - Bill of Quantities&amp;RAnnexure 8.1</oddHeader>
    <oddFooter>&amp;LBOQ_Sh. Foakaidhoo&amp;RPage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505" t="s">
        <v>107</v>
      </c>
      <c r="B1" s="505"/>
      <c r="C1" s="505"/>
      <c r="D1" s="505"/>
      <c r="E1" s="505"/>
    </row>
    <row r="2" spans="1:5" ht="18.75">
      <c r="A2" s="506" t="s">
        <v>108</v>
      </c>
      <c r="B2" s="506"/>
      <c r="C2" s="506"/>
      <c r="D2" s="506"/>
      <c r="E2" s="506"/>
    </row>
    <row r="3" spans="1:5">
      <c r="A3" s="507" t="s">
        <v>109</v>
      </c>
      <c r="B3" s="507"/>
      <c r="C3" s="507"/>
      <c r="D3" s="507"/>
      <c r="E3" s="507"/>
    </row>
    <row r="4" spans="1:5">
      <c r="A4" s="10" t="s">
        <v>0</v>
      </c>
      <c r="B4" s="11" t="s">
        <v>79</v>
      </c>
      <c r="C4" s="41" t="s">
        <v>2</v>
      </c>
      <c r="D4" s="138" t="s">
        <v>106</v>
      </c>
      <c r="E4" s="12" t="s">
        <v>27</v>
      </c>
    </row>
    <row r="5" spans="1:5" s="18" customFormat="1" ht="18.75">
      <c r="A5" s="35" t="s">
        <v>42</v>
      </c>
      <c r="B5" s="132" t="s">
        <v>92</v>
      </c>
      <c r="C5" s="42"/>
      <c r="D5" s="139"/>
      <c r="E5" s="36"/>
    </row>
    <row r="6" spans="1:5" s="18" customFormat="1">
      <c r="A6" s="13" t="s">
        <v>43</v>
      </c>
      <c r="B6" s="14" t="s">
        <v>104</v>
      </c>
      <c r="C6" s="24"/>
      <c r="D6" s="140"/>
      <c r="E6" s="15"/>
    </row>
    <row r="7" spans="1:5" s="18" customFormat="1" ht="42.75">
      <c r="A7" s="13"/>
      <c r="B7" s="127" t="s">
        <v>173</v>
      </c>
      <c r="C7" s="24"/>
      <c r="D7" s="140"/>
      <c r="E7" s="133"/>
    </row>
    <row r="8" spans="1:5" s="18" customFormat="1">
      <c r="A8" s="13"/>
      <c r="B8" s="127" t="s">
        <v>168</v>
      </c>
      <c r="C8" s="128" t="s">
        <v>4</v>
      </c>
      <c r="D8" s="141" t="e">
        <f>#REF!</f>
        <v>#REF!</v>
      </c>
    </row>
    <row r="9" spans="1:5" s="18" customFormat="1">
      <c r="A9" s="13"/>
      <c r="B9" s="127" t="s">
        <v>169</v>
      </c>
      <c r="C9" s="128" t="s">
        <v>4</v>
      </c>
      <c r="D9" s="141"/>
    </row>
    <row r="10" spans="1:5" s="18" customFormat="1">
      <c r="A10" s="13"/>
      <c r="B10" s="127" t="s">
        <v>170</v>
      </c>
      <c r="C10" s="128" t="s">
        <v>4</v>
      </c>
      <c r="D10" s="141"/>
    </row>
    <row r="11" spans="1:5" s="18" customFormat="1" ht="18.75">
      <c r="A11" s="13" t="s">
        <v>45</v>
      </c>
      <c r="B11" s="126" t="s">
        <v>46</v>
      </c>
      <c r="E11" s="15"/>
    </row>
    <row r="12" spans="1:5" s="18" customFormat="1" ht="57">
      <c r="A12" s="13"/>
      <c r="B12" s="127" t="s">
        <v>166</v>
      </c>
      <c r="C12" s="24" t="s">
        <v>4</v>
      </c>
      <c r="D12" s="141" t="e">
        <f>#REF!</f>
        <v>#REF!</v>
      </c>
      <c r="E12" s="15"/>
    </row>
    <row r="13" spans="1:5" s="18" customFormat="1" ht="18.75">
      <c r="A13" s="13" t="s">
        <v>75</v>
      </c>
      <c r="B13" s="126" t="s">
        <v>47</v>
      </c>
      <c r="E13" s="15"/>
    </row>
    <row r="14" spans="1:5" s="18" customFormat="1" ht="28.5">
      <c r="A14" s="13"/>
      <c r="B14" s="127" t="s">
        <v>174</v>
      </c>
      <c r="C14" s="24" t="s">
        <v>4</v>
      </c>
      <c r="D14" s="141" t="e">
        <f>#REF!</f>
        <v>#REF!</v>
      </c>
      <c r="E14" s="15"/>
    </row>
    <row r="15" spans="1:5" s="18" customFormat="1" ht="18.75">
      <c r="A15" s="35" t="s">
        <v>29</v>
      </c>
      <c r="B15" s="132" t="s">
        <v>110</v>
      </c>
      <c r="C15" s="42"/>
      <c r="D15" s="139"/>
      <c r="E15" s="36"/>
    </row>
    <row r="16" spans="1:5" s="18" customFormat="1" ht="44.25">
      <c r="A16" s="16" t="s">
        <v>30</v>
      </c>
      <c r="B16" s="130" t="s">
        <v>195</v>
      </c>
      <c r="C16" s="129" t="s">
        <v>4</v>
      </c>
      <c r="D16" s="141" t="e">
        <f>#REF!</f>
        <v>#REF!</v>
      </c>
      <c r="E16" s="17"/>
    </row>
    <row r="17" spans="1:5" s="18" customFormat="1" ht="18.75">
      <c r="A17" s="35" t="s">
        <v>5</v>
      </c>
      <c r="B17" s="132" t="s">
        <v>111</v>
      </c>
      <c r="C17" s="42"/>
      <c r="D17" s="139"/>
      <c r="E17" s="36"/>
    </row>
    <row r="18" spans="1:5" s="18" customFormat="1" ht="42.75">
      <c r="A18" s="35"/>
      <c r="B18" s="130" t="s">
        <v>197</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8.75">
      <c r="A21" s="35" t="s">
        <v>8</v>
      </c>
      <c r="B21" s="132" t="s">
        <v>83</v>
      </c>
      <c r="C21" s="42"/>
      <c r="D21" s="139"/>
      <c r="E21" s="36"/>
    </row>
    <row r="22" spans="1:5" s="22" customFormat="1">
      <c r="A22" s="19" t="s">
        <v>76</v>
      </c>
      <c r="B22" s="20" t="s">
        <v>50</v>
      </c>
      <c r="C22" s="27" t="s">
        <v>151</v>
      </c>
      <c r="D22" s="140" t="e">
        <f>#REF!</f>
        <v>#REF!</v>
      </c>
      <c r="E22" s="33" t="s">
        <v>112</v>
      </c>
    </row>
    <row r="23" spans="1:5" s="22" customFormat="1">
      <c r="A23" s="19" t="s">
        <v>103</v>
      </c>
      <c r="B23" s="20" t="s">
        <v>51</v>
      </c>
      <c r="C23" s="27" t="s">
        <v>151</v>
      </c>
      <c r="D23" s="140" t="e">
        <f>#REF!</f>
        <v>#REF!</v>
      </c>
      <c r="E23" s="23"/>
    </row>
    <row r="24" spans="1:5" s="18" customFormat="1" ht="37.5">
      <c r="A24" s="35" t="s">
        <v>31</v>
      </c>
      <c r="B24" s="132" t="s">
        <v>135</v>
      </c>
      <c r="C24" s="42"/>
      <c r="D24" s="139"/>
      <c r="E24" s="36"/>
    </row>
    <row r="25" spans="1:5" s="18" customFormat="1">
      <c r="A25" s="19" t="s">
        <v>32</v>
      </c>
      <c r="B25" s="20" t="s">
        <v>80</v>
      </c>
      <c r="C25" s="27" t="s">
        <v>9</v>
      </c>
      <c r="D25" s="141" t="e">
        <f>#REF!</f>
        <v>#REF!</v>
      </c>
      <c r="E25" s="15"/>
    </row>
    <row r="26" spans="1:5" s="18" customFormat="1" ht="30">
      <c r="A26" s="19" t="s">
        <v>33</v>
      </c>
      <c r="B26" s="20" t="s">
        <v>105</v>
      </c>
      <c r="C26" s="27" t="s">
        <v>9</v>
      </c>
      <c r="D26" s="141" t="e">
        <f>#REF!</f>
        <v>#REF!</v>
      </c>
      <c r="E26" s="15"/>
    </row>
    <row r="27" spans="1:5" s="18" customFormat="1">
      <c r="A27" s="19" t="s">
        <v>136</v>
      </c>
      <c r="B27" s="20" t="s">
        <v>55</v>
      </c>
      <c r="C27" s="27" t="s">
        <v>9</v>
      </c>
      <c r="D27" s="141" t="e">
        <f>#REF!</f>
        <v>#REF!</v>
      </c>
      <c r="E27" s="15"/>
    </row>
    <row r="28" spans="1:5" s="18" customFormat="1">
      <c r="A28" s="19" t="s">
        <v>137</v>
      </c>
      <c r="B28" s="20" t="s">
        <v>131</v>
      </c>
      <c r="C28" s="27" t="s">
        <v>9</v>
      </c>
      <c r="D28" s="141" t="e">
        <f>#REF!</f>
        <v>#REF!</v>
      </c>
      <c r="E28" s="15"/>
    </row>
    <row r="29" spans="1:5" s="18" customFormat="1">
      <c r="A29" s="19" t="s">
        <v>138</v>
      </c>
      <c r="B29" s="20" t="s">
        <v>132</v>
      </c>
      <c r="C29" s="27" t="s">
        <v>9</v>
      </c>
      <c r="D29" s="141" t="e">
        <f>#REF!</f>
        <v>#REF!</v>
      </c>
      <c r="E29" s="15"/>
    </row>
    <row r="30" spans="1:5" s="18" customFormat="1" ht="30">
      <c r="A30" s="13" t="s">
        <v>139</v>
      </c>
      <c r="B30" s="20" t="s">
        <v>133</v>
      </c>
      <c r="C30" s="27" t="s">
        <v>9</v>
      </c>
      <c r="D30" s="140" t="e">
        <f>#REF!</f>
        <v>#REF!</v>
      </c>
      <c r="E30" s="15"/>
    </row>
    <row r="31" spans="1:5" s="22" customFormat="1" ht="18.75">
      <c r="A31" s="38" t="s">
        <v>140</v>
      </c>
      <c r="B31" s="39" t="s">
        <v>134</v>
      </c>
      <c r="C31" s="27" t="s">
        <v>9</v>
      </c>
      <c r="D31" s="142" t="e">
        <f>#REF!</f>
        <v>#REF!</v>
      </c>
      <c r="E31" s="40"/>
    </row>
    <row r="32" spans="1:5" s="18" customFormat="1" ht="18.75">
      <c r="A32" s="35" t="s">
        <v>12</v>
      </c>
      <c r="B32" s="132" t="s">
        <v>78</v>
      </c>
      <c r="C32" s="42"/>
      <c r="D32" s="139"/>
      <c r="E32" s="36"/>
    </row>
    <row r="33" spans="1:5" s="18" customFormat="1">
      <c r="A33" s="19" t="s">
        <v>13</v>
      </c>
      <c r="B33" s="20" t="s">
        <v>82</v>
      </c>
      <c r="C33" s="27" t="s">
        <v>9</v>
      </c>
      <c r="D33" s="140" t="e">
        <f>#REF!</f>
        <v>#REF!</v>
      </c>
      <c r="E33" s="15"/>
    </row>
    <row r="34" spans="1:5" s="18" customFormat="1" ht="18.75">
      <c r="A34" s="35" t="s">
        <v>17</v>
      </c>
      <c r="B34" s="132" t="s">
        <v>113</v>
      </c>
      <c r="C34" s="42"/>
      <c r="D34" s="139"/>
      <c r="E34" s="36"/>
    </row>
    <row r="35" spans="1:5" s="18" customFormat="1">
      <c r="A35" s="19" t="s">
        <v>18</v>
      </c>
      <c r="B35" s="20" t="s">
        <v>114</v>
      </c>
      <c r="C35" s="27"/>
      <c r="D35" s="141"/>
      <c r="E35" s="15"/>
    </row>
    <row r="36" spans="1:5" s="18" customFormat="1">
      <c r="A36" s="19"/>
      <c r="B36" s="20" t="s">
        <v>142</v>
      </c>
      <c r="C36" s="27"/>
      <c r="D36" s="141" t="e">
        <f>#REF!</f>
        <v>#REF!</v>
      </c>
      <c r="E36" s="15"/>
    </row>
    <row r="37" spans="1:5" s="18" customFormat="1">
      <c r="A37" s="13" t="s">
        <v>20</v>
      </c>
      <c r="B37" s="20" t="s">
        <v>141</v>
      </c>
      <c r="C37" s="27"/>
      <c r="D37" s="141"/>
      <c r="E37" s="15"/>
    </row>
    <row r="38" spans="1:5" s="18" customFormat="1">
      <c r="A38" s="19"/>
      <c r="B38" s="20" t="s">
        <v>115</v>
      </c>
      <c r="C38" s="27" t="s">
        <v>9</v>
      </c>
      <c r="D38" s="141" t="e">
        <f>#REF!</f>
        <v>#REF!</v>
      </c>
      <c r="E38" s="15"/>
    </row>
    <row r="39" spans="1:5" s="18" customFormat="1" ht="18.75">
      <c r="A39" s="35" t="s">
        <v>17</v>
      </c>
      <c r="B39" s="132" t="s">
        <v>116</v>
      </c>
      <c r="C39" s="42"/>
      <c r="D39" s="139"/>
      <c r="E39" s="36"/>
    </row>
    <row r="40" spans="1:5" s="18" customFormat="1" ht="18.75">
      <c r="A40" s="19" t="s">
        <v>18</v>
      </c>
      <c r="B40" s="28" t="s">
        <v>118</v>
      </c>
      <c r="C40" s="42"/>
      <c r="D40" s="139"/>
      <c r="E40" s="36"/>
    </row>
    <row r="41" spans="1:5" s="18" customFormat="1">
      <c r="A41" s="37" t="s">
        <v>143</v>
      </c>
      <c r="B41" s="25" t="s">
        <v>405</v>
      </c>
      <c r="C41" s="27" t="s">
        <v>11</v>
      </c>
      <c r="D41" s="141" t="e">
        <f>#REF!</f>
        <v>#REF!</v>
      </c>
      <c r="E41" s="34"/>
    </row>
    <row r="42" spans="1:5" s="18" customFormat="1">
      <c r="A42" s="37" t="s">
        <v>144</v>
      </c>
      <c r="B42" s="25" t="s">
        <v>406</v>
      </c>
      <c r="C42" s="27" t="s">
        <v>11</v>
      </c>
      <c r="D42" s="141" t="e">
        <f>#REF!</f>
        <v>#REF!</v>
      </c>
      <c r="E42" s="34"/>
    </row>
    <row r="43" spans="1:5" s="18" customFormat="1">
      <c r="A43" s="37" t="s">
        <v>145</v>
      </c>
      <c r="B43" s="25" t="s">
        <v>407</v>
      </c>
      <c r="C43" s="27" t="s">
        <v>11</v>
      </c>
      <c r="D43" s="141" t="e">
        <f>#REF!</f>
        <v>#REF!</v>
      </c>
      <c r="E43" s="34"/>
    </row>
    <row r="44" spans="1:5" s="18" customFormat="1">
      <c r="A44" s="19" t="s">
        <v>20</v>
      </c>
      <c r="B44" s="28" t="s">
        <v>117</v>
      </c>
      <c r="C44" s="24"/>
      <c r="D44" s="143"/>
      <c r="E44" s="15"/>
    </row>
    <row r="45" spans="1:5" s="18" customFormat="1">
      <c r="A45" s="37" t="s">
        <v>119</v>
      </c>
      <c r="B45" s="28" t="s">
        <v>408</v>
      </c>
      <c r="C45" s="24"/>
      <c r="D45" s="141"/>
      <c r="E45" s="26"/>
    </row>
    <row r="46" spans="1:5" s="18" customFormat="1">
      <c r="A46" s="19"/>
      <c r="B46" s="25" t="s">
        <v>409</v>
      </c>
      <c r="C46" s="24" t="s">
        <v>38</v>
      </c>
      <c r="D46" s="141" t="e">
        <f>#REF!</f>
        <v>#REF!</v>
      </c>
      <c r="E46" s="26"/>
    </row>
    <row r="47" spans="1:5" s="18" customFormat="1">
      <c r="A47" s="19"/>
      <c r="B47" s="25" t="s">
        <v>410</v>
      </c>
      <c r="C47" s="24" t="s">
        <v>38</v>
      </c>
      <c r="D47" s="141" t="e">
        <f>#REF!</f>
        <v>#REF!</v>
      </c>
      <c r="E47" s="26"/>
    </row>
    <row r="48" spans="1:5" s="18" customFormat="1">
      <c r="A48" s="19"/>
      <c r="B48" s="25" t="s">
        <v>411</v>
      </c>
      <c r="C48" s="24" t="s">
        <v>38</v>
      </c>
      <c r="D48" s="141" t="e">
        <f>#REF!</f>
        <v>#REF!</v>
      </c>
      <c r="E48" s="26"/>
    </row>
    <row r="49" spans="1:5" s="18" customFormat="1">
      <c r="A49" s="37" t="s">
        <v>120</v>
      </c>
      <c r="B49" s="28" t="s">
        <v>412</v>
      </c>
      <c r="C49" s="24"/>
      <c r="D49" s="141"/>
      <c r="E49" s="26"/>
    </row>
    <row r="50" spans="1:5" s="18" customFormat="1">
      <c r="A50" s="19"/>
      <c r="B50" s="25" t="s">
        <v>413</v>
      </c>
      <c r="C50" s="24" t="s">
        <v>38</v>
      </c>
      <c r="D50" s="141" t="e">
        <f>#REF!</f>
        <v>#REF!</v>
      </c>
      <c r="E50" s="26"/>
    </row>
    <row r="51" spans="1:5" s="18" customFormat="1">
      <c r="A51" s="19"/>
      <c r="B51" s="25" t="s">
        <v>414</v>
      </c>
      <c r="C51" s="24" t="s">
        <v>38</v>
      </c>
      <c r="D51" s="141" t="e">
        <f>#REF!</f>
        <v>#REF!</v>
      </c>
      <c r="E51" s="26"/>
    </row>
    <row r="52" spans="1:5" s="18" customFormat="1">
      <c r="A52" s="19"/>
      <c r="B52" s="25" t="s">
        <v>415</v>
      </c>
      <c r="C52" s="24" t="s">
        <v>38</v>
      </c>
      <c r="D52" s="141" t="e">
        <f>#REF!</f>
        <v>#REF!</v>
      </c>
      <c r="E52" s="26"/>
    </row>
    <row r="53" spans="1:5" s="18" customFormat="1" ht="18.75">
      <c r="A53" s="35" t="s">
        <v>21</v>
      </c>
      <c r="B53" s="132" t="s">
        <v>54</v>
      </c>
      <c r="C53" s="42"/>
      <c r="D53" s="139"/>
      <c r="E53" s="36"/>
    </row>
    <row r="54" spans="1:5" s="18" customFormat="1">
      <c r="A54" s="19" t="s">
        <v>22</v>
      </c>
      <c r="B54" s="14" t="s">
        <v>123</v>
      </c>
      <c r="C54" s="24"/>
      <c r="D54" s="140"/>
      <c r="E54" s="15"/>
    </row>
    <row r="55" spans="1:5" s="18" customFormat="1">
      <c r="A55" s="19"/>
      <c r="B55" s="25" t="s">
        <v>14</v>
      </c>
      <c r="C55" s="24" t="s">
        <v>38</v>
      </c>
      <c r="D55" s="143" t="e">
        <f>#REF!</f>
        <v>#REF!</v>
      </c>
      <c r="E55" s="34"/>
    </row>
    <row r="56" spans="1:5" s="18" customFormat="1">
      <c r="A56" s="19" t="s">
        <v>23</v>
      </c>
      <c r="B56" s="14" t="s">
        <v>124</v>
      </c>
      <c r="C56" s="24"/>
      <c r="D56" s="143"/>
      <c r="E56" s="15"/>
    </row>
    <row r="57" spans="1:5" s="18" customFormat="1">
      <c r="A57" s="19"/>
      <c r="B57" s="25" t="s">
        <v>416</v>
      </c>
      <c r="C57" s="24" t="s">
        <v>38</v>
      </c>
      <c r="D57" s="143" t="e">
        <f>#REF!</f>
        <v>#REF!</v>
      </c>
      <c r="E57" s="34"/>
    </row>
    <row r="58" spans="1:5" s="18" customFormat="1">
      <c r="A58" s="19"/>
      <c r="B58" s="25" t="s">
        <v>417</v>
      </c>
      <c r="C58" s="24" t="s">
        <v>38</v>
      </c>
      <c r="D58" s="143" t="e">
        <f>#REF!</f>
        <v>#REF!</v>
      </c>
      <c r="E58" s="34"/>
    </row>
    <row r="59" spans="1:5" s="134" customFormat="1">
      <c r="A59" s="13" t="s">
        <v>81</v>
      </c>
      <c r="B59" s="28" t="s">
        <v>118</v>
      </c>
      <c r="C59" s="24"/>
      <c r="D59" s="143"/>
      <c r="E59" s="26"/>
    </row>
    <row r="60" spans="1:5" s="134" customFormat="1">
      <c r="A60" s="13"/>
      <c r="B60" s="25" t="s">
        <v>418</v>
      </c>
      <c r="C60" s="24" t="s">
        <v>11</v>
      </c>
      <c r="D60" s="143" t="e">
        <f>#REF!</f>
        <v>#REF!</v>
      </c>
      <c r="E60" s="34"/>
    </row>
    <row r="61" spans="1:5" s="134" customFormat="1">
      <c r="A61" s="19"/>
      <c r="B61" s="25" t="s">
        <v>416</v>
      </c>
      <c r="C61" s="24" t="s">
        <v>11</v>
      </c>
      <c r="D61" s="143" t="e">
        <f>#REF!</f>
        <v>#REF!</v>
      </c>
      <c r="E61" s="34"/>
    </row>
    <row r="62" spans="1:5" s="134" customFormat="1">
      <c r="A62" s="19"/>
      <c r="B62" s="25" t="s">
        <v>417</v>
      </c>
      <c r="C62" s="24" t="s">
        <v>11</v>
      </c>
      <c r="D62" s="143" t="e">
        <f>#REF!</f>
        <v>#REF!</v>
      </c>
      <c r="E62" s="34"/>
    </row>
    <row r="63" spans="1:5" s="134" customFormat="1">
      <c r="A63" s="19" t="s">
        <v>95</v>
      </c>
      <c r="B63" s="28" t="s">
        <v>93</v>
      </c>
      <c r="C63" s="24"/>
      <c r="D63" s="143"/>
      <c r="E63" s="19"/>
    </row>
    <row r="64" spans="1:5" s="18" customFormat="1">
      <c r="A64" s="19"/>
      <c r="B64" s="25" t="s">
        <v>14</v>
      </c>
      <c r="C64" s="24" t="s">
        <v>38</v>
      </c>
      <c r="D64" s="143" t="e">
        <f>#REF!</f>
        <v>#REF!</v>
      </c>
      <c r="E64" s="26"/>
    </row>
    <row r="65" spans="1:5" s="18" customFormat="1">
      <c r="A65" s="19"/>
      <c r="B65" s="25" t="s">
        <v>255</v>
      </c>
      <c r="C65" s="24" t="s">
        <v>38</v>
      </c>
      <c r="D65" s="143" t="e">
        <f>#REF!</f>
        <v>#REF!</v>
      </c>
      <c r="E65" s="26"/>
    </row>
    <row r="66" spans="1:5" s="18" customFormat="1">
      <c r="A66" s="19"/>
      <c r="B66" s="25" t="s">
        <v>16</v>
      </c>
      <c r="C66" s="24" t="s">
        <v>38</v>
      </c>
      <c r="D66" s="143" t="e">
        <f>#REF!</f>
        <v>#REF!</v>
      </c>
      <c r="E66" s="26"/>
    </row>
    <row r="67" spans="1:5" s="134" customFormat="1">
      <c r="A67" s="19" t="s">
        <v>121</v>
      </c>
      <c r="B67" s="14" t="s">
        <v>122</v>
      </c>
      <c r="C67" s="24"/>
      <c r="D67" s="143"/>
      <c r="E67" s="15"/>
    </row>
    <row r="68" spans="1:5" s="134" customFormat="1">
      <c r="A68" s="19"/>
      <c r="B68" s="25" t="s">
        <v>419</v>
      </c>
      <c r="C68" s="24" t="s">
        <v>38</v>
      </c>
      <c r="D68" s="143" t="e">
        <f>#REF!</f>
        <v>#REF!</v>
      </c>
      <c r="E68" s="29"/>
    </row>
    <row r="69" spans="1:5" s="134" customFormat="1">
      <c r="A69" s="19"/>
      <c r="B69" s="25" t="s">
        <v>420</v>
      </c>
      <c r="C69" s="24" t="s">
        <v>38</v>
      </c>
      <c r="D69" s="143" t="e">
        <f>#REF!</f>
        <v>#REF!</v>
      </c>
      <c r="E69" s="19"/>
    </row>
    <row r="70" spans="1:5" s="134" customFormat="1">
      <c r="A70" s="19"/>
      <c r="B70" s="25" t="s">
        <v>421</v>
      </c>
      <c r="C70" s="24" t="s">
        <v>38</v>
      </c>
      <c r="D70" s="143" t="e">
        <f>#REF!</f>
        <v>#REF!</v>
      </c>
      <c r="E70" s="19"/>
    </row>
    <row r="71" spans="1:5" s="18" customFormat="1" ht="18.75">
      <c r="A71" s="35" t="s">
        <v>34</v>
      </c>
      <c r="B71" s="132" t="s">
        <v>128</v>
      </c>
      <c r="C71" s="42"/>
      <c r="D71" s="139"/>
      <c r="E71" s="36"/>
    </row>
    <row r="72" spans="1:5" s="134" customFormat="1">
      <c r="A72" s="19" t="s">
        <v>35</v>
      </c>
      <c r="B72" s="20" t="s">
        <v>130</v>
      </c>
      <c r="C72" s="24"/>
      <c r="D72" s="144"/>
      <c r="E72" s="15"/>
    </row>
    <row r="73" spans="1:5" s="18" customFormat="1">
      <c r="A73" s="19"/>
      <c r="B73" s="8" t="s">
        <v>16</v>
      </c>
      <c r="C73" s="24" t="s">
        <v>38</v>
      </c>
      <c r="D73" s="144" t="e">
        <f>#REF!</f>
        <v>#REF!</v>
      </c>
      <c r="E73" s="21"/>
    </row>
    <row r="74" spans="1:5" s="18" customFormat="1">
      <c r="A74" s="19" t="s">
        <v>36</v>
      </c>
      <c r="B74" s="20" t="s">
        <v>127</v>
      </c>
      <c r="C74" s="24" t="s">
        <v>38</v>
      </c>
      <c r="D74" s="144" t="e">
        <f>#REF!</f>
        <v>#REF!</v>
      </c>
      <c r="E74" s="21"/>
    </row>
    <row r="75" spans="1:5" s="18" customFormat="1" ht="18.75">
      <c r="A75" s="35" t="s">
        <v>37</v>
      </c>
      <c r="B75" s="132" t="s">
        <v>77</v>
      </c>
      <c r="C75" s="42"/>
      <c r="D75" s="139"/>
      <c r="E75" s="36"/>
    </row>
    <row r="76" spans="1:5" s="18" customFormat="1">
      <c r="A76" s="19">
        <v>10.1</v>
      </c>
      <c r="B76" s="135" t="s">
        <v>96</v>
      </c>
      <c r="C76" s="27" t="s">
        <v>48</v>
      </c>
      <c r="D76" s="141" t="e">
        <f>#REF!</f>
        <v>#REF!</v>
      </c>
      <c r="E76" s="15"/>
    </row>
    <row r="77" spans="1:5" s="18" customFormat="1">
      <c r="A77" s="19">
        <v>10.199999999999999</v>
      </c>
      <c r="B77" s="20" t="s">
        <v>97</v>
      </c>
      <c r="C77" s="27" t="s">
        <v>48</v>
      </c>
      <c r="D77" s="141" t="e">
        <f>#REF!</f>
        <v>#REF!</v>
      </c>
      <c r="E77" s="15"/>
    </row>
    <row r="78" spans="1:5" s="18" customFormat="1">
      <c r="A78" s="19">
        <v>10.3</v>
      </c>
      <c r="B78" s="20" t="s">
        <v>98</v>
      </c>
      <c r="C78" s="27" t="s">
        <v>38</v>
      </c>
      <c r="D78" s="141" t="e">
        <f>#REF!</f>
        <v>#REF!</v>
      </c>
      <c r="E78" s="15"/>
    </row>
    <row r="79" spans="1:5" s="18" customFormat="1">
      <c r="A79" s="19">
        <v>10.4</v>
      </c>
      <c r="B79" s="20" t="s">
        <v>99</v>
      </c>
      <c r="C79" s="27" t="s">
        <v>38</v>
      </c>
      <c r="D79" s="141" t="e">
        <f>#REF!</f>
        <v>#REF!</v>
      </c>
      <c r="E79" s="15"/>
    </row>
    <row r="80" spans="1:5" s="18" customFormat="1">
      <c r="A80" s="19">
        <v>10.5</v>
      </c>
      <c r="B80" s="20" t="s">
        <v>125</v>
      </c>
      <c r="C80" s="27" t="s">
        <v>38</v>
      </c>
      <c r="D80" s="141" t="e">
        <f>#REF!</f>
        <v>#REF!</v>
      </c>
      <c r="E80" s="15"/>
    </row>
    <row r="81" spans="1:5" s="134" customFormat="1">
      <c r="A81" s="19">
        <v>10.6</v>
      </c>
      <c r="B81" s="20" t="s">
        <v>100</v>
      </c>
      <c r="C81" s="27" t="s">
        <v>11</v>
      </c>
      <c r="D81" s="141" t="e">
        <f>#REF!</f>
        <v>#REF!</v>
      </c>
      <c r="E81" s="15"/>
    </row>
    <row r="82" spans="1:5" s="134" customFormat="1">
      <c r="A82" s="13">
        <v>10.7</v>
      </c>
      <c r="B82" s="20" t="s">
        <v>101</v>
      </c>
      <c r="C82" s="27" t="s">
        <v>11</v>
      </c>
      <c r="D82" s="141" t="e">
        <f>#REF!</f>
        <v>#REF!</v>
      </c>
      <c r="E82" s="15"/>
    </row>
    <row r="83" spans="1:5" s="134" customFormat="1">
      <c r="A83" s="13" t="s">
        <v>147</v>
      </c>
      <c r="B83" s="20" t="s">
        <v>146</v>
      </c>
      <c r="C83" s="24" t="s">
        <v>11</v>
      </c>
      <c r="D83" s="141" t="e">
        <f>#REF!</f>
        <v>#REF!</v>
      </c>
      <c r="E83" s="15"/>
    </row>
    <row r="84" spans="1:5" s="134" customFormat="1">
      <c r="A84" s="13" t="s">
        <v>148</v>
      </c>
      <c r="B84" s="20" t="s">
        <v>102</v>
      </c>
      <c r="C84" s="24" t="s">
        <v>52</v>
      </c>
      <c r="D84" s="141" t="e">
        <f>#REF!</f>
        <v>#REF!</v>
      </c>
      <c r="E84" s="15"/>
    </row>
    <row r="85" spans="1:5" s="134" customFormat="1">
      <c r="A85" s="13" t="s">
        <v>149</v>
      </c>
      <c r="B85" s="20" t="s">
        <v>129</v>
      </c>
      <c r="C85" s="24" t="s">
        <v>53</v>
      </c>
      <c r="D85" s="141" t="e">
        <f>#REF!</f>
        <v>#REF!</v>
      </c>
      <c r="E85" s="15"/>
    </row>
    <row r="86" spans="1:5" s="134" customFormat="1">
      <c r="A86" s="13" t="s">
        <v>150</v>
      </c>
      <c r="B86" s="20" t="s">
        <v>126</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Foakaidhoo</vt:lpstr>
      <vt:lpstr>1.1-Valve Specials</vt:lpstr>
      <vt:lpstr>BOQ.-WSP Foakaidhoo</vt:lpstr>
      <vt:lpstr>4.2-Abst.-RWR</vt:lpstr>
      <vt:lpstr>'BOQ.-WSP Foakaidhoo'!_FilterDatabase</vt:lpstr>
      <vt:lpstr>'4.2-Abst.-RWR'!Print_Area</vt:lpstr>
      <vt:lpstr>'BOQ.-WSP Foakaidhoo'!Print_Area</vt:lpstr>
      <vt:lpstr>'1.1-Valve Specials'!Print_Titles</vt:lpstr>
      <vt:lpstr>'BOQ.-WSP Foakaidhoo'!Print_Titles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Saif Saeed</cp:lastModifiedBy>
  <cp:lastPrinted>2017-11-15T09:38:06Z</cp:lastPrinted>
  <dcterms:created xsi:type="dcterms:W3CDTF">2016-05-11T04:46:02Z</dcterms:created>
  <dcterms:modified xsi:type="dcterms:W3CDTF">2018-04-05T04:35:05Z</dcterms:modified>
</cp:coreProperties>
</file>