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Monthly  Reports\OSD Monthly Reports\2021\APR 2021\"/>
    </mc:Choice>
  </mc:AlternateContent>
  <workbookProtection workbookAlgorithmName="SHA-512" workbookHashValue="zJD2hOa/hoHGQLyd5XZWyUGm9Sh6+OqBWHdmi2braEZZ6HS7LygVk4Ao5vWqDSv0HFPKIpNguAgyLM+ZzUtkYQ==" workbookSaltValue="pW4WyLCVUyyWM7Vm8gLDZA==" workbookSpinCount="100000" lockStructure="1"/>
  <bookViews>
    <workbookView xWindow="0" yWindow="0" windowWidth="15360" windowHeight="7755" tabRatio="864"/>
  </bookViews>
  <sheets>
    <sheet name="Power Generation" sheetId="122" r:id="rId1"/>
  </sheets>
  <externalReferences>
    <externalReference r:id="rId2"/>
  </externalReferences>
  <definedNames>
    <definedName name="billunits">#REF!</definedName>
    <definedName name="consdiesel">#REF!</definedName>
    <definedName name="consdieselstk">#REF!</definedName>
    <definedName name="consluboil">#REF!</definedName>
    <definedName name="consluboilstk">#REF!</definedName>
    <definedName name="consothers">#REF!</definedName>
    <definedName name="consotherstk">#REF!</definedName>
    <definedName name="constransformer">#REF!</definedName>
    <definedName name="constransstk">#REF!</definedName>
    <definedName name="genunits">#REF!</definedName>
    <definedName name="powerhouse">#REF!</definedName>
    <definedName name="totalnormal">#REF!</definedName>
    <definedName name="totalnormalbilled">#REF!</definedName>
    <definedName name="totaltemp">#REF!</definedName>
    <definedName name="totalusage">#REF!</definedName>
    <definedName name="ttlbus.spl">#REF!</definedName>
    <definedName name="ttlbusiness">#REF!</definedName>
    <definedName name="ttldomestic">#REF!</definedName>
    <definedName name="ttlgov">#REF!</definedName>
    <definedName name="ttlnormalbilled">#REF!</definedName>
    <definedName name="ttlrlight">#REF!</definedName>
    <definedName name="ttlscgov">#REF!</definedName>
    <definedName name="ttlscpvt">#REF!</definedName>
    <definedName name="ttltbooth">#REF!</definedName>
    <definedName name="ttltemp">#REF!</definedName>
  </definedNames>
  <calcPr calcId="152511"/>
</workbook>
</file>

<file path=xl/calcChain.xml><?xml version="1.0" encoding="utf-8"?>
<calcChain xmlns="http://schemas.openxmlformats.org/spreadsheetml/2006/main">
  <c r="I34" i="122" l="1"/>
  <c r="I33" i="122"/>
  <c r="I32" i="122"/>
  <c r="F32" i="122"/>
  <c r="I31" i="122"/>
  <c r="F31" i="122"/>
  <c r="I30" i="122"/>
  <c r="F30" i="122"/>
  <c r="I29" i="122"/>
  <c r="F29" i="122"/>
  <c r="Q24" i="122"/>
  <c r="I24" i="122"/>
  <c r="Q22" i="122"/>
  <c r="I22" i="122"/>
  <c r="I21" i="122"/>
  <c r="Q21" i="122" s="1"/>
  <c r="I20" i="122"/>
  <c r="Q20" i="122" s="1"/>
</calcChain>
</file>

<file path=xl/sharedStrings.xml><?xml version="1.0" encoding="utf-8"?>
<sst xmlns="http://schemas.openxmlformats.org/spreadsheetml/2006/main" count="143" uniqueCount="109">
  <si>
    <t>Hrs</t>
  </si>
  <si>
    <t>Min</t>
  </si>
  <si>
    <t>Name:</t>
  </si>
  <si>
    <t>Signature:</t>
  </si>
  <si>
    <t>Time</t>
  </si>
  <si>
    <t>Maximum</t>
  </si>
  <si>
    <t>Minimum</t>
  </si>
  <si>
    <t>Others</t>
  </si>
  <si>
    <t>Remarks</t>
  </si>
  <si>
    <t xml:space="preserve">Date </t>
  </si>
  <si>
    <t>Date:</t>
  </si>
  <si>
    <t xml:space="preserve">UNITS ( kWh ) </t>
  </si>
  <si>
    <t>Lubricating Oil</t>
  </si>
  <si>
    <t>Stock</t>
  </si>
  <si>
    <t>Received</t>
  </si>
  <si>
    <t>Consumption</t>
  </si>
  <si>
    <t>Balance</t>
  </si>
  <si>
    <t>Waste / Spill</t>
  </si>
  <si>
    <t>Diesel</t>
  </si>
  <si>
    <t>Status</t>
  </si>
  <si>
    <t>Transformer Oil</t>
  </si>
  <si>
    <t>OIL STOCK  ( Ltrs )</t>
  </si>
  <si>
    <t>This Month</t>
  </si>
  <si>
    <t>Decarbonised</t>
  </si>
  <si>
    <t>Installed</t>
  </si>
  <si>
    <t>Set 1</t>
  </si>
  <si>
    <t>Set 2</t>
  </si>
  <si>
    <t>Set 3</t>
  </si>
  <si>
    <t>Set 4</t>
  </si>
  <si>
    <t>Other</t>
  </si>
  <si>
    <t>Billed Units</t>
  </si>
  <si>
    <t>Generated Units</t>
  </si>
  <si>
    <t>Powerhouse Usage</t>
  </si>
  <si>
    <t>DG Sets</t>
  </si>
  <si>
    <t>Engine Running Hours</t>
  </si>
  <si>
    <t>Transfer</t>
  </si>
  <si>
    <t>Top Overhaul</t>
  </si>
  <si>
    <t>Major Overhaul</t>
  </si>
  <si>
    <t>Dynamo Serivce</t>
  </si>
  <si>
    <t>Radiator Service</t>
  </si>
  <si>
    <t>Other Services</t>
  </si>
  <si>
    <t>Engine Services (Please enter latest serviced Date)</t>
  </si>
  <si>
    <t>Designation:</t>
  </si>
  <si>
    <t>Panel Type</t>
  </si>
  <si>
    <t>Required Services (Please mention required services)</t>
  </si>
  <si>
    <t>Module (Brand/Model)</t>
  </si>
  <si>
    <t>Control Panel Details</t>
  </si>
  <si>
    <t xml:space="preserve">Date: </t>
  </si>
  <si>
    <t>Branch Name</t>
  </si>
  <si>
    <t>Model</t>
  </si>
  <si>
    <t>Serial</t>
  </si>
  <si>
    <t xml:space="preserve">Form No: </t>
  </si>
  <si>
    <t>FUEL 
CONSUMPTION ( Ltr )</t>
  </si>
  <si>
    <t>Set 5</t>
  </si>
  <si>
    <t xml:space="preserve">Brand </t>
  </si>
  <si>
    <t>Engine Details</t>
  </si>
  <si>
    <t>Cubic Qty</t>
  </si>
  <si>
    <t xml:space="preserve"> Feeder Qty</t>
  </si>
  <si>
    <t xml:space="preserve"> Busbar (Amp)</t>
  </si>
  <si>
    <t>Engine Breakers (please mention breaker amp)</t>
  </si>
  <si>
    <t>Control panel status (Remarks)</t>
  </si>
  <si>
    <t>Technical Checked by (OSD)</t>
  </si>
  <si>
    <t>Checked by (Branch)</t>
  </si>
  <si>
    <t>Mobile Number:</t>
  </si>
  <si>
    <t>Prepared by (Branch)</t>
  </si>
  <si>
    <t>Solar PV Units</t>
  </si>
  <si>
    <t>Set 6</t>
  </si>
  <si>
    <t>Set 7</t>
  </si>
  <si>
    <t>Set 8</t>
  </si>
  <si>
    <t>Breaker Name</t>
  </si>
  <si>
    <t xml:space="preserve"> Breaker Amps</t>
  </si>
  <si>
    <t>DEMAND ( kW)</t>
  </si>
  <si>
    <t>kW</t>
  </si>
  <si>
    <t>Available kW</t>
  </si>
  <si>
    <t>MONTHLY POWER GENERATION FORM</t>
  </si>
  <si>
    <t>Hoarafushi Branch</t>
  </si>
  <si>
    <t>NT 855 G4</t>
  </si>
  <si>
    <t>KTA 38 G6</t>
  </si>
  <si>
    <t>KTA 38 G2</t>
  </si>
  <si>
    <t>RUNNING CONDITION</t>
  </si>
  <si>
    <t>synchronize</t>
  </si>
  <si>
    <t>Deep sea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</si>
  <si>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</si>
  <si>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</si>
  <si>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</si>
  <si>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</si>
  <si>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</si>
  <si>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</si>
  <si>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</si>
  <si>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</si>
  <si>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</si>
  <si>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</si>
  <si>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</si>
  <si>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</si>
  <si>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</si>
  <si>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Cummins</t>
  </si>
  <si>
    <t>Volvo</t>
  </si>
  <si>
    <t>TAD1345 GE</t>
  </si>
  <si>
    <t>SO15488</t>
  </si>
  <si>
    <t>6BTAA5.9-G2</t>
  </si>
  <si>
    <t>NT855-G4</t>
  </si>
  <si>
    <t>7</t>
  </si>
  <si>
    <t>(April 2021)</t>
  </si>
  <si>
    <t>Areesha Mohamed</t>
  </si>
  <si>
    <t>Administrator Officer</t>
  </si>
  <si>
    <t>Ahmed Ahsan</t>
  </si>
  <si>
    <t>Deputy Manager</t>
  </si>
  <si>
    <t>FNK-F59/A06/2021/04</t>
  </si>
  <si>
    <t>01-06-2021 ( Top overhaul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</si>
</sst>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mmmm\ yyyy"/>
    <numFmt numFmtId="165" formatCode="_(* #,##0_);_(* \(#,##0\);_(* &quot;-&quot;??_);_(@_)"/>
    <numFmt numFmtId="166" formatCode="h:mm;@"/>
  </numFmts>
  <fonts count="22">
    <font>
      <sz val="10"/>
      <name val="Arial"/>
    </font>
    <font>
      <sz val="10"/>
      <name val="Arial"/>
      <family val="2"/>
    </font>
    <font>
      <sz val="9"/>
      <name val="Times New Roman"/>
      <family val="1"/>
    </font>
    <font>
      <sz val="11"/>
      <name val="Arial"/>
      <family val="2"/>
    </font>
    <font>
      <sz val="11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b/>
      <sz val="16"/>
      <name val="Times New Roman"/>
      <family val="1"/>
    </font>
    <font>
      <sz val="10"/>
      <name val="MV Faseyha"/>
      <family val="3"/>
    </font>
    <font>
      <sz val="11"/>
      <name val="Arial"/>
      <family val="2"/>
    </font>
    <font>
      <b/>
      <sz val="14"/>
      <name val="Times New Roman"/>
      <family val="1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4"/>
      <name val="Times New Roman"/>
      <family val="1"/>
    </font>
    <font>
      <sz val="13"/>
      <name val="Times New Roman"/>
      <family val="1"/>
    </font>
    <font>
      <sz val="8"/>
      <name val="Arial"/>
      <family val="2"/>
    </font>
    <font>
      <b/>
      <sz val="10"/>
      <name val="Times New Roman"/>
      <family val="1"/>
    </font>
    <font>
      <b/>
      <sz val="9"/>
      <name val="Times New Roman"/>
      <family val="1"/>
    </font>
    <font>
      <b/>
      <u/>
      <sz val="12"/>
      <name val="Times New Roman"/>
      <family val="1"/>
    </font>
    <font>
      <sz val="9"/>
      <name val="Calibri"/>
      <family val="2"/>
      <scheme val="minor"/>
    </font>
    <font>
      <b/>
      <sz val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3">
    <xf numFmtId="0" fontId="0" fillId="0" borderId="0" xfId="0"/>
    <xf numFmtId="0" fontId="0" fillId="0" borderId="0" xfId="0" applyBorder="1"/>
    <xf numFmtId="0" fontId="5" fillId="0" borderId="0" xfId="0" applyFont="1" applyBorder="1"/>
    <xf numFmtId="0" fontId="5" fillId="0" borderId="0" xfId="0" applyFont="1" applyFill="1" applyBorder="1"/>
    <xf numFmtId="0" fontId="5" fillId="0" borderId="0" xfId="0" applyFont="1" applyBorder="1" applyAlignment="1"/>
    <xf numFmtId="0" fontId="4" fillId="0" borderId="0" xfId="0" applyFont="1" applyBorder="1"/>
    <xf numFmtId="0" fontId="4" fillId="0" borderId="0" xfId="0" applyFont="1"/>
    <xf numFmtId="0" fontId="4" fillId="0" borderId="0" xfId="0" applyFont="1" applyBorder="1" applyAlignment="1"/>
    <xf numFmtId="0" fontId="5" fillId="0" borderId="0" xfId="0" applyFont="1"/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164" fontId="8" fillId="0" borderId="0" xfId="0" applyNumberFormat="1" applyFont="1" applyBorder="1" applyAlignment="1">
      <alignment vertical="center"/>
    </xf>
    <xf numFmtId="164" fontId="8" fillId="0" borderId="0" xfId="0" quotePrefix="1" applyNumberFormat="1" applyFont="1" applyBorder="1" applyAlignment="1">
      <alignment vertical="center"/>
    </xf>
    <xf numFmtId="0" fontId="2" fillId="0" borderId="0" xfId="0" applyFont="1" applyBorder="1" applyAlignment="1"/>
    <xf numFmtId="0" fontId="10" fillId="0" borderId="0" xfId="0" applyFont="1" applyAlignment="1"/>
    <xf numFmtId="0" fontId="3" fillId="0" borderId="0" xfId="0" applyFont="1"/>
    <xf numFmtId="0" fontId="5" fillId="0" borderId="0" xfId="0" applyFont="1" applyBorder="1" applyAlignment="1"/>
    <xf numFmtId="0" fontId="4" fillId="0" borderId="0" xfId="0" applyFont="1" applyFill="1" applyBorder="1" applyAlignment="1">
      <alignment vertical="center"/>
    </xf>
    <xf numFmtId="165" fontId="4" fillId="0" borderId="0" xfId="1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5" fontId="4" fillId="0" borderId="0" xfId="1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/>
    <xf numFmtId="0" fontId="15" fillId="0" borderId="0" xfId="0" applyFont="1"/>
    <xf numFmtId="0" fontId="15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7" fillId="3" borderId="7" xfId="0" applyFont="1" applyFill="1" applyBorder="1" applyAlignment="1">
      <alignment horizontal="center"/>
    </xf>
    <xf numFmtId="0" fontId="5" fillId="3" borderId="6" xfId="0" applyFont="1" applyFill="1" applyBorder="1" applyAlignment="1">
      <alignment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17" fillId="3" borderId="6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horizontal="center" vertical="center" wrapText="1"/>
    </xf>
    <xf numFmtId="164" fontId="11" fillId="0" borderId="0" xfId="0" quotePrefix="1" applyNumberFormat="1" applyFont="1" applyBorder="1" applyAlignment="1">
      <alignment vertical="center"/>
    </xf>
    <xf numFmtId="0" fontId="14" fillId="0" borderId="0" xfId="0" applyFont="1" applyAlignment="1"/>
    <xf numFmtId="164" fontId="8" fillId="0" borderId="6" xfId="0" applyNumberFormat="1" applyFont="1" applyBorder="1" applyAlignment="1">
      <alignment vertical="center"/>
    </xf>
    <xf numFmtId="0" fontId="20" fillId="0" borderId="6" xfId="0" applyFont="1" applyFill="1" applyBorder="1" applyAlignment="1">
      <alignment vertical="center"/>
    </xf>
    <xf numFmtId="165" fontId="20" fillId="0" borderId="6" xfId="1" applyNumberFormat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left" vertical="center"/>
    </xf>
    <xf numFmtId="165" fontId="17" fillId="3" borderId="6" xfId="1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center"/>
    </xf>
    <xf numFmtId="165" fontId="20" fillId="0" borderId="0" xfId="1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1" fontId="20" fillId="0" borderId="6" xfId="1" applyNumberFormat="1" applyFont="1" applyFill="1" applyBorder="1" applyAlignment="1">
      <alignment horizontal="center" vertical="center"/>
    </xf>
    <xf numFmtId="1" fontId="20" fillId="0" borderId="6" xfId="1" applyNumberFormat="1" applyFont="1" applyFill="1" applyBorder="1" applyAlignment="1">
      <alignment horizontal="right" vertical="center"/>
    </xf>
    <xf numFmtId="14" fontId="20" fillId="0" borderId="6" xfId="0" applyNumberFormat="1" applyFont="1" applyFill="1" applyBorder="1" applyAlignment="1">
      <alignment horizontal="left" vertical="center"/>
    </xf>
    <xf numFmtId="165" fontId="20" fillId="0" borderId="6" xfId="1" applyNumberFormat="1" applyFont="1" applyFill="1" applyBorder="1" applyAlignment="1">
      <alignment horizontal="center" vertical="center"/>
    </xf>
    <xf numFmtId="0" fontId="20" fillId="0" borderId="6" xfId="0" applyFont="1" applyFill="1" applyBorder="1" applyAlignment="1" applyProtection="1">
      <alignment vertical="center"/>
    </xf>
    <xf numFmtId="165" fontId="20" fillId="0" borderId="6" xfId="1" applyNumberFormat="1" applyFont="1" applyFill="1" applyBorder="1" applyAlignment="1" applyProtection="1">
      <alignment horizontal="center" vertical="center"/>
    </xf>
    <xf numFmtId="0" fontId="2" fillId="0" borderId="6" xfId="0" applyFont="1" applyFill="1" applyBorder="1" applyAlignment="1" applyProtection="1">
      <alignment horizontal="center" vertical="center" wrapText="1"/>
    </xf>
    <xf numFmtId="0" fontId="20" fillId="0" borderId="6" xfId="0" applyFont="1" applyBorder="1" applyAlignment="1" applyProtection="1"/>
    <xf numFmtId="0" fontId="5" fillId="3" borderId="26" xfId="0" applyFon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vertical="center"/>
    </xf>
    <xf numFmtId="0" fontId="5" fillId="3" borderId="28" xfId="0" applyFont="1" applyFill="1" applyBorder="1" applyAlignment="1">
      <alignment horizontal="left" vertical="center"/>
    </xf>
    <xf numFmtId="43" fontId="20" fillId="0" borderId="26" xfId="1" applyFont="1" applyFill="1" applyBorder="1" applyAlignment="1">
      <alignment horizontal="center" vertical="center"/>
    </xf>
    <xf numFmtId="43" fontId="20" fillId="0" borderId="28" xfId="1" applyFont="1" applyFill="1" applyBorder="1" applyAlignment="1">
      <alignment horizontal="center" vertical="center"/>
    </xf>
    <xf numFmtId="2" fontId="5" fillId="4" borderId="26" xfId="0" applyNumberFormat="1" applyFont="1" applyFill="1" applyBorder="1" applyAlignment="1">
      <alignment horizontal="right" vertical="center"/>
    </xf>
    <xf numFmtId="2" fontId="5" fillId="4" borderId="28" xfId="0" applyNumberFormat="1" applyFont="1" applyFill="1" applyBorder="1" applyAlignment="1">
      <alignment horizontal="right" vertical="center"/>
    </xf>
    <xf numFmtId="43" fontId="5" fillId="4" borderId="26" xfId="1" applyFont="1" applyFill="1" applyBorder="1" applyAlignment="1">
      <alignment horizontal="center" vertical="center"/>
    </xf>
    <xf numFmtId="43" fontId="5" fillId="4" borderId="28" xfId="1" applyFont="1" applyFill="1" applyBorder="1" applyAlignment="1">
      <alignment horizontal="center" vertical="center"/>
    </xf>
    <xf numFmtId="1" fontId="20" fillId="0" borderId="6" xfId="1" applyNumberFormat="1" applyFont="1" applyFill="1" applyBorder="1" applyAlignment="1" applyProtection="1">
      <alignment horizontal="right" vertical="center"/>
    </xf>
    <xf numFmtId="1" fontId="20" fillId="0" borderId="6" xfId="1" applyNumberFormat="1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0" fontId="17" fillId="3" borderId="17" xfId="0" applyFont="1" applyFill="1" applyBorder="1" applyAlignment="1">
      <alignment horizontal="center"/>
    </xf>
    <xf numFmtId="49" fontId="5" fillId="0" borderId="20" xfId="0" applyNumberFormat="1" applyFont="1" applyFill="1" applyBorder="1" applyAlignment="1">
      <alignment horizontal="center" vertical="center"/>
    </xf>
    <xf numFmtId="49" fontId="5" fillId="0" borderId="16" xfId="0" applyNumberFormat="1" applyFont="1" applyFill="1" applyBorder="1" applyAlignment="1">
      <alignment horizontal="center" vertical="center"/>
    </xf>
    <xf numFmtId="49" fontId="5" fillId="0" borderId="21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5" fillId="3" borderId="2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20" fillId="0" borderId="7" xfId="0" applyFont="1" applyFill="1" applyBorder="1" applyAlignment="1" applyProtection="1">
      <alignment horizontal="center" vertical="center"/>
    </xf>
    <xf numFmtId="0" fontId="20" fillId="0" borderId="8" xfId="0" applyFont="1" applyFill="1" applyBorder="1" applyAlignment="1" applyProtection="1">
      <alignment horizontal="center" vertical="center"/>
    </xf>
    <xf numFmtId="0" fontId="20" fillId="0" borderId="17" xfId="0" applyFont="1" applyFill="1" applyBorder="1" applyAlignment="1" applyProtection="1">
      <alignment horizontal="center" vertical="center"/>
    </xf>
    <xf numFmtId="0" fontId="17" fillId="3" borderId="23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17" fillId="3" borderId="11" xfId="0" applyFont="1" applyFill="1" applyBorder="1" applyAlignment="1">
      <alignment horizontal="center" vertical="center" wrapText="1"/>
    </xf>
    <xf numFmtId="0" fontId="17" fillId="3" borderId="13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7" fillId="3" borderId="14" xfId="0" applyFont="1" applyFill="1" applyBorder="1" applyAlignment="1">
      <alignment horizontal="center" vertical="center" wrapText="1"/>
    </xf>
    <xf numFmtId="43" fontId="20" fillId="0" borderId="7" xfId="1" applyFont="1" applyFill="1" applyBorder="1" applyAlignment="1">
      <alignment horizontal="center" vertical="center"/>
    </xf>
    <xf numFmtId="43" fontId="20" fillId="0" borderId="8" xfId="1" applyFont="1" applyFill="1" applyBorder="1" applyAlignment="1">
      <alignment horizontal="center" vertical="center"/>
    </xf>
    <xf numFmtId="43" fontId="20" fillId="0" borderId="17" xfId="1" applyFont="1" applyFill="1" applyBorder="1" applyAlignment="1">
      <alignment horizontal="center" vertical="center"/>
    </xf>
    <xf numFmtId="0" fontId="17" fillId="3" borderId="8" xfId="0" applyFont="1" applyFill="1" applyBorder="1" applyAlignment="1">
      <alignment horizontal="center" vertical="center"/>
    </xf>
    <xf numFmtId="0" fontId="17" fillId="3" borderId="17" xfId="0" applyFont="1" applyFill="1" applyBorder="1" applyAlignment="1">
      <alignment horizontal="center" vertical="center"/>
    </xf>
    <xf numFmtId="0" fontId="18" fillId="3" borderId="23" xfId="0" applyFont="1" applyFill="1" applyBorder="1" applyAlignment="1">
      <alignment horizontal="left" vertical="center" wrapText="1"/>
    </xf>
    <xf numFmtId="0" fontId="18" fillId="3" borderId="18" xfId="0" applyFont="1" applyFill="1" applyBorder="1" applyAlignment="1">
      <alignment horizontal="left" vertical="center"/>
    </xf>
    <xf numFmtId="0" fontId="18" fillId="3" borderId="11" xfId="0" applyFont="1" applyFill="1" applyBorder="1" applyAlignment="1">
      <alignment horizontal="left" vertical="center"/>
    </xf>
    <xf numFmtId="0" fontId="18" fillId="3" borderId="13" xfId="0" applyFont="1" applyFill="1" applyBorder="1" applyAlignment="1">
      <alignment horizontal="left" vertical="center"/>
    </xf>
    <xf numFmtId="0" fontId="18" fillId="3" borderId="5" xfId="0" applyFont="1" applyFill="1" applyBorder="1" applyAlignment="1">
      <alignment horizontal="left" vertical="center"/>
    </xf>
    <xf numFmtId="0" fontId="18" fillId="3" borderId="14" xfId="0" applyFont="1" applyFill="1" applyBorder="1" applyAlignment="1">
      <alignment horizontal="left" vertical="center"/>
    </xf>
    <xf numFmtId="0" fontId="17" fillId="3" borderId="24" xfId="0" applyFont="1" applyFill="1" applyBorder="1" applyAlignment="1">
      <alignment horizontal="center" vertical="center"/>
    </xf>
    <xf numFmtId="0" fontId="17" fillId="3" borderId="4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21" fillId="0" borderId="7" xfId="0" applyNumberFormat="1" applyFont="1" applyBorder="1" applyAlignment="1">
      <alignment horizontal="center" vertical="top"/>
    </xf>
    <xf numFmtId="0" fontId="20" fillId="0" borderId="17" xfId="0" applyNumberFormat="1" applyFont="1" applyBorder="1" applyAlignment="1">
      <alignment horizontal="center" vertical="top"/>
    </xf>
    <xf numFmtId="14" fontId="20" fillId="0" borderId="6" xfId="0" applyNumberFormat="1" applyFont="1" applyBorder="1" applyAlignment="1">
      <alignment horizontal="center" vertical="top"/>
    </xf>
    <xf numFmtId="43" fontId="5" fillId="0" borderId="7" xfId="1" applyNumberFormat="1" applyFont="1" applyFill="1" applyBorder="1" applyAlignment="1">
      <alignment horizontal="center"/>
    </xf>
    <xf numFmtId="43" fontId="5" fillId="0" borderId="8" xfId="1" applyNumberFormat="1" applyFont="1" applyFill="1" applyBorder="1" applyAlignment="1">
      <alignment horizontal="center"/>
    </xf>
    <xf numFmtId="43" fontId="5" fillId="0" borderId="17" xfId="1" applyNumberFormat="1" applyFont="1" applyFill="1" applyBorder="1" applyAlignment="1">
      <alignment horizontal="center"/>
    </xf>
    <xf numFmtId="43" fontId="5" fillId="2" borderId="7" xfId="1" applyNumberFormat="1" applyFont="1" applyFill="1" applyBorder="1" applyAlignment="1">
      <alignment horizontal="center" vertical="center"/>
    </xf>
    <xf numFmtId="43" fontId="5" fillId="2" borderId="8" xfId="1" applyNumberFormat="1" applyFont="1" applyFill="1" applyBorder="1" applyAlignment="1">
      <alignment horizontal="center" vertical="center"/>
    </xf>
    <xf numFmtId="43" fontId="5" fillId="2" borderId="17" xfId="1" applyNumberFormat="1" applyFont="1" applyFill="1" applyBorder="1" applyAlignment="1">
      <alignment horizontal="center" vertical="center"/>
    </xf>
    <xf numFmtId="0" fontId="18" fillId="3" borderId="7" xfId="0" applyFont="1" applyFill="1" applyBorder="1" applyAlignment="1">
      <alignment horizontal="right" vertical="center"/>
    </xf>
    <xf numFmtId="0" fontId="18" fillId="3" borderId="17" xfId="0" applyFont="1" applyFill="1" applyBorder="1" applyAlignment="1">
      <alignment horizontal="right" vertical="center"/>
    </xf>
    <xf numFmtId="0" fontId="17" fillId="3" borderId="6" xfId="0" applyFont="1" applyFill="1" applyBorder="1" applyAlignment="1">
      <alignment horizontal="center"/>
    </xf>
    <xf numFmtId="2" fontId="5" fillId="0" borderId="6" xfId="0" applyNumberFormat="1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/>
    </xf>
    <xf numFmtId="0" fontId="18" fillId="3" borderId="7" xfId="0" applyFont="1" applyFill="1" applyBorder="1" applyAlignment="1">
      <alignment horizontal="center" vertical="center"/>
    </xf>
    <xf numFmtId="0" fontId="18" fillId="3" borderId="8" xfId="0" applyFont="1" applyFill="1" applyBorder="1" applyAlignment="1">
      <alignment horizontal="center" vertical="center"/>
    </xf>
    <xf numFmtId="0" fontId="18" fillId="3" borderId="17" xfId="0" applyFont="1" applyFill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43" fontId="5" fillId="0" borderId="7" xfId="1" applyNumberFormat="1" applyFont="1" applyBorder="1" applyAlignment="1">
      <alignment horizontal="center" vertical="center"/>
    </xf>
    <xf numFmtId="43" fontId="5" fillId="0" borderId="17" xfId="1" applyNumberFormat="1" applyFont="1" applyBorder="1" applyAlignment="1">
      <alignment horizontal="center" vertical="center"/>
    </xf>
    <xf numFmtId="0" fontId="5" fillId="0" borderId="0" xfId="0" applyFont="1" applyBorder="1" applyAlignment="1"/>
    <xf numFmtId="0" fontId="17" fillId="3" borderId="23" xfId="0" applyFont="1" applyFill="1" applyBorder="1" applyAlignment="1">
      <alignment horizontal="left" vertical="center"/>
    </xf>
    <xf numFmtId="0" fontId="17" fillId="3" borderId="18" xfId="0" applyFont="1" applyFill="1" applyBorder="1" applyAlignment="1">
      <alignment horizontal="left" vertical="center"/>
    </xf>
    <xf numFmtId="0" fontId="17" fillId="3" borderId="11" xfId="0" applyFont="1" applyFill="1" applyBorder="1" applyAlignment="1">
      <alignment horizontal="left" vertical="center"/>
    </xf>
    <xf numFmtId="0" fontId="17" fillId="3" borderId="13" xfId="0" applyFont="1" applyFill="1" applyBorder="1" applyAlignment="1">
      <alignment horizontal="left" vertical="center"/>
    </xf>
    <xf numFmtId="0" fontId="17" fillId="3" borderId="5" xfId="0" applyFont="1" applyFill="1" applyBorder="1" applyAlignment="1">
      <alignment horizontal="left" vertical="center"/>
    </xf>
    <xf numFmtId="0" fontId="17" fillId="3" borderId="14" xfId="0" applyFont="1" applyFill="1" applyBorder="1" applyAlignment="1">
      <alignment horizontal="left" vertical="center"/>
    </xf>
    <xf numFmtId="0" fontId="17" fillId="3" borderId="12" xfId="0" applyFont="1" applyFill="1" applyBorder="1" applyAlignment="1">
      <alignment horizontal="left" vertical="center"/>
    </xf>
    <xf numFmtId="0" fontId="17" fillId="3" borderId="0" xfId="0" applyFont="1" applyFill="1" applyBorder="1" applyAlignment="1">
      <alignment horizontal="left" vertical="center"/>
    </xf>
    <xf numFmtId="0" fontId="17" fillId="3" borderId="9" xfId="0" applyFont="1" applyFill="1" applyBorder="1" applyAlignment="1">
      <alignment horizontal="left" vertical="center"/>
    </xf>
    <xf numFmtId="1" fontId="20" fillId="0" borderId="7" xfId="0" applyNumberFormat="1" applyFont="1" applyFill="1" applyBorder="1" applyAlignment="1">
      <alignment horizontal="center" vertical="center"/>
    </xf>
    <xf numFmtId="1" fontId="20" fillId="0" borderId="17" xfId="0" applyNumberFormat="1" applyFont="1" applyFill="1" applyBorder="1" applyAlignment="1">
      <alignment horizontal="center" vertical="center"/>
    </xf>
    <xf numFmtId="166" fontId="20" fillId="0" borderId="7" xfId="0" applyNumberFormat="1" applyFont="1" applyBorder="1" applyAlignment="1">
      <alignment horizontal="center" vertical="center"/>
    </xf>
    <xf numFmtId="166" fontId="20" fillId="0" borderId="17" xfId="0" applyNumberFormat="1" applyFont="1" applyBorder="1" applyAlignment="1">
      <alignment horizontal="center" vertical="center"/>
    </xf>
    <xf numFmtId="14" fontId="20" fillId="0" borderId="7" xfId="0" applyNumberFormat="1" applyFont="1" applyFill="1" applyBorder="1" applyAlignment="1">
      <alignment horizontal="center" vertical="center"/>
    </xf>
    <xf numFmtId="14" fontId="20" fillId="0" borderId="17" xfId="0" applyNumberFormat="1" applyFont="1" applyFill="1" applyBorder="1" applyAlignment="1">
      <alignment horizontal="center" vertical="center"/>
    </xf>
    <xf numFmtId="166" fontId="20" fillId="0" borderId="8" xfId="0" applyNumberFormat="1" applyFont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17" xfId="0" applyFont="1" applyFill="1" applyBorder="1" applyAlignment="1">
      <alignment horizontal="center" vertical="center"/>
    </xf>
    <xf numFmtId="0" fontId="17" fillId="3" borderId="6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left" vertical="center"/>
    </xf>
    <xf numFmtId="0" fontId="5" fillId="3" borderId="16" xfId="0" applyFont="1" applyFill="1" applyBorder="1" applyAlignment="1">
      <alignment horizontal="left" vertical="center"/>
    </xf>
    <xf numFmtId="0" fontId="5" fillId="3" borderId="21" xfId="0" applyFont="1" applyFill="1" applyBorder="1" applyAlignment="1">
      <alignment horizontal="left" vertical="center"/>
    </xf>
    <xf numFmtId="43" fontId="20" fillId="0" borderId="20" xfId="1" applyFont="1" applyFill="1" applyBorder="1" applyAlignment="1">
      <alignment horizontal="right" vertical="center"/>
    </xf>
    <xf numFmtId="43" fontId="20" fillId="0" borderId="21" xfId="1" applyFont="1" applyFill="1" applyBorder="1" applyAlignment="1">
      <alignment horizontal="right" vertical="center"/>
    </xf>
    <xf numFmtId="43" fontId="20" fillId="0" borderId="20" xfId="1" applyFont="1" applyFill="1" applyBorder="1" applyAlignment="1">
      <alignment horizontal="center" vertical="center"/>
    </xf>
    <xf numFmtId="43" fontId="20" fillId="0" borderId="21" xfId="1" applyFont="1" applyFill="1" applyBorder="1" applyAlignment="1">
      <alignment horizontal="center" vertical="center"/>
    </xf>
    <xf numFmtId="4" fontId="5" fillId="4" borderId="20" xfId="0" applyNumberFormat="1" applyFont="1" applyFill="1" applyBorder="1" applyAlignment="1">
      <alignment horizontal="right" vertical="center"/>
    </xf>
    <xf numFmtId="4" fontId="5" fillId="4" borderId="21" xfId="0" applyNumberFormat="1" applyFont="1" applyFill="1" applyBorder="1" applyAlignment="1">
      <alignment horizontal="right" vertical="center"/>
    </xf>
    <xf numFmtId="43" fontId="5" fillId="4" borderId="20" xfId="1" applyFont="1" applyFill="1" applyBorder="1" applyAlignment="1">
      <alignment horizontal="center" vertical="center"/>
    </xf>
    <xf numFmtId="43" fontId="5" fillId="4" borderId="21" xfId="1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left" vertical="center" wrapText="1"/>
    </xf>
    <xf numFmtId="0" fontId="17" fillId="3" borderId="8" xfId="0" applyFont="1" applyFill="1" applyBorder="1" applyAlignment="1">
      <alignment horizontal="left" vertical="center" wrapText="1"/>
    </xf>
    <xf numFmtId="0" fontId="17" fillId="3" borderId="17" xfId="0" applyFont="1" applyFill="1" applyBorder="1" applyAlignment="1">
      <alignment horizontal="left" vertical="center" wrapText="1"/>
    </xf>
    <xf numFmtId="43" fontId="20" fillId="0" borderId="22" xfId="1" applyFont="1" applyFill="1" applyBorder="1" applyAlignment="1">
      <alignment horizontal="center" vertical="center"/>
    </xf>
    <xf numFmtId="43" fontId="20" fillId="0" borderId="15" xfId="1" applyFont="1" applyFill="1" applyBorder="1" applyAlignment="1">
      <alignment horizontal="center" vertical="center"/>
    </xf>
    <xf numFmtId="43" fontId="5" fillId="4" borderId="22" xfId="1" applyFont="1" applyFill="1" applyBorder="1" applyAlignment="1">
      <alignment horizontal="center" vertical="center"/>
    </xf>
    <xf numFmtId="43" fontId="5" fillId="4" borderId="15" xfId="1" applyFont="1" applyFill="1" applyBorder="1" applyAlignment="1">
      <alignment horizontal="center" vertical="center"/>
    </xf>
    <xf numFmtId="0" fontId="17" fillId="3" borderId="24" xfId="0" applyFont="1" applyFill="1" applyBorder="1" applyAlignment="1">
      <alignment horizontal="center" vertical="center" wrapText="1"/>
    </xf>
    <xf numFmtId="0" fontId="17" fillId="3" borderId="25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43" fontId="20" fillId="0" borderId="1" xfId="1" applyFont="1" applyFill="1" applyBorder="1" applyAlignment="1">
      <alignment horizontal="center" vertical="center"/>
    </xf>
    <xf numFmtId="43" fontId="20" fillId="0" borderId="3" xfId="1" applyFont="1" applyFill="1" applyBorder="1" applyAlignment="1">
      <alignment horizontal="center" vertical="center"/>
    </xf>
    <xf numFmtId="43" fontId="5" fillId="4" borderId="1" xfId="1" applyFont="1" applyFill="1" applyBorder="1" applyAlignment="1">
      <alignment horizontal="right" vertical="center"/>
    </xf>
    <xf numFmtId="43" fontId="5" fillId="4" borderId="3" xfId="1" applyFont="1" applyFill="1" applyBorder="1" applyAlignment="1">
      <alignment horizontal="right" vertical="center"/>
    </xf>
    <xf numFmtId="0" fontId="5" fillId="3" borderId="3" xfId="0" applyFont="1" applyFill="1" applyBorder="1" applyAlignment="1">
      <alignment horizontal="left" vertical="center"/>
    </xf>
    <xf numFmtId="2" fontId="5" fillId="4" borderId="1" xfId="0" applyNumberFormat="1" applyFont="1" applyFill="1" applyBorder="1" applyAlignment="1">
      <alignment horizontal="right" vertical="center"/>
    </xf>
    <xf numFmtId="2" fontId="5" fillId="4" borderId="3" xfId="0" applyNumberFormat="1" applyFont="1" applyFill="1" applyBorder="1" applyAlignment="1">
      <alignment horizontal="right" vertical="center"/>
    </xf>
    <xf numFmtId="43" fontId="5" fillId="4" borderId="1" xfId="1" applyFont="1" applyFill="1" applyBorder="1" applyAlignment="1">
      <alignment horizontal="center" vertical="center"/>
    </xf>
    <xf numFmtId="43" fontId="5" fillId="4" borderId="3" xfId="1" applyFont="1" applyFill="1" applyBorder="1" applyAlignment="1">
      <alignment horizontal="center" vertical="center"/>
    </xf>
    <xf numFmtId="43" fontId="20" fillId="0" borderId="1" xfId="1" applyFont="1" applyFill="1" applyBorder="1" applyAlignment="1">
      <alignment horizontal="right" vertical="center"/>
    </xf>
    <xf numFmtId="43" fontId="20" fillId="0" borderId="3" xfId="1" applyFont="1" applyFill="1" applyBorder="1" applyAlignment="1">
      <alignment horizontal="right" vertical="center"/>
    </xf>
    <xf numFmtId="0" fontId="5" fillId="3" borderId="22" xfId="0" applyFont="1" applyFill="1" applyBorder="1" applyAlignment="1">
      <alignment horizontal="left" vertical="center"/>
    </xf>
    <xf numFmtId="0" fontId="5" fillId="3" borderId="19" xfId="0" applyFont="1" applyFill="1" applyBorder="1" applyAlignment="1">
      <alignment horizontal="left" vertical="center"/>
    </xf>
    <xf numFmtId="0" fontId="5" fillId="3" borderId="15" xfId="0" applyFont="1" applyFill="1" applyBorder="1" applyAlignment="1">
      <alignment horizontal="left" vertical="center"/>
    </xf>
    <xf numFmtId="2" fontId="5" fillId="4" borderId="22" xfId="0" applyNumberFormat="1" applyFont="1" applyFill="1" applyBorder="1" applyAlignment="1">
      <alignment horizontal="right" vertical="center"/>
    </xf>
    <xf numFmtId="2" fontId="5" fillId="4" borderId="15" xfId="0" applyNumberFormat="1" applyFont="1" applyFill="1" applyBorder="1" applyAlignment="1">
      <alignment horizontal="right" vertical="center"/>
    </xf>
    <xf numFmtId="0" fontId="17" fillId="3" borderId="18" xfId="0" applyFont="1" applyFill="1" applyBorder="1" applyAlignment="1">
      <alignment horizontal="center" vertical="center"/>
    </xf>
    <xf numFmtId="0" fontId="17" fillId="3" borderId="11" xfId="0" applyFont="1" applyFill="1" applyBorder="1" applyAlignment="1">
      <alignment horizontal="center" vertical="center"/>
    </xf>
    <xf numFmtId="0" fontId="17" fillId="3" borderId="5" xfId="0" applyFont="1" applyFill="1" applyBorder="1" applyAlignment="1">
      <alignment horizontal="center" vertical="center"/>
    </xf>
    <xf numFmtId="0" fontId="17" fillId="3" borderId="14" xfId="0" applyFont="1" applyFill="1" applyBorder="1" applyAlignment="1">
      <alignment horizontal="center" vertical="center"/>
    </xf>
    <xf numFmtId="0" fontId="17" fillId="3" borderId="6" xfId="0" applyFont="1" applyFill="1" applyBorder="1" applyAlignment="1">
      <alignment horizontal="center" vertical="center" wrapText="1"/>
    </xf>
    <xf numFmtId="0" fontId="17" fillId="3" borderId="23" xfId="0" applyFont="1" applyFill="1" applyBorder="1" applyAlignment="1">
      <alignment horizontal="center" vertical="center"/>
    </xf>
    <xf numFmtId="0" fontId="17" fillId="3" borderId="13" xfId="0" applyFont="1" applyFill="1" applyBorder="1" applyAlignment="1">
      <alignment horizontal="center" vertical="center"/>
    </xf>
    <xf numFmtId="0" fontId="18" fillId="3" borderId="7" xfId="0" applyFont="1" applyFill="1" applyBorder="1" applyAlignment="1">
      <alignment horizontal="center" vertical="center" wrapText="1"/>
    </xf>
    <xf numFmtId="0" fontId="18" fillId="3" borderId="17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/>
    </xf>
    <xf numFmtId="14" fontId="5" fillId="0" borderId="2" xfId="0" applyNumberFormat="1" applyFont="1" applyFill="1" applyBorder="1" applyAlignment="1">
      <alignment horizontal="center" vertical="center"/>
    </xf>
    <xf numFmtId="14" fontId="5" fillId="0" borderId="3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17" fillId="3" borderId="7" xfId="0" applyFont="1" applyFill="1" applyBorder="1" applyAlignment="1">
      <alignment horizontal="left" vertical="center"/>
    </xf>
    <xf numFmtId="0" fontId="17" fillId="3" borderId="8" xfId="0" applyFont="1" applyFill="1" applyBorder="1" applyAlignment="1">
      <alignment horizontal="left" vertical="center"/>
    </xf>
    <xf numFmtId="0" fontId="17" fillId="3" borderId="17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0" fillId="0" borderId="6" xfId="0" applyFont="1" applyFill="1" applyBorder="1" applyAlignment="1">
      <alignment horizontal="center" vertical="center"/>
    </xf>
    <xf numFmtId="14" fontId="20" fillId="0" borderId="23" xfId="0" applyNumberFormat="1" applyFont="1" applyFill="1" applyBorder="1" applyAlignment="1">
      <alignment horizontal="center" vertical="center"/>
    </xf>
    <xf numFmtId="0" fontId="20" fillId="0" borderId="18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0" fontId="20" fillId="0" borderId="23" xfId="0" applyFont="1" applyFill="1" applyBorder="1" applyAlignment="1">
      <alignment horizontal="center" vertical="center"/>
    </xf>
    <xf numFmtId="14" fontId="20" fillId="0" borderId="6" xfId="0" applyNumberFormat="1" applyFont="1" applyBorder="1" applyAlignment="1">
      <alignment horizontal="center"/>
    </xf>
    <xf numFmtId="14" fontId="20" fillId="0" borderId="6" xfId="0" applyNumberFormat="1" applyFont="1" applyFill="1" applyBorder="1" applyAlignment="1">
      <alignment horizontal="center" vertical="center"/>
    </xf>
    <xf numFmtId="165" fontId="17" fillId="3" borderId="6" xfId="1" applyNumberFormat="1" applyFont="1" applyFill="1" applyBorder="1" applyAlignment="1">
      <alignment horizontal="center" vertical="center" wrapText="1"/>
    </xf>
    <xf numFmtId="165" fontId="20" fillId="0" borderId="6" xfId="1" applyNumberFormat="1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14" fontId="20" fillId="0" borderId="6" xfId="0" applyNumberFormat="1" applyFont="1" applyFill="1" applyBorder="1" applyAlignment="1" applyProtection="1">
      <alignment horizontal="center" vertical="center"/>
    </xf>
    <xf numFmtId="14" fontId="20" fillId="0" borderId="7" xfId="0" applyNumberFormat="1" applyFont="1" applyBorder="1" applyAlignment="1">
      <alignment horizontal="center"/>
    </xf>
    <xf numFmtId="14" fontId="20" fillId="0" borderId="17" xfId="0" applyNumberFormat="1" applyFont="1" applyBorder="1" applyAlignment="1">
      <alignment horizontal="center"/>
    </xf>
    <xf numFmtId="14" fontId="20" fillId="0" borderId="7" xfId="0" applyNumberFormat="1" applyFont="1" applyFill="1" applyBorder="1" applyAlignment="1" applyProtection="1">
      <alignment horizontal="center" vertical="center"/>
    </xf>
    <xf numFmtId="14" fontId="20" fillId="0" borderId="17" xfId="0" applyNumberFormat="1" applyFont="1" applyFill="1" applyBorder="1" applyAlignment="1" applyProtection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SO%20FOLDER/ISO%20OSD%20FORMS/DAILY%20FORM/GENERATOR%20SET%20&amp;%20OTHERS%20INSPECTION%20REPORT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SET 01"/>
      <sheetName val="GENSET 02"/>
      <sheetName val="GENSET 03"/>
      <sheetName val="GENSET 04"/>
    </sheetNames>
    <sheetDataSet>
      <sheetData sheetId="0">
        <row r="8">
          <cell r="J8">
            <v>11905746</v>
          </cell>
        </row>
      </sheetData>
      <sheetData sheetId="1">
        <row r="8">
          <cell r="J8">
            <v>2013734666</v>
          </cell>
        </row>
      </sheetData>
      <sheetData sheetId="2">
        <row r="8">
          <cell r="J8">
            <v>25437351</v>
          </cell>
        </row>
      </sheetData>
      <sheetData sheetId="3">
        <row r="8">
          <cell r="J8">
            <v>41210494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2"/>
  <sheetViews>
    <sheetView showGridLines="0" tabSelected="1" topLeftCell="A25" zoomScaleNormal="100" zoomScaleSheetLayoutView="120" zoomScalePageLayoutView="115" workbookViewId="0">
      <selection activeCell="N35" sqref="N35"/>
    </sheetView>
  </sheetViews>
  <sheetFormatPr defaultRowHeight="12.75"/>
  <cols>
    <col min="1" max="1" width="7.5703125" bestFit="1" customWidth="1"/>
    <col min="2" max="2" width="7.85546875" customWidth="1"/>
    <col min="3" max="3" width="6.140625" customWidth="1"/>
    <col min="4" max="4" width="6" hidden="1" customWidth="1"/>
    <col min="5" max="5" width="9.7109375" customWidth="1"/>
    <col min="6" max="6" width="6.85546875" customWidth="1"/>
    <col min="7" max="7" width="8.42578125" customWidth="1"/>
    <col min="8" max="8" width="6.28515625" customWidth="1"/>
    <col min="9" max="9" width="8.7109375" customWidth="1"/>
    <col min="10" max="10" width="6.85546875" customWidth="1"/>
    <col min="11" max="11" width="8.85546875" customWidth="1"/>
    <col min="12" max="12" width="7" customWidth="1"/>
    <col min="13" max="13" width="8.7109375" customWidth="1"/>
    <col min="14" max="14" width="7.42578125" customWidth="1"/>
    <col min="15" max="15" width="8.42578125" customWidth="1"/>
    <col min="16" max="16" width="7.140625" customWidth="1"/>
    <col min="17" max="17" width="8" customWidth="1"/>
    <col min="18" max="18" width="7.5703125" customWidth="1"/>
    <col min="19" max="19" width="10.7109375" customWidth="1"/>
  </cols>
  <sheetData>
    <row r="1" spans="1:19" ht="24.75" customHeight="1">
      <c r="A1" s="104"/>
      <c r="B1" s="104"/>
      <c r="C1" s="104"/>
      <c r="D1" s="104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</row>
    <row r="2" spans="1:19" ht="15.75">
      <c r="A2" s="120" t="s">
        <v>74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</row>
    <row r="3" spans="1:19" ht="15">
      <c r="A3" s="7"/>
      <c r="C3" s="14"/>
      <c r="D3" s="14"/>
      <c r="E3" s="14"/>
      <c r="F3" s="14"/>
      <c r="G3" s="14"/>
      <c r="H3" s="125" t="s">
        <v>102</v>
      </c>
      <c r="I3" s="125"/>
      <c r="J3" s="125"/>
      <c r="K3" s="125"/>
      <c r="L3" s="125"/>
      <c r="M3" s="15"/>
      <c r="N3" s="15"/>
    </row>
    <row r="4" spans="1:19" ht="14.25" customHeight="1">
      <c r="A4" s="7"/>
      <c r="C4" s="14"/>
      <c r="D4" s="14"/>
      <c r="E4" s="14"/>
      <c r="F4" s="14"/>
      <c r="G4" s="14"/>
      <c r="H4" s="14"/>
      <c r="I4" s="14"/>
      <c r="L4" s="15"/>
      <c r="M4" s="15"/>
      <c r="N4" s="15"/>
      <c r="O4" s="15"/>
      <c r="P4" s="15"/>
    </row>
    <row r="5" spans="1:19" ht="17.25" customHeight="1"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105"/>
      <c r="R5" s="106"/>
    </row>
    <row r="6" spans="1:19" ht="14.25" customHeight="1">
      <c r="A6" s="122" t="s">
        <v>48</v>
      </c>
      <c r="B6" s="123"/>
      <c r="C6" s="124"/>
      <c r="D6" s="37"/>
      <c r="E6" s="121" t="s">
        <v>75</v>
      </c>
      <c r="F6" s="121"/>
      <c r="G6" s="121"/>
      <c r="J6" s="35"/>
      <c r="K6" s="35"/>
      <c r="L6" s="35"/>
      <c r="M6" s="35"/>
      <c r="N6" s="35"/>
      <c r="O6" s="116" t="s">
        <v>51</v>
      </c>
      <c r="P6" s="117"/>
      <c r="Q6" s="107" t="s">
        <v>107</v>
      </c>
      <c r="R6" s="108"/>
    </row>
    <row r="7" spans="1:19" ht="13.5" customHeight="1">
      <c r="F7" s="12"/>
      <c r="G7" s="12"/>
      <c r="H7" s="12"/>
      <c r="I7" s="12"/>
      <c r="J7" s="12"/>
      <c r="K7" s="12"/>
      <c r="L7" s="12"/>
      <c r="M7" s="13"/>
      <c r="N7" s="13"/>
      <c r="O7" s="116" t="s">
        <v>47</v>
      </c>
      <c r="P7" s="117"/>
      <c r="Q7" s="109">
        <v>44319</v>
      </c>
      <c r="R7" s="109"/>
    </row>
    <row r="8" spans="1:19" ht="10.5" customHeight="1">
      <c r="A8" s="2"/>
      <c r="B8" s="2"/>
      <c r="C8" s="2"/>
      <c r="D8" s="2"/>
      <c r="E8" s="3"/>
      <c r="F8" s="128"/>
      <c r="G8" s="128"/>
      <c r="H8" s="128"/>
      <c r="I8" s="4"/>
      <c r="J8" s="5"/>
      <c r="K8" s="5"/>
      <c r="L8" s="5"/>
      <c r="M8" s="5"/>
      <c r="N8" s="5"/>
      <c r="S8" s="1"/>
    </row>
    <row r="9" spans="1:19">
      <c r="A9" s="129" t="s">
        <v>11</v>
      </c>
      <c r="B9" s="130"/>
      <c r="C9" s="130"/>
      <c r="D9" s="131"/>
      <c r="E9" s="65" t="s">
        <v>31</v>
      </c>
      <c r="F9" s="66"/>
      <c r="G9" s="67"/>
      <c r="H9" s="65" t="s">
        <v>30</v>
      </c>
      <c r="I9" s="66"/>
      <c r="J9" s="67"/>
      <c r="K9" s="65" t="s">
        <v>65</v>
      </c>
      <c r="L9" s="67"/>
      <c r="M9" s="65" t="s">
        <v>32</v>
      </c>
      <c r="N9" s="67"/>
      <c r="O9" s="118" t="s">
        <v>8</v>
      </c>
      <c r="P9" s="118"/>
      <c r="Q9" s="118"/>
      <c r="R9" s="118"/>
    </row>
    <row r="10" spans="1:19">
      <c r="A10" s="132"/>
      <c r="B10" s="133"/>
      <c r="C10" s="133"/>
      <c r="D10" s="134"/>
      <c r="E10" s="113">
        <v>335814</v>
      </c>
      <c r="F10" s="114"/>
      <c r="G10" s="115"/>
      <c r="H10" s="110">
        <v>335529</v>
      </c>
      <c r="I10" s="111"/>
      <c r="J10" s="112"/>
      <c r="K10" s="126">
        <v>44057</v>
      </c>
      <c r="L10" s="127"/>
      <c r="M10" s="126">
        <v>6001</v>
      </c>
      <c r="N10" s="127"/>
      <c r="O10" s="119"/>
      <c r="P10" s="119"/>
      <c r="Q10" s="119"/>
      <c r="R10" s="119"/>
    </row>
    <row r="11" spans="1:19">
      <c r="A11" s="8"/>
      <c r="B11" s="8"/>
      <c r="C11" s="8"/>
      <c r="D11" s="8"/>
      <c r="E11" s="3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</row>
    <row r="12" spans="1:19">
      <c r="A12" s="129" t="s">
        <v>71</v>
      </c>
      <c r="B12" s="130"/>
      <c r="C12" s="130"/>
      <c r="D12" s="131"/>
      <c r="E12" s="65" t="s">
        <v>6</v>
      </c>
      <c r="F12" s="66"/>
      <c r="G12" s="66"/>
      <c r="H12" s="66"/>
      <c r="I12" s="66"/>
      <c r="J12" s="67"/>
      <c r="K12" s="29"/>
      <c r="L12" s="66" t="s">
        <v>5</v>
      </c>
      <c r="M12" s="66"/>
      <c r="N12" s="66"/>
      <c r="O12" s="66"/>
      <c r="P12" s="66"/>
      <c r="Q12" s="66"/>
      <c r="R12" s="67"/>
    </row>
    <row r="13" spans="1:19">
      <c r="A13" s="135"/>
      <c r="B13" s="136"/>
      <c r="C13" s="136"/>
      <c r="D13" s="137"/>
      <c r="E13" s="65" t="s">
        <v>72</v>
      </c>
      <c r="F13" s="67"/>
      <c r="G13" s="65" t="s">
        <v>4</v>
      </c>
      <c r="H13" s="67"/>
      <c r="I13" s="65" t="s">
        <v>9</v>
      </c>
      <c r="J13" s="67"/>
      <c r="K13" s="65" t="s">
        <v>72</v>
      </c>
      <c r="L13" s="67"/>
      <c r="M13" s="65" t="s">
        <v>4</v>
      </c>
      <c r="N13" s="66"/>
      <c r="O13" s="66"/>
      <c r="P13" s="67"/>
      <c r="Q13" s="65" t="s">
        <v>9</v>
      </c>
      <c r="R13" s="67"/>
    </row>
    <row r="14" spans="1:19">
      <c r="A14" s="132"/>
      <c r="B14" s="133"/>
      <c r="C14" s="133"/>
      <c r="D14" s="134"/>
      <c r="E14" s="138">
        <v>205</v>
      </c>
      <c r="F14" s="139"/>
      <c r="G14" s="140">
        <v>0.27083333333333331</v>
      </c>
      <c r="H14" s="141"/>
      <c r="I14" s="142">
        <v>44303</v>
      </c>
      <c r="J14" s="143"/>
      <c r="K14" s="138">
        <v>1070</v>
      </c>
      <c r="L14" s="139"/>
      <c r="M14" s="140">
        <v>0.64583333333333337</v>
      </c>
      <c r="N14" s="144"/>
      <c r="O14" s="144"/>
      <c r="P14" s="141"/>
      <c r="Q14" s="142">
        <v>44315</v>
      </c>
      <c r="R14" s="143"/>
    </row>
    <row r="15" spans="1:19">
      <c r="A15" s="2"/>
      <c r="B15" s="2"/>
      <c r="C15" s="2"/>
      <c r="D15" s="2"/>
      <c r="E15" s="3"/>
      <c r="F15" s="2"/>
      <c r="G15" s="2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28"/>
    </row>
    <row r="16" spans="1:19">
      <c r="A16" s="96" t="s">
        <v>52</v>
      </c>
      <c r="B16" s="97"/>
      <c r="C16" s="97"/>
      <c r="D16" s="98"/>
      <c r="E16" s="65" t="s">
        <v>18</v>
      </c>
      <c r="F16" s="66"/>
      <c r="G16" s="67"/>
      <c r="H16" s="65" t="s">
        <v>12</v>
      </c>
      <c r="I16" s="66"/>
      <c r="J16" s="67"/>
      <c r="K16" s="65" t="s">
        <v>20</v>
      </c>
      <c r="L16" s="66"/>
      <c r="M16" s="66"/>
      <c r="N16" s="66"/>
      <c r="O16" s="67"/>
      <c r="P16" s="65" t="s">
        <v>29</v>
      </c>
      <c r="Q16" s="66"/>
      <c r="R16" s="67"/>
    </row>
    <row r="17" spans="1:18">
      <c r="A17" s="99"/>
      <c r="B17" s="100"/>
      <c r="C17" s="100"/>
      <c r="D17" s="101"/>
      <c r="E17" s="91">
        <v>101364</v>
      </c>
      <c r="F17" s="92"/>
      <c r="G17" s="93"/>
      <c r="H17" s="91">
        <v>592</v>
      </c>
      <c r="I17" s="92"/>
      <c r="J17" s="93"/>
      <c r="K17" s="91">
        <v>0</v>
      </c>
      <c r="L17" s="92"/>
      <c r="M17" s="92"/>
      <c r="N17" s="92"/>
      <c r="O17" s="93"/>
      <c r="P17" s="91">
        <v>0</v>
      </c>
      <c r="Q17" s="92"/>
      <c r="R17" s="93"/>
    </row>
    <row r="18" spans="1:18" ht="19.5" customHeight="1">
      <c r="A18" s="2"/>
      <c r="B18" s="2"/>
      <c r="C18" s="2"/>
      <c r="D18" s="2"/>
      <c r="E18" s="3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8"/>
    </row>
    <row r="19" spans="1:18" ht="12.75" customHeight="1">
      <c r="A19" s="161" t="s">
        <v>21</v>
      </c>
      <c r="B19" s="162"/>
      <c r="C19" s="162"/>
      <c r="D19" s="163"/>
      <c r="E19" s="149" t="s">
        <v>13</v>
      </c>
      <c r="F19" s="95"/>
      <c r="G19" s="149" t="s">
        <v>14</v>
      </c>
      <c r="H19" s="95"/>
      <c r="I19" s="149" t="s">
        <v>15</v>
      </c>
      <c r="J19" s="95"/>
      <c r="K19" s="149" t="s">
        <v>7</v>
      </c>
      <c r="L19" s="95"/>
      <c r="M19" s="149" t="s">
        <v>35</v>
      </c>
      <c r="N19" s="95"/>
      <c r="O19" s="149" t="s">
        <v>17</v>
      </c>
      <c r="P19" s="95"/>
      <c r="Q19" s="149" t="s">
        <v>16</v>
      </c>
      <c r="R19" s="95"/>
    </row>
    <row r="20" spans="1:18">
      <c r="A20" s="150" t="s">
        <v>18</v>
      </c>
      <c r="B20" s="151"/>
      <c r="C20" s="151"/>
      <c r="D20" s="152"/>
      <c r="E20" s="153">
        <v>43029</v>
      </c>
      <c r="F20" s="154"/>
      <c r="G20" s="155">
        <v>84486</v>
      </c>
      <c r="H20" s="156"/>
      <c r="I20" s="157">
        <f>E17</f>
        <v>101364</v>
      </c>
      <c r="J20" s="158"/>
      <c r="K20" s="155"/>
      <c r="L20" s="156"/>
      <c r="M20" s="155"/>
      <c r="N20" s="156"/>
      <c r="O20" s="155"/>
      <c r="P20" s="156"/>
      <c r="Q20" s="159">
        <f>SUM(E20:H20)-(SUM(I20:P20))</f>
        <v>26151</v>
      </c>
      <c r="R20" s="160"/>
    </row>
    <row r="21" spans="1:18">
      <c r="A21" s="77" t="s">
        <v>12</v>
      </c>
      <c r="B21" s="78"/>
      <c r="C21" s="78"/>
      <c r="D21" s="175"/>
      <c r="E21" s="180">
        <v>2230</v>
      </c>
      <c r="F21" s="181"/>
      <c r="G21" s="171"/>
      <c r="H21" s="172"/>
      <c r="I21" s="176">
        <f>H17</f>
        <v>592</v>
      </c>
      <c r="J21" s="177"/>
      <c r="K21" s="171"/>
      <c r="L21" s="172"/>
      <c r="M21" s="171"/>
      <c r="N21" s="172"/>
      <c r="O21" s="171"/>
      <c r="P21" s="172"/>
      <c r="Q21" s="173">
        <f>SUM(E21:H21)-(SUM(I21:P21))</f>
        <v>1638</v>
      </c>
      <c r="R21" s="174"/>
    </row>
    <row r="22" spans="1:18">
      <c r="A22" s="77" t="s">
        <v>20</v>
      </c>
      <c r="B22" s="78"/>
      <c r="C22" s="78"/>
      <c r="D22" s="175"/>
      <c r="E22" s="171"/>
      <c r="F22" s="172"/>
      <c r="G22" s="171"/>
      <c r="H22" s="172"/>
      <c r="I22" s="176">
        <f>K17</f>
        <v>0</v>
      </c>
      <c r="J22" s="177"/>
      <c r="K22" s="171"/>
      <c r="L22" s="172"/>
      <c r="M22" s="171"/>
      <c r="N22" s="172"/>
      <c r="O22" s="171"/>
      <c r="P22" s="172"/>
      <c r="Q22" s="178">
        <f>SUM(E22:H22)-(SUM(I22:P22))</f>
        <v>0</v>
      </c>
      <c r="R22" s="179"/>
    </row>
    <row r="23" spans="1:18">
      <c r="A23" s="54"/>
      <c r="B23" s="55"/>
      <c r="C23" s="55"/>
      <c r="D23" s="56"/>
      <c r="E23" s="57"/>
      <c r="F23" s="58"/>
      <c r="G23" s="57"/>
      <c r="H23" s="58"/>
      <c r="I23" s="59"/>
      <c r="J23" s="60"/>
      <c r="K23" s="57"/>
      <c r="L23" s="58"/>
      <c r="M23" s="57"/>
      <c r="N23" s="58"/>
      <c r="O23" s="57"/>
      <c r="P23" s="58"/>
      <c r="Q23" s="61"/>
      <c r="R23" s="62"/>
    </row>
    <row r="24" spans="1:18">
      <c r="A24" s="182" t="s">
        <v>29</v>
      </c>
      <c r="B24" s="183"/>
      <c r="C24" s="183"/>
      <c r="D24" s="184"/>
      <c r="E24" s="164"/>
      <c r="F24" s="165"/>
      <c r="G24" s="164"/>
      <c r="H24" s="165"/>
      <c r="I24" s="185">
        <f>P17</f>
        <v>0</v>
      </c>
      <c r="J24" s="186"/>
      <c r="K24" s="164"/>
      <c r="L24" s="165"/>
      <c r="M24" s="164"/>
      <c r="N24" s="165"/>
      <c r="O24" s="164"/>
      <c r="P24" s="165"/>
      <c r="Q24" s="166">
        <f>SUM(E24:H24)-(SUM(I24:P24))</f>
        <v>0</v>
      </c>
      <c r="R24" s="167"/>
    </row>
    <row r="25" spans="1:18" ht="16.5">
      <c r="A25" s="26"/>
      <c r="B25" s="26"/>
      <c r="C25" s="26"/>
      <c r="D25" s="26"/>
      <c r="E25" s="26"/>
      <c r="F25" s="26"/>
      <c r="G25" s="26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5"/>
    </row>
    <row r="26" spans="1:18">
      <c r="A26" s="168" t="s">
        <v>33</v>
      </c>
      <c r="B26" s="148" t="s">
        <v>55</v>
      </c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94" t="s">
        <v>34</v>
      </c>
      <c r="N26" s="94"/>
      <c r="O26" s="94"/>
      <c r="P26" s="94"/>
      <c r="Q26" s="94"/>
      <c r="R26" s="95"/>
    </row>
    <row r="27" spans="1:18">
      <c r="A27" s="169"/>
      <c r="B27" s="102" t="s">
        <v>54</v>
      </c>
      <c r="C27" s="148" t="s">
        <v>49</v>
      </c>
      <c r="D27" s="148"/>
      <c r="E27" s="148"/>
      <c r="F27" s="187" t="s">
        <v>50</v>
      </c>
      <c r="G27" s="188"/>
      <c r="H27" s="102" t="s">
        <v>72</v>
      </c>
      <c r="I27" s="191" t="s">
        <v>73</v>
      </c>
      <c r="J27" s="192" t="s">
        <v>19</v>
      </c>
      <c r="K27" s="187"/>
      <c r="L27" s="188"/>
      <c r="M27" s="149" t="s">
        <v>22</v>
      </c>
      <c r="N27" s="95"/>
      <c r="O27" s="149" t="s">
        <v>23</v>
      </c>
      <c r="P27" s="95"/>
      <c r="Q27" s="149" t="s">
        <v>24</v>
      </c>
      <c r="R27" s="95"/>
    </row>
    <row r="28" spans="1:18">
      <c r="A28" s="170"/>
      <c r="B28" s="103"/>
      <c r="C28" s="148"/>
      <c r="D28" s="148"/>
      <c r="E28" s="148"/>
      <c r="F28" s="189"/>
      <c r="G28" s="190"/>
      <c r="H28" s="103"/>
      <c r="I28" s="191"/>
      <c r="J28" s="193"/>
      <c r="K28" s="189"/>
      <c r="L28" s="190"/>
      <c r="M28" s="31" t="s">
        <v>0</v>
      </c>
      <c r="N28" s="32" t="s">
        <v>1</v>
      </c>
      <c r="O28" s="31" t="s">
        <v>0</v>
      </c>
      <c r="P28" s="32" t="s">
        <v>1</v>
      </c>
      <c r="Q28" s="31" t="s">
        <v>0</v>
      </c>
      <c r="R28" s="32" t="s">
        <v>1</v>
      </c>
    </row>
    <row r="29" spans="1:18">
      <c r="A29" s="30" t="s">
        <v>25</v>
      </c>
      <c r="B29" s="50" t="s">
        <v>95</v>
      </c>
      <c r="C29" s="82" t="s">
        <v>76</v>
      </c>
      <c r="D29" s="83"/>
      <c r="E29" s="84"/>
      <c r="F29" s="82">
        <f>'[1]GENSET 01'!$J$8</f>
        <v>11905746</v>
      </c>
      <c r="G29" s="84"/>
      <c r="H29" s="53">
        <v>200</v>
      </c>
      <c r="I29" s="51">
        <f t="shared" ref="I29:I34" si="0">H29*80%</f>
        <v>160</v>
      </c>
      <c r="J29" s="82" t="s">
        <v>79</v>
      </c>
      <c r="K29" s="83"/>
      <c r="L29" s="84"/>
      <c r="M29" s="46">
        <v>0</v>
      </c>
      <c r="N29" s="46">
        <v>0</v>
      </c>
      <c r="O29" s="47">
        <v>95</v>
      </c>
      <c r="P29" s="47" t="s">
        <v>101</v>
      </c>
      <c r="Q29" s="47">
        <v>85680</v>
      </c>
      <c r="R29" s="47">
        <v>23</v>
      </c>
    </row>
    <row r="30" spans="1:18">
      <c r="A30" s="30" t="s">
        <v>26</v>
      </c>
      <c r="B30" s="50" t="s">
        <v>96</v>
      </c>
      <c r="C30" s="82" t="s">
        <v>97</v>
      </c>
      <c r="D30" s="83"/>
      <c r="E30" s="84"/>
      <c r="F30" s="82">
        <f>'[1]GENSET 02'!$J$8</f>
        <v>2013734666</v>
      </c>
      <c r="G30" s="84"/>
      <c r="H30" s="53">
        <v>350</v>
      </c>
      <c r="I30" s="51">
        <f t="shared" si="0"/>
        <v>280</v>
      </c>
      <c r="J30" s="145" t="s">
        <v>79</v>
      </c>
      <c r="K30" s="146"/>
      <c r="L30" s="147"/>
      <c r="M30" s="46">
        <v>330</v>
      </c>
      <c r="N30" s="46">
        <v>29</v>
      </c>
      <c r="O30" s="47">
        <v>9914</v>
      </c>
      <c r="P30" s="47">
        <v>54</v>
      </c>
      <c r="Q30" s="47">
        <v>9843</v>
      </c>
      <c r="R30" s="47">
        <v>21</v>
      </c>
    </row>
    <row r="31" spans="1:18">
      <c r="A31" s="30" t="s">
        <v>27</v>
      </c>
      <c r="B31" s="50" t="s">
        <v>95</v>
      </c>
      <c r="C31" s="82" t="s">
        <v>77</v>
      </c>
      <c r="D31" s="83"/>
      <c r="E31" s="84"/>
      <c r="F31" s="82">
        <f>'[1]GENSET 03'!$J$8</f>
        <v>25437351</v>
      </c>
      <c r="G31" s="84"/>
      <c r="H31" s="53">
        <v>800</v>
      </c>
      <c r="I31" s="51">
        <f t="shared" si="0"/>
        <v>640</v>
      </c>
      <c r="J31" s="82" t="s">
        <v>79</v>
      </c>
      <c r="K31" s="83"/>
      <c r="L31" s="84"/>
      <c r="M31" s="64">
        <v>47</v>
      </c>
      <c r="N31" s="64">
        <v>40</v>
      </c>
      <c r="O31" s="47">
        <v>4291</v>
      </c>
      <c r="P31" s="47">
        <v>13</v>
      </c>
      <c r="Q31" s="47">
        <v>3890</v>
      </c>
      <c r="R31" s="47">
        <v>49</v>
      </c>
    </row>
    <row r="32" spans="1:18">
      <c r="A32" s="30" t="s">
        <v>28</v>
      </c>
      <c r="B32" s="50" t="s">
        <v>95</v>
      </c>
      <c r="C32" s="82" t="s">
        <v>78</v>
      </c>
      <c r="D32" s="83"/>
      <c r="E32" s="84"/>
      <c r="F32" s="82">
        <f>'[1]GENSET 04'!$J$8</f>
        <v>41210494</v>
      </c>
      <c r="G32" s="84"/>
      <c r="H32" s="53">
        <v>600</v>
      </c>
      <c r="I32" s="51">
        <f t="shared" si="0"/>
        <v>480</v>
      </c>
      <c r="J32" s="82" t="s">
        <v>79</v>
      </c>
      <c r="K32" s="83"/>
      <c r="L32" s="84"/>
      <c r="M32" s="64">
        <v>353</v>
      </c>
      <c r="N32" s="64">
        <v>15</v>
      </c>
      <c r="O32" s="47">
        <v>5276</v>
      </c>
      <c r="P32" s="47">
        <v>27</v>
      </c>
      <c r="Q32" s="47">
        <v>26011</v>
      </c>
      <c r="R32" s="47">
        <v>9</v>
      </c>
    </row>
    <row r="33" spans="1:18">
      <c r="A33" s="30" t="s">
        <v>53</v>
      </c>
      <c r="B33" s="50" t="s">
        <v>95</v>
      </c>
      <c r="C33" s="82" t="s">
        <v>99</v>
      </c>
      <c r="D33" s="83"/>
      <c r="E33" s="84"/>
      <c r="F33" s="82">
        <v>78939629</v>
      </c>
      <c r="G33" s="84"/>
      <c r="H33" s="53">
        <v>120</v>
      </c>
      <c r="I33" s="51">
        <f t="shared" si="0"/>
        <v>96</v>
      </c>
      <c r="J33" s="82" t="s">
        <v>79</v>
      </c>
      <c r="K33" s="83"/>
      <c r="L33" s="84"/>
      <c r="M33" s="64">
        <v>479</v>
      </c>
      <c r="N33" s="64">
        <v>35</v>
      </c>
      <c r="O33" s="47">
        <v>1612</v>
      </c>
      <c r="P33" s="47">
        <v>7</v>
      </c>
      <c r="Q33" s="47">
        <v>1611</v>
      </c>
      <c r="R33" s="47">
        <v>57</v>
      </c>
    </row>
    <row r="34" spans="1:18">
      <c r="A34" s="30" t="s">
        <v>66</v>
      </c>
      <c r="B34" s="50" t="s">
        <v>95</v>
      </c>
      <c r="C34" s="82" t="s">
        <v>100</v>
      </c>
      <c r="D34" s="83"/>
      <c r="E34" s="84"/>
      <c r="F34" s="82" t="s">
        <v>98</v>
      </c>
      <c r="G34" s="84"/>
      <c r="H34" s="53">
        <v>350</v>
      </c>
      <c r="I34" s="51">
        <f t="shared" si="0"/>
        <v>280</v>
      </c>
      <c r="J34" s="82" t="s">
        <v>79</v>
      </c>
      <c r="K34" s="83"/>
      <c r="L34" s="84"/>
      <c r="M34" s="64">
        <v>277</v>
      </c>
      <c r="N34" s="64">
        <v>15</v>
      </c>
      <c r="O34" s="63">
        <v>1235</v>
      </c>
      <c r="P34" s="47">
        <v>6</v>
      </c>
      <c r="Q34" s="47">
        <v>1158</v>
      </c>
      <c r="R34" s="47">
        <v>6</v>
      </c>
    </row>
    <row r="35" spans="1:18" ht="15">
      <c r="A35" s="18"/>
      <c r="B35" s="23"/>
      <c r="C35" s="23"/>
      <c r="D35" s="23"/>
      <c r="E35" s="23"/>
      <c r="F35" s="23"/>
      <c r="G35" s="23"/>
      <c r="H35" s="23"/>
      <c r="I35" s="23"/>
      <c r="J35" s="23"/>
      <c r="K35" s="19"/>
      <c r="L35" s="20"/>
      <c r="M35" s="20"/>
      <c r="N35" s="20"/>
      <c r="O35" s="21"/>
      <c r="P35" s="22"/>
      <c r="Q35" s="21"/>
      <c r="R35" s="22"/>
    </row>
    <row r="36" spans="1:18">
      <c r="A36" s="191" t="s">
        <v>33</v>
      </c>
      <c r="B36" s="148" t="s">
        <v>41</v>
      </c>
      <c r="C36" s="148"/>
      <c r="D36" s="148"/>
      <c r="E36" s="148"/>
      <c r="F36" s="148"/>
      <c r="G36" s="148"/>
      <c r="H36" s="148"/>
      <c r="I36" s="148"/>
      <c r="J36" s="148"/>
      <c r="K36" s="148"/>
      <c r="L36" s="148"/>
      <c r="M36" s="85" t="s">
        <v>44</v>
      </c>
      <c r="N36" s="86"/>
      <c r="O36" s="86"/>
      <c r="P36" s="86"/>
      <c r="Q36" s="86"/>
      <c r="R36" s="87"/>
    </row>
    <row r="37" spans="1:18">
      <c r="A37" s="191"/>
      <c r="B37" s="191" t="s">
        <v>36</v>
      </c>
      <c r="C37" s="191"/>
      <c r="D37" s="33"/>
      <c r="E37" s="191" t="s">
        <v>37</v>
      </c>
      <c r="F37" s="191"/>
      <c r="G37" s="191" t="s">
        <v>38</v>
      </c>
      <c r="H37" s="191"/>
      <c r="I37" s="191" t="s">
        <v>39</v>
      </c>
      <c r="J37" s="191"/>
      <c r="K37" s="213" t="s">
        <v>40</v>
      </c>
      <c r="L37" s="213"/>
      <c r="M37" s="88"/>
      <c r="N37" s="89"/>
      <c r="O37" s="89"/>
      <c r="P37" s="89"/>
      <c r="Q37" s="89"/>
      <c r="R37" s="90"/>
    </row>
    <row r="38" spans="1:18">
      <c r="A38" s="30" t="s">
        <v>25</v>
      </c>
      <c r="B38" s="211">
        <v>43686</v>
      </c>
      <c r="C38" s="211"/>
      <c r="D38" s="48"/>
      <c r="E38" s="212">
        <v>44017</v>
      </c>
      <c r="F38" s="212"/>
      <c r="G38" s="212">
        <v>44010</v>
      </c>
      <c r="H38" s="212"/>
      <c r="I38" s="212">
        <v>44012</v>
      </c>
      <c r="J38" s="212"/>
      <c r="K38" s="214"/>
      <c r="L38" s="214"/>
      <c r="M38" s="207"/>
      <c r="N38" s="208"/>
      <c r="O38" s="208"/>
      <c r="P38" s="208"/>
      <c r="Q38" s="208"/>
      <c r="R38" s="209"/>
    </row>
    <row r="39" spans="1:18">
      <c r="A39" s="30" t="s">
        <v>26</v>
      </c>
      <c r="B39" s="211"/>
      <c r="C39" s="211"/>
      <c r="D39" s="48"/>
      <c r="E39" s="212"/>
      <c r="F39" s="212"/>
      <c r="G39" s="212">
        <v>44018</v>
      </c>
      <c r="H39" s="212"/>
      <c r="I39" s="212">
        <v>43927</v>
      </c>
      <c r="J39" s="212"/>
      <c r="K39" s="214"/>
      <c r="L39" s="214"/>
      <c r="M39" s="207" t="s">
        <v>108</v>
      </c>
      <c r="N39" s="208"/>
      <c r="O39" s="208"/>
      <c r="P39" s="208"/>
      <c r="Q39" s="208"/>
      <c r="R39" s="209"/>
    </row>
    <row r="40" spans="1:18">
      <c r="A40" s="30" t="s">
        <v>27</v>
      </c>
      <c r="B40" s="211"/>
      <c r="C40" s="211"/>
      <c r="D40" s="48"/>
      <c r="E40" s="212"/>
      <c r="F40" s="212"/>
      <c r="G40" s="212"/>
      <c r="H40" s="212"/>
      <c r="I40" s="218"/>
      <c r="J40" s="218"/>
      <c r="K40" s="214"/>
      <c r="L40" s="214"/>
      <c r="M40" s="210"/>
      <c r="N40" s="208"/>
      <c r="O40" s="208"/>
      <c r="P40" s="208"/>
      <c r="Q40" s="208"/>
      <c r="R40" s="209"/>
    </row>
    <row r="41" spans="1:18">
      <c r="A41" s="30" t="s">
        <v>28</v>
      </c>
      <c r="B41" s="219">
        <v>43776</v>
      </c>
      <c r="C41" s="220"/>
      <c r="D41" s="48"/>
      <c r="E41" s="142">
        <v>43517</v>
      </c>
      <c r="F41" s="143"/>
      <c r="G41" s="142">
        <v>43204</v>
      </c>
      <c r="H41" s="143"/>
      <c r="I41" s="142">
        <v>44298</v>
      </c>
      <c r="J41" s="143"/>
      <c r="K41" s="221">
        <v>44292</v>
      </c>
      <c r="L41" s="222"/>
      <c r="M41" s="145"/>
      <c r="N41" s="146"/>
      <c r="O41" s="146"/>
      <c r="P41" s="146"/>
      <c r="Q41" s="146"/>
      <c r="R41" s="147"/>
    </row>
    <row r="42" spans="1:18">
      <c r="A42" s="30" t="s">
        <v>53</v>
      </c>
      <c r="B42" s="211"/>
      <c r="C42" s="211"/>
      <c r="D42" s="48"/>
      <c r="E42" s="212"/>
      <c r="F42" s="212"/>
      <c r="G42" s="212"/>
      <c r="H42" s="212"/>
      <c r="I42" s="212"/>
      <c r="J42" s="212"/>
      <c r="K42" s="214"/>
      <c r="L42" s="214"/>
      <c r="M42" s="145"/>
      <c r="N42" s="146"/>
      <c r="O42" s="146"/>
      <c r="P42" s="146"/>
      <c r="Q42" s="146"/>
      <c r="R42" s="147"/>
    </row>
    <row r="43" spans="1:18">
      <c r="A43" s="30" t="s">
        <v>66</v>
      </c>
      <c r="B43" s="211"/>
      <c r="C43" s="211"/>
      <c r="D43" s="48"/>
      <c r="E43" s="212"/>
      <c r="F43" s="212"/>
      <c r="G43" s="212"/>
      <c r="H43" s="212"/>
      <c r="I43" s="212"/>
      <c r="J43" s="212"/>
      <c r="K43" s="214"/>
      <c r="L43" s="214"/>
      <c r="M43" s="145"/>
      <c r="N43" s="146"/>
      <c r="O43" s="146"/>
      <c r="P43" s="146"/>
      <c r="Q43" s="146"/>
      <c r="R43" s="147"/>
    </row>
    <row r="44" spans="1:18" ht="15">
      <c r="A44" s="18"/>
      <c r="B44" s="23"/>
      <c r="C44" s="23"/>
      <c r="D44" s="23"/>
      <c r="E44" s="23"/>
      <c r="F44" s="23"/>
      <c r="G44" s="18"/>
      <c r="H44" s="23"/>
      <c r="I44" s="23"/>
      <c r="J44" s="23"/>
      <c r="K44" s="19"/>
      <c r="L44" s="20"/>
      <c r="M44" s="20"/>
      <c r="N44" s="20"/>
      <c r="O44" s="21"/>
      <c r="P44" s="22"/>
      <c r="Q44" s="21"/>
      <c r="R44" s="22"/>
    </row>
    <row r="45" spans="1:18">
      <c r="A45" s="148" t="s">
        <v>46</v>
      </c>
      <c r="B45" s="148"/>
      <c r="C45" s="148"/>
      <c r="D45" s="148"/>
      <c r="E45" s="148"/>
      <c r="F45" s="148"/>
      <c r="G45" s="148"/>
      <c r="H45" s="148"/>
      <c r="I45" s="148"/>
      <c r="J45" s="148"/>
      <c r="K45" s="148" t="s">
        <v>59</v>
      </c>
      <c r="L45" s="148"/>
      <c r="M45" s="148"/>
      <c r="N45" s="148"/>
      <c r="O45" s="148"/>
      <c r="P45" s="148"/>
      <c r="Q45" s="148"/>
      <c r="R45" s="148"/>
    </row>
    <row r="46" spans="1:18" s="16" customFormat="1" ht="25.5">
      <c r="A46" s="191" t="s">
        <v>43</v>
      </c>
      <c r="B46" s="191"/>
      <c r="C46" s="215" t="s">
        <v>58</v>
      </c>
      <c r="D46" s="216"/>
      <c r="E46" s="217"/>
      <c r="F46" s="34" t="s">
        <v>56</v>
      </c>
      <c r="G46" s="34" t="s">
        <v>57</v>
      </c>
      <c r="H46" s="191" t="s">
        <v>45</v>
      </c>
      <c r="I46" s="191"/>
      <c r="J46" s="191"/>
      <c r="K46" s="41" t="s">
        <v>25</v>
      </c>
      <c r="L46" s="41" t="s">
        <v>26</v>
      </c>
      <c r="M46" s="41" t="s">
        <v>27</v>
      </c>
      <c r="N46" s="41" t="s">
        <v>28</v>
      </c>
      <c r="O46" s="41" t="s">
        <v>53</v>
      </c>
      <c r="P46" s="41" t="s">
        <v>66</v>
      </c>
      <c r="Q46" s="41" t="s">
        <v>67</v>
      </c>
      <c r="R46" s="41" t="s">
        <v>68</v>
      </c>
    </row>
    <row r="47" spans="1:18">
      <c r="A47" s="206" t="s">
        <v>80</v>
      </c>
      <c r="B47" s="206"/>
      <c r="C47" s="145">
        <v>200</v>
      </c>
      <c r="D47" s="146"/>
      <c r="E47" s="147"/>
      <c r="F47" s="38">
        <v>3</v>
      </c>
      <c r="G47" s="38">
        <v>13</v>
      </c>
      <c r="H47" s="206" t="s">
        <v>81</v>
      </c>
      <c r="I47" s="206"/>
      <c r="J47" s="206"/>
      <c r="K47" s="39">
        <v>630</v>
      </c>
      <c r="L47" s="51">
        <v>1000</v>
      </c>
      <c r="M47" s="51">
        <v>1600</v>
      </c>
      <c r="N47" s="49">
        <v>1000</v>
      </c>
      <c r="O47" s="49">
        <v>250</v>
      </c>
      <c r="P47" s="49">
        <v>400</v>
      </c>
      <c r="Q47" s="49"/>
      <c r="R47" s="49"/>
    </row>
    <row r="48" spans="1:18">
      <c r="A48" s="42"/>
      <c r="B48" s="42"/>
      <c r="C48" s="42"/>
      <c r="D48" s="42"/>
      <c r="E48" s="42"/>
      <c r="F48" s="43"/>
      <c r="G48" s="43"/>
      <c r="H48" s="42"/>
      <c r="I48" s="42"/>
      <c r="J48" s="42"/>
      <c r="K48" s="44"/>
      <c r="L48" s="44"/>
      <c r="M48" s="44"/>
      <c r="N48" s="44"/>
      <c r="O48" s="44"/>
      <c r="P48" s="44"/>
      <c r="Q48" s="44"/>
      <c r="R48" s="44"/>
    </row>
    <row r="49" spans="1:18">
      <c r="A49" s="149"/>
      <c r="B49" s="94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5"/>
    </row>
    <row r="50" spans="1:18" ht="16.5" customHeight="1">
      <c r="A50" s="194" t="s">
        <v>69</v>
      </c>
      <c r="B50" s="195"/>
      <c r="C50" s="45" t="s">
        <v>82</v>
      </c>
      <c r="D50" s="45"/>
      <c r="E50" s="45" t="s">
        <v>83</v>
      </c>
      <c r="F50" s="45" t="s">
        <v>84</v>
      </c>
      <c r="G50" s="52" t="s">
        <v>85</v>
      </c>
      <c r="H50" s="45" t="s">
        <v>86</v>
      </c>
      <c r="I50" s="52" t="s">
        <v>87</v>
      </c>
      <c r="J50" s="45" t="s">
        <v>88</v>
      </c>
      <c r="K50" s="52" t="s">
        <v>89</v>
      </c>
      <c r="L50" s="45" t="s">
        <v>90</v>
      </c>
      <c r="M50" s="52" t="s">
        <v>91</v>
      </c>
      <c r="N50" s="45" t="s">
        <v>92</v>
      </c>
      <c r="O50" s="52" t="s">
        <v>93</v>
      </c>
      <c r="P50" s="45" t="s">
        <v>94</v>
      </c>
      <c r="Q50" s="52"/>
      <c r="R50" s="45"/>
    </row>
    <row r="51" spans="1:18">
      <c r="A51" s="194" t="s">
        <v>70</v>
      </c>
      <c r="B51" s="195"/>
      <c r="C51" s="45">
        <v>250</v>
      </c>
      <c r="D51" s="45"/>
      <c r="E51" s="45">
        <v>250</v>
      </c>
      <c r="F51" s="52">
        <v>250</v>
      </c>
      <c r="G51" s="52">
        <v>250</v>
      </c>
      <c r="H51" s="52">
        <v>250</v>
      </c>
      <c r="I51" s="52">
        <v>250</v>
      </c>
      <c r="J51" s="52">
        <v>250</v>
      </c>
      <c r="K51" s="52">
        <v>250</v>
      </c>
      <c r="L51" s="52">
        <v>250</v>
      </c>
      <c r="M51" s="52">
        <v>250</v>
      </c>
      <c r="N51" s="52">
        <v>250</v>
      </c>
      <c r="O51" s="52">
        <v>250</v>
      </c>
      <c r="P51" s="52">
        <v>250</v>
      </c>
      <c r="Q51" s="52"/>
      <c r="R51" s="45"/>
    </row>
    <row r="52" spans="1:18" ht="15">
      <c r="A52" s="18"/>
      <c r="B52" s="23"/>
      <c r="C52" s="23"/>
      <c r="D52" s="23"/>
      <c r="E52" s="23"/>
      <c r="F52" s="23"/>
      <c r="G52" s="18"/>
      <c r="H52" s="23"/>
      <c r="I52" s="23"/>
      <c r="J52" s="23"/>
      <c r="K52" s="19"/>
      <c r="L52" s="20"/>
      <c r="M52" s="20"/>
      <c r="N52" s="20"/>
      <c r="O52" s="21"/>
      <c r="P52" s="22"/>
      <c r="Q52" s="21"/>
      <c r="R52" s="22"/>
    </row>
    <row r="53" spans="1:18">
      <c r="A53" s="200" t="s">
        <v>60</v>
      </c>
      <c r="B53" s="201"/>
      <c r="C53" s="201"/>
      <c r="D53" s="201"/>
      <c r="E53" s="201"/>
      <c r="F53" s="201"/>
      <c r="G53" s="201"/>
      <c r="H53" s="201"/>
      <c r="I53" s="201"/>
      <c r="J53" s="201"/>
      <c r="K53" s="201"/>
      <c r="L53" s="201"/>
      <c r="M53" s="201"/>
      <c r="N53" s="201"/>
      <c r="O53" s="201"/>
      <c r="P53" s="201"/>
      <c r="Q53" s="201"/>
      <c r="R53" s="202"/>
    </row>
    <row r="54" spans="1:18" ht="36" customHeight="1">
      <c r="A54" s="203"/>
      <c r="B54" s="204"/>
      <c r="C54" s="204"/>
      <c r="D54" s="204"/>
      <c r="E54" s="204"/>
      <c r="F54" s="204"/>
      <c r="G54" s="204"/>
      <c r="H54" s="204"/>
      <c r="I54" s="204"/>
      <c r="J54" s="204"/>
      <c r="K54" s="204"/>
      <c r="L54" s="204"/>
      <c r="M54" s="204"/>
      <c r="N54" s="204"/>
      <c r="O54" s="204"/>
      <c r="P54" s="204"/>
      <c r="Q54" s="204"/>
      <c r="R54" s="205"/>
    </row>
    <row r="55" spans="1:18" ht="15">
      <c r="A55" s="199"/>
      <c r="B55" s="199"/>
      <c r="C55" s="9"/>
      <c r="D55" s="9"/>
      <c r="E55" s="18"/>
      <c r="F55" s="9"/>
      <c r="G55" s="18"/>
      <c r="H55" s="9"/>
      <c r="I55" s="9"/>
      <c r="J55" s="9"/>
      <c r="K55" s="9"/>
      <c r="L55" s="9"/>
      <c r="M55" s="9"/>
      <c r="N55" s="9"/>
      <c r="O55" s="9"/>
      <c r="P55" s="9"/>
      <c r="Q55" s="9"/>
      <c r="R55" s="10"/>
    </row>
    <row r="56" spans="1:18">
      <c r="A56" s="118"/>
      <c r="B56" s="118"/>
      <c r="C56" s="118"/>
      <c r="D56" s="118"/>
      <c r="E56" s="118" t="s">
        <v>64</v>
      </c>
      <c r="F56" s="118"/>
      <c r="G56" s="118"/>
      <c r="H56" s="118"/>
      <c r="I56" s="118" t="s">
        <v>62</v>
      </c>
      <c r="J56" s="118"/>
      <c r="K56" s="118"/>
      <c r="L56" s="118"/>
      <c r="M56" s="65" t="s">
        <v>61</v>
      </c>
      <c r="N56" s="66"/>
      <c r="O56" s="66"/>
      <c r="P56" s="66"/>
      <c r="Q56" s="66"/>
      <c r="R56" s="67"/>
    </row>
    <row r="57" spans="1:18">
      <c r="A57" s="150" t="s">
        <v>2</v>
      </c>
      <c r="B57" s="151"/>
      <c r="C57" s="151"/>
      <c r="D57" s="152"/>
      <c r="E57" s="68" t="s">
        <v>103</v>
      </c>
      <c r="F57" s="69"/>
      <c r="G57" s="69"/>
      <c r="H57" s="70"/>
      <c r="I57" s="68" t="s">
        <v>105</v>
      </c>
      <c r="J57" s="69"/>
      <c r="K57" s="69"/>
      <c r="L57" s="70"/>
      <c r="M57" s="68"/>
      <c r="N57" s="69"/>
      <c r="O57" s="69"/>
      <c r="P57" s="69"/>
      <c r="Q57" s="69"/>
      <c r="R57" s="70"/>
    </row>
    <row r="58" spans="1:18">
      <c r="A58" s="77" t="s">
        <v>42</v>
      </c>
      <c r="B58" s="78"/>
      <c r="C58" s="78"/>
      <c r="D58" s="175"/>
      <c r="E58" s="74" t="s">
        <v>104</v>
      </c>
      <c r="F58" s="75"/>
      <c r="G58" s="75"/>
      <c r="H58" s="76"/>
      <c r="I58" s="74" t="s">
        <v>106</v>
      </c>
      <c r="J58" s="75"/>
      <c r="K58" s="75"/>
      <c r="L58" s="76"/>
      <c r="M58" s="74"/>
      <c r="N58" s="75"/>
      <c r="O58" s="75"/>
      <c r="P58" s="75"/>
      <c r="Q58" s="75"/>
      <c r="R58" s="76"/>
    </row>
    <row r="59" spans="1:18">
      <c r="A59" s="77" t="s">
        <v>63</v>
      </c>
      <c r="B59" s="78"/>
      <c r="C59" s="78"/>
      <c r="D59" s="40"/>
      <c r="E59" s="79">
        <v>7790021</v>
      </c>
      <c r="F59" s="80"/>
      <c r="G59" s="80"/>
      <c r="H59" s="81"/>
      <c r="I59" s="79">
        <v>7774849</v>
      </c>
      <c r="J59" s="80"/>
      <c r="K59" s="80"/>
      <c r="L59" s="81"/>
      <c r="M59" s="74"/>
      <c r="N59" s="75"/>
      <c r="O59" s="75"/>
      <c r="P59" s="75"/>
      <c r="Q59" s="75"/>
      <c r="R59" s="76"/>
    </row>
    <row r="60" spans="1:18">
      <c r="A60" s="77" t="s">
        <v>10</v>
      </c>
      <c r="B60" s="78"/>
      <c r="C60" s="78"/>
      <c r="D60" s="175"/>
      <c r="E60" s="196">
        <v>44319</v>
      </c>
      <c r="F60" s="197"/>
      <c r="G60" s="197"/>
      <c r="H60" s="198"/>
      <c r="I60" s="196">
        <v>44319</v>
      </c>
      <c r="J60" s="197"/>
      <c r="K60" s="197"/>
      <c r="L60" s="198"/>
      <c r="M60" s="74"/>
      <c r="N60" s="75"/>
      <c r="O60" s="75"/>
      <c r="P60" s="75"/>
      <c r="Q60" s="75"/>
      <c r="R60" s="76"/>
    </row>
    <row r="61" spans="1:18" ht="30.75" customHeight="1">
      <c r="A61" s="182" t="s">
        <v>3</v>
      </c>
      <c r="B61" s="183"/>
      <c r="C61" s="183"/>
      <c r="D61" s="184"/>
      <c r="E61" s="71"/>
      <c r="F61" s="72"/>
      <c r="G61" s="72"/>
      <c r="H61" s="73"/>
      <c r="I61" s="71"/>
      <c r="J61" s="72"/>
      <c r="K61" s="72"/>
      <c r="L61" s="73"/>
      <c r="M61" s="71"/>
      <c r="N61" s="72"/>
      <c r="O61" s="72"/>
      <c r="P61" s="72"/>
      <c r="Q61" s="72"/>
      <c r="R61" s="73"/>
    </row>
    <row r="62" spans="1:18" ht="15">
      <c r="A62" s="6"/>
      <c r="B62" s="6"/>
      <c r="C62" s="6"/>
      <c r="D62" s="6"/>
      <c r="E62" s="24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</row>
  </sheetData>
  <sheetProtection algorithmName="SHA-512" hashValue="CkvFxDD3/27aMqQ9PG7Tpw3qpvUizU6RhTw2TLPP4cMQkZK30OrRwkJZ0UmEUR7NhuzvF2HJ04F9n/vwTcUM5g==" saltValue="hveixXiBBeZYkjiFzFeXjw==" spinCount="100000" sheet="1" objects="1" scenarios="1" insertRows="0"/>
  <protectedRanges>
    <protectedRange sqref="Q6 Q7 E6 E10:R10 E14:R14 E17:R17 E20:H24 K20:P24 B29:R34 B38:R43 A47:R47 C50:R51 A54 E57:L61 H3" name="Range2"/>
  </protectedRanges>
  <dataConsolidate/>
  <mergeCells count="198">
    <mergeCell ref="F29:G29"/>
    <mergeCell ref="C29:E29"/>
    <mergeCell ref="C30:E30"/>
    <mergeCell ref="F30:G30"/>
    <mergeCell ref="C31:E31"/>
    <mergeCell ref="F31:G31"/>
    <mergeCell ref="C32:E32"/>
    <mergeCell ref="F32:G32"/>
    <mergeCell ref="C33:E33"/>
    <mergeCell ref="F33:G33"/>
    <mergeCell ref="J34:L34"/>
    <mergeCell ref="B43:C43"/>
    <mergeCell ref="E43:F43"/>
    <mergeCell ref="G43:H43"/>
    <mergeCell ref="I43:J43"/>
    <mergeCell ref="K43:L43"/>
    <mergeCell ref="M43:R43"/>
    <mergeCell ref="C34:E34"/>
    <mergeCell ref="F34:G34"/>
    <mergeCell ref="G39:H39"/>
    <mergeCell ref="I39:J39"/>
    <mergeCell ref="K39:L39"/>
    <mergeCell ref="B40:C40"/>
    <mergeCell ref="E40:F40"/>
    <mergeCell ref="G40:H40"/>
    <mergeCell ref="I40:J40"/>
    <mergeCell ref="K40:L40"/>
    <mergeCell ref="M41:R41"/>
    <mergeCell ref="B41:C41"/>
    <mergeCell ref="E41:F41"/>
    <mergeCell ref="G41:H41"/>
    <mergeCell ref="I41:J41"/>
    <mergeCell ref="K41:L41"/>
    <mergeCell ref="A36:A37"/>
    <mergeCell ref="B37:C37"/>
    <mergeCell ref="E37:F37"/>
    <mergeCell ref="G37:H37"/>
    <mergeCell ref="I37:J37"/>
    <mergeCell ref="K37:L37"/>
    <mergeCell ref="B36:L36"/>
    <mergeCell ref="M38:R38"/>
    <mergeCell ref="A49:R49"/>
    <mergeCell ref="B38:C38"/>
    <mergeCell ref="E38:F38"/>
    <mergeCell ref="G38:H38"/>
    <mergeCell ref="I38:J38"/>
    <mergeCell ref="K38:L38"/>
    <mergeCell ref="B42:C42"/>
    <mergeCell ref="E42:F42"/>
    <mergeCell ref="G42:H42"/>
    <mergeCell ref="I42:J42"/>
    <mergeCell ref="K42:L42"/>
    <mergeCell ref="A46:B46"/>
    <mergeCell ref="C46:E46"/>
    <mergeCell ref="H46:J46"/>
    <mergeCell ref="K45:R45"/>
    <mergeCell ref="A45:J45"/>
    <mergeCell ref="A47:B47"/>
    <mergeCell ref="C47:E47"/>
    <mergeCell ref="H47:J47"/>
    <mergeCell ref="M39:R39"/>
    <mergeCell ref="M40:R40"/>
    <mergeCell ref="M42:R42"/>
    <mergeCell ref="B39:C39"/>
    <mergeCell ref="E39:F39"/>
    <mergeCell ref="A50:B50"/>
    <mergeCell ref="A51:B51"/>
    <mergeCell ref="A61:D61"/>
    <mergeCell ref="E61:H61"/>
    <mergeCell ref="I61:L61"/>
    <mergeCell ref="A58:D58"/>
    <mergeCell ref="E58:H58"/>
    <mergeCell ref="I58:L58"/>
    <mergeCell ref="A60:D60"/>
    <mergeCell ref="E60:H60"/>
    <mergeCell ref="I60:L60"/>
    <mergeCell ref="A57:D57"/>
    <mergeCell ref="E57:H57"/>
    <mergeCell ref="I57:L57"/>
    <mergeCell ref="A55:B55"/>
    <mergeCell ref="A56:D56"/>
    <mergeCell ref="E56:H56"/>
    <mergeCell ref="I56:L56"/>
    <mergeCell ref="A53:R53"/>
    <mergeCell ref="A54:R54"/>
    <mergeCell ref="Q27:R27"/>
    <mergeCell ref="A24:D24"/>
    <mergeCell ref="E24:F24"/>
    <mergeCell ref="G24:H24"/>
    <mergeCell ref="I24:J24"/>
    <mergeCell ref="K24:L24"/>
    <mergeCell ref="M24:N24"/>
    <mergeCell ref="H27:H28"/>
    <mergeCell ref="F27:G28"/>
    <mergeCell ref="C27:E28"/>
    <mergeCell ref="I27:I28"/>
    <mergeCell ref="J27:L28"/>
    <mergeCell ref="O21:P21"/>
    <mergeCell ref="Q21:R21"/>
    <mergeCell ref="A22:D22"/>
    <mergeCell ref="E22:F22"/>
    <mergeCell ref="G22:H22"/>
    <mergeCell ref="I22:J22"/>
    <mergeCell ref="K22:L22"/>
    <mergeCell ref="M22:N22"/>
    <mergeCell ref="O22:P22"/>
    <mergeCell ref="Q22:R22"/>
    <mergeCell ref="A21:D21"/>
    <mergeCell ref="E21:F21"/>
    <mergeCell ref="I21:J21"/>
    <mergeCell ref="K21:L21"/>
    <mergeCell ref="M21:N21"/>
    <mergeCell ref="G21:H21"/>
    <mergeCell ref="J29:L29"/>
    <mergeCell ref="J30:L30"/>
    <mergeCell ref="B26:L26"/>
    <mergeCell ref="O19:P19"/>
    <mergeCell ref="Q19:R19"/>
    <mergeCell ref="A20:D20"/>
    <mergeCell ref="E20:F20"/>
    <mergeCell ref="G20:H20"/>
    <mergeCell ref="I20:J20"/>
    <mergeCell ref="K20:L20"/>
    <mergeCell ref="M20:N20"/>
    <mergeCell ref="O20:P20"/>
    <mergeCell ref="Q20:R20"/>
    <mergeCell ref="A19:D19"/>
    <mergeCell ref="E19:F19"/>
    <mergeCell ref="G19:H19"/>
    <mergeCell ref="I19:J19"/>
    <mergeCell ref="K19:L19"/>
    <mergeCell ref="M19:N19"/>
    <mergeCell ref="O24:P24"/>
    <mergeCell ref="Q24:R24"/>
    <mergeCell ref="A26:A28"/>
    <mergeCell ref="M27:N27"/>
    <mergeCell ref="O27:P27"/>
    <mergeCell ref="A12:D14"/>
    <mergeCell ref="E12:J12"/>
    <mergeCell ref="L12:R12"/>
    <mergeCell ref="E13:F13"/>
    <mergeCell ref="G13:H13"/>
    <mergeCell ref="I13:J13"/>
    <mergeCell ref="K13:L13"/>
    <mergeCell ref="Q13:R13"/>
    <mergeCell ref="E14:F14"/>
    <mergeCell ref="G14:H14"/>
    <mergeCell ref="I14:J14"/>
    <mergeCell ref="K14:L14"/>
    <mergeCell ref="Q14:R14"/>
    <mergeCell ref="M13:P13"/>
    <mergeCell ref="M14:P14"/>
    <mergeCell ref="A1:D1"/>
    <mergeCell ref="Q5:R5"/>
    <mergeCell ref="Q6:R6"/>
    <mergeCell ref="Q7:R7"/>
    <mergeCell ref="H10:J10"/>
    <mergeCell ref="E10:G10"/>
    <mergeCell ref="O7:P7"/>
    <mergeCell ref="O9:R9"/>
    <mergeCell ref="O10:R10"/>
    <mergeCell ref="A2:R2"/>
    <mergeCell ref="E6:G6"/>
    <mergeCell ref="A6:C6"/>
    <mergeCell ref="H3:L3"/>
    <mergeCell ref="M9:N9"/>
    <mergeCell ref="K10:L10"/>
    <mergeCell ref="M10:N10"/>
    <mergeCell ref="K9:L9"/>
    <mergeCell ref="O6:P6"/>
    <mergeCell ref="F8:H8"/>
    <mergeCell ref="A9:D10"/>
    <mergeCell ref="E9:G9"/>
    <mergeCell ref="H9:J9"/>
    <mergeCell ref="P16:R16"/>
    <mergeCell ref="M56:R56"/>
    <mergeCell ref="M57:R57"/>
    <mergeCell ref="M61:R61"/>
    <mergeCell ref="M60:R60"/>
    <mergeCell ref="M58:R58"/>
    <mergeCell ref="A59:C59"/>
    <mergeCell ref="E59:H59"/>
    <mergeCell ref="I59:L59"/>
    <mergeCell ref="M59:R59"/>
    <mergeCell ref="J31:L31"/>
    <mergeCell ref="M36:R37"/>
    <mergeCell ref="E17:G17"/>
    <mergeCell ref="H17:J17"/>
    <mergeCell ref="K17:O17"/>
    <mergeCell ref="P17:R17"/>
    <mergeCell ref="J32:L32"/>
    <mergeCell ref="J33:L33"/>
    <mergeCell ref="M26:R26"/>
    <mergeCell ref="A16:D17"/>
    <mergeCell ref="E16:G16"/>
    <mergeCell ref="H16:J16"/>
    <mergeCell ref="K16:O16"/>
    <mergeCell ref="B27:B28"/>
  </mergeCells>
  <phoneticPr fontId="16" type="noConversion"/>
  <dataValidations xWindow="816" yWindow="471" count="58">
    <dataValidation type="list" allowBlank="1" showInputMessage="1" showErrorMessage="1" sqref="G35">
      <formula1>#REF!</formula1>
    </dataValidation>
    <dataValidation type="list" allowBlank="1" showInputMessage="1" showErrorMessage="1" sqref="B35">
      <formula1>#REF!</formula1>
    </dataValidation>
    <dataValidation type="date" allowBlank="1" showInputMessage="1" showErrorMessage="1" sqref="E60:L60">
      <formula1>43831</formula1>
      <formula2>44561</formula2>
    </dataValidation>
    <dataValidation type="date" allowBlank="1" showInputMessage="1" showErrorMessage="1" prompt="Please enter latest serviced date._x000a_" sqref="D38:D43">
      <formula1>42005</formula1>
      <formula2>44196</formula2>
    </dataValidation>
    <dataValidation type="date" allowBlank="1" showInputMessage="1" showErrorMessage="1" prompt="Please enter form filled date." sqref="Q7:R7">
      <formula1>43831</formula1>
      <formula2>44561</formula2>
    </dataValidation>
    <dataValidation allowBlank="1" showInputMessage="1" showErrorMessage="1" promptTitle="How to give form number" prompt="Please enter the form number as mention in OSD memo._x000a_" sqref="Q6:R6"/>
    <dataValidation allowBlank="1" showInputMessage="1" showErrorMessage="1" promptTitle="Generated Unit." prompt="Please enter total generated units on this month." sqref="E10:G10"/>
    <dataValidation allowBlank="1" showInputMessage="1" showErrorMessage="1" promptTitle="Billed Units" prompt="Please enter total usage units on this month." sqref="H10:J10"/>
    <dataValidation allowBlank="1" showInputMessage="1" showErrorMessage="1" promptTitle="Solar PV Units" prompt="(Only for Solar installed branches)_x000a_Please enter total solar generated units on this month." sqref="K10:L10"/>
    <dataValidation allowBlank="1" showInputMessage="1" showErrorMessage="1" promptTitle="Power house Usage" prompt="Please enter total power house usage on this month." sqref="M10:N10"/>
    <dataValidation allowBlank="1" showInputMessage="1" showErrorMessage="1" promptTitle="Remarks" prompt="Please mention if you have any issues to take the units." sqref="O10:R10"/>
    <dataValidation allowBlank="1" showInputMessage="1" showErrorMessage="1" promptTitle="Diesel" prompt="Please enter total consumed diesel on this month. mention in liters." sqref="E17:G17"/>
    <dataValidation allowBlank="1" showInputMessage="1" showErrorMessage="1" prompt="Please enter total consumed Luboil on this month. mention in liters." sqref="H17:J17"/>
    <dataValidation allowBlank="1" showInputMessage="1" showErrorMessage="1" prompt="Please enter total consumed transformer oil on this month. mention in liters." sqref="K17:O17"/>
    <dataValidation allowBlank="1" showInputMessage="1" showErrorMessage="1" promptTitle="Engine Status" prompt="Please mention current status of generator set._x000a_Exp:_x000a_Good / Normal / Bad" sqref="J29:L29"/>
    <dataValidation allowBlank="1" showInputMessage="1" showErrorMessage="1" prompt="Please mention current status of generator set._x000a_Exp:_x000a_Good / Normal / Bad" sqref="J30:J34 K30:L33"/>
    <dataValidation allowBlank="1" showInputMessage="1" showErrorMessage="1" prompt="Installed more than 6 genset, please insert a new row under &quot;Set 5&quot;" sqref="B29:B34"/>
    <dataValidation allowBlank="1" showInputMessage="1" showErrorMessage="1" prompt="Please mention if genset required any services. " sqref="M38:R38"/>
    <dataValidation allowBlank="1" showInputMessage="1" showErrorMessage="1" prompt="Please mention if genset required any services." sqref="M39:R43"/>
    <dataValidation allowBlank="1" showInputMessage="1" showErrorMessage="1" prompt="Please enter the engine breaker ampere._x000a_exp:_x000a_Set 1 connected breaker (amps)." sqref="K47"/>
    <dataValidation allowBlank="1" showInputMessage="1" showErrorMessage="1" prompt="Please enter feeder breaker name._x000a_exp: A1 or B2" sqref="C50"/>
    <dataValidation allowBlank="1" showInputMessage="1" showErrorMessage="1" prompt="Please mention, if you have any issues in Control Panel." sqref="A54:R54"/>
    <dataValidation allowBlank="1" showInputMessage="1" showErrorMessage="1" prompt="Please enter the diesel stocked in this month." sqref="E20:F20"/>
    <dataValidation allowBlank="1" showInputMessage="1" showErrorMessage="1" prompt="Please enter the minimum demand on this month." sqref="E14:F14"/>
    <dataValidation allowBlank="1" showInputMessage="1" showErrorMessage="1" prompt="Please enter the Lub oil stocked in this month." sqref="E21:F21"/>
    <dataValidation allowBlank="1" showInputMessage="1" showErrorMessage="1" prompt="Please enter the transformer oil stocked in this month." sqref="E22:F23"/>
    <dataValidation allowBlank="1" showInputMessage="1" showErrorMessage="1" prompt="Please enter the received total quantity of diesel in this month." sqref="G20:H20"/>
    <dataValidation allowBlank="1" showInputMessage="1" showErrorMessage="1" prompt="Please enter the received total quantity of lub oil in this month." sqref="G21:H21"/>
    <dataValidation allowBlank="1" showInputMessage="1" showErrorMessage="1" prompt="Please enter the received total quantity of transformer oil in this month." sqref="G22:H23"/>
    <dataValidation allowBlank="1" showInputMessage="1" showErrorMessage="1" prompt="Please enter the total quatity of diesel transferred in this month." sqref="M20:N20"/>
    <dataValidation allowBlank="1" showInputMessage="1" showErrorMessage="1" prompt="Please enter the total quatity of Lub oil transferred in this month." sqref="M21:N21"/>
    <dataValidation allowBlank="1" showInputMessage="1" showErrorMessage="1" prompt="Please enter the total quatity of Transformer oil transferred in this month." sqref="M22:N23"/>
    <dataValidation allowBlank="1" showInputMessage="1" showErrorMessage="1" prompt="Please enter the quatity of diesel wasted/spilled in this month." sqref="O20:P20"/>
    <dataValidation allowBlank="1" showInputMessage="1" showErrorMessage="1" prompt="Please enter the quatity of lub oil wasted/spilled in this month." sqref="O21:P21"/>
    <dataValidation allowBlank="1" showInputMessage="1" showErrorMessage="1" prompt="Please enter the quatity of transformer oil wasted/spilled in this month." sqref="O22:P23"/>
    <dataValidation allowBlank="1" showInputMessage="1" showErrorMessage="1" prompt="Please enter the engine model number." sqref="C29:E29"/>
    <dataValidation allowBlank="1" showInputMessage="1" showErrorMessage="1" prompt="Please enter the engine serial number." sqref="F29:G29"/>
    <dataValidation allowBlank="1" showInputMessage="1" showErrorMessage="1" prompt="Please enter the engine kilowatt. " sqref="H29"/>
    <dataValidation allowBlank="1" showInputMessage="1" showErrorMessage="1" prompt="Please enter the engine available kilowatt." sqref="I29"/>
    <dataValidation allowBlank="1" showInputMessage="1" showErrorMessage="1" prompt="Please enter the engine running hours in this month." sqref="M29:N34"/>
    <dataValidation allowBlank="1" showInputMessage="1" showErrorMessage="1" prompt="Please enter the engine running hours after decarbonised." sqref="O29:P34"/>
    <dataValidation allowBlank="1" showInputMessage="1" showErrorMessage="1" prompt="Please enter the engine running hours after installed." sqref="Q29:R34"/>
    <dataValidation allowBlank="1" showInputMessage="1" showErrorMessage="1" prompt="Please mention other services." sqref="K38:L43"/>
    <dataValidation allowBlank="1" showInputMessage="1" showErrorMessage="1" prompt="Please enter the control panel type (Synchronized or Manual)" sqref="A47:B47"/>
    <dataValidation allowBlank="1" showInputMessage="1" showErrorMessage="1" prompt="Please enter the total quantity of cubics (number of partitions) in control panel " sqref="F47"/>
    <dataValidation allowBlank="1" showInputMessage="1" showErrorMessage="1" prompt="Please enter the number of the feeders are connected to control panel." sqref="G47"/>
    <dataValidation allowBlank="1" showInputMessage="1" showErrorMessage="1" prompt="Please enter the control module details (brand and model)." sqref="H47:J47"/>
    <dataValidation allowBlank="1" showInputMessage="1" showErrorMessage="1" prompt="Please enter the feeder breaker ampere." sqref="C51"/>
    <dataValidation allowBlank="1" showInputMessage="1" showErrorMessage="1" promptTitle="Note:" prompt="This field will fill from operation and services department." sqref="M57:R57"/>
    <dataValidation allowBlank="1" showInputMessage="1" showErrorMessage="1" prompt="This field will fill from operation and services department." sqref="M58:R60 M61:R61"/>
    <dataValidation allowBlank="1" showInputMessage="1" showErrorMessage="1" prompt="Please enter the branch name" sqref="E6:G6"/>
    <dataValidation allowBlank="1" showInputMessage="1" showErrorMessage="1" prompt="Please enter the control panel main busbar ampere." sqref="C47:E47"/>
    <dataValidation allowBlank="1" showInputMessage="1" showErrorMessage="1" prompt="Please enter the maximum demand on this month." sqref="K14:L14"/>
    <dataValidation allowBlank="1" showInputMessage="1" showErrorMessage="1" prompt="Please enter the minimum demand time on this month." sqref="G14:H14"/>
    <dataValidation type="date" allowBlank="1" showInputMessage="1" showErrorMessage="1" prompt="Please enter the minimum demand date on this month." sqref="I14:J14">
      <formula1>43831</formula1>
      <formula2>44561</formula2>
    </dataValidation>
    <dataValidation allowBlank="1" showInputMessage="1" showErrorMessage="1" prompt="Please enter the maximum demand time on this month." sqref="M14:P14"/>
    <dataValidation type="date" allowBlank="1" showInputMessage="1" showErrorMessage="1" prompt="Please enter the maximum demand date on this month." sqref="Q14:R14">
      <formula1>43831</formula1>
      <formula2>44561</formula2>
    </dataValidation>
    <dataValidation type="date" allowBlank="1" showInputMessage="1" showErrorMessage="1" prompt="Please enter latest serviced date._x000a_" sqref="B38:C43 E38:F43 G38:H43 I38:J43">
      <formula1>42005</formula1>
      <formula2>44561</formula2>
    </dataValidation>
  </dataValidations>
  <printOptions horizontalCentered="1"/>
  <pageMargins left="0" right="0" top="0.75" bottom="0.59742647058823495" header="0.3" footer="0.3"/>
  <pageSetup paperSize="9" scale="75" orientation="portrait" r:id="rId1"/>
  <headerFooter>
    <oddHeader>&amp;L&amp;G
Fenaka Corporation Limited&amp;R&amp;"Calibri,Bold"&amp;12&amp;KFF0000FNK-F59</oddHeader>
    <oddFooter>&amp;C
Port Complex Building, 7th Floor, HilaaleeMagu. Male’, Rep. Of Maldives, Phone: +9603007555, Fax: +9603327555 Email: info@fenaka.mv
Page &amp;P of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Power Generation</vt:lpstr>
    </vt:vector>
  </TitlesOfParts>
  <Company>STELCO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Elec</dc:creator>
  <cp:lastModifiedBy>User</cp:lastModifiedBy>
  <cp:lastPrinted>2021-04-04T18:51:41Z</cp:lastPrinted>
  <dcterms:created xsi:type="dcterms:W3CDTF">2002-01-05T08:28:43Z</dcterms:created>
  <dcterms:modified xsi:type="dcterms:W3CDTF">2021-05-04T09:07:24Z</dcterms:modified>
</cp:coreProperties>
</file>