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255" windowWidth="15135" windowHeight="7755" activeTab="2"/>
  </bookViews>
  <sheets>
    <sheet name="Cover" sheetId="3" r:id="rId1"/>
    <sheet name="Summary" sheetId="2" r:id="rId2"/>
    <sheet name="Boq" sheetId="1" r:id="rId3"/>
  </sheets>
  <definedNames>
    <definedName name="_xlnm.Print_Area" localSheetId="2">Boq!$A$1:$G$1239</definedName>
    <definedName name="_xlnm.Print_Area" localSheetId="0">Cover!$A$1:$A$43</definedName>
    <definedName name="_xlnm.Print_Area" localSheetId="1">Summary!$A$1:$C$21</definedName>
    <definedName name="_xlnm.Print_Titles" localSheetId="2">Boq!$3:$3</definedName>
  </definedNames>
  <calcPr calcId="144525"/>
</workbook>
</file>

<file path=xl/calcChain.xml><?xml version="1.0" encoding="utf-8"?>
<calcChain xmlns="http://schemas.openxmlformats.org/spreadsheetml/2006/main">
  <c r="D555" i="1" l="1"/>
  <c r="C17" i="2" l="1"/>
  <c r="C19" i="2" l="1"/>
  <c r="C18" i="2"/>
  <c r="C16" i="2"/>
  <c r="G1035" i="1"/>
  <c r="G1034" i="1"/>
  <c r="G1033" i="1"/>
  <c r="G1051" i="1"/>
  <c r="G1050" i="1"/>
  <c r="G1049" i="1"/>
  <c r="G1053" i="1"/>
  <c r="G1052" i="1"/>
  <c r="G1048" i="1"/>
  <c r="G1047" i="1"/>
  <c r="G1046" i="1"/>
  <c r="G1045" i="1"/>
  <c r="G1044" i="1"/>
  <c r="G1042" i="1"/>
  <c r="G1039" i="1"/>
  <c r="G1038" i="1"/>
  <c r="G1037" i="1"/>
  <c r="G1031" i="1"/>
  <c r="G1030" i="1"/>
  <c r="G1029" i="1"/>
  <c r="G1027" i="1"/>
  <c r="G1026" i="1"/>
  <c r="G1024" i="1"/>
  <c r="G1023" i="1"/>
  <c r="G1021" i="1"/>
  <c r="G1020" i="1"/>
  <c r="G1019" i="1"/>
  <c r="G1018" i="1"/>
  <c r="G1017" i="1"/>
  <c r="G986" i="1"/>
  <c r="G985" i="1"/>
  <c r="G984" i="1"/>
  <c r="G983" i="1"/>
  <c r="G982" i="1"/>
  <c r="G981" i="1"/>
  <c r="G980" i="1"/>
  <c r="G979" i="1"/>
  <c r="G978" i="1"/>
  <c r="G977" i="1"/>
  <c r="G976" i="1"/>
  <c r="G975" i="1"/>
  <c r="G974" i="1"/>
  <c r="G973" i="1"/>
  <c r="G972" i="1"/>
  <c r="G929" i="1"/>
  <c r="G930" i="1"/>
  <c r="G928" i="1"/>
  <c r="G927" i="1"/>
  <c r="G926" i="1"/>
  <c r="G814" i="1" l="1"/>
  <c r="G823" i="1"/>
  <c r="G822" i="1"/>
  <c r="G821" i="1"/>
  <c r="G820" i="1"/>
  <c r="G819" i="1"/>
  <c r="G818" i="1"/>
  <c r="G817" i="1"/>
  <c r="G813" i="1"/>
  <c r="G812" i="1"/>
  <c r="G811" i="1"/>
  <c r="G810" i="1"/>
  <c r="G809" i="1"/>
  <c r="G808" i="1"/>
  <c r="G805" i="1"/>
  <c r="G804" i="1"/>
  <c r="G803" i="1"/>
  <c r="G802" i="1"/>
  <c r="G801" i="1"/>
  <c r="G800" i="1"/>
  <c r="G799" i="1"/>
  <c r="G797" i="1"/>
  <c r="G711" i="1"/>
  <c r="G710" i="1"/>
  <c r="G709" i="1"/>
  <c r="G708" i="1"/>
  <c r="G707" i="1"/>
  <c r="G706" i="1"/>
  <c r="G796" i="1"/>
  <c r="G795" i="1"/>
  <c r="G782" i="1"/>
  <c r="G783" i="1"/>
  <c r="G784" i="1"/>
  <c r="G785" i="1"/>
  <c r="G786" i="1"/>
  <c r="G787" i="1"/>
  <c r="G788" i="1"/>
  <c r="G789" i="1"/>
  <c r="G790" i="1"/>
  <c r="G791" i="1"/>
  <c r="G792" i="1"/>
  <c r="G794" i="1"/>
  <c r="G743" i="1"/>
  <c r="G742" i="1"/>
  <c r="G793" i="1"/>
  <c r="G696" i="1"/>
  <c r="G703" i="1"/>
  <c r="G702" i="1"/>
  <c r="G701" i="1"/>
  <c r="G700" i="1"/>
  <c r="G699" i="1"/>
  <c r="G695" i="1"/>
  <c r="G685" i="1"/>
  <c r="G527" i="1"/>
  <c r="G526" i="1"/>
  <c r="G525" i="1"/>
  <c r="G436" i="1"/>
  <c r="G435" i="1"/>
  <c r="G437" i="1"/>
  <c r="G438" i="1"/>
  <c r="G439" i="1"/>
  <c r="G440" i="1"/>
  <c r="G441" i="1"/>
  <c r="G442" i="1"/>
  <c r="G522" i="1"/>
  <c r="G519" i="1"/>
  <c r="G481" i="1"/>
  <c r="G479" i="1"/>
  <c r="G635" i="1"/>
  <c r="G634" i="1"/>
  <c r="G632" i="1"/>
  <c r="G630" i="1"/>
  <c r="G629" i="1"/>
  <c r="G628" i="1"/>
  <c r="G627" i="1"/>
  <c r="G626" i="1"/>
  <c r="G625" i="1"/>
  <c r="G624" i="1"/>
  <c r="G623" i="1"/>
  <c r="G622" i="1"/>
  <c r="G621" i="1"/>
  <c r="G620" i="1"/>
  <c r="G619" i="1"/>
  <c r="G618" i="1"/>
  <c r="G617" i="1"/>
  <c r="G616" i="1"/>
  <c r="G615" i="1"/>
  <c r="G614" i="1"/>
  <c r="G613" i="1"/>
  <c r="G612" i="1"/>
  <c r="G611" i="1"/>
  <c r="G610" i="1"/>
  <c r="G609" i="1"/>
  <c r="G608" i="1"/>
  <c r="G607" i="1"/>
  <c r="G606" i="1"/>
  <c r="G605" i="1"/>
  <c r="G604" i="1"/>
  <c r="G603" i="1"/>
  <c r="G909" i="1"/>
  <c r="G925" i="1"/>
  <c r="G924" i="1"/>
  <c r="G923" i="1"/>
  <c r="G904" i="1"/>
  <c r="G903" i="1"/>
  <c r="G911" i="1"/>
  <c r="G874" i="1" l="1"/>
  <c r="G873" i="1"/>
  <c r="G872" i="1"/>
  <c r="G871" i="1"/>
  <c r="G908" i="1"/>
  <c r="G892" i="1"/>
  <c r="G893" i="1"/>
  <c r="G900" i="1"/>
  <c r="G587" i="1"/>
  <c r="G586" i="1"/>
  <c r="G585" i="1"/>
  <c r="G584" i="1"/>
  <c r="G583" i="1"/>
  <c r="G582" i="1"/>
  <c r="G581" i="1"/>
  <c r="G580" i="1"/>
  <c r="G566" i="1"/>
  <c r="G579" i="1"/>
  <c r="G578" i="1"/>
  <c r="G577" i="1"/>
  <c r="G576" i="1"/>
  <c r="G575" i="1"/>
  <c r="G574" i="1"/>
  <c r="G573" i="1"/>
  <c r="G572" i="1"/>
  <c r="G571" i="1"/>
  <c r="G570" i="1"/>
  <c r="G569" i="1"/>
  <c r="G568" i="1"/>
  <c r="G567" i="1"/>
  <c r="G558" i="1"/>
  <c r="G663" i="1"/>
  <c r="G671" i="1"/>
  <c r="G672" i="1"/>
  <c r="G665" i="1"/>
  <c r="G666" i="1"/>
  <c r="G667" i="1"/>
  <c r="G668" i="1"/>
  <c r="G669" i="1"/>
  <c r="G670" i="1"/>
  <c r="G659" i="1"/>
  <c r="G660" i="1"/>
  <c r="G661" i="1"/>
  <c r="G662" i="1"/>
  <c r="G385" i="1"/>
  <c r="G384" i="1"/>
  <c r="G379" i="1"/>
  <c r="G378" i="1"/>
  <c r="G375" i="1"/>
  <c r="G374" i="1"/>
  <c r="G371" i="1"/>
  <c r="G370" i="1"/>
  <c r="G209" i="1"/>
  <c r="G210" i="1"/>
  <c r="G211" i="1"/>
  <c r="G147" i="1"/>
  <c r="G148" i="1"/>
  <c r="G149" i="1"/>
  <c r="G146" i="1"/>
  <c r="G154" i="1"/>
  <c r="G217" i="1"/>
  <c r="G390" i="1"/>
  <c r="G389" i="1"/>
  <c r="G387" i="1"/>
  <c r="G429" i="1"/>
  <c r="G428" i="1"/>
  <c r="G427" i="1"/>
  <c r="G424" i="1"/>
  <c r="G423" i="1"/>
  <c r="G422" i="1"/>
  <c r="G419" i="1"/>
  <c r="G418" i="1"/>
  <c r="G417" i="1"/>
  <c r="G414" i="1"/>
  <c r="G413" i="1"/>
  <c r="G410" i="1"/>
  <c r="G409" i="1"/>
  <c r="G406" i="1"/>
  <c r="G405" i="1"/>
  <c r="G402" i="1"/>
  <c r="G401" i="1"/>
  <c r="G400" i="1"/>
  <c r="G397" i="1"/>
  <c r="G396" i="1"/>
  <c r="G367" i="1"/>
  <c r="G366" i="1"/>
  <c r="G363" i="1"/>
  <c r="G362" i="1"/>
  <c r="G360" i="1"/>
  <c r="G359" i="1"/>
  <c r="G354" i="1"/>
  <c r="G353" i="1"/>
  <c r="G352" i="1"/>
  <c r="G349" i="1"/>
  <c r="G348" i="1"/>
  <c r="G347" i="1"/>
  <c r="G344" i="1"/>
  <c r="G343" i="1"/>
  <c r="G342" i="1"/>
  <c r="G339" i="1"/>
  <c r="G338" i="1"/>
  <c r="G337" i="1"/>
  <c r="G334" i="1"/>
  <c r="G333" i="1"/>
  <c r="G330" i="1"/>
  <c r="G329" i="1"/>
  <c r="G328" i="1"/>
  <c r="G325" i="1"/>
  <c r="G324" i="1"/>
  <c r="G321" i="1"/>
  <c r="G320" i="1"/>
  <c r="G317" i="1"/>
  <c r="G316" i="1"/>
  <c r="G313" i="1"/>
  <c r="G312" i="1"/>
  <c r="G308" i="1"/>
  <c r="G309" i="1"/>
  <c r="G307" i="1"/>
  <c r="G304" i="1"/>
  <c r="G303" i="1"/>
  <c r="G386" i="1" l="1"/>
  <c r="G372" i="1"/>
  <c r="G376" i="1"/>
  <c r="G388" i="1"/>
  <c r="G426" i="1"/>
  <c r="G403" i="1"/>
  <c r="G407" i="1"/>
  <c r="G411" i="1"/>
  <c r="G425" i="1"/>
  <c r="G368" i="1"/>
  <c r="G398" i="1"/>
  <c r="G420" i="1"/>
  <c r="G335" i="1"/>
  <c r="G340" i="1"/>
  <c r="G355" i="1"/>
  <c r="G314" i="1"/>
  <c r="G318" i="1"/>
  <c r="G326" i="1"/>
  <c r="G331" i="1"/>
  <c r="G305" i="1"/>
  <c r="G310" i="1"/>
  <c r="G322" i="1"/>
  <c r="G350" i="1"/>
  <c r="G345" i="1"/>
  <c r="G296" i="1"/>
  <c r="G297" i="1"/>
  <c r="G274" i="1"/>
  <c r="G282" i="1"/>
  <c r="G281" i="1"/>
  <c r="G292" i="1"/>
  <c r="G291" i="1"/>
  <c r="G287" i="1"/>
  <c r="G286" i="1"/>
  <c r="G275" i="1"/>
  <c r="G382" i="1"/>
  <c r="G364" i="1"/>
  <c r="G361" i="1"/>
  <c r="G358" i="1"/>
  <c r="G295" i="1"/>
  <c r="G269" i="1"/>
  <c r="G266" i="1"/>
  <c r="G265" i="1"/>
  <c r="G262" i="1"/>
  <c r="G261" i="1"/>
  <c r="G258" i="1"/>
  <c r="G257" i="1"/>
  <c r="G254" i="1"/>
  <c r="G253" i="1"/>
  <c r="G249" i="1"/>
  <c r="G245" i="1"/>
  <c r="G208" i="1"/>
  <c r="G228" i="1"/>
  <c r="G227" i="1"/>
  <c r="G226" i="1"/>
  <c r="G225" i="1"/>
  <c r="G224" i="1"/>
  <c r="G223" i="1"/>
  <c r="G222" i="1"/>
  <c r="G221" i="1"/>
  <c r="G213" i="1"/>
  <c r="G212" i="1"/>
  <c r="G207" i="1"/>
  <c r="G206" i="1"/>
  <c r="G205" i="1"/>
  <c r="G203" i="1"/>
  <c r="G202" i="1"/>
  <c r="G201" i="1"/>
  <c r="G200" i="1"/>
  <c r="G199" i="1"/>
  <c r="G198" i="1"/>
  <c r="G197" i="1"/>
  <c r="G196" i="1"/>
  <c r="G195" i="1"/>
  <c r="G194" i="1"/>
  <c r="G193" i="1"/>
  <c r="G192" i="1"/>
  <c r="G188" i="1"/>
  <c r="G187" i="1"/>
  <c r="G186" i="1"/>
  <c r="G183" i="1"/>
  <c r="G180" i="1"/>
  <c r="G179" i="1"/>
  <c r="G178" i="1"/>
  <c r="G177" i="1"/>
  <c r="G176" i="1"/>
  <c r="G175" i="1"/>
  <c r="G174" i="1"/>
  <c r="G151" i="1"/>
  <c r="G150" i="1"/>
  <c r="G165" i="1"/>
  <c r="G164" i="1"/>
  <c r="G163" i="1"/>
  <c r="G162" i="1"/>
  <c r="G161" i="1"/>
  <c r="G160" i="1"/>
  <c r="G144" i="1"/>
  <c r="G159" i="1"/>
  <c r="G158" i="1"/>
  <c r="G383" i="1" l="1"/>
  <c r="G430" i="1"/>
  <c r="G415" i="1"/>
  <c r="G380" i="1"/>
  <c r="G377" i="1"/>
  <c r="G373" i="1"/>
  <c r="G369" i="1"/>
  <c r="G391" i="1"/>
  <c r="G404" i="1"/>
  <c r="G416" i="1"/>
  <c r="G311" i="1"/>
  <c r="G399" i="1"/>
  <c r="G336" i="1"/>
  <c r="G365" i="1"/>
  <c r="G408" i="1"/>
  <c r="G421" i="1"/>
  <c r="G302" i="1"/>
  <c r="G395" i="1"/>
  <c r="G412" i="1"/>
  <c r="G332" i="1"/>
  <c r="G315" i="1"/>
  <c r="G346" i="1"/>
  <c r="G327" i="1"/>
  <c r="G351" i="1"/>
  <c r="G319" i="1"/>
  <c r="G306" i="1"/>
  <c r="G323" i="1"/>
  <c r="G341" i="1"/>
  <c r="G273" i="1"/>
  <c r="G298" i="1"/>
  <c r="G270" i="1"/>
  <c r="G288" i="1"/>
  <c r="G290" i="1"/>
  <c r="G280" i="1"/>
  <c r="G246" i="1"/>
  <c r="G250" i="1"/>
  <c r="G293" i="1" l="1"/>
  <c r="G276" i="1"/>
  <c r="G283" i="1"/>
  <c r="G285" i="1"/>
  <c r="G248" i="1"/>
  <c r="G136" i="1"/>
  <c r="G135" i="1"/>
  <c r="G134" i="1"/>
  <c r="G143" i="1"/>
  <c r="G120" i="1"/>
  <c r="G122" i="1"/>
  <c r="G121" i="1"/>
  <c r="G114" i="1"/>
  <c r="G113" i="1"/>
  <c r="G112" i="1"/>
  <c r="G111" i="1"/>
  <c r="G110" i="1"/>
  <c r="G109" i="1"/>
  <c r="G64" i="1"/>
  <c r="G907" i="1" l="1"/>
  <c r="G913" i="1"/>
  <c r="G914" i="1"/>
  <c r="G915" i="1"/>
  <c r="G898" i="1"/>
  <c r="G839" i="1"/>
  <c r="G694" i="1"/>
  <c r="G692" i="1"/>
  <c r="G693" i="1"/>
  <c r="G691" i="1"/>
  <c r="G689" i="1"/>
  <c r="G865" i="1"/>
  <c r="G564" i="1" l="1"/>
  <c r="G563" i="1"/>
  <c r="G657" i="1"/>
  <c r="G658" i="1"/>
  <c r="G139" i="1" l="1"/>
  <c r="G138" i="1"/>
  <c r="G137" i="1"/>
  <c r="G896" i="1" l="1"/>
  <c r="G912" i="1"/>
  <c r="G919" i="1"/>
  <c r="G918" i="1"/>
  <c r="G922" i="1"/>
  <c r="G921" i="1"/>
  <c r="G920" i="1"/>
  <c r="G917" i="1"/>
  <c r="G910" i="1"/>
  <c r="G906" i="1"/>
  <c r="G905" i="1"/>
  <c r="G902" i="1"/>
  <c r="G901" i="1"/>
  <c r="G899" i="1"/>
  <c r="G897" i="1"/>
  <c r="G895" i="1"/>
  <c r="G894" i="1"/>
  <c r="G891" i="1"/>
  <c r="G967" i="1" l="1"/>
  <c r="C15" i="2" s="1"/>
  <c r="G878" i="1" l="1"/>
  <c r="G877" i="1"/>
  <c r="G876" i="1"/>
  <c r="G875" i="1"/>
  <c r="G870" i="1"/>
  <c r="G869" i="1"/>
  <c r="G868" i="1"/>
  <c r="G867" i="1"/>
  <c r="G866" i="1"/>
  <c r="G863" i="1"/>
  <c r="G862" i="1"/>
  <c r="G861" i="1"/>
  <c r="G860" i="1"/>
  <c r="G858" i="1"/>
  <c r="G684" i="1" l="1"/>
  <c r="G729" i="1" s="1"/>
  <c r="G664" i="1" l="1"/>
  <c r="G638" i="1" l="1"/>
  <c r="G516" i="1"/>
  <c r="G477" i="1"/>
  <c r="G475" i="1"/>
  <c r="G656" i="1"/>
  <c r="G642" i="1" l="1"/>
  <c r="G133" i="1" l="1"/>
  <c r="G132" i="1"/>
  <c r="G117" i="1" l="1"/>
  <c r="G655" i="1" l="1"/>
  <c r="G654" i="1"/>
  <c r="G640" i="1" l="1"/>
  <c r="G562" i="1" l="1"/>
  <c r="G565" i="1"/>
  <c r="G637" i="1"/>
  <c r="G434" i="1" l="1"/>
  <c r="G433" i="1"/>
  <c r="G103" i="1" l="1"/>
  <c r="G593" i="1" l="1"/>
  <c r="G592" i="1"/>
  <c r="G781" i="1" l="1"/>
  <c r="G780" i="1"/>
  <c r="G779" i="1"/>
  <c r="G675" i="1"/>
  <c r="G473" i="1"/>
  <c r="G849" i="1" l="1"/>
  <c r="G444" i="1" l="1"/>
  <c r="G432" i="1"/>
  <c r="G515" i="1" l="1"/>
  <c r="G514" i="1"/>
  <c r="G469" i="1"/>
  <c r="G589" i="1"/>
  <c r="G561" i="1"/>
  <c r="G560" i="1"/>
  <c r="G559" i="1"/>
  <c r="G557" i="1"/>
  <c r="G741" i="1" l="1"/>
  <c r="G511" i="1"/>
  <c r="G739" i="1" l="1"/>
  <c r="G77" i="1" l="1"/>
  <c r="G145" i="1" l="1"/>
  <c r="G131" i="1"/>
  <c r="G130" i="1"/>
  <c r="G129" i="1"/>
  <c r="G128" i="1"/>
  <c r="G124" i="1"/>
  <c r="G123" i="1"/>
  <c r="G108" i="1"/>
  <c r="G75" i="1"/>
  <c r="G74" i="1"/>
  <c r="G73" i="1"/>
  <c r="G72" i="1"/>
  <c r="G71" i="1"/>
  <c r="G67" i="1"/>
  <c r="G66" i="1"/>
  <c r="G65" i="1"/>
  <c r="G63" i="1"/>
  <c r="G62" i="1"/>
  <c r="G61" i="1"/>
  <c r="G60" i="1"/>
  <c r="G23" i="1"/>
  <c r="G24" i="1"/>
  <c r="G25" i="1"/>
  <c r="G26" i="1"/>
  <c r="G27" i="1"/>
  <c r="G22" i="1" l="1"/>
  <c r="G740" i="1" l="1"/>
  <c r="G31" i="1" l="1"/>
  <c r="G29" i="1"/>
  <c r="G30" i="1"/>
  <c r="G28" i="1"/>
  <c r="G53" i="1" l="1"/>
  <c r="C5" i="2" s="1"/>
  <c r="G881" i="1"/>
  <c r="C14" i="2" l="1"/>
  <c r="G645" i="1" l="1"/>
  <c r="G76" i="1" l="1"/>
  <c r="G95" i="1" s="1"/>
  <c r="G244" i="1" l="1"/>
  <c r="G445" i="1" l="1"/>
  <c r="G772" i="1" l="1"/>
  <c r="C13" i="2"/>
  <c r="C6" i="2"/>
  <c r="G446" i="1" l="1"/>
  <c r="C10" i="2"/>
  <c r="G547" i="1" l="1"/>
  <c r="C8" i="2" s="1"/>
  <c r="C12" i="2"/>
  <c r="C11" i="2"/>
  <c r="C9" i="2" l="1"/>
  <c r="G459" i="1" l="1"/>
  <c r="C7" i="2" l="1"/>
  <c r="C21" i="2" s="1"/>
</calcChain>
</file>

<file path=xl/sharedStrings.xml><?xml version="1.0" encoding="utf-8"?>
<sst xmlns="http://schemas.openxmlformats.org/spreadsheetml/2006/main" count="1728" uniqueCount="592">
  <si>
    <t>Item</t>
  </si>
  <si>
    <t>Description</t>
  </si>
  <si>
    <t>Unit</t>
  </si>
  <si>
    <t>Qty</t>
  </si>
  <si>
    <t>Material
Rate</t>
  </si>
  <si>
    <t>Labour
Rate</t>
  </si>
  <si>
    <t>Total</t>
  </si>
  <si>
    <t>(1)</t>
  </si>
  <si>
    <t>ltr</t>
  </si>
  <si>
    <t>nos</t>
  </si>
  <si>
    <t>kg</t>
  </si>
  <si>
    <t>2.2</t>
  </si>
  <si>
    <t>REINFORCEMENT WORK</t>
  </si>
  <si>
    <t>FORM WORK</t>
  </si>
  <si>
    <t>REINFORCED CONCRETE</t>
  </si>
  <si>
    <t>Binding wire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</si>
  <si>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</si>
  <si>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</si>
  <si>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</si>
  <si>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</si>
  <si>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</si>
  <si>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</si>
  <si>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</si>
  <si>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</si>
  <si>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</si>
  <si>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</si>
  <si>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</si>
  <si>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</si>
  <si>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</si>
  <si>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</si>
  <si>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</si>
  <si>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</si>
  <si>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</si>
  <si>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Allow for all on and off site management cost including costs of foreman and assistants, temporary services, telephone, fax, hoardings, fences and similar items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</si>
  <si>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</si>
  <si>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</si>
  <si>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</si>
  <si>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</si>
  <si>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</si>
  <si>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</si>
  <si>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</si>
  <si>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</si>
  <si>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</si>
  <si>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</si>
  <si>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m²</t>
  </si>
  <si>
    <t>Excavation</t>
  </si>
  <si>
    <t xml:space="preserve">(a) Excavation quantities are measured to the faces of concrete members. Rates shall include for all additional excavation required to place the formwork , back fill , dewatering and others </t>
  </si>
  <si>
    <t>m³</t>
  </si>
  <si>
    <t>2.4</t>
  </si>
  <si>
    <t>Back filling</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</si>
  <si>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</si>
  <si>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</si>
  <si>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</si>
  <si>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</si>
  <si>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</si>
  <si>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</si>
  <si>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</si>
  <si>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</si>
  <si>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</si>
  <si>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Rate shall include for all cast in situ concrete as per drawing and  500 gauge polythene sheet or asphalt sheet shall be laid below  Foundations, Tie beams &amp; Wall Beams as  damp proof membrane.</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</si>
  <si>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</si>
  <si>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</si>
  <si>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</si>
  <si>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</si>
  <si>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</si>
  <si>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</si>
  <si>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GROUND FLOOR</t>
  </si>
  <si>
    <t>3.2</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</si>
  <si>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</si>
  <si>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</si>
  <si>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</si>
  <si>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</si>
  <si>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</si>
  <si>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</si>
  <si>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</si>
  <si>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</si>
  <si>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</si>
  <si>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</si>
  <si>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</si>
  <si>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</si>
  <si>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</si>
  <si>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</si>
  <si>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</si>
  <si>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</si>
  <si>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</si>
  <si>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</si>
  <si>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</si>
  <si>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</si>
  <si>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</si>
  <si>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</si>
  <si>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</si>
  <si>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</si>
  <si>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</si>
  <si>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</si>
  <si>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</si>
  <si>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</si>
  <si>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</si>
  <si>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GRAND TOTAL           Mrf</t>
  </si>
  <si>
    <t>3.4</t>
  </si>
  <si>
    <t>4.1</t>
  </si>
  <si>
    <t>BILL No: 04</t>
  </si>
  <si>
    <t>MASONRY AND PLASTERING</t>
  </si>
  <si>
    <t xml:space="preserve"> PLASTERING</t>
  </si>
  <si>
    <t>BILL N0: 05</t>
  </si>
  <si>
    <t>FLOORING &amp; TILING</t>
  </si>
  <si>
    <t>5.1</t>
  </si>
  <si>
    <t>DOORS AND WINDOWS</t>
  </si>
  <si>
    <t>7.1</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</si>
  <si>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</si>
  <si>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</si>
  <si>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</si>
  <si>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</si>
  <si>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</si>
  <si>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</si>
  <si>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</si>
  <si>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</si>
  <si>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</si>
  <si>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</si>
  <si>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</si>
  <si>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</si>
  <si>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m</t>
  </si>
  <si>
    <t>TERRACE</t>
  </si>
  <si>
    <t>TOTAL OF BILL No: 10 - Carried over to summary</t>
  </si>
  <si>
    <t>BILL No: 11</t>
  </si>
  <si>
    <t>HYDRAULICS &amp; DRAINAGE</t>
  </si>
  <si>
    <t>11.1</t>
  </si>
  <si>
    <t>HYDRAULICS</t>
  </si>
  <si>
    <t>SANITARY FIXTURES &amp;ACCESSORIES</t>
  </si>
  <si>
    <t xml:space="preserve">Muslim Shower </t>
  </si>
  <si>
    <t>TOTAL OF BILL No: 11 - Carried over to summary</t>
  </si>
  <si>
    <t>ROOF LEVEL</t>
  </si>
  <si>
    <t>(a) Exposed surface shall have fair finish while remaining may have rough finish.</t>
  </si>
  <si>
    <t>t</t>
  </si>
  <si>
    <t>4.2</t>
  </si>
  <si>
    <t>BELOW GROUND LEVEL</t>
  </si>
  <si>
    <t>MASONRY</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</si>
  <si>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</si>
  <si>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</si>
  <si>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</si>
  <si>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</si>
  <si>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</si>
  <si>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</si>
  <si>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</si>
  <si>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50mm thick floor screeding</t>
  </si>
  <si>
    <t>5.3</t>
  </si>
  <si>
    <t>TILING</t>
  </si>
  <si>
    <t>BILL No: 05 -FLOORING AND TILING</t>
  </si>
  <si>
    <t>TOTAL OF BILL No: 05 - Carried over to summary</t>
  </si>
  <si>
    <t>BILL No: 04 - MASONRY AND PLASTERING</t>
  </si>
  <si>
    <t>BILL No: 03 - CONCRETE WORKS</t>
  </si>
  <si>
    <t>1.0</t>
  </si>
  <si>
    <t>1.1</t>
  </si>
  <si>
    <t>2.0</t>
  </si>
  <si>
    <t>4.0</t>
  </si>
  <si>
    <t>5.0</t>
  </si>
  <si>
    <t>6.0</t>
  </si>
  <si>
    <t>2.1</t>
  </si>
  <si>
    <t>1.2</t>
  </si>
  <si>
    <t>3.1</t>
  </si>
  <si>
    <t>Polythene sheet</t>
  </si>
  <si>
    <t>roll</t>
  </si>
  <si>
    <t>1.4</t>
  </si>
  <si>
    <t>SAFETY</t>
  </si>
  <si>
    <t>1 )</t>
  </si>
  <si>
    <t>2 )</t>
  </si>
  <si>
    <t>PREPARED BY</t>
  </si>
  <si>
    <t>ArchEng Studio Pvt. Ltd.</t>
  </si>
  <si>
    <t>Moya Shield RBE</t>
  </si>
  <si>
    <t>6.1</t>
  </si>
  <si>
    <t>7.2</t>
  </si>
  <si>
    <t>9.2</t>
  </si>
  <si>
    <t>COLUMNS</t>
  </si>
  <si>
    <r>
      <t>m</t>
    </r>
    <r>
      <rPr>
        <b/>
        <vertAlign val="superscript"/>
        <sz val="9"/>
        <color theme="1"/>
        <rFont val="Times New Roman"/>
        <family val="1"/>
      </rPr>
      <t>3</t>
    </r>
  </si>
  <si>
    <t>TOTAL OF BILL No: 03 - Carried over to summary</t>
  </si>
  <si>
    <t>1.5</t>
  </si>
  <si>
    <t>3 )</t>
  </si>
  <si>
    <t>4 )</t>
  </si>
  <si>
    <t>5 )</t>
  </si>
  <si>
    <t>6 )</t>
  </si>
  <si>
    <t>BILL No: 11 - ELECTRICAL INSTALLATIONS</t>
  </si>
  <si>
    <t xml:space="preserve">Floor drain with trap </t>
  </si>
  <si>
    <t>a )</t>
  </si>
  <si>
    <t>b )</t>
  </si>
  <si>
    <t>d )</t>
  </si>
  <si>
    <t>c )</t>
  </si>
  <si>
    <t>mtr</t>
  </si>
  <si>
    <t>BILL N0: 06</t>
  </si>
  <si>
    <t>BILL N0: 06 -  DOORS AND WINDOWS</t>
  </si>
  <si>
    <t>TOTAL OF BILL No: 06 - Carried over to summary</t>
  </si>
  <si>
    <t>BILL No: 07</t>
  </si>
  <si>
    <t>BILL No: 08 - PAINTING</t>
  </si>
  <si>
    <t>BILL No: 09  -  METAL WORK</t>
  </si>
  <si>
    <t>50mm thick sand blinding layer (1:10 - Cement &amp; Sand mix) to receive damp proof membrane below ground floor slab</t>
  </si>
  <si>
    <t>Lintel beam 150 x 150mm</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</si>
  <si>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</si>
  <si>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 xml:space="preserve">External surface of exeterior wall
</t>
  </si>
  <si>
    <t>TOTAL OF BILL No: 04 - Carried over to summary</t>
  </si>
  <si>
    <t>R.C.C. GROUND FLOOR SLAB</t>
  </si>
  <si>
    <t>16mm dia deformed bars - 6M</t>
  </si>
  <si>
    <t>20mm dia deformed bars - 6M</t>
  </si>
  <si>
    <t>10mm dia deformed bars - 6M</t>
  </si>
  <si>
    <t>12mm dia deformed bars - 6M</t>
  </si>
  <si>
    <t>TOILETS</t>
  </si>
  <si>
    <t>OPEN TERRACE</t>
  </si>
  <si>
    <t xml:space="preserve">m </t>
  </si>
  <si>
    <t>EXTERIOR WALLS</t>
  </si>
  <si>
    <t>INTERIOR WALLS</t>
  </si>
  <si>
    <t>150 x 150mm R.C.C Lintel beam above doors for all floors</t>
  </si>
  <si>
    <t>50mm thick lean concrete</t>
  </si>
  <si>
    <t>Painting exterior surfaces of External Wall, Columns, Beams &amp; Boundary wall</t>
  </si>
  <si>
    <t xml:space="preserve">Painting interior surfaces - Wall, Columns &amp; beams) </t>
  </si>
  <si>
    <t>WATER PROOFING AGENT</t>
  </si>
  <si>
    <t>Apply Conmix Moya Proof HF on floors of Open Terrace, Balcony, Laundry and Toilets as water proofing Agent.</t>
  </si>
  <si>
    <r>
      <t xml:space="preserve">b ) </t>
    </r>
    <r>
      <rPr>
        <b/>
        <u/>
        <sz val="9"/>
        <rFont val="Times New Roman"/>
        <family val="1"/>
      </rPr>
      <t>Rate shall include for; Special Grouts shall be used for Fixing Tiles</t>
    </r>
    <r>
      <rPr>
        <sz val="9"/>
        <rFont val="Times New Roman"/>
        <family val="1"/>
      </rPr>
      <t xml:space="preserve">.
1 )       </t>
    </r>
    <r>
      <rPr>
        <b/>
        <sz val="9"/>
        <rFont val="Times New Roman"/>
        <family val="1"/>
      </rPr>
      <t>Conmix C 800</t>
    </r>
    <r>
      <rPr>
        <sz val="9"/>
        <rFont val="Times New Roman"/>
        <family val="1"/>
      </rPr>
      <t xml:space="preserve"> for fixing Porcelain Tiles and Homogeneous Tiles.
2 )       </t>
    </r>
    <r>
      <rPr>
        <b/>
        <sz val="9"/>
        <rFont val="Times New Roman"/>
        <family val="1"/>
      </rPr>
      <t>Conmix C 500 for fixing ceramic tiles.</t>
    </r>
  </si>
  <si>
    <r>
      <t xml:space="preserve">a ) All Tiling work in accordance with specifications and finishes schedule.Toilet wall  tiling shall be up to ceiling level. </t>
    </r>
    <r>
      <rPr>
        <b/>
        <sz val="9"/>
        <rFont val="Times New Roman"/>
        <family val="1"/>
      </rPr>
      <t>Toilet wall tiles shall be 300 x 200 mm size ceramic Polished tiles and Toilet Floor Tiles shall  be 200 x 200mm Non- Slip ceramicTiles.</t>
    </r>
  </si>
  <si>
    <t>FLOORING</t>
  </si>
  <si>
    <t>DOOR UNITS</t>
  </si>
  <si>
    <t>WINDOW UNITS</t>
  </si>
  <si>
    <t>OTHER CONCRETE WORKS</t>
  </si>
  <si>
    <t xml:space="preserve">Below Foundations </t>
  </si>
  <si>
    <t>TIE BEAMS</t>
  </si>
  <si>
    <t xml:space="preserve"> c ) Rates shall include for; distribution steel, cleaning,  fabrication, placing, the provision for all necessary temporary fixings, and supports including chairs and tie wire , laps and wastage.</t>
  </si>
  <si>
    <t xml:space="preserve"> b ) Stirrups shall be hot rolled mildsteel round bars complying with BS 1119, Characteristic strength  not less than 250N/mm2</t>
  </si>
  <si>
    <t xml:space="preserve"> a )  Main reinforcement steel shall be high tensile  steel hot rolled deformed bars complying with  BS 1119  or  BS 1172  Characteristic strength not  less than 160N/mm2.</t>
  </si>
  <si>
    <t>300 x 200mm R.C.C beam below Boundary 
wall at Ground floor</t>
  </si>
  <si>
    <t>b) Rates shall include for: Fixing, bedding, grouting, and pointing materials, making good around pipes, sanitary fixtures, and similar; cleaning &amp; Polishing.</t>
  </si>
  <si>
    <t>a) Rates shall include for laying 50mm thick cement mortar in 1 : 5 mix ratio,cleaning down to reveals where necessary and water proofing of Toilet and Balcony floors &amp; Terrace.</t>
  </si>
  <si>
    <t>1.3.1</t>
  </si>
  <si>
    <t>BILL No: 10  -  HYDRAULICS &amp; DRAINAGE</t>
  </si>
  <si>
    <t>Safety - Providing and fixing scaffolding with G.I. pipes and clamps and pvc netting alaround 
building during construction</t>
  </si>
  <si>
    <t>a ) Rates shall include for: placing in position; making good after removal of formwork and casting in all required items; additional concrete required to conform to structural and excavated tolerances.</t>
  </si>
  <si>
    <t>b ) Mix ratio for  reinforced concrete shall be 1:2:3 and lean concrete shall be 1:2:6 by volume.</t>
  </si>
  <si>
    <t>c ) Quantity is measured to the edges of concrete foundation members. Rates shall be inclusive for any additional concrete required to place the formwork.</t>
  </si>
  <si>
    <t>e )</t>
  </si>
  <si>
    <t>f )</t>
  </si>
  <si>
    <t>FOUNDATION STRIP</t>
  </si>
  <si>
    <t>g )</t>
  </si>
  <si>
    <t>7.3</t>
  </si>
  <si>
    <t>a ) Rates shall include for cleaning out cavities, forming rebated reveals and pointing and cleaning down to  reveals where necessary; fractional size blocks, all necessary machine cutting, cutting or forming chases or edges of  floor slabs.</t>
  </si>
  <si>
    <t>b ) Cutting or leaving holes and openings as recesses for and building in pipes, conduits , sleeves and similar as required for all trades; leaving surfaces rough or raking out joints for  plastering and flashings, bedding frames or plates, building joints.</t>
  </si>
  <si>
    <t>c ) Cement blocks shall be made in river sand.</t>
  </si>
  <si>
    <t>d )  All external wall and all inetrenal walls shall be 100mm thick Solid cement blocks and  for masonry mix ratio 1:5 (cement and river sand)</t>
  </si>
  <si>
    <t>c) Rates shall include for approved brand water proofing compound shall be mixed with cement mortar for external wall plastering as per manufacturers specifications.</t>
  </si>
  <si>
    <t>600 x 600mm Polished Porcelain Tiles</t>
  </si>
  <si>
    <t>300 x 300mm Non Slip Ceramic Tiles</t>
  </si>
  <si>
    <t>300 x 600mm Polished Ceramic Tiles</t>
  </si>
  <si>
    <t>Wall tiling  -  KITCHEN</t>
  </si>
  <si>
    <t>100 x 600mm Polished Porcelain Tiles</t>
  </si>
  <si>
    <t xml:space="preserve">100mm high  SKIRTING </t>
  </si>
  <si>
    <t>a ) Rates shall include for locks, latches, closers, push plates, pull handles, bolts, kick plates, hinges and all door &amp; window hardware.</t>
  </si>
  <si>
    <t>b ) Rates shall include for door frames and window frames, mullions, transoms, trims, glazing, tinting, timber panels, boardings, framing, lining, fastenings and all fixings and installation.</t>
  </si>
  <si>
    <t>c ) All Timber door frames shall be treated timber.</t>
  </si>
  <si>
    <t>d ) All louvres, windows and sliding doors shall be  30 micron powder coated aluminium as per details given in  Door/Window schedule.</t>
  </si>
  <si>
    <t>BILL No: 07 -  CEILING   &amp; WOOD WORK</t>
  </si>
  <si>
    <t>CEILING &amp; WOOD WORK</t>
  </si>
  <si>
    <t>WOOD WORK</t>
  </si>
  <si>
    <t>a ) Rates shall include for: the provision, erection and removal of scaffolding, preparation, rubbing down between coats and similar work, the protection and/or masking floors, fittings and similar work, removing and 
replacing door and window furniture.</t>
  </si>
  <si>
    <t>b ) All painting work shall be carried in 
accordance with the Specifications</t>
  </si>
  <si>
    <r>
      <t xml:space="preserve">c ) 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</si>
  <si>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 ) 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</si>
  <si>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(c) Rates shall include for 12mm thick Cement  board fixed on 50 x 50mm Timber frame,trimming, nails, screws,hooks, hangers,  clips and similar.</t>
  </si>
  <si>
    <t>Charges for Piping for  fresh water Pipe work</t>
  </si>
  <si>
    <t>Charges for Piping for Ground water supply pipe work.</t>
  </si>
  <si>
    <t>Charges for Providing  and Fixing Davey Water pump for Ground water supply.</t>
  </si>
  <si>
    <t>Wash basin taps</t>
  </si>
  <si>
    <t>h )</t>
  </si>
  <si>
    <t>i )</t>
  </si>
  <si>
    <t>Water taps</t>
  </si>
  <si>
    <t>j )</t>
  </si>
  <si>
    <t>Stop Valve</t>
  </si>
  <si>
    <t>DRAINAGE</t>
  </si>
  <si>
    <r>
      <rPr>
        <b/>
        <u/>
        <sz val="9"/>
        <rFont val="Times New Roman"/>
        <family val="1"/>
      </rPr>
      <t>SEWERAGE &amp; DRAINAGE PIPE WORK</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</si>
  <si>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</si>
  <si>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r>
      <rPr>
        <b/>
        <u/>
        <sz val="9"/>
        <rFont val="Times New Roman"/>
        <family val="1"/>
      </rPr>
      <t xml:space="preserve">MAIN SEWERAGE JUNCTION (MWSC) : </t>
    </r>
    <r>
      <rPr>
        <sz val="9"/>
        <rFont val="Times New Roman"/>
        <family val="1"/>
      </rPr>
      <t>Charges for Installation of Main Junctions and Supply and Connecting Pipe net work  as per drawing</t>
    </r>
  </si>
  <si>
    <t>a ) Design provide and install plumbing network for the entire building complete in accordance  to standard set by the local governing body MWSC</t>
  </si>
  <si>
    <t>b) The following items and description and the plumbing drawings are given as guidance as to the nature of the information to be returned by the contractor.</t>
  </si>
  <si>
    <t>c) Ground water connection shall be made as 
specified in the drawings.</t>
  </si>
  <si>
    <t>d )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</si>
  <si>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e ) All pipes shall be High Pressure  uPVC 
"Mutha" or equivalent brand.</t>
  </si>
  <si>
    <t>Wash basin with trap on Vanity counter</t>
  </si>
  <si>
    <t>ELECTRIC BOARDS</t>
  </si>
  <si>
    <t>ELECTRIC FIXTURES</t>
  </si>
  <si>
    <t xml:space="preserve">ELECTRICAL WIRING </t>
  </si>
  <si>
    <r>
      <t>2.5mm</t>
    </r>
    <r>
      <rPr>
        <vertAlign val="superscript"/>
        <sz val="9"/>
        <rFont val="Times New Roman"/>
        <family val="1"/>
      </rPr>
      <t>2</t>
    </r>
    <r>
      <rPr>
        <sz val="9"/>
        <rFont val="Times New Roman"/>
        <family val="1"/>
      </rPr>
      <t xml:space="preserve">  Wiring to Light Points</t>
    </r>
  </si>
  <si>
    <t>points</t>
  </si>
  <si>
    <r>
      <t>2.5mm</t>
    </r>
    <r>
      <rPr>
        <vertAlign val="superscript"/>
        <sz val="9"/>
        <rFont val="Times New Roman"/>
        <family val="1"/>
      </rPr>
      <t xml:space="preserve">2  </t>
    </r>
    <r>
      <rPr>
        <sz val="9"/>
        <rFont val="Times New Roman"/>
        <family val="1"/>
      </rPr>
      <t>Wiring to Power  Points</t>
    </r>
  </si>
  <si>
    <r>
      <t>16mm</t>
    </r>
    <r>
      <rPr>
        <vertAlign val="superscript"/>
        <sz val="9"/>
        <rFont val="Times New Roman"/>
        <family val="1"/>
      </rPr>
      <t>2</t>
    </r>
    <r>
      <rPr>
        <sz val="9"/>
        <rFont val="Times New Roman"/>
        <family val="1"/>
      </rPr>
      <t xml:space="preserve">  Cabling to DBs</t>
    </r>
  </si>
  <si>
    <t>Cabling to TV points</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</si>
  <si>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</si>
  <si>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</si>
  <si>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</si>
  <si>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STELCO standards and specifications.</t>
  </si>
  <si>
    <t>(d) Each Light/ light fixture and its switch is measured as one one point; similarly each fan or each socket outlet is measured as one point;</t>
  </si>
  <si>
    <t>WATER PROOFING</t>
  </si>
  <si>
    <t>Bill of Quantities</t>
  </si>
  <si>
    <t>6mm dia M.S. Round bars - 6M</t>
  </si>
  <si>
    <t xml:space="preserve">b) Rates shall include for External plastering shall 20mm thick (12+8mm)  2 coats in 1:4 cement and river sand mix ratio </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</si>
  <si>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</si>
  <si>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600 x 600mm Nonslip Porcelain Tiles</t>
  </si>
  <si>
    <t>units</t>
  </si>
  <si>
    <t>TILE ADHESIVE</t>
  </si>
  <si>
    <t>W/C Suits</t>
  </si>
  <si>
    <t>ROOF FRAMING</t>
  </si>
  <si>
    <t>25 x 200mm Timber Fascia Board</t>
  </si>
  <si>
    <t>Supply &amp; Fixing Standard Lysaght sheet for roof covering.</t>
  </si>
  <si>
    <t>Supply &amp; Laying 50mm thick one side foiled glass wool insulation below the roofing sheet.</t>
  </si>
  <si>
    <t>Supply &amp; fixing 25mm grid PVC mesh as support to the Glass wool insulation.</t>
  </si>
  <si>
    <t>Supply &amp; Fixing Lysaght Flashing 400mm wide.</t>
  </si>
  <si>
    <t>Supply &amp; Fixing Lysaght Gutter 150 x 200mm.</t>
  </si>
  <si>
    <t>Supply &amp; Fixing PVC Pipe as down spout.</t>
  </si>
  <si>
    <t>7 )</t>
  </si>
  <si>
    <t>Kitchen Sink with Trap and taps including counter.</t>
  </si>
  <si>
    <t>Charges for supply &amp; installation of Fresh water connection including water meters.</t>
  </si>
  <si>
    <t>Light - L15</t>
  </si>
  <si>
    <t>Boundary wall - COPING BEAM</t>
  </si>
  <si>
    <t>Boundary wall - FOUNDATION BEAM</t>
  </si>
  <si>
    <t>150 x 150mm R.c.c. Coping beam at top of Boundary wall at Ground floor</t>
  </si>
  <si>
    <t>COURT COMPLEX - S. HITHADHOO</t>
  </si>
  <si>
    <t>PROJECT:COURT COMPLEX (SINGLE STOREY BUILDING)</t>
  </si>
  <si>
    <t>PROJECT : COURT COMPLEX (SINGLE STOREY BUILDING) AT S. HITHADHOO</t>
  </si>
  <si>
    <t>(a) Rates shall include for: leveling, grading, trimming, compacting to faces of excavation, keep sides plumb, backfilling, consolidating, additional working space and disposing surplus soil.</t>
  </si>
  <si>
    <t>(a) Rates shall include for: leveling, grading, 
trimming and compacting.</t>
  </si>
  <si>
    <t>(b) Ground need to be compacted to the density 
required  by the consultant</t>
  </si>
  <si>
    <t xml:space="preserve"> F1 - 600 x 600 x 250mm x 128nos</t>
  </si>
  <si>
    <t xml:space="preserve"> F2 - 1150 x 1150 x 250mm x 02nos</t>
  </si>
  <si>
    <t xml:space="preserve"> F3 - 700 x 700 x 250mm x 53nos</t>
  </si>
  <si>
    <t xml:space="preserve"> F4 - 800 x 800 x 250mm x 10nos</t>
  </si>
  <si>
    <t xml:space="preserve"> F5 - 1050 x 1050 x 250mm x 04nos</t>
  </si>
  <si>
    <t xml:space="preserve"> F6 -  900 x 900 x 250mm x 02nos</t>
  </si>
  <si>
    <t xml:space="preserve"> F7 - 900 x 1400 x 250mm x 04nos</t>
  </si>
  <si>
    <t>TB</t>
  </si>
  <si>
    <t>C2 - 300mm dia. x 54nos</t>
  </si>
  <si>
    <t>C3 - 200 x 200mm x 58nos</t>
  </si>
  <si>
    <t>COLUMNS ABOVE 4150mm Level</t>
  </si>
  <si>
    <t>C1 - 150 x 150mm x  4150mm x 95nos</t>
  </si>
  <si>
    <t>B1 (150 x 400mm)</t>
  </si>
  <si>
    <t>B2  (150 x 500mm)</t>
  </si>
  <si>
    <t>B5 (150 x 400mm)</t>
  </si>
  <si>
    <t>B7  (150 x 400mm)</t>
  </si>
  <si>
    <t>B8  (150 x 400mm)</t>
  </si>
  <si>
    <t>B9  (150 x 400mm)</t>
  </si>
  <si>
    <t>k )</t>
  </si>
  <si>
    <t>l )</t>
  </si>
  <si>
    <t>B3  (150 x 450mm)</t>
  </si>
  <si>
    <t>B4  (150 x 500mm)</t>
  </si>
  <si>
    <t>B6  (150 x 450mm)</t>
  </si>
  <si>
    <t>CB3  (150 x 500mm)</t>
  </si>
  <si>
    <t>CB1 (150 x 450mm)</t>
  </si>
  <si>
    <t>CB2  (150 x 500mm)</t>
  </si>
  <si>
    <t>130mm thick Slab - Gutter slab</t>
  </si>
  <si>
    <t>C1/SC - 150 x 150mm x  2800mm x 23nos</t>
  </si>
  <si>
    <t>C3 - 200 x 200mm x 27nos</t>
  </si>
  <si>
    <t xml:space="preserve">130mm thick Floor Slab </t>
  </si>
  <si>
    <t>LEVEL 1 @ +4150mm as beam Top level</t>
  </si>
  <si>
    <t>FLOOR SLAB @ 4150mm as beam Level</t>
  </si>
  <si>
    <t>BEAMS</t>
  </si>
  <si>
    <t>LINTEL @ + 5415mm Level</t>
  </si>
  <si>
    <t>Roof support Lintel beam 200 x 150mm</t>
  </si>
  <si>
    <t>TB - 250 x 300mm</t>
  </si>
  <si>
    <t>C2 - 300mm dia. x 54nos (50%)</t>
  </si>
  <si>
    <t>C3 - 200 x 200mm x 58nos (50%)</t>
  </si>
  <si>
    <t>100mm thick R.C. slab including form work</t>
  </si>
  <si>
    <t>C1/SC - 150 x 150mm x  2800mm x 23nos  (50%)</t>
  </si>
  <si>
    <t>100mm thick R.C. slab</t>
  </si>
  <si>
    <t>25mm dia deformed bars - 6M</t>
  </si>
  <si>
    <t>LEVEL 3 @ +6950mm as beam Top level</t>
  </si>
  <si>
    <t>BEAM @ + 5700mm Level</t>
  </si>
  <si>
    <t>LEVEL 2 @ +5700mm as beam Top level</t>
  </si>
  <si>
    <t>C2 - 300mm dia. x 1550mm x 10nos</t>
  </si>
  <si>
    <t>C1/SC - 150 x 150mm x  1550mm x 20nos</t>
  </si>
  <si>
    <t>C3 - 200 x 200mm  x 2800mm x 27nos</t>
  </si>
  <si>
    <t>C1 - 150 x 150mm x  4650mm x 95nos</t>
  </si>
  <si>
    <t>C1 - 150 x 150mm x  4650mm x 95nos (50%)</t>
  </si>
  <si>
    <t>C2 - 300mm dia. x 1550 x 10nos (50%)</t>
  </si>
  <si>
    <t>C1/SC - 150 x 150mm x  1550mm x 20nos  (50%)</t>
  </si>
  <si>
    <t>C3 - 200 x 200mm x 2800mm x 27nos (50%)</t>
  </si>
  <si>
    <t>C1 - 150 x 150mm x  1550mm x 20nos</t>
  </si>
  <si>
    <t xml:space="preserve"> LEVEL 1 @ + 4150mm ABOVE</t>
  </si>
  <si>
    <t>D1 - Aluminium framed door with Laminated glass door panels, 5400 x 2500mm</t>
  </si>
  <si>
    <t>SD1 - Aluminium framed Sliding door with Laminated glass door panels, 7100 x 2500mm</t>
  </si>
  <si>
    <t>D2 - Aluminium framed door with Laminated glass door panels, 2250 x 2500mm</t>
  </si>
  <si>
    <t>D3A - Aluminium framed door with Laminated glass door panels, 1800 x 3350mm</t>
  </si>
  <si>
    <t>D3 - Treated Solid Timber framed door with 40mm thick Solid Timber panel, 1800 x 2500mm</t>
  </si>
  <si>
    <t>8 )</t>
  </si>
  <si>
    <t>9 )</t>
  </si>
  <si>
    <t>D4 - Treated Solid Timber framed door with 40mm thick Solid Timber panel, 950 x 2500mm</t>
  </si>
  <si>
    <t>D5 - Treated Solid Timber framed door with 40mm thick Solid Timber panel, 950 x 2500mm</t>
  </si>
  <si>
    <t>D6 - Treated Solid Timber framed door with 40mm thick Solid Timber panel, 950 x 2100mm</t>
  </si>
  <si>
    <t>D7 - Treated Solid Timber framed door with 40mm thick Solid Timber panel, 800 x 2100mm</t>
  </si>
  <si>
    <t>W1 - Powder coated Aluminium Framed with Fixed  Laminated glass Panel windows, 4250 x 2500mm</t>
  </si>
  <si>
    <t>W2 - Powder coated Aluminium Framed with Fixed  Laminated glass Panel windows, 2650 x 1500mm</t>
  </si>
  <si>
    <t>W3 - Powder coated Aluminium Framed with Fixed  Laminated glass Panel windows, 3300 x 1500mm</t>
  </si>
  <si>
    <t>W4 - Powder coated Aluminium Framed with Fixed  Laminated glass Panel windows, 1800 x 2500mm</t>
  </si>
  <si>
    <t>W5 - Powder coated Aluminium Framed with Fixed  Laminated glass Panel windows, 1300 x 1500mm</t>
  </si>
  <si>
    <t>W6 - Powder coated Aluminium Framed with Fixed  Laminated glass Panel windows, 1100 x 2500mm</t>
  </si>
  <si>
    <t>W7 - Powder coated Aluminium Framed with Fixed  Laminated glass Panel windows, 800 x 2500mm</t>
  </si>
  <si>
    <t>W8 - Powder coated Aluminium Framed with Fixed  Laminated glass Panel windows, 1350 x 770mm</t>
  </si>
  <si>
    <t>W9 - Powder coated Aluminium Framed with Fixed  Laminated glass Panel windows, 800 x 770mm</t>
  </si>
  <si>
    <t>WAITING LOUNGE</t>
  </si>
  <si>
    <t>TRAINING ROOM</t>
  </si>
  <si>
    <t>RECEPTION</t>
  </si>
  <si>
    <t>MEETING ROOM</t>
  </si>
  <si>
    <t>VIP WAITING LOUNGE</t>
  </si>
  <si>
    <t>PUBLIC HEARING ROOM</t>
  </si>
  <si>
    <t>LAWYERS ROOM</t>
  </si>
  <si>
    <t>MUDHATHU JAHAA ROOM</t>
  </si>
  <si>
    <t>JUVENILE ROOM ( MALE &amp; FEMALE)</t>
  </si>
  <si>
    <t>CRIMINAL ROOM (MALE &amp; FEMALE)</t>
  </si>
  <si>
    <t>COURT ROOM 1 -  5</t>
  </si>
  <si>
    <t>COURT ROOM / WEDDING HALL</t>
  </si>
  <si>
    <t>GENERAL ADMIN OFFICE</t>
  </si>
  <si>
    <t>OFFICE HEAD 1 &amp; 2</t>
  </si>
  <si>
    <t xml:space="preserve">STAFF LOBBY </t>
  </si>
  <si>
    <t>STAFF PANTRY</t>
  </si>
  <si>
    <t>ARCHIVE ROOM</t>
  </si>
  <si>
    <t>STORE ROOM</t>
  </si>
  <si>
    <t>SERVER ROOM</t>
  </si>
  <si>
    <t>IT ROOM / WORK SPACE</t>
  </si>
  <si>
    <t>MAGISTRATE MEETING ROOM</t>
  </si>
  <si>
    <t>SENIOR MAGISTRATE</t>
  </si>
  <si>
    <t xml:space="preserve">OFFICE 1 - 3 </t>
  </si>
  <si>
    <t xml:space="preserve">MAGISTRATE 1 - 6 </t>
  </si>
  <si>
    <t>PRAYER ROOM (MALE &amp; FEMALE)</t>
  </si>
  <si>
    <t>PUMP ROOM</t>
  </si>
  <si>
    <t>PANEL ROOM</t>
  </si>
  <si>
    <t>VERANDAH, ENTRY &amp; STEPS</t>
  </si>
  <si>
    <t>CORRIDORS / WAITING / POLICE WAITING</t>
  </si>
  <si>
    <t>JANITOR</t>
  </si>
  <si>
    <t>P01 - 1 x 13A Socket out let +300mm FFL</t>
  </si>
  <si>
    <t>P02 - 2 x 13A Socket out let +300mm FFL</t>
  </si>
  <si>
    <t>P10 - 2 x 13A Socket out let +1200mm FFL</t>
  </si>
  <si>
    <t>P26 - Floor concealed Multimedia outlet consisting of 2 x 13A Socket outlet + RJ11 &amp; RJ45 connectors</t>
  </si>
  <si>
    <t>S01 - Security Camera</t>
  </si>
  <si>
    <t>Light - L07</t>
  </si>
  <si>
    <t>Light - L35</t>
  </si>
  <si>
    <t>Light - L40</t>
  </si>
  <si>
    <t>Light - L41</t>
  </si>
  <si>
    <t>P33 - Distribution board - Power &amp; Lights</t>
  </si>
  <si>
    <t>Wash basin with trap on Pedestals</t>
  </si>
  <si>
    <t>Ablution taps</t>
  </si>
  <si>
    <t>T10 - TV  Socket outlet</t>
  </si>
  <si>
    <t>P27 - Multimedia Outlet + 2 x 13A socket outlet RJ11 &amp; RJ45 Connectors.</t>
  </si>
  <si>
    <t>P28 - 1 x 13A Socket out let @ Ceiling level</t>
  </si>
  <si>
    <t>T12 - VGA Point with connector + 1 x 13A Socket outlet at Ceiling level.</t>
  </si>
  <si>
    <t>P19 - 1 gang 1 way Switches</t>
  </si>
  <si>
    <t>P20 - 2 gang 1 way Switches</t>
  </si>
  <si>
    <t>P21 - 3 gang 1 way Switches</t>
  </si>
  <si>
    <t>P22 - 4 gang 1 way Switches</t>
  </si>
  <si>
    <t>P15 - 1 x 15A Socket out let @ Ceiling level</t>
  </si>
  <si>
    <t>P16 - 1 x 15A Socket out let @ Ceiling concealed.</t>
  </si>
  <si>
    <t>Cabling to Security Camera</t>
  </si>
  <si>
    <t>VGA Cabling to Mulitmedia Projectors.</t>
  </si>
  <si>
    <t>Network cabling RJ11 &amp; RJ45</t>
  </si>
  <si>
    <t>Supply &amp; Laying Main cables from adjacent STELCO/FENAKA PANEL BOARD TO BUILDING PANEL BOARD</t>
  </si>
  <si>
    <t>48" - TV monitor for Security Camera System</t>
  </si>
  <si>
    <t>P34 - Supply &amp; Installation of Main PANEL BOARD including connection to the Building as required.</t>
  </si>
  <si>
    <r>
      <t xml:space="preserve">Charges for Supply and using </t>
    </r>
    <r>
      <rPr>
        <b/>
        <sz val="9"/>
        <rFont val="Times New Roman"/>
        <family val="1"/>
      </rPr>
      <t>Tile adhesive Conmix C500</t>
    </r>
    <r>
      <rPr>
        <sz val="9"/>
        <rFont val="Times New Roman"/>
        <family val="1"/>
      </rPr>
      <t xml:space="preserve"> to fix all tiles</t>
    </r>
  </si>
  <si>
    <t>Wall tiling  - TOILETS 2.7m high &amp; ABLUTION</t>
  </si>
  <si>
    <t>200mm thick Solid block wall on all tie beam 
up to ground floor slab</t>
  </si>
  <si>
    <t>150mm thick Solid block wall</t>
  </si>
  <si>
    <t>150mm thick Hollow block wall</t>
  </si>
  <si>
    <t xml:space="preserve"> LEVEL 2 @ + 6950mm ABOVE</t>
  </si>
  <si>
    <t>Both surface of below ground wall</t>
  </si>
  <si>
    <t xml:space="preserve">GUTTER WALL </t>
  </si>
  <si>
    <t>PLANTER WALL</t>
  </si>
  <si>
    <t>Decorative plastering to all external circular 
columns as shown in the drawing</t>
  </si>
  <si>
    <t>PLASTERING ON CONCRETE SURFACES</t>
  </si>
  <si>
    <t>External surface of Garden wall</t>
  </si>
  <si>
    <t>External surface of Gutter wall</t>
  </si>
  <si>
    <t>150mm thick R.c.c. wall around gutter slab</t>
  </si>
  <si>
    <t>100mm thick R.C.C Planter wall</t>
  </si>
  <si>
    <t>Acoustic Ceiling on Aluminium frame</t>
  </si>
  <si>
    <t>Cement Board ceiling on Timber frame inside 
toilets</t>
  </si>
  <si>
    <t>100 x 200mm Timber Beam</t>
  </si>
  <si>
    <t>50 x 150mm Timber Rafters @ 800mm spacing</t>
  </si>
  <si>
    <t>50 x 35mm Timber battens @ 400mm spacing</t>
  </si>
  <si>
    <t>ROOFING @ 9.05M height (Roof Apex 2 )</t>
  </si>
  <si>
    <t>75 x 100mm Timber wall plate</t>
  </si>
  <si>
    <t>75 x 150mm Hip Timber</t>
  </si>
  <si>
    <t>S.S. Railing - RAMP</t>
  </si>
  <si>
    <t>Charges for Supply, Fabrication and Installation of S.S. Railing to on one side of Ramp</t>
  </si>
  <si>
    <t>WINDOW GRILLS</t>
  </si>
  <si>
    <t>Charges for Supply, Fabrication and Installation of S.S. GRILLS to Window W2</t>
  </si>
  <si>
    <t>Charges for Supply, Fabrication and Installation of S.S. GRILLS to Window W4</t>
  </si>
  <si>
    <t>Charges for Supply, Fabrication and Installation of S.S. GRILLS to Window W5</t>
  </si>
  <si>
    <t>Charges for Supply, Fabrication and Installation of S.S. GRILLS to Window W6</t>
  </si>
  <si>
    <t>Charges for Supply, Fabrication and Installation of S.S. GRILLS to Window W7</t>
  </si>
  <si>
    <t>Charges for Supply, Fabrication and Installation of S.S. GRILLS to Window W8</t>
  </si>
  <si>
    <t>Charges for Supply, Fabrication and Installation of S.S. GRILLS to Window W9</t>
  </si>
  <si>
    <t>ROOF TRUSSES</t>
  </si>
  <si>
    <r>
      <rPr>
        <b/>
        <sz val="9"/>
        <rFont val="Times New Roman"/>
        <family val="1"/>
      </rPr>
      <t>Truss TR1</t>
    </r>
    <r>
      <rPr>
        <sz val="9"/>
        <rFont val="Times New Roman"/>
        <family val="1"/>
      </rPr>
      <t xml:space="preserve">: Charges for Supply, Fabrication and Installation of Truss TR1 as per drawing complete including bolts, nuts and paint finishes - 9.1m long </t>
    </r>
  </si>
  <si>
    <r>
      <rPr>
        <b/>
        <sz val="9"/>
        <rFont val="Times New Roman"/>
        <family val="1"/>
      </rPr>
      <t>Truss TR2</t>
    </r>
    <r>
      <rPr>
        <sz val="9"/>
        <rFont val="Times New Roman"/>
        <family val="1"/>
      </rPr>
      <t>: Charges for Supply, Fabrication and Installation of Truss TR2 as per drawing complete including bolts, nuts and paint finishes - 3.225m length.</t>
    </r>
  </si>
  <si>
    <r>
      <rPr>
        <b/>
        <sz val="9"/>
        <rFont val="Times New Roman"/>
        <family val="1"/>
      </rPr>
      <t>Truss TR2:</t>
    </r>
    <r>
      <rPr>
        <sz val="9"/>
        <rFont val="Times New Roman"/>
        <family val="1"/>
      </rPr>
      <t xml:space="preserve"> Charges for Supply, Fabrication and Installation of Truss TR2 as per drawing complete including bolts, nuts and paint finishes - 3.925m length.</t>
    </r>
  </si>
  <si>
    <r>
      <rPr>
        <b/>
        <sz val="9"/>
        <rFont val="Times New Roman"/>
        <family val="1"/>
      </rPr>
      <t>Truss TR2:</t>
    </r>
    <r>
      <rPr>
        <sz val="9"/>
        <rFont val="Times New Roman"/>
        <family val="1"/>
      </rPr>
      <t xml:space="preserve"> Charges for Supply, Fabrication and Installation of Truss TR2 as per drawing complete including bolts, nuts and paint finishes - 0.55m length.</t>
    </r>
  </si>
  <si>
    <t>ENTRANCE GATE - BOUNDARY WALL</t>
  </si>
  <si>
    <t>FLOOR SLAB</t>
  </si>
  <si>
    <t>130mm thick Roof Slab @ 4150mm level</t>
  </si>
  <si>
    <t>Painting Soffit of slab &amp; Toilet Ceiling</t>
  </si>
  <si>
    <t>Painting on Boundary wall</t>
  </si>
  <si>
    <t>Painting on Gutter wall and Planter wall</t>
  </si>
  <si>
    <t>Charges for Supply &amp; Installation of Entrance Gate complete including all accessories as per drawing details.</t>
  </si>
  <si>
    <t>FENCE  - BOUNDARY WALL</t>
  </si>
  <si>
    <t>ROOFING @ 9.70M height (Roof Apex 2 )</t>
  </si>
  <si>
    <t>ROOFING @ 9.70M height (Roof Apex 3 )</t>
  </si>
  <si>
    <t>75 x 200mm Ridge beam</t>
  </si>
  <si>
    <r>
      <t xml:space="preserve">Charges for Supply &amp; Installation of Stainless Steel fence to fixed above masonry wall on the boundary complete including as per drawing details. </t>
    </r>
    <r>
      <rPr>
        <b/>
        <sz val="9"/>
        <rFont val="Times New Roman"/>
        <family val="1"/>
      </rPr>
      <t>(Please clarify the length of boundary wall with the client)</t>
    </r>
  </si>
  <si>
    <r>
      <t xml:space="preserve">Plastering on both surface of boundary walls  </t>
    </r>
    <r>
      <rPr>
        <b/>
        <sz val="9"/>
        <color theme="1"/>
        <rFont val="Times New Roman"/>
        <family val="1"/>
      </rPr>
      <t>(Please clarify the length of boundary wall with the client)</t>
    </r>
  </si>
  <si>
    <t>BOUNDARY WALL  (Please clarify the length of boundary wall with the client)</t>
  </si>
  <si>
    <t>ROOF COVERING</t>
  </si>
  <si>
    <t>Supply &amp; Fixing Lysaght Ridge Capping.</t>
  </si>
  <si>
    <t>A)</t>
  </si>
  <si>
    <t>B )</t>
  </si>
  <si>
    <t>ROOFING @ 5.4M height (Roof Apex 1)</t>
  </si>
  <si>
    <t>Supply &amp; Fixing PVC Pipe as down spout as per drawing details.</t>
  </si>
  <si>
    <t>12</t>
  </si>
  <si>
    <t>BILL No: 13</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</si>
  <si>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</si>
  <si>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</si>
  <si>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</si>
  <si>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</si>
  <si>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</si>
  <si>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</si>
  <si>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</si>
  <si>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</si>
  <si>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BILL No: 13 - FIRE FIGHTING SYSTEM</t>
  </si>
  <si>
    <t>TOTAL OF BILL No: 13 - Carried over to summary</t>
  </si>
  <si>
    <t>BILL No: 14</t>
  </si>
  <si>
    <t>ADDITIONS</t>
  </si>
  <si>
    <t>Provision made to include quantities as per the drawingm which is missed in the bill of quantities.</t>
  </si>
  <si>
    <t>BILL No: 14 - ADDITIONS</t>
  </si>
  <si>
    <t>TOTAL OF BILL No: 14 - Carried over to summary</t>
  </si>
  <si>
    <t>BILL No: 15</t>
  </si>
  <si>
    <t>OMISSIONS</t>
  </si>
  <si>
    <t>Provision to made to remove excess quantity given in the bill quantities than the drawing details</t>
  </si>
  <si>
    <t>BILL No: 15 - OMISSIONS</t>
  </si>
  <si>
    <t>TOTAL OF BILL No: 15 - Carried over to summary</t>
  </si>
  <si>
    <t>BILL No: 12</t>
  </si>
  <si>
    <t>BILL No: 12 - FIRE FIGHTING SYSTEM</t>
  </si>
  <si>
    <t>TOTAL OF BILL No: 12 - Carried over to summary</t>
  </si>
  <si>
    <t>F02 - BREAK GLASS MANUAL CALL POINT</t>
  </si>
  <si>
    <t>F03 - SMOKE DETECTOR</t>
  </si>
  <si>
    <t>F05 - FIRE ALARAM BELL</t>
  </si>
  <si>
    <t>F06 - JUNCTION BOX</t>
  </si>
  <si>
    <t>F07 - PORTABLE FIRE EXTINGUISHER H2O (9 LTR)</t>
  </si>
  <si>
    <t xml:space="preserve">F07 - PORTABLE FIRE EXTINGUISHER CO2 </t>
  </si>
  <si>
    <t>F11 - MAIN FIRE ALARM PANEL</t>
  </si>
  <si>
    <t xml:space="preserve">Supply &amp; Installation of VRV Out door Unit system for the Airconditioning. </t>
  </si>
  <si>
    <t>AIR - CONDITIONING</t>
  </si>
  <si>
    <r>
      <rPr>
        <b/>
        <sz val="10"/>
        <rFont val="Times New Roman"/>
        <family val="1"/>
      </rPr>
      <t>Out door units:</t>
    </r>
    <r>
      <rPr>
        <sz val="10"/>
        <rFont val="Times New Roman"/>
        <family val="1"/>
      </rPr>
      <t xml:space="preserve"> Supply &amp; Installation of VRV Out door Unit system for the Airconditioning. </t>
    </r>
  </si>
  <si>
    <r>
      <rPr>
        <b/>
        <sz val="10"/>
        <rFont val="Times New Roman"/>
        <family val="1"/>
      </rPr>
      <t>Indoor units:</t>
    </r>
    <r>
      <rPr>
        <sz val="10"/>
        <rFont val="Times New Roman"/>
        <family val="1"/>
      </rPr>
      <t xml:space="preserve"> Supply &amp; Installation of Ceiling cassette indoor units - V04</t>
    </r>
  </si>
  <si>
    <r>
      <rPr>
        <b/>
        <sz val="10"/>
        <rFont val="Times New Roman"/>
        <family val="1"/>
      </rPr>
      <t>Indoor units:</t>
    </r>
    <r>
      <rPr>
        <sz val="10"/>
        <rFont val="Times New Roman"/>
        <family val="1"/>
      </rPr>
      <t xml:space="preserve"> Supply &amp; Installation of Wall mount units - V07</t>
    </r>
  </si>
  <si>
    <t>C )</t>
  </si>
  <si>
    <t>Foundations - F1 to F9, Tie beams &amp; Boundary foundation beams</t>
  </si>
  <si>
    <t>300mm thick highly compacted hard core below ground floor slab</t>
  </si>
  <si>
    <t>Concrete works</t>
  </si>
  <si>
    <t>Foundation beam</t>
  </si>
  <si>
    <t>Columns</t>
  </si>
  <si>
    <t>Roof  beam</t>
  </si>
  <si>
    <r>
      <t>m</t>
    </r>
    <r>
      <rPr>
        <vertAlign val="superscript"/>
        <sz val="9"/>
        <rFont val="Times New Roman"/>
        <family val="1"/>
      </rPr>
      <t>3</t>
    </r>
  </si>
  <si>
    <t>SECURITY POST &amp; PARKING SHED</t>
  </si>
  <si>
    <t>Ground Slab</t>
  </si>
  <si>
    <t>Roof Slab</t>
  </si>
  <si>
    <t>Masonry</t>
  </si>
  <si>
    <t>External walls - 150mm thick block walls</t>
  </si>
  <si>
    <t>Interior walls - 150mm thick block walls</t>
  </si>
  <si>
    <t>Plastering</t>
  </si>
  <si>
    <t>External Plastering</t>
  </si>
  <si>
    <t>Interior Plastering</t>
  </si>
  <si>
    <t>35mm thick Floor Screeding</t>
  </si>
  <si>
    <t>Flooring &amp; Tiling</t>
  </si>
  <si>
    <t>Floor Tiling</t>
  </si>
  <si>
    <t>Wall tiling</t>
  </si>
  <si>
    <t>Painting</t>
  </si>
  <si>
    <t>External walls</t>
  </si>
  <si>
    <t>Interior walls</t>
  </si>
  <si>
    <t>Ceiling</t>
  </si>
  <si>
    <t>Hydraulics &amp; Drainage</t>
  </si>
  <si>
    <t>Metal works - Parking Sheds</t>
  </si>
  <si>
    <t>Doors &amp; Windows</t>
  </si>
  <si>
    <t>D5</t>
  </si>
  <si>
    <t>D7</t>
  </si>
  <si>
    <t>W1</t>
  </si>
  <si>
    <t>(Electrical works included in the Main BOQ)</t>
  </si>
  <si>
    <t>CARSHED</t>
  </si>
  <si>
    <t>G.I. Columns - 76.2 x 2.6mm</t>
  </si>
  <si>
    <t>Roofing</t>
  </si>
  <si>
    <t>Charges for supply &amp; Installation of Roofing complete including Roof trusses, Roof coverings, Ridge capping etc.</t>
  </si>
  <si>
    <t>CYCLE SHED</t>
  </si>
  <si>
    <t>13</t>
  </si>
  <si>
    <t>14</t>
  </si>
  <si>
    <t>15</t>
  </si>
  <si>
    <t>CONMIX MOYA PROOF WS2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</si>
</sst>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_-* #,##0.00_-;\-* #,##0.00_-;_-* &quot;-&quot;??_-;_-@_-"/>
    <numFmt numFmtId="165" formatCode="_(* #,##0.0_);_(* \(#,##0.0\);_(* &quot;-&quot;??_);_(@_)"/>
    <numFmt numFmtId="166" formatCode="_(* #,##0.000_);_(* \(#,##0.000\);_(* &quot;-&quot;???_);_(@_)"/>
    <numFmt numFmtId="170" formatCode="0.0000"/>
    <numFmt numFmtId="171" formatCode="0.000"/>
    <numFmt numFmtId="172" formatCode="0.0"/>
  </numFmts>
  <fonts count="33">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u/>
      <sz val="9"/>
      <color theme="1"/>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sz val="9"/>
      <color indexed="9"/>
      <name val="Times New Roman"/>
      <family val="1"/>
    </font>
    <font>
      <b/>
      <sz val="16"/>
      <color rgb="FF00B0F0"/>
      <name val="Times New Roman"/>
      <family val="1"/>
    </font>
    <font>
      <b/>
      <sz val="11"/>
      <color theme="1"/>
      <name val="Calibri"/>
      <family val="2"/>
      <scheme val="minor"/>
    </font>
    <font>
      <b/>
      <u/>
      <sz val="12"/>
      <color theme="1"/>
      <name val="Times New Roman"/>
      <family val="1"/>
    </font>
    <font>
      <b/>
      <sz val="22"/>
      <color rgb="FFFF0000"/>
      <name val="Charlemagne Std"/>
      <family val="3"/>
    </font>
    <font>
      <b/>
      <sz val="22"/>
      <color theme="5"/>
      <name val="Charlemagne Std"/>
      <family val="3"/>
    </font>
    <font>
      <b/>
      <u/>
      <sz val="11"/>
      <color theme="1"/>
      <name val="Calibri"/>
      <family val="2"/>
      <scheme val="minor"/>
    </font>
    <font>
      <b/>
      <vertAlign val="superscript"/>
      <sz val="9"/>
      <color theme="1"/>
      <name val="Times New Roman"/>
      <family val="1"/>
    </font>
    <font>
      <b/>
      <sz val="9"/>
      <color rgb="FFFF0000"/>
      <name val="Times New Roman"/>
      <family val="1"/>
    </font>
    <font>
      <b/>
      <sz val="9"/>
      <color indexed="9"/>
      <name val="Times New Roman"/>
      <family val="1"/>
    </font>
    <font>
      <sz val="10"/>
      <color theme="1"/>
      <name val="Times New Roman"/>
      <family val="1"/>
    </font>
    <font>
      <b/>
      <u/>
      <sz val="10"/>
      <name val="Times New Roman"/>
      <family val="1"/>
    </font>
    <font>
      <b/>
      <sz val="10"/>
      <name val="Times New Roman"/>
      <family val="1"/>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9" tint="0.39997558519241921"/>
        <bgColor indexed="64"/>
      </patternFill>
    </fill>
  </fills>
  <borders count="5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thin">
        <color auto="1"/>
      </right>
      <top style="hair">
        <color auto="1"/>
      </top>
      <bottom style="hair">
        <color auto="1"/>
      </bottom>
      <diagonal/>
    </border>
    <border>
      <left style="thin">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thin">
        <color auto="1"/>
      </right>
      <top style="medium">
        <color auto="1"/>
      </top>
      <bottom style="hair">
        <color auto="1"/>
      </bottom>
      <diagonal/>
    </border>
    <border>
      <left style="thin">
        <color auto="1"/>
      </left>
      <right style="hair">
        <color auto="1"/>
      </right>
      <top style="hair">
        <color indexed="64"/>
      </top>
      <bottom style="medium">
        <color auto="1"/>
      </bottom>
      <diagonal/>
    </border>
    <border>
      <left style="hair">
        <color indexed="64"/>
      </left>
      <right style="hair">
        <color indexed="64"/>
      </right>
      <top style="hair">
        <color indexed="64"/>
      </top>
      <bottom style="medium">
        <color auto="1"/>
      </bottom>
      <diagonal/>
    </border>
    <border>
      <left style="hair">
        <color auto="1"/>
      </left>
      <right style="thin">
        <color auto="1"/>
      </right>
      <top style="hair">
        <color indexed="64"/>
      </top>
      <bottom style="medium">
        <color auto="1"/>
      </bottom>
      <diagonal/>
    </border>
    <border>
      <left/>
      <right style="hair">
        <color auto="1"/>
      </right>
      <top style="medium">
        <color auto="1"/>
      </top>
      <bottom style="hair">
        <color auto="1"/>
      </bottom>
      <diagonal/>
    </border>
    <border>
      <left/>
      <right style="hair">
        <color auto="1"/>
      </right>
      <top/>
      <bottom/>
      <diagonal/>
    </border>
    <border>
      <left/>
      <right style="hair">
        <color auto="1"/>
      </right>
      <top style="thin">
        <color auto="1"/>
      </top>
      <bottom style="hair">
        <color auto="1"/>
      </bottom>
      <diagonal/>
    </border>
    <border>
      <left/>
      <right style="hair">
        <color indexed="64"/>
      </right>
      <top style="hair">
        <color indexed="64"/>
      </top>
      <bottom style="medium">
        <color auto="1"/>
      </bottom>
      <diagonal/>
    </border>
    <border>
      <left/>
      <right/>
      <top/>
      <bottom style="hair">
        <color auto="1"/>
      </bottom>
      <diagonal/>
    </border>
    <border>
      <left/>
      <right/>
      <top style="hair">
        <color auto="1"/>
      </top>
      <bottom/>
      <diagonal/>
    </border>
    <border>
      <left style="hair">
        <color auto="1"/>
      </left>
      <right/>
      <top/>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423">
    <xf numFmtId="0" fontId="0" fillId="0" borderId="0" xfId="0"/>
    <xf numFmtId="49" fontId="3" fillId="2" borderId="19" xfId="0" applyNumberFormat="1" applyFont="1" applyFill="1" applyBorder="1"/>
    <xf numFmtId="0" fontId="3" fillId="2" borderId="19" xfId="0" applyFont="1" applyFill="1" applyBorder="1"/>
    <xf numFmtId="43" fontId="3" fillId="2" borderId="19" xfId="1" applyFont="1" applyFill="1" applyBorder="1"/>
    <xf numFmtId="49" fontId="6" fillId="2" borderId="20" xfId="0" applyNumberFormat="1" applyFont="1" applyFill="1" applyBorder="1"/>
    <xf numFmtId="0" fontId="6" fillId="2" borderId="21" xfId="0" applyFont="1" applyFill="1" applyBorder="1" applyAlignment="1">
      <alignment horizontal="center"/>
    </xf>
    <xf numFmtId="0" fontId="6" fillId="2" borderId="22" xfId="0" applyFont="1" applyFill="1" applyBorder="1" applyAlignment="1">
      <alignment horizontal="center"/>
    </xf>
    <xf numFmtId="49" fontId="7" fillId="2" borderId="23" xfId="0" applyNumberFormat="1" applyFont="1" applyFill="1" applyBorder="1" applyAlignment="1">
      <alignment horizontal="center"/>
    </xf>
    <xf numFmtId="0" fontId="7" fillId="2" borderId="24" xfId="0" applyFont="1" applyFill="1" applyBorder="1" applyAlignment="1">
      <alignment horizontal="left"/>
    </xf>
    <xf numFmtId="43" fontId="7" fillId="2" borderId="25" xfId="1" applyFont="1" applyFill="1" applyBorder="1" applyAlignment="1">
      <alignment horizontal="center"/>
    </xf>
    <xf numFmtId="49" fontId="7" fillId="2" borderId="26" xfId="0" applyNumberFormat="1" applyFont="1" applyFill="1" applyBorder="1" applyAlignment="1">
      <alignment horizontal="center"/>
    </xf>
    <xf numFmtId="0" fontId="7" fillId="2" borderId="27" xfId="0" applyFont="1" applyFill="1" applyBorder="1" applyAlignment="1">
      <alignment horizontal="left"/>
    </xf>
    <xf numFmtId="43" fontId="7" fillId="2" borderId="28" xfId="1" applyFont="1" applyFill="1" applyBorder="1" applyAlignment="1">
      <alignment horizontal="center"/>
    </xf>
    <xf numFmtId="0" fontId="9" fillId="2" borderId="28" xfId="0" applyFont="1" applyFill="1" applyBorder="1" applyAlignment="1">
      <alignment horizontal="center"/>
    </xf>
    <xf numFmtId="49" fontId="8" fillId="2" borderId="29" xfId="0" applyNumberFormat="1" applyFont="1" applyFill="1" applyBorder="1"/>
    <xf numFmtId="0" fontId="8" fillId="2" borderId="30" xfId="0" applyFont="1" applyFill="1" applyBorder="1"/>
    <xf numFmtId="0" fontId="9" fillId="2" borderId="31" xfId="0" applyFont="1" applyFill="1" applyBorder="1" applyAlignment="1">
      <alignment horizontal="center"/>
    </xf>
    <xf numFmtId="49" fontId="3" fillId="2" borderId="20" xfId="0" applyNumberFormat="1" applyFont="1" applyFill="1" applyBorder="1"/>
    <xf numFmtId="0" fontId="9" fillId="2" borderId="21" xfId="0" applyFont="1" applyFill="1" applyBorder="1" applyAlignment="1">
      <alignment horizontal="center"/>
    </xf>
    <xf numFmtId="43" fontId="9" fillId="2" borderId="22" xfId="0" applyNumberFormat="1" applyFont="1" applyFill="1" applyBorder="1" applyAlignment="1">
      <alignment horizontal="center"/>
    </xf>
    <xf numFmtId="0" fontId="11" fillId="0" borderId="0" xfId="0" applyFont="1"/>
    <xf numFmtId="0" fontId="11" fillId="0" borderId="0" xfId="0" applyFont="1" applyAlignment="1">
      <alignment horizontal="center"/>
    </xf>
    <xf numFmtId="43" fontId="11" fillId="0" borderId="0" xfId="1" applyFont="1"/>
    <xf numFmtId="43" fontId="11" fillId="0" borderId="2" xfId="1" applyFont="1" applyBorder="1" applyAlignment="1">
      <alignment horizontal="center" vertical="center" wrapText="1"/>
    </xf>
    <xf numFmtId="43" fontId="11" fillId="0" borderId="3" xfId="1" applyFont="1" applyBorder="1" applyAlignment="1">
      <alignment horizontal="center" vertical="center" wrapText="1"/>
    </xf>
    <xf numFmtId="0" fontId="11" fillId="0" borderId="0" xfId="0" applyFont="1" applyAlignment="1">
      <alignment horizontal="center" vertical="center"/>
    </xf>
    <xf numFmtId="49" fontId="12" fillId="2" borderId="13" xfId="2" applyNumberFormat="1" applyFont="1" applyFill="1" applyBorder="1" applyAlignment="1">
      <alignment horizontal="center" vertical="justify"/>
    </xf>
    <xf numFmtId="0" fontId="13" fillId="2" borderId="14" xfId="2" quotePrefix="1" applyNumberFormat="1" applyFont="1" applyFill="1" applyBorder="1" applyAlignment="1">
      <alignment horizontal="center"/>
    </xf>
    <xf numFmtId="43" fontId="14" fillId="2" borderId="14" xfId="2" applyFont="1" applyFill="1" applyBorder="1" applyAlignment="1">
      <alignment horizontal="center"/>
    </xf>
    <xf numFmtId="43" fontId="11" fillId="0" borderId="14" xfId="1" applyFont="1" applyBorder="1" applyAlignment="1">
      <alignment horizontal="center" vertical="center" wrapText="1"/>
    </xf>
    <xf numFmtId="43" fontId="11" fillId="0" borderId="15" xfId="1" applyFont="1" applyBorder="1" applyAlignment="1">
      <alignment horizontal="center" vertical="center" wrapText="1"/>
    </xf>
    <xf numFmtId="49" fontId="12" fillId="2" borderId="4" xfId="2" applyNumberFormat="1" applyFont="1" applyFill="1" applyBorder="1" applyAlignment="1">
      <alignment horizontal="center" vertical="justify"/>
    </xf>
    <xf numFmtId="0" fontId="13" fillId="2" borderId="5" xfId="2" applyNumberFormat="1" applyFont="1" applyFill="1" applyBorder="1" applyAlignment="1">
      <alignment horizontal="center"/>
    </xf>
    <xf numFmtId="43" fontId="14" fillId="2" borderId="5" xfId="2" applyFont="1" applyFill="1" applyBorder="1" applyAlignment="1">
      <alignment horizontal="center"/>
    </xf>
    <xf numFmtId="0" fontId="14" fillId="2" borderId="5" xfId="2" applyNumberFormat="1" applyFont="1" applyFill="1" applyBorder="1" applyAlignment="1">
      <alignment horizontal="left"/>
    </xf>
    <xf numFmtId="0" fontId="13" fillId="2" borderId="5" xfId="2" applyNumberFormat="1" applyFont="1" applyFill="1" applyBorder="1" applyAlignment="1">
      <alignment horizontal="left"/>
    </xf>
    <xf numFmtId="49" fontId="12" fillId="2" borderId="4" xfId="2" quotePrefix="1" applyNumberFormat="1" applyFont="1" applyFill="1" applyBorder="1" applyAlignment="1">
      <alignment horizontal="center" vertical="justify"/>
    </xf>
    <xf numFmtId="0" fontId="15" fillId="2" borderId="5" xfId="2" applyNumberFormat="1" applyFont="1" applyFill="1" applyBorder="1" applyAlignment="1">
      <alignment horizontal="left"/>
    </xf>
    <xf numFmtId="0" fontId="13" fillId="2" borderId="5" xfId="2" applyNumberFormat="1" applyFont="1" applyFill="1" applyBorder="1"/>
    <xf numFmtId="43" fontId="12" fillId="2" borderId="5" xfId="2" applyFont="1" applyFill="1" applyBorder="1" applyAlignment="1">
      <alignment horizontal="center"/>
    </xf>
    <xf numFmtId="0" fontId="12" fillId="2" borderId="5" xfId="2" applyNumberFormat="1" applyFont="1" applyFill="1" applyBorder="1" applyAlignment="1">
      <alignment horizontal="justify"/>
    </xf>
    <xf numFmtId="0" fontId="12" fillId="2" borderId="5" xfId="2" applyNumberFormat="1" applyFont="1" applyFill="1" applyBorder="1"/>
    <xf numFmtId="49" fontId="12" fillId="2" borderId="4" xfId="2" applyNumberFormat="1" applyFont="1" applyFill="1" applyBorder="1" applyAlignment="1">
      <alignment horizontal="center" vertical="top"/>
    </xf>
    <xf numFmtId="0" fontId="13" fillId="2" borderId="5" xfId="2" applyNumberFormat="1" applyFont="1" applyFill="1" applyBorder="1" applyAlignment="1">
      <alignment vertical="top"/>
    </xf>
    <xf numFmtId="43" fontId="12" fillId="2" borderId="5" xfId="2" applyFont="1" applyFill="1" applyBorder="1" applyAlignment="1">
      <alignment horizontal="center" vertical="top"/>
    </xf>
    <xf numFmtId="0" fontId="12" fillId="2" borderId="5" xfId="2" applyNumberFormat="1" applyFont="1" applyFill="1" applyBorder="1" applyAlignment="1">
      <alignment vertical="top" wrapText="1"/>
    </xf>
    <xf numFmtId="49" fontId="12" fillId="2" borderId="1" xfId="2" applyNumberFormat="1" applyFont="1" applyFill="1" applyBorder="1" applyAlignment="1">
      <alignment horizontal="center" vertical="justify"/>
    </xf>
    <xf numFmtId="0" fontId="14" fillId="2" borderId="2" xfId="2" quotePrefix="1" applyNumberFormat="1" applyFont="1" applyFill="1" applyBorder="1" applyAlignment="1">
      <alignment horizontal="left"/>
    </xf>
    <xf numFmtId="49" fontId="12" fillId="2" borderId="16" xfId="2" applyNumberFormat="1" applyFont="1" applyFill="1" applyBorder="1" applyAlignment="1">
      <alignment horizontal="center" vertical="justify"/>
    </xf>
    <xf numFmtId="0" fontId="14" fillId="2" borderId="17" xfId="2" quotePrefix="1" applyNumberFormat="1" applyFont="1" applyFill="1" applyBorder="1" applyAlignment="1">
      <alignment horizontal="left"/>
    </xf>
    <xf numFmtId="0" fontId="12" fillId="4" borderId="17" xfId="3" applyFont="1" applyFill="1" applyBorder="1" applyAlignment="1">
      <alignment horizontal="center"/>
    </xf>
    <xf numFmtId="43" fontId="11" fillId="0" borderId="17" xfId="1" applyFont="1" applyBorder="1" applyAlignment="1">
      <alignment horizontal="center" vertical="center" wrapText="1"/>
    </xf>
    <xf numFmtId="0" fontId="14" fillId="2" borderId="14" xfId="2" quotePrefix="1" applyNumberFormat="1" applyFont="1" applyFill="1" applyBorder="1" applyAlignment="1">
      <alignment horizontal="left"/>
    </xf>
    <xf numFmtId="0" fontId="13" fillId="2" borderId="5" xfId="2" applyNumberFormat="1" applyFont="1" applyFill="1" applyBorder="1" applyAlignment="1">
      <alignment horizontal="justify"/>
    </xf>
    <xf numFmtId="0" fontId="13" fillId="2" borderId="5" xfId="2" applyNumberFormat="1" applyFont="1" applyFill="1" applyBorder="1" applyAlignment="1">
      <alignment horizontal="justify" vertical="top"/>
    </xf>
    <xf numFmtId="0" fontId="15" fillId="2" borderId="5" xfId="2" quotePrefix="1" applyNumberFormat="1" applyFont="1" applyFill="1" applyBorder="1" applyAlignment="1">
      <alignment horizontal="left" vertical="top"/>
    </xf>
    <xf numFmtId="0" fontId="13" fillId="2" borderId="5" xfId="2" applyNumberFormat="1" applyFont="1" applyFill="1" applyBorder="1" applyAlignment="1">
      <alignment horizontal="left" vertical="top" wrapText="1"/>
    </xf>
    <xf numFmtId="0" fontId="12" fillId="2" borderId="5" xfId="2" quotePrefix="1" applyNumberFormat="1" applyFont="1" applyFill="1" applyBorder="1" applyAlignment="1">
      <alignment horizontal="justify" vertical="top"/>
    </xf>
    <xf numFmtId="0" fontId="12" fillId="2" borderId="5" xfId="2" applyNumberFormat="1" applyFont="1" applyFill="1" applyBorder="1" applyAlignment="1">
      <alignment horizontal="justify" vertical="top"/>
    </xf>
    <xf numFmtId="49" fontId="12" fillId="2" borderId="7" xfId="2" applyNumberFormat="1" applyFont="1" applyFill="1" applyBorder="1" applyAlignment="1">
      <alignment horizontal="center" vertical="justify"/>
    </xf>
    <xf numFmtId="43" fontId="11" fillId="0" borderId="11" xfId="1" applyFont="1" applyBorder="1" applyAlignment="1">
      <alignment horizontal="center" vertical="center" wrapText="1"/>
    </xf>
    <xf numFmtId="43" fontId="11" fillId="0" borderId="12" xfId="1" applyFont="1" applyBorder="1" applyAlignment="1">
      <alignment horizontal="center" vertical="center" wrapText="1"/>
    </xf>
    <xf numFmtId="43" fontId="12" fillId="2" borderId="2" xfId="2" applyFont="1" applyFill="1" applyBorder="1" applyAlignment="1">
      <alignment horizontal="center"/>
    </xf>
    <xf numFmtId="43" fontId="12" fillId="2" borderId="17" xfId="2" applyFont="1" applyFill="1" applyBorder="1" applyAlignment="1">
      <alignment horizontal="center"/>
    </xf>
    <xf numFmtId="0" fontId="13" fillId="2" borderId="5" xfId="2" applyNumberFormat="1" applyFont="1" applyFill="1" applyBorder="1" applyAlignment="1">
      <alignment horizontal="center" vertical="top"/>
    </xf>
    <xf numFmtId="49" fontId="14" fillId="2" borderId="4" xfId="2" applyNumberFormat="1" applyFont="1" applyFill="1" applyBorder="1" applyAlignment="1">
      <alignment horizontal="center" vertical="justify"/>
    </xf>
    <xf numFmtId="49" fontId="12" fillId="2" borderId="4" xfId="2" applyNumberFormat="1" applyFont="1" applyFill="1" applyBorder="1" applyAlignment="1">
      <alignment horizontal="center" wrapText="1"/>
    </xf>
    <xf numFmtId="0" fontId="11" fillId="0" borderId="0" xfId="0" applyFont="1" applyAlignment="1">
      <alignment horizontal="center" vertical="center" wrapText="1"/>
    </xf>
    <xf numFmtId="49" fontId="11" fillId="0" borderId="4" xfId="0" applyNumberFormat="1" applyFont="1" applyBorder="1"/>
    <xf numFmtId="0" fontId="11" fillId="0" borderId="5" xfId="0" applyFont="1" applyBorder="1" applyAlignment="1">
      <alignment wrapText="1"/>
    </xf>
    <xf numFmtId="0" fontId="11" fillId="0" borderId="5" xfId="0" applyFont="1" applyBorder="1" applyAlignment="1">
      <alignment horizontal="center"/>
    </xf>
    <xf numFmtId="43" fontId="11" fillId="0" borderId="5" xfId="1" applyFont="1" applyBorder="1"/>
    <xf numFmtId="43" fontId="11" fillId="0" borderId="6" xfId="1" applyFont="1" applyBorder="1"/>
    <xf numFmtId="0" fontId="10" fillId="0" borderId="5" xfId="0" applyFont="1" applyBorder="1" applyAlignment="1">
      <alignment wrapText="1"/>
    </xf>
    <xf numFmtId="49" fontId="17" fillId="0" borderId="4" xfId="0" applyNumberFormat="1" applyFont="1" applyBorder="1"/>
    <xf numFmtId="43" fontId="11" fillId="0" borderId="0" xfId="0" applyNumberFormat="1" applyFont="1"/>
    <xf numFmtId="0" fontId="17" fillId="0" borderId="0" xfId="0" applyFont="1"/>
    <xf numFmtId="0" fontId="18" fillId="0" borderId="5" xfId="0" applyFont="1" applyBorder="1" applyAlignment="1">
      <alignment wrapText="1"/>
    </xf>
    <xf numFmtId="0" fontId="11" fillId="0" borderId="5" xfId="0" applyFont="1" applyBorder="1"/>
    <xf numFmtId="49" fontId="12" fillId="2" borderId="4" xfId="2" applyNumberFormat="1" applyFont="1" applyFill="1" applyBorder="1" applyAlignment="1">
      <alignment horizontal="center"/>
    </xf>
    <xf numFmtId="0" fontId="12" fillId="2" borderId="5" xfId="2" applyNumberFormat="1" applyFont="1" applyFill="1" applyBorder="1" applyAlignment="1">
      <alignment horizontal="left" wrapText="1"/>
    </xf>
    <xf numFmtId="43" fontId="11" fillId="0" borderId="8" xfId="1" applyFont="1" applyBorder="1"/>
    <xf numFmtId="43" fontId="11" fillId="0" borderId="9" xfId="1" applyFont="1" applyBorder="1"/>
    <xf numFmtId="43" fontId="11" fillId="0" borderId="2" xfId="1" applyFont="1" applyBorder="1"/>
    <xf numFmtId="43" fontId="11" fillId="0" borderId="3" xfId="1" applyFont="1" applyBorder="1"/>
    <xf numFmtId="0" fontId="13" fillId="2" borderId="5" xfId="2" quotePrefix="1" applyNumberFormat="1" applyFont="1" applyFill="1" applyBorder="1" applyAlignment="1">
      <alignment horizontal="center"/>
    </xf>
    <xf numFmtId="49" fontId="11" fillId="0" borderId="4" xfId="0" applyNumberFormat="1" applyFont="1" applyBorder="1" applyAlignment="1">
      <alignment vertical="top"/>
    </xf>
    <xf numFmtId="49" fontId="14" fillId="3" borderId="4" xfId="2" applyNumberFormat="1" applyFont="1" applyFill="1" applyBorder="1" applyAlignment="1">
      <alignment horizontal="center" vertical="justify"/>
    </xf>
    <xf numFmtId="0" fontId="13" fillId="3" borderId="5" xfId="2" quotePrefix="1" applyNumberFormat="1" applyFont="1" applyFill="1" applyBorder="1" applyAlignment="1">
      <alignment horizontal="center"/>
    </xf>
    <xf numFmtId="43" fontId="14" fillId="3" borderId="5" xfId="2" applyFont="1" applyFill="1" applyBorder="1" applyAlignment="1">
      <alignment horizontal="center"/>
    </xf>
    <xf numFmtId="0" fontId="13" fillId="3" borderId="5" xfId="2" applyNumberFormat="1" applyFont="1" applyFill="1" applyBorder="1" applyAlignment="1">
      <alignment horizontal="center"/>
    </xf>
    <xf numFmtId="49" fontId="14" fillId="2" borderId="4" xfId="2" applyNumberFormat="1" applyFont="1" applyFill="1" applyBorder="1" applyAlignment="1">
      <alignment horizontal="center"/>
    </xf>
    <xf numFmtId="49" fontId="14" fillId="6" borderId="4" xfId="2" applyNumberFormat="1" applyFont="1" applyFill="1" applyBorder="1" applyAlignment="1">
      <alignment horizontal="center" vertical="justify"/>
    </xf>
    <xf numFmtId="0" fontId="13" fillId="6" borderId="5" xfId="2" applyNumberFormat="1" applyFont="1" applyFill="1" applyBorder="1" applyAlignment="1">
      <alignment horizontal="left" vertical="top"/>
    </xf>
    <xf numFmtId="43" fontId="12" fillId="6" borderId="5" xfId="2" applyFont="1" applyFill="1" applyBorder="1" applyAlignment="1">
      <alignment horizontal="center"/>
    </xf>
    <xf numFmtId="43" fontId="12" fillId="6" borderId="5" xfId="1" applyNumberFormat="1" applyFont="1" applyFill="1" applyBorder="1" applyAlignment="1">
      <alignment horizontal="center"/>
    </xf>
    <xf numFmtId="0" fontId="12" fillId="0" borderId="5" xfId="3" applyFont="1" applyBorder="1" applyAlignment="1">
      <alignment horizontal="left" wrapText="1"/>
    </xf>
    <xf numFmtId="0" fontId="12" fillId="0" borderId="5" xfId="3" applyFont="1" applyFill="1" applyBorder="1" applyAlignment="1">
      <alignment horizontal="center"/>
    </xf>
    <xf numFmtId="0" fontId="14" fillId="6" borderId="5" xfId="3" applyFont="1" applyFill="1" applyBorder="1" applyAlignment="1">
      <alignment horizontal="center"/>
    </xf>
    <xf numFmtId="0" fontId="12" fillId="3" borderId="5" xfId="2" applyNumberFormat="1" applyFont="1" applyFill="1" applyBorder="1" applyAlignment="1">
      <alignment horizontal="justify"/>
    </xf>
    <xf numFmtId="0" fontId="12" fillId="3" borderId="5" xfId="3" applyFont="1" applyFill="1" applyBorder="1" applyAlignment="1">
      <alignment horizontal="center"/>
    </xf>
    <xf numFmtId="0" fontId="11" fillId="0" borderId="0" xfId="0" applyFont="1" applyAlignment="1">
      <alignment vertical="top"/>
    </xf>
    <xf numFmtId="0" fontId="12" fillId="2" borderId="5" xfId="3" applyFont="1" applyFill="1" applyBorder="1" applyAlignment="1">
      <alignment horizontal="left" wrapText="1"/>
    </xf>
    <xf numFmtId="0" fontId="12" fillId="0" borderId="5" xfId="3" applyFont="1" applyBorder="1" applyAlignment="1">
      <alignment horizontal="center"/>
    </xf>
    <xf numFmtId="43" fontId="12" fillId="3" borderId="5" xfId="2" applyFont="1" applyFill="1" applyBorder="1" applyAlignment="1">
      <alignment horizontal="center"/>
    </xf>
    <xf numFmtId="0" fontId="20" fillId="0" borderId="5" xfId="3" applyFont="1" applyFill="1" applyBorder="1" applyAlignment="1">
      <alignment horizontal="center"/>
    </xf>
    <xf numFmtId="0" fontId="14" fillId="2" borderId="4" xfId="2" applyNumberFormat="1" applyFont="1" applyFill="1" applyBorder="1" applyAlignment="1">
      <alignment horizontal="center" vertical="justify"/>
    </xf>
    <xf numFmtId="43" fontId="11" fillId="0" borderId="17" xfId="1" applyFont="1" applyBorder="1"/>
    <xf numFmtId="49" fontId="11" fillId="0" borderId="0" xfId="0" applyNumberFormat="1" applyFont="1"/>
    <xf numFmtId="165" fontId="11" fillId="0" borderId="0" xfId="1" applyNumberFormat="1" applyFont="1"/>
    <xf numFmtId="165" fontId="12" fillId="2" borderId="14" xfId="1" applyNumberFormat="1" applyFont="1" applyFill="1" applyBorder="1" applyAlignment="1">
      <alignment horizontal="center"/>
    </xf>
    <xf numFmtId="165" fontId="12" fillId="2" borderId="5" xfId="1" applyNumberFormat="1" applyFont="1" applyFill="1" applyBorder="1" applyAlignment="1">
      <alignment horizontal="center"/>
    </xf>
    <xf numFmtId="165" fontId="12" fillId="2" borderId="2" xfId="1" applyNumberFormat="1" applyFont="1" applyFill="1" applyBorder="1" applyAlignment="1">
      <alignment horizontal="center"/>
    </xf>
    <xf numFmtId="165" fontId="12" fillId="2" borderId="17" xfId="1" applyNumberFormat="1" applyFont="1" applyFill="1" applyBorder="1" applyAlignment="1">
      <alignment horizontal="center"/>
    </xf>
    <xf numFmtId="165" fontId="12" fillId="2" borderId="8" xfId="1" applyNumberFormat="1" applyFont="1" applyFill="1" applyBorder="1" applyAlignment="1">
      <alignment horizontal="center"/>
    </xf>
    <xf numFmtId="165" fontId="11" fillId="0" borderId="5" xfId="1" applyNumberFormat="1" applyFont="1" applyBorder="1"/>
    <xf numFmtId="165" fontId="12" fillId="3" borderId="5" xfId="1" applyNumberFormat="1" applyFont="1" applyFill="1" applyBorder="1" applyAlignment="1">
      <alignment horizontal="center"/>
    </xf>
    <xf numFmtId="165" fontId="12" fillId="6" borderId="5" xfId="1" applyNumberFormat="1" applyFont="1" applyFill="1" applyBorder="1" applyAlignment="1">
      <alignment horizontal="center"/>
    </xf>
    <xf numFmtId="165" fontId="14" fillId="6" borderId="5" xfId="1" applyNumberFormat="1" applyFont="1" applyFill="1" applyBorder="1" applyAlignment="1">
      <alignment horizontal="center"/>
    </xf>
    <xf numFmtId="43" fontId="11" fillId="3" borderId="6" xfId="1" applyFont="1" applyFill="1" applyBorder="1"/>
    <xf numFmtId="0" fontId="13" fillId="2" borderId="5" xfId="2" applyNumberFormat="1" applyFont="1" applyFill="1" applyBorder="1" applyAlignment="1">
      <alignment horizontal="left" wrapText="1"/>
    </xf>
    <xf numFmtId="43" fontId="11" fillId="6" borderId="5" xfId="1" applyFont="1" applyFill="1" applyBorder="1"/>
    <xf numFmtId="43" fontId="11" fillId="6" borderId="6" xfId="1" applyFont="1" applyFill="1" applyBorder="1"/>
    <xf numFmtId="49" fontId="11" fillId="0" borderId="13" xfId="0" applyNumberFormat="1" applyFont="1" applyBorder="1"/>
    <xf numFmtId="0" fontId="11" fillId="0" borderId="14" xfId="0" applyFont="1" applyBorder="1"/>
    <xf numFmtId="0" fontId="11" fillId="0" borderId="14" xfId="0" applyFont="1" applyBorder="1" applyAlignment="1">
      <alignment horizontal="center"/>
    </xf>
    <xf numFmtId="165" fontId="11" fillId="0" borderId="14" xfId="1" applyNumberFormat="1" applyFont="1" applyBorder="1"/>
    <xf numFmtId="43" fontId="11" fillId="0" borderId="14" xfId="1" applyFont="1" applyBorder="1"/>
    <xf numFmtId="43" fontId="11" fillId="0" borderId="15" xfId="1" applyFont="1" applyBorder="1"/>
    <xf numFmtId="43" fontId="12" fillId="2" borderId="14" xfId="2" applyFont="1" applyFill="1" applyBorder="1" applyAlignment="1">
      <alignment horizontal="center"/>
    </xf>
    <xf numFmtId="0" fontId="12" fillId="3" borderId="8" xfId="2" applyNumberFormat="1" applyFont="1" applyFill="1" applyBorder="1" applyAlignment="1">
      <alignment horizontal="justify"/>
    </xf>
    <xf numFmtId="0" fontId="12" fillId="3" borderId="8" xfId="3" applyFont="1" applyFill="1" applyBorder="1" applyAlignment="1">
      <alignment horizontal="center"/>
    </xf>
    <xf numFmtId="43" fontId="17" fillId="0" borderId="18" xfId="1" applyFont="1" applyBorder="1" applyAlignment="1">
      <alignment horizontal="center" vertical="center" wrapText="1"/>
    </xf>
    <xf numFmtId="43" fontId="12" fillId="2" borderId="5" xfId="1" applyNumberFormat="1" applyFont="1" applyFill="1" applyBorder="1" applyAlignment="1">
      <alignment horizont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165" fontId="11" fillId="0" borderId="11" xfId="0" applyNumberFormat="1" applyFont="1" applyBorder="1" applyAlignment="1">
      <alignment horizontal="center" vertical="center"/>
    </xf>
    <xf numFmtId="0" fontId="11" fillId="0" borderId="12" xfId="0" applyFont="1" applyBorder="1" applyAlignment="1">
      <alignment horizontal="center" vertical="center"/>
    </xf>
    <xf numFmtId="49" fontId="14" fillId="2" borderId="1" xfId="2" applyNumberFormat="1" applyFont="1" applyFill="1" applyBorder="1" applyAlignment="1">
      <alignment horizontal="center" vertical="justify"/>
    </xf>
    <xf numFmtId="49" fontId="14" fillId="2" borderId="16" xfId="2" applyNumberFormat="1" applyFont="1" applyFill="1" applyBorder="1" applyAlignment="1">
      <alignment horizontal="center" vertical="justify"/>
    </xf>
    <xf numFmtId="43" fontId="14" fillId="2" borderId="2" xfId="2" applyFont="1" applyFill="1" applyBorder="1" applyAlignment="1">
      <alignment horizontal="center"/>
    </xf>
    <xf numFmtId="43" fontId="14" fillId="2" borderId="17" xfId="2" applyFont="1" applyFill="1" applyBorder="1" applyAlignment="1">
      <alignment horizontal="center"/>
    </xf>
    <xf numFmtId="49" fontId="14" fillId="6" borderId="4" xfId="2" applyNumberFormat="1" applyFont="1" applyFill="1" applyBorder="1" applyAlignment="1">
      <alignment horizontal="center"/>
    </xf>
    <xf numFmtId="0" fontId="13" fillId="6" borderId="5" xfId="2" applyNumberFormat="1" applyFont="1" applyFill="1" applyBorder="1" applyAlignment="1">
      <alignment horizontal="left" wrapText="1"/>
    </xf>
    <xf numFmtId="0" fontId="11" fillId="6" borderId="5" xfId="0" applyFont="1" applyFill="1" applyBorder="1" applyAlignment="1">
      <alignment horizontal="center"/>
    </xf>
    <xf numFmtId="165" fontId="11" fillId="6" borderId="5" xfId="1" applyNumberFormat="1" applyFont="1" applyFill="1" applyBorder="1"/>
    <xf numFmtId="49" fontId="17" fillId="6" borderId="4" xfId="0" applyNumberFormat="1" applyFont="1" applyFill="1" applyBorder="1"/>
    <xf numFmtId="0" fontId="18" fillId="6" borderId="5" xfId="0" applyFont="1" applyFill="1" applyBorder="1"/>
    <xf numFmtId="0" fontId="17" fillId="6" borderId="5" xfId="0" applyFont="1" applyFill="1" applyBorder="1" applyAlignment="1">
      <alignment horizontal="center"/>
    </xf>
    <xf numFmtId="165" fontId="17" fillId="6" borderId="5" xfId="1" applyNumberFormat="1" applyFont="1" applyFill="1" applyBorder="1"/>
    <xf numFmtId="43" fontId="17" fillId="6" borderId="6" xfId="1" applyFont="1" applyFill="1" applyBorder="1"/>
    <xf numFmtId="0" fontId="18" fillId="6" borderId="5" xfId="0" applyFont="1" applyFill="1" applyBorder="1" applyAlignment="1">
      <alignment wrapText="1"/>
    </xf>
    <xf numFmtId="0" fontId="0" fillId="0" borderId="0" xfId="0" applyAlignment="1">
      <alignment vertical="center"/>
    </xf>
    <xf numFmtId="0" fontId="12" fillId="2" borderId="5" xfId="2" applyNumberFormat="1" applyFont="1" applyFill="1" applyBorder="1" applyAlignment="1">
      <alignment wrapText="1"/>
    </xf>
    <xf numFmtId="49" fontId="11" fillId="0" borderId="32" xfId="0" applyNumberFormat="1" applyFont="1" applyBorder="1" applyAlignment="1">
      <alignment horizontal="center" vertical="center"/>
    </xf>
    <xf numFmtId="0" fontId="11" fillId="0" borderId="33" xfId="0" applyFont="1" applyBorder="1" applyAlignment="1">
      <alignment horizontal="center" vertical="center"/>
    </xf>
    <xf numFmtId="165" fontId="11" fillId="0" borderId="33" xfId="1" applyNumberFormat="1" applyFont="1" applyBorder="1" applyAlignment="1">
      <alignment horizontal="center" vertical="center" wrapText="1"/>
    </xf>
    <xf numFmtId="43" fontId="11" fillId="0" borderId="33" xfId="1" applyFont="1" applyBorder="1" applyAlignment="1">
      <alignment horizontal="center" vertical="center" wrapText="1"/>
    </xf>
    <xf numFmtId="43" fontId="11" fillId="0" borderId="34" xfId="1" applyFont="1" applyBorder="1" applyAlignment="1">
      <alignment horizontal="center" vertical="center" wrapText="1"/>
    </xf>
    <xf numFmtId="0" fontId="15" fillId="2" borderId="5" xfId="2" applyNumberFormat="1" applyFont="1" applyFill="1" applyBorder="1"/>
    <xf numFmtId="0" fontId="14" fillId="2" borderId="8" xfId="2" quotePrefix="1" applyNumberFormat="1" applyFont="1" applyFill="1" applyBorder="1" applyAlignment="1">
      <alignment horizontal="left"/>
    </xf>
    <xf numFmtId="0" fontId="12" fillId="3" borderId="2" xfId="3" applyFont="1" applyFill="1" applyBorder="1" applyAlignment="1">
      <alignment horizontal="center"/>
    </xf>
    <xf numFmtId="0" fontId="22" fillId="0" borderId="0" xfId="0" applyFont="1"/>
    <xf numFmtId="0" fontId="26" fillId="0" borderId="0" xfId="0" applyFont="1"/>
    <xf numFmtId="0" fontId="17" fillId="0" borderId="5" xfId="0" applyFont="1" applyBorder="1" applyAlignment="1">
      <alignment wrapText="1"/>
    </xf>
    <xf numFmtId="0" fontId="17" fillId="0" borderId="5" xfId="0" applyFont="1" applyBorder="1" applyAlignment="1">
      <alignment horizontal="center"/>
    </xf>
    <xf numFmtId="165" fontId="17" fillId="0" borderId="5" xfId="1" applyNumberFormat="1" applyFont="1" applyBorder="1"/>
    <xf numFmtId="43" fontId="17" fillId="0" borderId="6" xfId="1" applyFont="1" applyBorder="1"/>
    <xf numFmtId="165" fontId="14" fillId="2" borderId="5" xfId="1" applyNumberFormat="1" applyFont="1" applyFill="1" applyBorder="1" applyAlignment="1">
      <alignment horizontal="center"/>
    </xf>
    <xf numFmtId="49" fontId="17" fillId="0" borderId="4" xfId="0" applyNumberFormat="1" applyFont="1" applyBorder="1" applyAlignment="1">
      <alignment vertical="top"/>
    </xf>
    <xf numFmtId="0" fontId="12" fillId="2" borderId="5" xfId="2" applyNumberFormat="1" applyFont="1" applyFill="1" applyBorder="1" applyAlignment="1">
      <alignment horizontal="left" wrapText="1"/>
    </xf>
    <xf numFmtId="0" fontId="11" fillId="0" borderId="0" xfId="0" applyFont="1" applyBorder="1" applyAlignment="1">
      <alignment horizontal="center"/>
    </xf>
    <xf numFmtId="0" fontId="12" fillId="2" borderId="5" xfId="2" applyNumberFormat="1" applyFont="1" applyFill="1" applyBorder="1" applyAlignment="1">
      <alignment horizontal="left"/>
    </xf>
    <xf numFmtId="0" fontId="12" fillId="2" borderId="5" xfId="2" applyNumberFormat="1" applyFont="1" applyFill="1" applyBorder="1" applyAlignment="1">
      <alignment horizontal="left" vertical="top" wrapText="1"/>
    </xf>
    <xf numFmtId="43" fontId="12" fillId="2" borderId="8" xfId="2" applyFont="1" applyFill="1" applyBorder="1" applyAlignment="1">
      <alignment horizontal="center"/>
    </xf>
    <xf numFmtId="49" fontId="14" fillId="2" borderId="4" xfId="2" applyNumberFormat="1" applyFont="1" applyFill="1" applyBorder="1" applyAlignment="1">
      <alignment horizontal="left" vertical="justify"/>
    </xf>
    <xf numFmtId="49" fontId="12" fillId="2" borderId="4" xfId="2" applyNumberFormat="1" applyFont="1" applyFill="1" applyBorder="1" applyAlignment="1">
      <alignment horizontal="left" vertical="justify"/>
    </xf>
    <xf numFmtId="49" fontId="12" fillId="2" borderId="4" xfId="2" applyNumberFormat="1" applyFont="1" applyFill="1" applyBorder="1" applyAlignment="1">
      <alignment horizontal="left"/>
    </xf>
    <xf numFmtId="0" fontId="11" fillId="0" borderId="2" xfId="0" applyFont="1" applyBorder="1" applyAlignment="1">
      <alignment horizontal="center"/>
    </xf>
    <xf numFmtId="165" fontId="11" fillId="0" borderId="2" xfId="1" applyNumberFormat="1" applyFont="1" applyBorder="1"/>
    <xf numFmtId="0" fontId="11" fillId="0" borderId="17" xfId="0" applyFont="1" applyBorder="1" applyAlignment="1">
      <alignment horizontal="center"/>
    </xf>
    <xf numFmtId="165" fontId="11" fillId="0" borderId="17" xfId="1" applyNumberFormat="1" applyFont="1" applyBorder="1"/>
    <xf numFmtId="43" fontId="17" fillId="0" borderId="18" xfId="1" applyFont="1" applyBorder="1"/>
    <xf numFmtId="0" fontId="12" fillId="8" borderId="0" xfId="0" applyFont="1" applyFill="1"/>
    <xf numFmtId="49" fontId="14" fillId="2" borderId="4" xfId="3" applyNumberFormat="1" applyFont="1" applyFill="1" applyBorder="1" applyAlignment="1">
      <alignment horizontal="center"/>
    </xf>
    <xf numFmtId="0" fontId="13" fillId="0" borderId="5" xfId="3" applyFont="1" applyFill="1" applyBorder="1" applyAlignment="1">
      <alignment horizontal="left" wrapText="1"/>
    </xf>
    <xf numFmtId="49" fontId="12" fillId="3" borderId="4" xfId="0" applyNumberFormat="1" applyFont="1" applyFill="1" applyBorder="1"/>
    <xf numFmtId="0" fontId="12" fillId="3" borderId="5" xfId="0" applyFont="1" applyFill="1" applyBorder="1" applyAlignment="1">
      <alignment wrapText="1"/>
    </xf>
    <xf numFmtId="0" fontId="12" fillId="3" borderId="5" xfId="0" applyFont="1" applyFill="1" applyBorder="1" applyAlignment="1">
      <alignment horizontal="center"/>
    </xf>
    <xf numFmtId="0" fontId="25" fillId="0" borderId="0" xfId="0" applyFont="1" applyAlignment="1">
      <alignment horizontal="center"/>
    </xf>
    <xf numFmtId="0" fontId="21" fillId="0" borderId="0" xfId="0" applyFont="1" applyAlignment="1">
      <alignment horizontal="center"/>
    </xf>
    <xf numFmtId="0" fontId="24" fillId="0" borderId="0" xfId="0" applyFont="1" applyAlignment="1">
      <alignment horizontal="center" vertical="center"/>
    </xf>
    <xf numFmtId="0" fontId="17" fillId="0" borderId="5" xfId="0" applyFont="1" applyBorder="1"/>
    <xf numFmtId="0" fontId="11" fillId="0" borderId="0" xfId="0" applyFont="1" applyAlignment="1"/>
    <xf numFmtId="164" fontId="0" fillId="0" borderId="0" xfId="0" applyNumberFormat="1"/>
    <xf numFmtId="0" fontId="12" fillId="2" borderId="5" xfId="2" applyNumberFormat="1" applyFont="1" applyFill="1" applyBorder="1" applyAlignment="1">
      <alignment horizontal="left" wrapText="1"/>
    </xf>
    <xf numFmtId="43" fontId="11" fillId="0" borderId="5" xfId="1" applyFont="1" applyBorder="1" applyAlignment="1"/>
    <xf numFmtId="43" fontId="11" fillId="0" borderId="6" xfId="1" applyFont="1" applyBorder="1" applyAlignment="1"/>
    <xf numFmtId="0" fontId="12" fillId="2" borderId="5" xfId="2" applyNumberFormat="1" applyFont="1" applyFill="1" applyBorder="1" applyAlignment="1">
      <alignment horizontal="left" wrapText="1"/>
    </xf>
    <xf numFmtId="0" fontId="12" fillId="2" borderId="5" xfId="2" applyNumberFormat="1" applyFont="1" applyFill="1" applyBorder="1" applyAlignment="1">
      <alignment horizontal="left" wrapText="1"/>
    </xf>
    <xf numFmtId="0" fontId="11" fillId="3" borderId="0" xfId="0" applyFont="1" applyFill="1" applyBorder="1"/>
    <xf numFmtId="0" fontId="14" fillId="2" borderId="5" xfId="2" applyNumberFormat="1" applyFont="1" applyFill="1" applyBorder="1" applyAlignment="1">
      <alignment horizontal="left" wrapText="1"/>
    </xf>
    <xf numFmtId="43" fontId="0" fillId="0" borderId="0" xfId="0" applyNumberFormat="1"/>
    <xf numFmtId="0" fontId="17" fillId="0" borderId="14" xfId="0" applyFont="1" applyBorder="1" applyAlignment="1">
      <alignment wrapText="1"/>
    </xf>
    <xf numFmtId="0" fontId="17" fillId="0" borderId="14" xfId="0" applyFont="1" applyBorder="1" applyAlignment="1">
      <alignment horizontal="center"/>
    </xf>
    <xf numFmtId="0" fontId="12" fillId="2" borderId="5" xfId="2" applyNumberFormat="1" applyFont="1" applyFill="1" applyBorder="1" applyAlignment="1">
      <alignment horizontal="left" vertical="top" wrapText="1"/>
    </xf>
    <xf numFmtId="0" fontId="12" fillId="2" borderId="5" xfId="2" applyNumberFormat="1" applyFont="1" applyFill="1" applyBorder="1" applyAlignment="1">
      <alignment horizontal="left" wrapText="1"/>
    </xf>
    <xf numFmtId="0" fontId="11" fillId="0" borderId="0" xfId="0" applyFont="1" applyBorder="1"/>
    <xf numFmtId="43" fontId="11" fillId="0" borderId="0" xfId="1" applyNumberFormat="1" applyFont="1" applyBorder="1"/>
    <xf numFmtId="0" fontId="11" fillId="3" borderId="0" xfId="0" applyFont="1" applyFill="1" applyBorder="1" applyAlignment="1">
      <alignment horizontal="center"/>
    </xf>
    <xf numFmtId="43" fontId="11" fillId="3" borderId="0" xfId="1" applyNumberFormat="1" applyFont="1" applyFill="1" applyBorder="1"/>
    <xf numFmtId="0" fontId="17" fillId="3" borderId="0" xfId="0" applyFont="1" applyFill="1" applyBorder="1" applyAlignment="1">
      <alignment horizontal="center"/>
    </xf>
    <xf numFmtId="43" fontId="17" fillId="3" borderId="0" xfId="1" applyNumberFormat="1" applyFont="1" applyFill="1" applyBorder="1"/>
    <xf numFmtId="43" fontId="17" fillId="3" borderId="0" xfId="1" applyNumberFormat="1" applyFont="1" applyFill="1" applyBorder="1" applyAlignment="1"/>
    <xf numFmtId="0" fontId="12" fillId="2" borderId="5" xfId="2" quotePrefix="1" applyNumberFormat="1" applyFont="1" applyFill="1" applyBorder="1" applyAlignment="1">
      <alignment vertical="top" wrapText="1"/>
    </xf>
    <xf numFmtId="0" fontId="12" fillId="2" borderId="5" xfId="2" quotePrefix="1" applyNumberFormat="1" applyFont="1" applyFill="1" applyBorder="1" applyAlignment="1">
      <alignment vertical="top"/>
    </xf>
    <xf numFmtId="0" fontId="12" fillId="2" borderId="6" xfId="2" quotePrefix="1" applyNumberFormat="1" applyFont="1" applyFill="1" applyBorder="1" applyAlignment="1">
      <alignment vertical="top"/>
    </xf>
    <xf numFmtId="0" fontId="12" fillId="2" borderId="6" xfId="2" applyNumberFormat="1" applyFont="1" applyFill="1" applyBorder="1" applyAlignment="1">
      <alignment wrapText="1"/>
    </xf>
    <xf numFmtId="0" fontId="12" fillId="2" borderId="6" xfId="2" applyNumberFormat="1" applyFont="1" applyFill="1" applyBorder="1" applyAlignment="1">
      <alignment vertical="top" wrapText="1"/>
    </xf>
    <xf numFmtId="0" fontId="12" fillId="2" borderId="5" xfId="2" applyNumberFormat="1" applyFont="1" applyFill="1" applyBorder="1" applyAlignment="1">
      <alignment horizontal="left" wrapText="1"/>
    </xf>
    <xf numFmtId="0" fontId="12" fillId="2" borderId="5" xfId="2" applyNumberFormat="1" applyFont="1" applyFill="1" applyBorder="1" applyAlignment="1">
      <alignment horizontal="left" wrapText="1"/>
    </xf>
    <xf numFmtId="0" fontId="12" fillId="2" borderId="5" xfId="2" applyNumberFormat="1" applyFont="1" applyFill="1" applyBorder="1" applyAlignment="1"/>
    <xf numFmtId="0" fontId="12" fillId="2" borderId="6" xfId="2" applyNumberFormat="1" applyFont="1" applyFill="1" applyBorder="1" applyAlignment="1"/>
    <xf numFmtId="0" fontId="15" fillId="3" borderId="5" xfId="2" applyNumberFormat="1" applyFont="1" applyFill="1" applyBorder="1" applyAlignment="1">
      <alignment horizontal="justify"/>
    </xf>
    <xf numFmtId="0" fontId="12" fillId="2" borderId="5" xfId="2" applyNumberFormat="1" applyFont="1" applyFill="1" applyBorder="1" applyAlignment="1">
      <alignment vertical="top"/>
    </xf>
    <xf numFmtId="0" fontId="12" fillId="2" borderId="6" xfId="2" applyNumberFormat="1" applyFont="1" applyFill="1" applyBorder="1" applyAlignment="1">
      <alignment vertical="top"/>
    </xf>
    <xf numFmtId="0" fontId="12" fillId="2" borderId="4" xfId="2" applyNumberFormat="1" applyFont="1" applyFill="1" applyBorder="1" applyAlignment="1">
      <alignment horizontal="center" vertical="justify"/>
    </xf>
    <xf numFmtId="49" fontId="12" fillId="3" borderId="4" xfId="1" applyNumberFormat="1" applyFont="1" applyFill="1" applyBorder="1" applyAlignment="1">
      <alignment horizontal="left" vertical="justify"/>
    </xf>
    <xf numFmtId="0" fontId="12" fillId="3" borderId="5" xfId="3" applyFont="1" applyFill="1" applyBorder="1" applyAlignment="1">
      <alignment horizontal="left" wrapText="1"/>
    </xf>
    <xf numFmtId="49" fontId="3" fillId="3" borderId="4" xfId="1" applyNumberFormat="1" applyFont="1" applyFill="1" applyBorder="1" applyAlignment="1">
      <alignment horizontal="left" vertical="justify"/>
    </xf>
    <xf numFmtId="0" fontId="3" fillId="3" borderId="5" xfId="3" applyFont="1" applyFill="1" applyBorder="1" applyAlignment="1">
      <alignment horizontal="left" wrapText="1"/>
    </xf>
    <xf numFmtId="0" fontId="3" fillId="3" borderId="5" xfId="3" applyFont="1" applyFill="1" applyBorder="1" applyAlignment="1">
      <alignment horizontal="center"/>
    </xf>
    <xf numFmtId="165" fontId="3" fillId="2" borderId="5" xfId="1" applyNumberFormat="1" applyFont="1" applyFill="1" applyBorder="1" applyAlignment="1">
      <alignment horizontal="center"/>
    </xf>
    <xf numFmtId="43" fontId="30" fillId="0" borderId="6" xfId="1" applyFont="1" applyBorder="1"/>
    <xf numFmtId="49" fontId="3" fillId="3" borderId="4" xfId="1" applyNumberFormat="1" applyFont="1" applyFill="1" applyBorder="1" applyAlignment="1">
      <alignment horizontal="left" vertical="top"/>
    </xf>
    <xf numFmtId="0" fontId="3" fillId="3" borderId="5" xfId="0" applyFont="1" applyFill="1" applyBorder="1" applyAlignment="1">
      <alignment horizontal="center" vertical="center"/>
    </xf>
    <xf numFmtId="0" fontId="3" fillId="3" borderId="5" xfId="0" applyFont="1" applyFill="1" applyBorder="1" applyAlignment="1">
      <alignment vertical="justify" wrapText="1"/>
    </xf>
    <xf numFmtId="0" fontId="3" fillId="3" borderId="5" xfId="0" applyFont="1" applyFill="1" applyBorder="1" applyAlignment="1">
      <alignment horizontal="center"/>
    </xf>
    <xf numFmtId="43" fontId="12" fillId="3" borderId="5" xfId="1" applyNumberFormat="1" applyFont="1" applyFill="1" applyBorder="1" applyAlignment="1"/>
    <xf numFmtId="49" fontId="32" fillId="3" borderId="4" xfId="0" applyNumberFormat="1" applyFont="1" applyFill="1" applyBorder="1" applyAlignment="1">
      <alignment horizontal="center" vertical="top"/>
    </xf>
    <xf numFmtId="49" fontId="3" fillId="3" borderId="4" xfId="0" applyNumberFormat="1" applyFont="1" applyFill="1" applyBorder="1" applyAlignment="1">
      <alignment horizontal="center" vertical="top"/>
    </xf>
    <xf numFmtId="0" fontId="3" fillId="3" borderId="5" xfId="0" applyFont="1" applyFill="1" applyBorder="1" applyAlignment="1">
      <alignment wrapText="1"/>
    </xf>
    <xf numFmtId="0" fontId="12" fillId="2" borderId="5" xfId="2" applyNumberFormat="1" applyFont="1" applyFill="1" applyBorder="1" applyAlignment="1">
      <alignment horizontal="left" wrapText="1"/>
    </xf>
    <xf numFmtId="0" fontId="12" fillId="2" borderId="5" xfId="2" quotePrefix="1" applyNumberFormat="1" applyFont="1" applyFill="1" applyBorder="1" applyAlignment="1">
      <alignment vertical="justify"/>
    </xf>
    <xf numFmtId="0" fontId="11" fillId="0" borderId="4" xfId="0" applyFont="1" applyBorder="1" applyAlignment="1">
      <alignment horizontal="center" vertical="center"/>
    </xf>
    <xf numFmtId="0" fontId="12" fillId="2" borderId="5" xfId="2" quotePrefix="1" applyNumberFormat="1" applyFont="1" applyFill="1" applyBorder="1" applyAlignment="1">
      <alignment wrapText="1"/>
    </xf>
    <xf numFmtId="0" fontId="12" fillId="2" borderId="5" xfId="2" quotePrefix="1" applyNumberFormat="1" applyFont="1" applyFill="1" applyBorder="1" applyAlignment="1"/>
    <xf numFmtId="0" fontId="12" fillId="2" borderId="6" xfId="2" quotePrefix="1" applyNumberFormat="1" applyFont="1" applyFill="1" applyBorder="1" applyAlignment="1"/>
    <xf numFmtId="0" fontId="12" fillId="2" borderId="5" xfId="2" applyNumberFormat="1" applyFont="1" applyFill="1" applyBorder="1" applyAlignment="1">
      <alignment horizontal="left" wrapText="1"/>
    </xf>
    <xf numFmtId="49" fontId="12" fillId="2" borderId="5" xfId="2" applyNumberFormat="1" applyFont="1" applyFill="1" applyBorder="1" applyAlignment="1">
      <alignment horizontal="center"/>
    </xf>
    <xf numFmtId="0" fontId="12" fillId="2" borderId="5" xfId="2" applyNumberFormat="1" applyFont="1" applyFill="1" applyBorder="1" applyAlignment="1">
      <alignment horizontal="left" wrapText="1"/>
    </xf>
    <xf numFmtId="49" fontId="11" fillId="0" borderId="4" xfId="0" applyNumberFormat="1" applyFont="1" applyBorder="1" applyAlignment="1"/>
    <xf numFmtId="0" fontId="11" fillId="0" borderId="5" xfId="0" applyFont="1" applyBorder="1" applyAlignment="1"/>
    <xf numFmtId="165" fontId="11" fillId="0" borderId="5" xfId="1" applyNumberFormat="1" applyFont="1" applyBorder="1" applyAlignment="1"/>
    <xf numFmtId="0" fontId="12" fillId="3" borderId="5" xfId="2" applyNumberFormat="1" applyFont="1" applyFill="1" applyBorder="1" applyAlignment="1">
      <alignment horizontal="justify" wrapText="1"/>
    </xf>
    <xf numFmtId="165" fontId="12" fillId="2" borderId="39" xfId="1" applyNumberFormat="1" applyFont="1" applyFill="1" applyBorder="1" applyAlignment="1">
      <alignment horizontal="left" vertical="justify"/>
    </xf>
    <xf numFmtId="0" fontId="13" fillId="2" borderId="40" xfId="2" quotePrefix="1" applyNumberFormat="1" applyFont="1" applyFill="1" applyBorder="1" applyAlignment="1">
      <alignment horizontal="center"/>
    </xf>
    <xf numFmtId="43" fontId="12" fillId="2" borderId="40" xfId="2" applyFont="1" applyFill="1" applyBorder="1" applyAlignment="1">
      <alignment horizontal="center"/>
    </xf>
    <xf numFmtId="165" fontId="12" fillId="2" borderId="40" xfId="1" applyNumberFormat="1" applyFont="1" applyFill="1" applyBorder="1" applyAlignment="1">
      <alignment horizontal="center"/>
    </xf>
    <xf numFmtId="43" fontId="12" fillId="2" borderId="40" xfId="2" applyFont="1" applyFill="1" applyBorder="1"/>
    <xf numFmtId="43" fontId="11" fillId="0" borderId="41" xfId="1" applyFont="1" applyBorder="1"/>
    <xf numFmtId="165" fontId="12" fillId="2" borderId="4" xfId="1" applyNumberFormat="1" applyFont="1" applyFill="1" applyBorder="1" applyAlignment="1">
      <alignment horizontal="left" vertical="justify"/>
    </xf>
    <xf numFmtId="43" fontId="12" fillId="2" borderId="5" xfId="2" applyFont="1" applyFill="1" applyBorder="1"/>
    <xf numFmtId="165" fontId="11" fillId="0" borderId="10" xfId="1" applyNumberFormat="1" applyFont="1" applyBorder="1" applyAlignment="1">
      <alignment horizontal="left"/>
    </xf>
    <xf numFmtId="0" fontId="11" fillId="0" borderId="11" xfId="0" applyFont="1" applyBorder="1"/>
    <xf numFmtId="0" fontId="11" fillId="0" borderId="11" xfId="0" applyFont="1" applyBorder="1" applyAlignment="1">
      <alignment horizontal="center"/>
    </xf>
    <xf numFmtId="43" fontId="11" fillId="0" borderId="11" xfId="1" applyFont="1" applyBorder="1"/>
    <xf numFmtId="165" fontId="11" fillId="0" borderId="11" xfId="1" applyNumberFormat="1" applyFont="1" applyBorder="1"/>
    <xf numFmtId="43" fontId="11" fillId="0" borderId="12" xfId="1" applyFont="1" applyBorder="1"/>
    <xf numFmtId="0" fontId="13" fillId="0" borderId="5" xfId="3" applyFont="1" applyBorder="1" applyAlignment="1">
      <alignment horizontal="left" wrapText="1"/>
    </xf>
    <xf numFmtId="165" fontId="12" fillId="2" borderId="1" xfId="1" applyNumberFormat="1" applyFont="1" applyFill="1" applyBorder="1" applyAlignment="1">
      <alignment horizontal="left" vertical="justify"/>
    </xf>
    <xf numFmtId="165" fontId="12" fillId="2" borderId="42" xfId="1" applyNumberFormat="1" applyFont="1" applyFill="1" applyBorder="1" applyAlignment="1">
      <alignment horizontal="left" vertical="justify"/>
    </xf>
    <xf numFmtId="0" fontId="14" fillId="2" borderId="43" xfId="2" quotePrefix="1" applyNumberFormat="1" applyFont="1" applyFill="1" applyBorder="1" applyAlignment="1">
      <alignment horizontal="left"/>
    </xf>
    <xf numFmtId="0" fontId="11" fillId="0" borderId="43" xfId="0" applyFont="1" applyBorder="1" applyAlignment="1">
      <alignment horizontal="center"/>
    </xf>
    <xf numFmtId="43" fontId="11" fillId="0" borderId="43" xfId="1" applyFont="1" applyBorder="1"/>
    <xf numFmtId="165" fontId="11" fillId="0" borderId="43" xfId="1" applyNumberFormat="1" applyFont="1" applyBorder="1"/>
    <xf numFmtId="165" fontId="12" fillId="3" borderId="4" xfId="1" applyNumberFormat="1" applyFont="1" applyFill="1" applyBorder="1" applyAlignment="1">
      <alignment horizontal="left" vertical="justify"/>
    </xf>
    <xf numFmtId="0" fontId="13" fillId="3" borderId="5" xfId="2" applyNumberFormat="1" applyFont="1" applyFill="1" applyBorder="1" applyAlignment="1">
      <alignment horizontal="left"/>
    </xf>
    <xf numFmtId="43" fontId="12" fillId="3" borderId="5" xfId="2" applyFont="1" applyFill="1" applyBorder="1"/>
    <xf numFmtId="43" fontId="11" fillId="0" borderId="45" xfId="1" applyFont="1" applyBorder="1"/>
    <xf numFmtId="43" fontId="11" fillId="0" borderId="37" xfId="1" applyFont="1" applyBorder="1"/>
    <xf numFmtId="43" fontId="11" fillId="0" borderId="46" xfId="1" applyFont="1" applyBorder="1"/>
    <xf numFmtId="43" fontId="11" fillId="5" borderId="37" xfId="1" applyFont="1" applyFill="1" applyBorder="1"/>
    <xf numFmtId="165" fontId="12" fillId="2" borderId="37" xfId="1" applyNumberFormat="1" applyFont="1" applyFill="1" applyBorder="1" applyAlignment="1">
      <alignment horizontal="center"/>
    </xf>
    <xf numFmtId="165" fontId="14" fillId="2" borderId="37" xfId="1" applyNumberFormat="1" applyFont="1" applyFill="1" applyBorder="1" applyAlignment="1">
      <alignment horizontal="center"/>
    </xf>
    <xf numFmtId="43" fontId="11" fillId="0" borderId="47" xfId="1" applyFont="1" applyBorder="1"/>
    <xf numFmtId="43" fontId="11" fillId="0" borderId="48" xfId="1" applyFont="1" applyBorder="1"/>
    <xf numFmtId="43" fontId="11" fillId="3" borderId="37" xfId="1" applyFont="1" applyFill="1" applyBorder="1"/>
    <xf numFmtId="0" fontId="11" fillId="0" borderId="8" xfId="0" applyFont="1" applyBorder="1" applyAlignment="1">
      <alignment horizontal="center"/>
    </xf>
    <xf numFmtId="165" fontId="11" fillId="0" borderId="8" xfId="1" applyNumberFormat="1" applyFont="1" applyBorder="1"/>
    <xf numFmtId="43" fontId="17" fillId="0" borderId="9" xfId="1" applyFont="1" applyBorder="1"/>
    <xf numFmtId="0" fontId="13" fillId="2" borderId="2" xfId="2" quotePrefix="1" applyNumberFormat="1" applyFont="1" applyFill="1" applyBorder="1" applyAlignment="1">
      <alignment horizontal="center"/>
    </xf>
    <xf numFmtId="43" fontId="12" fillId="2" borderId="2" xfId="2" applyFont="1" applyFill="1" applyBorder="1"/>
    <xf numFmtId="43" fontId="11" fillId="0" borderId="44" xfId="1" applyFont="1" applyBorder="1"/>
    <xf numFmtId="165" fontId="12" fillId="2" borderId="16" xfId="1" applyNumberFormat="1" applyFont="1" applyFill="1" applyBorder="1" applyAlignment="1">
      <alignment horizontal="left" vertical="justify"/>
    </xf>
    <xf numFmtId="43" fontId="11" fillId="0" borderId="18" xfId="1" applyFont="1" applyBorder="1"/>
    <xf numFmtId="165" fontId="17" fillId="0" borderId="10" xfId="1" applyNumberFormat="1" applyFont="1" applyBorder="1" applyAlignment="1">
      <alignment horizontal="left"/>
    </xf>
    <xf numFmtId="0" fontId="18" fillId="0" borderId="11" xfId="0" applyFont="1" applyBorder="1"/>
    <xf numFmtId="0" fontId="14" fillId="3" borderId="5" xfId="3" applyFont="1" applyFill="1" applyBorder="1" applyAlignment="1">
      <alignment horizontal="left" wrapText="1"/>
    </xf>
    <xf numFmtId="0" fontId="9" fillId="2" borderId="27" xfId="0" applyFont="1" applyFill="1" applyBorder="1"/>
    <xf numFmtId="0" fontId="12" fillId="0" borderId="14" xfId="3" applyFont="1" applyBorder="1" applyAlignment="1">
      <alignment horizontal="left" wrapText="1"/>
    </xf>
    <xf numFmtId="0" fontId="12" fillId="0" borderId="14" xfId="3" applyFont="1" applyBorder="1" applyAlignment="1">
      <alignment horizontal="center"/>
    </xf>
    <xf numFmtId="43" fontId="12" fillId="3" borderId="14" xfId="1" applyNumberFormat="1" applyFont="1" applyFill="1" applyBorder="1" applyAlignment="1"/>
    <xf numFmtId="49" fontId="12" fillId="3" borderId="10" xfId="1" applyNumberFormat="1" applyFont="1" applyFill="1" applyBorder="1" applyAlignment="1">
      <alignment horizontal="left" vertical="justify"/>
    </xf>
    <xf numFmtId="0" fontId="14" fillId="3" borderId="11" xfId="3" applyFont="1" applyFill="1" applyBorder="1" applyAlignment="1">
      <alignment horizontal="left" wrapText="1"/>
    </xf>
    <xf numFmtId="0" fontId="12" fillId="3" borderId="11" xfId="3" applyFont="1" applyFill="1" applyBorder="1" applyAlignment="1">
      <alignment horizontal="center"/>
    </xf>
    <xf numFmtId="165" fontId="12" fillId="2" borderId="11" xfId="1" applyNumberFormat="1" applyFont="1" applyFill="1" applyBorder="1" applyAlignment="1">
      <alignment horizont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0" fontId="12" fillId="2" borderId="5" xfId="2" applyNumberFormat="1" applyFont="1" applyFill="1" applyBorder="1" applyAlignment="1">
      <alignment horizontal="left" wrapText="1"/>
    </xf>
    <xf numFmtId="0" fontId="12" fillId="2" borderId="6" xfId="2" applyNumberFormat="1" applyFont="1" applyFill="1" applyBorder="1" applyAlignment="1">
      <alignment horizontal="left" wrapText="1"/>
    </xf>
    <xf numFmtId="49" fontId="23" fillId="0" borderId="0" xfId="0" applyNumberFormat="1" applyFont="1" applyAlignment="1">
      <alignment horizontal="center"/>
    </xf>
    <xf numFmtId="0" fontId="12" fillId="2" borderId="36" xfId="2" applyNumberFormat="1" applyFont="1" applyFill="1" applyBorder="1" applyAlignment="1">
      <alignment horizontal="left" vertical="top" wrapText="1"/>
    </xf>
    <xf numFmtId="0" fontId="12" fillId="2" borderId="35" xfId="2" applyNumberFormat="1" applyFont="1" applyFill="1" applyBorder="1" applyAlignment="1">
      <alignment horizontal="left" vertical="top" wrapText="1"/>
    </xf>
    <xf numFmtId="0" fontId="12" fillId="2" borderId="37" xfId="2" applyNumberFormat="1" applyFont="1" applyFill="1" applyBorder="1" applyAlignment="1">
      <alignment horizontal="left" vertical="top" wrapText="1"/>
    </xf>
    <xf numFmtId="0" fontId="12" fillId="2" borderId="36" xfId="2" applyNumberFormat="1" applyFont="1" applyFill="1" applyBorder="1" applyAlignment="1">
      <alignment horizontal="left" wrapText="1"/>
    </xf>
    <xf numFmtId="0" fontId="12" fillId="2" borderId="35" xfId="2" applyNumberFormat="1" applyFont="1" applyFill="1" applyBorder="1" applyAlignment="1">
      <alignment horizontal="left" wrapText="1"/>
    </xf>
    <xf numFmtId="0" fontId="12" fillId="2" borderId="38" xfId="2" applyNumberFormat="1" applyFont="1" applyFill="1" applyBorder="1" applyAlignment="1">
      <alignment horizontal="left" wrapText="1"/>
    </xf>
    <xf numFmtId="0" fontId="12" fillId="7" borderId="5" xfId="1" applyNumberFormat="1" applyFont="1" applyFill="1" applyBorder="1" applyAlignment="1">
      <alignment horizontal="left" vertical="center" wrapText="1"/>
    </xf>
    <xf numFmtId="0" fontId="12" fillId="7" borderId="5" xfId="1" applyNumberFormat="1" applyFont="1" applyFill="1" applyBorder="1" applyAlignment="1">
      <alignment horizontal="left" vertical="center"/>
    </xf>
    <xf numFmtId="0" fontId="12" fillId="7" borderId="6" xfId="1" applyNumberFormat="1" applyFont="1" applyFill="1" applyBorder="1" applyAlignment="1">
      <alignment horizontal="left" vertical="center"/>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12" fillId="2" borderId="5" xfId="3" applyNumberFormat="1" applyFont="1" applyFill="1" applyBorder="1" applyAlignment="1">
      <alignment horizontal="left" wrapText="1"/>
    </xf>
    <xf numFmtId="0" fontId="12" fillId="2" borderId="6" xfId="3" applyNumberFormat="1" applyFont="1" applyFill="1" applyBorder="1" applyAlignment="1">
      <alignment horizontal="left" wrapText="1"/>
    </xf>
    <xf numFmtId="0" fontId="11" fillId="0" borderId="0" xfId="0" applyFont="1" applyBorder="1" applyAlignment="1">
      <alignment horizontal="center" vertical="center"/>
    </xf>
    <xf numFmtId="164" fontId="11" fillId="0" borderId="0" xfId="0" applyNumberFormat="1" applyFont="1" applyBorder="1" applyAlignment="1">
      <alignment horizontal="center" vertical="center"/>
    </xf>
    <xf numFmtId="0" fontId="11" fillId="0" borderId="0" xfId="0" applyFont="1" applyBorder="1" applyAlignment="1">
      <alignment horizontal="center" vertical="center" wrapText="1"/>
    </xf>
    <xf numFmtId="164" fontId="11" fillId="0" borderId="0" xfId="0" applyNumberFormat="1" applyFont="1" applyBorder="1"/>
    <xf numFmtId="0" fontId="11" fillId="0" borderId="0" xfId="0" applyFont="1" applyBorder="1" applyAlignment="1">
      <alignment vertical="top"/>
    </xf>
    <xf numFmtId="0" fontId="11" fillId="0" borderId="35" xfId="0" applyFont="1" applyBorder="1" applyAlignment="1">
      <alignment horizontal="center" vertical="center"/>
    </xf>
    <xf numFmtId="164" fontId="11" fillId="0" borderId="35" xfId="0" applyNumberFormat="1" applyFont="1" applyBorder="1" applyAlignment="1">
      <alignment horizontal="center" vertical="center"/>
    </xf>
    <xf numFmtId="0" fontId="11" fillId="0" borderId="35" xfId="0" applyFont="1" applyBorder="1" applyAlignment="1">
      <alignment horizontal="center" vertical="center" wrapText="1"/>
    </xf>
    <xf numFmtId="170" fontId="11" fillId="0" borderId="35" xfId="0" applyNumberFormat="1" applyFont="1" applyBorder="1" applyAlignment="1">
      <alignment horizontal="center" vertical="center"/>
    </xf>
    <xf numFmtId="171" fontId="11" fillId="0" borderId="35" xfId="0" applyNumberFormat="1" applyFont="1" applyBorder="1" applyAlignment="1">
      <alignment horizontal="center" vertical="center"/>
    </xf>
    <xf numFmtId="2" fontId="11" fillId="0" borderId="35" xfId="0" applyNumberFormat="1" applyFont="1" applyBorder="1" applyAlignment="1">
      <alignment horizontal="center" vertical="center"/>
    </xf>
    <xf numFmtId="172" fontId="11" fillId="0" borderId="35" xfId="0" applyNumberFormat="1" applyFont="1" applyBorder="1" applyAlignment="1">
      <alignment horizontal="center" vertical="center"/>
    </xf>
    <xf numFmtId="0" fontId="11" fillId="0" borderId="49" xfId="0" applyFont="1" applyBorder="1" applyAlignment="1">
      <alignment horizontal="center" vertical="center"/>
    </xf>
    <xf numFmtId="0" fontId="11" fillId="0" borderId="17" xfId="0" applyFont="1" applyBorder="1" applyAlignment="1">
      <alignment horizontal="center" vertical="center"/>
    </xf>
    <xf numFmtId="0" fontId="13" fillId="6" borderId="5" xfId="2" applyNumberFormat="1" applyFont="1" applyFill="1" applyBorder="1" applyAlignment="1">
      <alignment horizontal="justify" vertical="top"/>
    </xf>
    <xf numFmtId="43" fontId="12" fillId="6" borderId="5" xfId="2" applyNumberFormat="1" applyFont="1" applyFill="1" applyBorder="1" applyAlignment="1">
      <alignment horizontal="center"/>
    </xf>
    <xf numFmtId="43" fontId="11" fillId="6" borderId="14" xfId="1" applyFont="1" applyFill="1" applyBorder="1" applyAlignment="1">
      <alignment horizontal="center" vertical="center" wrapText="1"/>
    </xf>
    <xf numFmtId="43" fontId="11" fillId="6" borderId="15" xfId="1" applyFont="1" applyFill="1" applyBorder="1" applyAlignment="1">
      <alignment horizontal="center" vertical="center" wrapText="1"/>
    </xf>
    <xf numFmtId="0" fontId="11" fillId="6" borderId="35" xfId="0" applyFont="1" applyFill="1" applyBorder="1" applyAlignment="1">
      <alignment horizontal="center" vertical="center"/>
    </xf>
    <xf numFmtId="0" fontId="13" fillId="6" borderId="5" xfId="2" applyNumberFormat="1" applyFont="1" applyFill="1" applyBorder="1" applyAlignment="1">
      <alignment horizontal="center" vertical="top"/>
    </xf>
    <xf numFmtId="43" fontId="14" fillId="6" borderId="6" xfId="1" applyNumberFormat="1" applyFont="1" applyFill="1" applyBorder="1"/>
    <xf numFmtId="49" fontId="17" fillId="6" borderId="4" xfId="0" applyNumberFormat="1" applyFont="1" applyFill="1" applyBorder="1" applyAlignment="1">
      <alignment vertical="top"/>
    </xf>
    <xf numFmtId="0" fontId="17" fillId="6" borderId="5" xfId="0" applyFont="1" applyFill="1" applyBorder="1"/>
    <xf numFmtId="0" fontId="13" fillId="6" borderId="5" xfId="2" applyNumberFormat="1" applyFont="1" applyFill="1" applyBorder="1" applyAlignment="1">
      <alignment horizontal="center"/>
    </xf>
    <xf numFmtId="43" fontId="14" fillId="6" borderId="6" xfId="2" applyFont="1" applyFill="1" applyBorder="1"/>
    <xf numFmtId="43" fontId="14" fillId="6" borderId="5" xfId="2" applyFont="1" applyFill="1" applyBorder="1" applyAlignment="1">
      <alignment horizontal="center"/>
    </xf>
    <xf numFmtId="0" fontId="14" fillId="6" borderId="5" xfId="2" applyNumberFormat="1" applyFont="1" applyFill="1" applyBorder="1" applyAlignment="1">
      <alignment horizontal="left" wrapText="1"/>
    </xf>
    <xf numFmtId="43" fontId="17" fillId="6" borderId="5" xfId="1" applyFont="1" applyFill="1" applyBorder="1"/>
    <xf numFmtId="0" fontId="13" fillId="6" borderId="5" xfId="2" applyNumberFormat="1" applyFont="1" applyFill="1" applyBorder="1" applyAlignment="1">
      <alignment horizontal="left"/>
    </xf>
    <xf numFmtId="0" fontId="12" fillId="6" borderId="5" xfId="3" applyFont="1" applyFill="1" applyBorder="1" applyAlignment="1">
      <alignment horizontal="center"/>
    </xf>
    <xf numFmtId="0" fontId="13" fillId="6" borderId="5" xfId="2" applyNumberFormat="1" applyFont="1" applyFill="1" applyBorder="1" applyAlignment="1">
      <alignment horizontal="justify"/>
    </xf>
    <xf numFmtId="49" fontId="14" fillId="6" borderId="4" xfId="3" applyNumberFormat="1" applyFont="1" applyFill="1" applyBorder="1" applyAlignment="1">
      <alignment horizontal="center"/>
    </xf>
    <xf numFmtId="0" fontId="13" fillId="6" borderId="5" xfId="3" applyFont="1" applyFill="1" applyBorder="1" applyAlignment="1">
      <alignment horizontal="left" wrapText="1"/>
    </xf>
    <xf numFmtId="0" fontId="29" fillId="6" borderId="5" xfId="3" applyFont="1" applyFill="1" applyBorder="1" applyAlignment="1">
      <alignment horizontal="center"/>
    </xf>
    <xf numFmtId="0" fontId="20" fillId="6" borderId="5" xfId="3" applyFont="1" applyFill="1" applyBorder="1" applyAlignment="1">
      <alignment horizontal="center"/>
    </xf>
    <xf numFmtId="49" fontId="14" fillId="6" borderId="4" xfId="2" applyNumberFormat="1" applyFont="1" applyFill="1" applyBorder="1" applyAlignment="1">
      <alignment horizontal="left" vertical="justify"/>
    </xf>
    <xf numFmtId="49" fontId="14" fillId="6" borderId="4" xfId="1" applyNumberFormat="1" applyFont="1" applyFill="1" applyBorder="1" applyAlignment="1">
      <alignment horizontal="left" vertical="justify"/>
    </xf>
    <xf numFmtId="49" fontId="32" fillId="6" borderId="4" xfId="0" applyNumberFormat="1" applyFont="1" applyFill="1" applyBorder="1" applyAlignment="1">
      <alignment horizontal="center" vertical="top"/>
    </xf>
    <xf numFmtId="0" fontId="31" fillId="6" borderId="5" xfId="0" applyFont="1" applyFill="1" applyBorder="1" applyAlignment="1">
      <alignment vertical="justify" wrapText="1"/>
    </xf>
    <xf numFmtId="0" fontId="3" fillId="6" borderId="5" xfId="0" applyFont="1" applyFill="1" applyBorder="1" applyAlignment="1">
      <alignment horizontal="center" vertical="center"/>
    </xf>
    <xf numFmtId="0" fontId="32" fillId="6" borderId="5" xfId="0" applyFont="1" applyFill="1" applyBorder="1" applyAlignment="1">
      <alignment horizontal="center" vertical="center"/>
    </xf>
    <xf numFmtId="43" fontId="12" fillId="6" borderId="5" xfId="1" applyNumberFormat="1" applyFont="1" applyFill="1" applyBorder="1" applyAlignment="1"/>
    <xf numFmtId="165" fontId="14" fillId="6" borderId="4" xfId="1" applyNumberFormat="1" applyFont="1" applyFill="1" applyBorder="1" applyAlignment="1">
      <alignment horizontal="left" vertical="justify"/>
    </xf>
    <xf numFmtId="0" fontId="14" fillId="6" borderId="5" xfId="3" applyFont="1" applyFill="1" applyBorder="1" applyAlignment="1">
      <alignment horizontal="left" wrapText="1"/>
    </xf>
    <xf numFmtId="43" fontId="14" fillId="6" borderId="5" xfId="2" applyFont="1" applyFill="1" applyBorder="1"/>
    <xf numFmtId="43" fontId="11" fillId="6" borderId="6" xfId="1" applyFont="1" applyFill="1" applyBorder="1" applyAlignment="1"/>
    <xf numFmtId="165" fontId="14" fillId="6" borderId="4" xfId="1" applyNumberFormat="1" applyFont="1" applyFill="1" applyBorder="1" applyAlignment="1">
      <alignment horizontal="left"/>
    </xf>
    <xf numFmtId="0" fontId="13" fillId="6" borderId="5" xfId="3" applyNumberFormat="1" applyFont="1" applyFill="1" applyBorder="1" applyAlignment="1">
      <alignment horizontal="left"/>
    </xf>
    <xf numFmtId="43" fontId="14" fillId="6" borderId="5" xfId="2" applyFont="1" applyFill="1" applyBorder="1" applyAlignment="1"/>
    <xf numFmtId="165" fontId="17" fillId="6" borderId="10" xfId="1" applyNumberFormat="1" applyFont="1" applyFill="1" applyBorder="1" applyAlignment="1">
      <alignment horizontal="left"/>
    </xf>
    <xf numFmtId="0" fontId="18" fillId="6" borderId="11" xfId="0" applyFont="1" applyFill="1" applyBorder="1"/>
    <xf numFmtId="0" fontId="11" fillId="6" borderId="11" xfId="0" applyFont="1" applyFill="1" applyBorder="1" applyAlignment="1">
      <alignment horizontal="center"/>
    </xf>
    <xf numFmtId="165" fontId="11" fillId="6" borderId="11" xfId="1" applyNumberFormat="1" applyFont="1" applyFill="1" applyBorder="1"/>
    <xf numFmtId="43" fontId="11" fillId="6" borderId="11" xfId="1" applyFont="1" applyFill="1" applyBorder="1"/>
    <xf numFmtId="43" fontId="11" fillId="6" borderId="12" xfId="1" applyFont="1" applyFill="1" applyBorder="1"/>
    <xf numFmtId="165" fontId="12" fillId="6" borderId="4" xfId="1" applyNumberFormat="1" applyFont="1" applyFill="1" applyBorder="1" applyAlignment="1">
      <alignment horizontal="left" vertical="justify"/>
    </xf>
    <xf numFmtId="43" fontId="12" fillId="6" borderId="5" xfId="2" applyFont="1" applyFill="1" applyBorder="1"/>
    <xf numFmtId="165" fontId="14" fillId="0" borderId="4" xfId="1" applyNumberFormat="1" applyFont="1" applyFill="1" applyBorder="1" applyAlignment="1">
      <alignment horizontal="left" vertical="justify"/>
    </xf>
    <xf numFmtId="0" fontId="13" fillId="0" borderId="5" xfId="2" applyNumberFormat="1" applyFont="1" applyFill="1" applyBorder="1" applyAlignment="1">
      <alignment horizontal="left"/>
    </xf>
    <xf numFmtId="165" fontId="12" fillId="0" borderId="5" xfId="1" applyNumberFormat="1" applyFont="1" applyFill="1" applyBorder="1" applyAlignment="1">
      <alignment horizontal="center"/>
    </xf>
    <xf numFmtId="43" fontId="12" fillId="0" borderId="5" xfId="2" applyFont="1" applyFill="1" applyBorder="1"/>
    <xf numFmtId="43" fontId="11" fillId="0" borderId="6" xfId="1" applyFont="1" applyFill="1" applyBorder="1"/>
    <xf numFmtId="0" fontId="11" fillId="0" borderId="2" xfId="0" applyFont="1" applyBorder="1" applyAlignment="1">
      <alignment horizontal="center" vertical="center"/>
    </xf>
    <xf numFmtId="0" fontId="11" fillId="0" borderId="50" xfId="0" applyFont="1" applyBorder="1" applyAlignment="1">
      <alignment horizontal="center" vertical="center"/>
    </xf>
    <xf numFmtId="164" fontId="11" fillId="0" borderId="35" xfId="0" applyNumberFormat="1" applyFont="1" applyBorder="1" applyAlignment="1">
      <alignment horizontal="center" vertical="top"/>
    </xf>
    <xf numFmtId="164" fontId="11" fillId="0" borderId="35" xfId="0" applyNumberFormat="1" applyFont="1" applyBorder="1" applyAlignment="1">
      <alignment horizontal="left" vertical="center"/>
    </xf>
    <xf numFmtId="0" fontId="17" fillId="6" borderId="35" xfId="0" applyFont="1" applyFill="1" applyBorder="1" applyAlignment="1">
      <alignment horizontal="center" vertical="center"/>
    </xf>
    <xf numFmtId="0" fontId="11" fillId="0" borderId="35" xfId="0" applyFont="1" applyFill="1" applyBorder="1" applyAlignment="1">
      <alignment horizontal="center" vertical="center"/>
    </xf>
    <xf numFmtId="0" fontId="11" fillId="6" borderId="35" xfId="0" applyFont="1" applyFill="1" applyBorder="1" applyAlignment="1">
      <alignment horizontal="center" vertical="top"/>
    </xf>
    <xf numFmtId="171" fontId="11" fillId="0" borderId="35" xfId="0" applyNumberFormat="1" applyFont="1" applyBorder="1" applyAlignment="1">
      <alignment horizontal="center" vertical="top"/>
    </xf>
    <xf numFmtId="2" fontId="11" fillId="6" borderId="35" xfId="0" applyNumberFormat="1" applyFont="1" applyFill="1" applyBorder="1" applyAlignment="1">
      <alignment horizontal="center" vertical="center"/>
    </xf>
    <xf numFmtId="43" fontId="11" fillId="0" borderId="35" xfId="1" applyNumberFormat="1" applyFont="1" applyBorder="1" applyAlignment="1">
      <alignment horizontal="center" vertical="center"/>
    </xf>
    <xf numFmtId="43" fontId="11" fillId="6" borderId="35" xfId="1" applyNumberFormat="1" applyFont="1" applyFill="1" applyBorder="1" applyAlignment="1">
      <alignment horizontal="center" vertical="center"/>
    </xf>
    <xf numFmtId="0" fontId="11" fillId="0" borderId="43" xfId="0" applyFont="1" applyBorder="1" applyAlignment="1">
      <alignment horizontal="center" vertical="center"/>
    </xf>
    <xf numFmtId="0" fontId="17" fillId="0" borderId="0" xfId="0" applyFont="1" applyBorder="1"/>
    <xf numFmtId="0" fontId="28" fillId="0" borderId="0" xfId="0" applyFont="1" applyBorder="1" applyAlignment="1">
      <alignment horizontal="center" vertical="center"/>
    </xf>
    <xf numFmtId="0" fontId="17" fillId="0" borderId="0" xfId="0" applyFont="1" applyBorder="1" applyAlignment="1">
      <alignment horizontal="center" vertical="center"/>
    </xf>
    <xf numFmtId="43" fontId="11" fillId="0" borderId="0" xfId="0" applyNumberFormat="1" applyFont="1" applyBorder="1"/>
    <xf numFmtId="43" fontId="11" fillId="0" borderId="0" xfId="0" applyNumberFormat="1" applyFont="1" applyBorder="1" applyAlignment="1">
      <alignment horizontal="center" vertical="center"/>
    </xf>
    <xf numFmtId="0" fontId="0" fillId="0" borderId="51" xfId="0" applyBorder="1" applyAlignment="1"/>
    <xf numFmtId="49" fontId="14" fillId="2" borderId="0" xfId="2" applyNumberFormat="1" applyFont="1" applyFill="1" applyBorder="1" applyAlignment="1">
      <alignment horizontal="center" vertical="justify"/>
    </xf>
    <xf numFmtId="0" fontId="14" fillId="2" borderId="0" xfId="2" applyNumberFormat="1" applyFont="1" applyFill="1" applyBorder="1" applyAlignment="1">
      <alignment horizontal="left" vertical="top" wrapText="1"/>
    </xf>
    <xf numFmtId="49" fontId="11" fillId="0" borderId="0" xfId="0" applyNumberFormat="1" applyFont="1" applyBorder="1"/>
    <xf numFmtId="0" fontId="11" fillId="0" borderId="0" xfId="0" applyFont="1" applyBorder="1" applyAlignment="1">
      <alignment wrapText="1"/>
    </xf>
    <xf numFmtId="0" fontId="12" fillId="8" borderId="0" xfId="0" applyFont="1" applyFill="1" applyBorder="1"/>
    <xf numFmtId="166" fontId="11" fillId="0" borderId="0" xfId="0" applyNumberFormat="1" applyFont="1" applyBorder="1"/>
    <xf numFmtId="0" fontId="11" fillId="0" borderId="0" xfId="0" applyFont="1" applyBorder="1" applyAlignment="1"/>
    <xf numFmtId="0" fontId="12" fillId="2" borderId="51" xfId="2" applyNumberFormat="1" applyFont="1" applyFill="1" applyBorder="1" applyAlignment="1">
      <alignment horizontal="left" wrapText="1"/>
    </xf>
    <xf numFmtId="43" fontId="12" fillId="3" borderId="0" xfId="1" applyNumberFormat="1" applyFont="1" applyFill="1" applyBorder="1" applyAlignment="1">
      <alignment horizontal="center"/>
    </xf>
    <xf numFmtId="43" fontId="17" fillId="6" borderId="51" xfId="1" applyNumberFormat="1" applyFont="1" applyFill="1" applyBorder="1"/>
    <xf numFmtId="43" fontId="17" fillId="0" borderId="51" xfId="1" applyNumberFormat="1" applyFont="1" applyBorder="1" applyAlignment="1"/>
    <xf numFmtId="43" fontId="11" fillId="0" borderId="51" xfId="1" applyNumberFormat="1" applyFont="1" applyBorder="1"/>
    <xf numFmtId="43" fontId="17" fillId="0" borderId="51" xfId="1" applyNumberFormat="1" applyFont="1" applyBorder="1"/>
    <xf numFmtId="43" fontId="11" fillId="0" borderId="51" xfId="1" applyFont="1" applyBorder="1"/>
    <xf numFmtId="43" fontId="11" fillId="5" borderId="51" xfId="1" applyFont="1" applyFill="1" applyBorder="1"/>
    <xf numFmtId="43" fontId="17" fillId="0" borderId="51" xfId="1" applyFont="1" applyBorder="1"/>
    <xf numFmtId="43" fontId="17" fillId="0" borderId="51" xfId="1" applyFont="1" applyBorder="1" applyAlignment="1"/>
    <xf numFmtId="43" fontId="11" fillId="3" borderId="51" xfId="1" applyFont="1" applyFill="1" applyBorder="1"/>
  </cellXfs>
  <cellStyles count="4">
    <cellStyle name="Comma" xfId="1" builtinId="3"/>
    <cellStyle name="Comma 2" xfId="2"/>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3:A43"/>
  <sheetViews>
    <sheetView workbookViewId="0">
      <selection activeCell="A23" sqref="A23"/>
    </sheetView>
  </sheetViews>
  <sheetFormatPr defaultRowHeight="15"/>
  <cols>
    <col min="1" max="1" width="100.85546875" customWidth="1"/>
  </cols>
  <sheetData>
    <row r="13" spans="1:1" ht="29.25">
      <c r="A13" s="189" t="s">
        <v>294</v>
      </c>
    </row>
    <row r="17" spans="1:1" ht="20.25">
      <c r="A17" s="190"/>
    </row>
    <row r="20" spans="1:1" s="152" customFormat="1" ht="47.25" customHeight="1">
      <c r="A20" s="191" t="s">
        <v>317</v>
      </c>
    </row>
    <row r="42" spans="1:1">
      <c r="A42" s="163" t="s">
        <v>165</v>
      </c>
    </row>
    <row r="43" spans="1:1">
      <c r="A43" s="162" t="s">
        <v>166</v>
      </c>
    </row>
  </sheetData>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C17" sqref="C17"/>
    </sheetView>
  </sheetViews>
  <sheetFormatPr defaultRowHeight="15"/>
  <cols>
    <col min="2" max="2" width="47.5703125" customWidth="1"/>
    <col min="3" max="3" width="28.5703125" customWidth="1"/>
    <col min="6" max="6" width="44.5703125" customWidth="1"/>
  </cols>
  <sheetData>
    <row r="1" spans="1:6" ht="18.75">
      <c r="A1" s="307" t="s">
        <v>318</v>
      </c>
      <c r="B1" s="307"/>
      <c r="C1" s="307"/>
    </row>
    <row r="2" spans="1:6" ht="15.75">
      <c r="A2" s="308" t="s">
        <v>72</v>
      </c>
      <c r="B2" s="308"/>
      <c r="C2" s="308"/>
    </row>
    <row r="3" spans="1:6" ht="15.75" thickBot="1">
      <c r="A3" s="1"/>
      <c r="B3" s="2"/>
      <c r="C3" s="3"/>
    </row>
    <row r="4" spans="1:6" ht="20.100000000000001" customHeight="1" thickTop="1" thickBot="1">
      <c r="A4" s="4" t="s">
        <v>73</v>
      </c>
      <c r="B4" s="5" t="s">
        <v>74</v>
      </c>
      <c r="C4" s="6" t="s">
        <v>75</v>
      </c>
    </row>
    <row r="5" spans="1:6" ht="20.100000000000001" customHeight="1" thickTop="1">
      <c r="A5" s="7" t="s">
        <v>76</v>
      </c>
      <c r="B5" s="8" t="s">
        <v>19</v>
      </c>
      <c r="C5" s="9">
        <f>Boq!G53</f>
        <v>0</v>
      </c>
    </row>
    <row r="6" spans="1:6" ht="20.100000000000001" customHeight="1">
      <c r="A6" s="10" t="s">
        <v>77</v>
      </c>
      <c r="B6" s="11" t="s">
        <v>78</v>
      </c>
      <c r="C6" s="12">
        <f>Boq!G95</f>
        <v>0</v>
      </c>
    </row>
    <row r="7" spans="1:6" ht="20.100000000000001" customHeight="1">
      <c r="A7" s="10" t="s">
        <v>79</v>
      </c>
      <c r="B7" s="11" t="s">
        <v>80</v>
      </c>
      <c r="C7" s="12">
        <f>Boq!G459</f>
        <v>0</v>
      </c>
    </row>
    <row r="8" spans="1:6" ht="20.100000000000001" customHeight="1">
      <c r="A8" s="10" t="s">
        <v>81</v>
      </c>
      <c r="B8" s="11" t="s">
        <v>82</v>
      </c>
      <c r="C8" s="12">
        <f>Boq!G547</f>
        <v>0</v>
      </c>
    </row>
    <row r="9" spans="1:6" ht="20.100000000000001" customHeight="1">
      <c r="A9" s="10" t="s">
        <v>83</v>
      </c>
      <c r="B9" s="11" t="s">
        <v>84</v>
      </c>
      <c r="C9" s="12">
        <f>Boq!G645</f>
        <v>0</v>
      </c>
    </row>
    <row r="10" spans="1:6" ht="20.100000000000001" customHeight="1">
      <c r="A10" s="10" t="s">
        <v>85</v>
      </c>
      <c r="B10" s="11" t="s">
        <v>87</v>
      </c>
      <c r="C10" s="12">
        <f>Boq!G675</f>
        <v>0</v>
      </c>
    </row>
    <row r="11" spans="1:6" ht="20.100000000000001" customHeight="1">
      <c r="A11" s="10" t="s">
        <v>86</v>
      </c>
      <c r="B11" s="11" t="s">
        <v>254</v>
      </c>
      <c r="C11" s="12">
        <f>Boq!G729</f>
        <v>0</v>
      </c>
    </row>
    <row r="12" spans="1:6" ht="20.100000000000001" customHeight="1">
      <c r="A12" s="10" t="s">
        <v>88</v>
      </c>
      <c r="B12" s="11" t="s">
        <v>91</v>
      </c>
      <c r="C12" s="12">
        <f>Boq!G772</f>
        <v>0</v>
      </c>
      <c r="F12" s="202"/>
    </row>
    <row r="13" spans="1:6" ht="20.100000000000001" customHeight="1">
      <c r="A13" s="10" t="s">
        <v>90</v>
      </c>
      <c r="B13" s="11" t="s">
        <v>93</v>
      </c>
      <c r="C13" s="12">
        <f>Boq!G849</f>
        <v>0</v>
      </c>
      <c r="F13" s="202"/>
    </row>
    <row r="14" spans="1:6" ht="20.100000000000001" customHeight="1">
      <c r="A14" s="10" t="s">
        <v>92</v>
      </c>
      <c r="B14" s="11" t="s">
        <v>95</v>
      </c>
      <c r="C14" s="12">
        <f>Boq!G881</f>
        <v>0</v>
      </c>
    </row>
    <row r="15" spans="1:6" ht="20.100000000000001" customHeight="1">
      <c r="A15" s="10" t="s">
        <v>94</v>
      </c>
      <c r="B15" s="11" t="s">
        <v>96</v>
      </c>
      <c r="C15" s="12">
        <f>Boq!G967</f>
        <v>0</v>
      </c>
    </row>
    <row r="16" spans="1:6" ht="20.100000000000001" customHeight="1">
      <c r="A16" s="10" t="s">
        <v>514</v>
      </c>
      <c r="B16" s="11" t="s">
        <v>516</v>
      </c>
      <c r="C16" s="12">
        <f>Boq!G1013</f>
        <v>0</v>
      </c>
      <c r="F16" s="194"/>
    </row>
    <row r="17" spans="1:6" ht="20.100000000000001" customHeight="1">
      <c r="A17" s="10" t="s">
        <v>588</v>
      </c>
      <c r="B17" s="11" t="s">
        <v>559</v>
      </c>
      <c r="C17" s="12">
        <f>Boq!G1121</f>
        <v>0</v>
      </c>
    </row>
    <row r="18" spans="1:6" ht="20.100000000000001" customHeight="1">
      <c r="A18" s="10" t="s">
        <v>589</v>
      </c>
      <c r="B18" s="11" t="s">
        <v>527</v>
      </c>
      <c r="C18" s="12">
        <f>Boq!G1180</f>
        <v>0</v>
      </c>
    </row>
    <row r="19" spans="1:6" ht="20.100000000000001" customHeight="1">
      <c r="A19" s="10" t="s">
        <v>590</v>
      </c>
      <c r="B19" s="299" t="s">
        <v>532</v>
      </c>
      <c r="C19" s="13">
        <f>Boq!G1239</f>
        <v>0</v>
      </c>
    </row>
    <row r="20" spans="1:6" ht="20.100000000000001" customHeight="1" thickBot="1">
      <c r="A20" s="14"/>
      <c r="B20" s="15"/>
      <c r="C20" s="16"/>
      <c r="F20" s="194"/>
    </row>
    <row r="21" spans="1:6" ht="20.100000000000001" customHeight="1" thickTop="1" thickBot="1">
      <c r="A21" s="17"/>
      <c r="B21" s="18" t="s">
        <v>97</v>
      </c>
      <c r="C21" s="19">
        <f>SUM(C5:C18)-C19</f>
        <v>0</v>
      </c>
      <c r="F21" s="202"/>
    </row>
    <row r="22" spans="1:6" ht="15.75" thickTop="1">
      <c r="F22" s="202"/>
    </row>
  </sheetData>
  <mergeCells count="2">
    <mergeCell ref="A1:C1"/>
    <mergeCell ref="A2:C2"/>
  </mergeCells>
  <pageMargins left="0.7" right="0.7" top="0.75" bottom="0.7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39"/>
  <sheetViews>
    <sheetView tabSelected="1" view="pageBreakPreview" zoomScaleNormal="100" zoomScaleSheetLayoutView="100" workbookViewId="0">
      <selection activeCell="O969" sqref="O969"/>
    </sheetView>
  </sheetViews>
  <sheetFormatPr defaultRowHeight="12"/>
  <cols>
    <col min="1" max="1" width="5" style="108" customWidth="1"/>
    <col min="2" max="2" width="36.28515625" style="20" customWidth="1"/>
    <col min="3" max="3" width="5.140625" style="21" customWidth="1"/>
    <col min="4" max="4" width="10.85546875" style="330" bestFit="1" customWidth="1"/>
    <col min="5" max="5" width="11.85546875" style="109" customWidth="1"/>
    <col min="6" max="6" width="11.5703125" style="22" customWidth="1"/>
    <col min="7" max="7" width="12.42578125" style="22" customWidth="1"/>
    <col min="8" max="8" width="0.140625" style="20" customWidth="1"/>
    <col min="9" max="9" width="8.7109375" style="207" customWidth="1"/>
    <col min="10" max="10" width="11.7109375" style="207" customWidth="1"/>
    <col min="11" max="11" width="8.42578125" style="207" customWidth="1"/>
    <col min="12" max="12" width="12.5703125" style="207" customWidth="1"/>
    <col min="13" max="13" width="14.5703125" style="207" customWidth="1"/>
    <col min="14" max="14" width="11" style="207" customWidth="1"/>
    <col min="15" max="15" width="10.7109375" style="207" customWidth="1"/>
    <col min="16" max="18" width="9.140625" style="207"/>
    <col min="19" max="16384" width="9.140625" style="20"/>
  </cols>
  <sheetData>
    <row r="1" spans="1:18" s="76" customFormat="1" ht="18.75" customHeight="1">
      <c r="A1" s="311" t="s">
        <v>319</v>
      </c>
      <c r="B1" s="311"/>
      <c r="C1" s="311"/>
      <c r="D1" s="311"/>
      <c r="E1" s="311"/>
      <c r="F1" s="311"/>
      <c r="G1" s="311"/>
      <c r="I1" s="399"/>
      <c r="J1" s="399"/>
      <c r="K1" s="399"/>
      <c r="L1" s="399"/>
      <c r="M1" s="399"/>
      <c r="N1" s="399"/>
      <c r="O1" s="399"/>
      <c r="P1" s="399"/>
      <c r="Q1" s="399"/>
      <c r="R1" s="399"/>
    </row>
    <row r="2" spans="1:18">
      <c r="D2" s="388"/>
      <c r="G2" s="22" t="s">
        <v>58</v>
      </c>
    </row>
    <row r="3" spans="1:18" s="25" customFormat="1" ht="24">
      <c r="A3" s="154" t="s">
        <v>0</v>
      </c>
      <c r="B3" s="155" t="s">
        <v>1</v>
      </c>
      <c r="C3" s="155" t="s">
        <v>2</v>
      </c>
      <c r="D3" s="155" t="s">
        <v>3</v>
      </c>
      <c r="E3" s="156" t="s">
        <v>4</v>
      </c>
      <c r="F3" s="157" t="s">
        <v>5</v>
      </c>
      <c r="G3" s="158" t="s">
        <v>6</v>
      </c>
      <c r="I3" s="325"/>
      <c r="J3" s="325"/>
      <c r="K3" s="325"/>
      <c r="L3" s="325"/>
      <c r="M3" s="325"/>
      <c r="N3" s="325"/>
      <c r="O3" s="325"/>
      <c r="P3" s="325"/>
      <c r="Q3" s="325"/>
      <c r="R3" s="325"/>
    </row>
    <row r="4" spans="1:18" s="25" customFormat="1">
      <c r="A4" s="26"/>
      <c r="B4" s="27" t="s">
        <v>18</v>
      </c>
      <c r="C4" s="28"/>
      <c r="D4" s="337"/>
      <c r="E4" s="110"/>
      <c r="F4" s="29"/>
      <c r="G4" s="30"/>
      <c r="I4" s="400"/>
      <c r="J4" s="401"/>
      <c r="K4" s="325"/>
      <c r="L4" s="325"/>
      <c r="M4" s="325"/>
      <c r="N4" s="325"/>
      <c r="O4" s="325"/>
      <c r="P4" s="325"/>
      <c r="Q4" s="325"/>
      <c r="R4" s="325"/>
    </row>
    <row r="5" spans="1:18" s="25" customFormat="1">
      <c r="A5" s="31"/>
      <c r="B5" s="32" t="s">
        <v>19</v>
      </c>
      <c r="C5" s="33"/>
      <c r="D5" s="330"/>
      <c r="E5" s="111"/>
      <c r="F5" s="29"/>
      <c r="G5" s="30"/>
      <c r="I5" s="325"/>
      <c r="J5" s="325"/>
      <c r="K5" s="325"/>
      <c r="L5" s="325"/>
      <c r="M5" s="325"/>
      <c r="N5" s="325"/>
      <c r="O5" s="325"/>
      <c r="P5" s="325"/>
      <c r="Q5" s="325"/>
      <c r="R5" s="325"/>
    </row>
    <row r="6" spans="1:18" s="25" customFormat="1">
      <c r="A6" s="31"/>
      <c r="B6" s="34"/>
      <c r="C6" s="33"/>
      <c r="D6" s="330"/>
      <c r="E6" s="111"/>
      <c r="F6" s="29"/>
      <c r="G6" s="30"/>
      <c r="I6" s="325"/>
      <c r="J6" s="325"/>
      <c r="K6" s="325"/>
      <c r="L6" s="325"/>
      <c r="M6" s="325"/>
      <c r="N6" s="325"/>
      <c r="O6" s="325"/>
      <c r="P6" s="325"/>
      <c r="Q6" s="325"/>
      <c r="R6" s="325"/>
    </row>
    <row r="7" spans="1:18" s="25" customFormat="1">
      <c r="A7" s="31">
        <v>1.1000000000000001</v>
      </c>
      <c r="B7" s="35" t="s">
        <v>20</v>
      </c>
      <c r="C7" s="33"/>
      <c r="D7" s="330"/>
      <c r="E7" s="111"/>
      <c r="F7" s="29"/>
      <c r="G7" s="30"/>
      <c r="I7" s="325"/>
      <c r="J7" s="325"/>
      <c r="K7" s="325"/>
      <c r="L7" s="325"/>
      <c r="M7" s="325"/>
      <c r="N7" s="325"/>
      <c r="O7" s="325"/>
      <c r="P7" s="325"/>
      <c r="Q7" s="325"/>
      <c r="R7" s="325"/>
    </row>
    <row r="8" spans="1:18" s="25" customFormat="1">
      <c r="A8" s="36" t="s">
        <v>7</v>
      </c>
      <c r="B8" s="37" t="s">
        <v>21</v>
      </c>
      <c r="C8" s="33"/>
      <c r="D8" s="330"/>
      <c r="E8" s="111"/>
      <c r="F8" s="29"/>
      <c r="G8" s="30"/>
      <c r="I8" s="325"/>
      <c r="J8" s="325"/>
      <c r="K8" s="325"/>
      <c r="L8" s="325"/>
      <c r="M8" s="325"/>
      <c r="N8" s="325"/>
      <c r="O8" s="325"/>
      <c r="P8" s="325"/>
      <c r="Q8" s="325"/>
      <c r="R8" s="325"/>
    </row>
    <row r="9" spans="1:18" s="25" customFormat="1">
      <c r="A9" s="31"/>
      <c r="B9" s="172" t="s">
        <v>22</v>
      </c>
      <c r="C9" s="33"/>
      <c r="D9" s="330"/>
      <c r="E9" s="111"/>
      <c r="F9" s="29"/>
      <c r="G9" s="30"/>
      <c r="I9" s="325"/>
      <c r="J9" s="325"/>
      <c r="K9" s="325"/>
      <c r="L9" s="325"/>
      <c r="M9" s="325"/>
      <c r="N9" s="325"/>
      <c r="O9" s="325"/>
      <c r="P9" s="325"/>
      <c r="Q9" s="325"/>
      <c r="R9" s="325"/>
    </row>
    <row r="10" spans="1:18" s="25" customFormat="1">
      <c r="A10" s="31"/>
      <c r="B10" s="172" t="s">
        <v>23</v>
      </c>
      <c r="C10" s="33"/>
      <c r="D10" s="330"/>
      <c r="E10" s="111"/>
      <c r="F10" s="29"/>
      <c r="G10" s="30"/>
      <c r="I10" s="325"/>
      <c r="J10" s="325"/>
      <c r="K10" s="325"/>
      <c r="L10" s="325"/>
      <c r="M10" s="325"/>
      <c r="N10" s="325"/>
      <c r="O10" s="325"/>
      <c r="P10" s="325"/>
      <c r="Q10" s="325"/>
      <c r="R10" s="325"/>
    </row>
    <row r="11" spans="1:18" s="25" customFormat="1">
      <c r="A11" s="31"/>
      <c r="B11" s="172" t="s">
        <v>24</v>
      </c>
      <c r="C11" s="33"/>
      <c r="D11" s="330"/>
      <c r="E11" s="111"/>
      <c r="F11" s="29"/>
      <c r="G11" s="30"/>
      <c r="I11" s="325"/>
      <c r="J11" s="325"/>
      <c r="K11" s="325"/>
      <c r="L11" s="325"/>
      <c r="M11" s="325"/>
      <c r="N11" s="325"/>
      <c r="O11" s="325"/>
      <c r="P11" s="325"/>
      <c r="Q11" s="325"/>
      <c r="R11" s="325"/>
    </row>
    <row r="12" spans="1:18" s="25" customFormat="1">
      <c r="A12" s="31"/>
      <c r="B12" s="172" t="s">
        <v>25</v>
      </c>
      <c r="C12" s="33"/>
      <c r="D12" s="330"/>
      <c r="E12" s="111"/>
      <c r="F12" s="29"/>
      <c r="G12" s="30"/>
      <c r="I12" s="325"/>
      <c r="J12" s="325"/>
      <c r="K12" s="325"/>
      <c r="L12" s="325"/>
      <c r="M12" s="325"/>
      <c r="N12" s="325"/>
      <c r="O12" s="325"/>
      <c r="P12" s="325"/>
      <c r="Q12" s="325"/>
      <c r="R12" s="325"/>
    </row>
    <row r="13" spans="1:18" s="25" customFormat="1">
      <c r="A13" s="31"/>
      <c r="B13" s="172" t="s">
        <v>22</v>
      </c>
      <c r="C13" s="33"/>
      <c r="D13" s="330"/>
      <c r="E13" s="111"/>
      <c r="F13" s="29"/>
      <c r="G13" s="30"/>
      <c r="I13" s="325"/>
      <c r="J13" s="325"/>
      <c r="K13" s="325"/>
      <c r="L13" s="325"/>
      <c r="M13" s="325"/>
      <c r="N13" s="325"/>
      <c r="O13" s="325"/>
      <c r="P13" s="325"/>
      <c r="Q13" s="325"/>
      <c r="R13" s="325"/>
    </row>
    <row r="14" spans="1:18" s="25" customFormat="1">
      <c r="A14" s="31"/>
      <c r="B14" s="172" t="s">
        <v>26</v>
      </c>
      <c r="C14" s="33"/>
      <c r="D14" s="330"/>
      <c r="E14" s="111"/>
      <c r="F14" s="29"/>
      <c r="G14" s="30"/>
      <c r="I14" s="325"/>
      <c r="J14" s="325"/>
      <c r="K14" s="325"/>
      <c r="L14" s="325"/>
      <c r="M14" s="325"/>
      <c r="N14" s="325"/>
      <c r="O14" s="325"/>
      <c r="P14" s="325"/>
      <c r="Q14" s="325"/>
      <c r="R14" s="325"/>
    </row>
    <row r="15" spans="1:18" s="25" customFormat="1">
      <c r="A15" s="31"/>
      <c r="B15" s="172" t="s">
        <v>27</v>
      </c>
      <c r="C15" s="33"/>
      <c r="D15" s="330"/>
      <c r="E15" s="111"/>
      <c r="F15" s="29"/>
      <c r="G15" s="30"/>
      <c r="I15" s="325"/>
      <c r="J15" s="325"/>
      <c r="K15" s="325"/>
      <c r="L15" s="325"/>
      <c r="M15" s="325"/>
      <c r="N15" s="325"/>
      <c r="O15" s="325"/>
      <c r="P15" s="325"/>
      <c r="Q15" s="325"/>
      <c r="R15" s="325"/>
    </row>
    <row r="16" spans="1:18" s="25" customFormat="1">
      <c r="A16" s="31"/>
      <c r="B16" s="172" t="s">
        <v>28</v>
      </c>
      <c r="C16" s="33"/>
      <c r="D16" s="330"/>
      <c r="E16" s="111"/>
      <c r="F16" s="29"/>
      <c r="G16" s="30"/>
      <c r="I16" s="325"/>
      <c r="J16" s="325"/>
      <c r="K16" s="325"/>
      <c r="L16" s="325"/>
      <c r="M16" s="325"/>
      <c r="N16" s="325"/>
      <c r="O16" s="325"/>
      <c r="P16" s="325"/>
      <c r="Q16" s="325"/>
      <c r="R16" s="325"/>
    </row>
    <row r="17" spans="1:18" s="25" customFormat="1">
      <c r="A17" s="31"/>
      <c r="B17" s="172" t="s">
        <v>29</v>
      </c>
      <c r="C17" s="33"/>
      <c r="D17" s="330"/>
      <c r="E17" s="111"/>
      <c r="F17" s="29"/>
      <c r="G17" s="30"/>
      <c r="I17" s="325"/>
      <c r="J17" s="325"/>
      <c r="K17" s="325"/>
      <c r="L17" s="325"/>
      <c r="M17" s="325"/>
      <c r="N17" s="325"/>
      <c r="O17" s="325"/>
      <c r="P17" s="325"/>
      <c r="Q17" s="325"/>
      <c r="R17" s="325"/>
    </row>
    <row r="18" spans="1:18" s="25" customFormat="1">
      <c r="A18" s="31"/>
      <c r="B18" s="172" t="s">
        <v>30</v>
      </c>
      <c r="C18" s="33"/>
      <c r="D18" s="330"/>
      <c r="E18" s="111"/>
      <c r="F18" s="29"/>
      <c r="G18" s="30"/>
      <c r="I18" s="325"/>
      <c r="J18" s="325"/>
      <c r="K18" s="325"/>
      <c r="L18" s="325"/>
      <c r="M18" s="325"/>
      <c r="N18" s="325"/>
      <c r="O18" s="325"/>
      <c r="P18" s="325"/>
      <c r="Q18" s="325"/>
      <c r="R18" s="325"/>
    </row>
    <row r="19" spans="1:18" s="25" customFormat="1">
      <c r="A19" s="31"/>
      <c r="B19" s="172" t="s">
        <v>31</v>
      </c>
      <c r="C19" s="33"/>
      <c r="D19" s="330"/>
      <c r="E19" s="111"/>
      <c r="F19" s="29"/>
      <c r="G19" s="30"/>
      <c r="I19" s="325"/>
      <c r="J19" s="325"/>
      <c r="K19" s="325"/>
      <c r="L19" s="325"/>
      <c r="M19" s="325"/>
      <c r="N19" s="325"/>
      <c r="O19" s="325"/>
      <c r="P19" s="325"/>
      <c r="Q19" s="325"/>
      <c r="R19" s="325"/>
    </row>
    <row r="20" spans="1:18" s="25" customFormat="1">
      <c r="A20" s="31"/>
      <c r="B20" s="172"/>
      <c r="C20" s="33"/>
      <c r="D20" s="330"/>
      <c r="E20" s="111"/>
      <c r="F20" s="29"/>
      <c r="G20" s="30"/>
      <c r="I20" s="325"/>
      <c r="J20" s="325"/>
      <c r="K20" s="325"/>
      <c r="L20" s="325"/>
      <c r="M20" s="325"/>
      <c r="N20" s="325"/>
      <c r="O20" s="325"/>
      <c r="P20" s="325"/>
      <c r="Q20" s="325"/>
      <c r="R20" s="325"/>
    </row>
    <row r="21" spans="1:18" s="25" customFormat="1">
      <c r="A21" s="36">
        <v>1.2</v>
      </c>
      <c r="B21" s="38" t="s">
        <v>32</v>
      </c>
      <c r="C21" s="39"/>
      <c r="D21" s="330"/>
      <c r="E21" s="111"/>
      <c r="F21" s="29"/>
      <c r="G21" s="30"/>
      <c r="I21" s="325"/>
      <c r="J21" s="325"/>
      <c r="K21" s="325"/>
      <c r="L21" s="325"/>
      <c r="M21" s="325"/>
      <c r="N21" s="325"/>
      <c r="O21" s="325"/>
      <c r="P21" s="325"/>
      <c r="Q21" s="325"/>
      <c r="R21" s="325"/>
    </row>
    <row r="22" spans="1:18" s="25" customFormat="1" ht="49.5" customHeight="1">
      <c r="A22" s="31" t="s">
        <v>7</v>
      </c>
      <c r="B22" s="40" t="s">
        <v>33</v>
      </c>
      <c r="C22" s="39" t="s">
        <v>0</v>
      </c>
      <c r="D22" s="330">
        <v>1</v>
      </c>
      <c r="E22" s="111"/>
      <c r="F22" s="71"/>
      <c r="G22" s="72">
        <f>(D22*E22)+(D22*F22)</f>
        <v>0</v>
      </c>
      <c r="I22" s="325"/>
      <c r="J22" s="325"/>
      <c r="K22" s="325"/>
      <c r="L22" s="325"/>
      <c r="M22" s="325"/>
      <c r="N22" s="325"/>
      <c r="O22" s="325"/>
      <c r="P22" s="325"/>
      <c r="Q22" s="325"/>
      <c r="R22" s="325"/>
    </row>
    <row r="23" spans="1:18" s="25" customFormat="1">
      <c r="A23" s="36"/>
      <c r="B23" s="40"/>
      <c r="C23" s="39"/>
      <c r="D23" s="330"/>
      <c r="E23" s="111"/>
      <c r="F23" s="71"/>
      <c r="G23" s="72">
        <f t="shared" ref="G23:G31" si="0">(D23*E23)+(D23*F23)</f>
        <v>0</v>
      </c>
      <c r="I23" s="325"/>
      <c r="J23" s="325"/>
      <c r="K23" s="325"/>
      <c r="L23" s="325"/>
      <c r="M23" s="325"/>
      <c r="N23" s="325"/>
      <c r="O23" s="325"/>
      <c r="P23" s="325"/>
      <c r="Q23" s="325"/>
      <c r="R23" s="325"/>
    </row>
    <row r="24" spans="1:18" s="25" customFormat="1">
      <c r="A24" s="31">
        <v>1.3</v>
      </c>
      <c r="B24" s="38" t="s">
        <v>34</v>
      </c>
      <c r="C24" s="39"/>
      <c r="D24" s="330"/>
      <c r="E24" s="111"/>
      <c r="F24" s="71"/>
      <c r="G24" s="72">
        <f t="shared" si="0"/>
        <v>0</v>
      </c>
      <c r="I24" s="325"/>
      <c r="J24" s="325"/>
      <c r="K24" s="325"/>
      <c r="L24" s="325"/>
      <c r="M24" s="325"/>
      <c r="N24" s="325"/>
      <c r="O24" s="325"/>
      <c r="P24" s="325"/>
      <c r="Q24" s="325"/>
      <c r="R24" s="325"/>
    </row>
    <row r="25" spans="1:18" s="25" customFormat="1">
      <c r="A25" s="31" t="s">
        <v>7</v>
      </c>
      <c r="B25" s="41" t="s">
        <v>35</v>
      </c>
      <c r="C25" s="39" t="s">
        <v>36</v>
      </c>
      <c r="D25" s="330">
        <v>1</v>
      </c>
      <c r="E25" s="111"/>
      <c r="F25" s="71"/>
      <c r="G25" s="72">
        <f t="shared" si="0"/>
        <v>0</v>
      </c>
      <c r="I25" s="325"/>
      <c r="J25" s="325"/>
      <c r="K25" s="325"/>
      <c r="L25" s="325"/>
      <c r="M25" s="325"/>
      <c r="N25" s="325"/>
      <c r="O25" s="325"/>
      <c r="P25" s="325"/>
      <c r="Q25" s="325"/>
      <c r="R25" s="325"/>
    </row>
    <row r="26" spans="1:18" s="25" customFormat="1">
      <c r="A26" s="31"/>
      <c r="B26" s="41"/>
      <c r="C26" s="39"/>
      <c r="D26" s="330"/>
      <c r="E26" s="111"/>
      <c r="F26" s="71"/>
      <c r="G26" s="72">
        <f t="shared" si="0"/>
        <v>0</v>
      </c>
      <c r="I26" s="325"/>
      <c r="J26" s="325"/>
      <c r="K26" s="325"/>
      <c r="L26" s="325"/>
      <c r="M26" s="325"/>
      <c r="N26" s="325"/>
      <c r="O26" s="325"/>
      <c r="P26" s="325"/>
      <c r="Q26" s="325"/>
      <c r="R26" s="325"/>
    </row>
    <row r="27" spans="1:18" s="25" customFormat="1">
      <c r="A27" s="31" t="s">
        <v>161</v>
      </c>
      <c r="B27" s="159" t="s">
        <v>162</v>
      </c>
      <c r="C27" s="39"/>
      <c r="D27" s="330"/>
      <c r="E27" s="111"/>
      <c r="F27" s="71"/>
      <c r="G27" s="72">
        <f t="shared" si="0"/>
        <v>0</v>
      </c>
      <c r="I27" s="325"/>
      <c r="J27" s="325"/>
      <c r="K27" s="325"/>
      <c r="L27" s="325"/>
      <c r="M27" s="325"/>
      <c r="N27" s="325"/>
      <c r="O27" s="325"/>
      <c r="P27" s="325"/>
      <c r="Q27" s="325"/>
      <c r="R27" s="325"/>
    </row>
    <row r="28" spans="1:18" s="25" customFormat="1" ht="41.25" customHeight="1">
      <c r="A28" s="31" t="s">
        <v>7</v>
      </c>
      <c r="B28" s="153" t="s">
        <v>229</v>
      </c>
      <c r="C28" s="39" t="s">
        <v>0</v>
      </c>
      <c r="D28" s="330">
        <v>1</v>
      </c>
      <c r="E28" s="111"/>
      <c r="F28" s="71"/>
      <c r="G28" s="72">
        <f t="shared" si="0"/>
        <v>0</v>
      </c>
      <c r="I28" s="325"/>
      <c r="J28" s="325"/>
      <c r="K28" s="325"/>
      <c r="L28" s="325"/>
      <c r="M28" s="325"/>
      <c r="N28" s="325"/>
      <c r="O28" s="325"/>
      <c r="P28" s="325"/>
      <c r="Q28" s="325"/>
      <c r="R28" s="325"/>
    </row>
    <row r="29" spans="1:18" s="25" customFormat="1">
      <c r="A29" s="31"/>
      <c r="B29" s="41"/>
      <c r="C29" s="39"/>
      <c r="D29" s="330"/>
      <c r="E29" s="111"/>
      <c r="F29" s="71"/>
      <c r="G29" s="72">
        <f t="shared" si="0"/>
        <v>0</v>
      </c>
      <c r="I29" s="325"/>
      <c r="J29" s="325"/>
      <c r="K29" s="325"/>
      <c r="L29" s="325"/>
      <c r="M29" s="325"/>
      <c r="N29" s="325"/>
      <c r="O29" s="325"/>
      <c r="P29" s="325"/>
      <c r="Q29" s="325"/>
      <c r="R29" s="325"/>
    </row>
    <row r="30" spans="1:18" s="25" customFormat="1">
      <c r="A30" s="42" t="s">
        <v>174</v>
      </c>
      <c r="B30" s="43" t="s">
        <v>37</v>
      </c>
      <c r="C30" s="44"/>
      <c r="D30" s="330"/>
      <c r="E30" s="111"/>
      <c r="F30" s="71"/>
      <c r="G30" s="72">
        <f t="shared" si="0"/>
        <v>0</v>
      </c>
      <c r="I30" s="325"/>
      <c r="J30" s="325"/>
      <c r="K30" s="325"/>
      <c r="L30" s="325"/>
      <c r="M30" s="325"/>
      <c r="N30" s="325"/>
      <c r="O30" s="325"/>
      <c r="P30" s="325"/>
      <c r="Q30" s="325"/>
      <c r="R30" s="325"/>
    </row>
    <row r="31" spans="1:18" s="25" customFormat="1" ht="27.75" customHeight="1">
      <c r="A31" s="31" t="s">
        <v>7</v>
      </c>
      <c r="B31" s="45" t="s">
        <v>38</v>
      </c>
      <c r="C31" s="39" t="s">
        <v>0</v>
      </c>
      <c r="D31" s="330">
        <v>1</v>
      </c>
      <c r="E31" s="111"/>
      <c r="F31" s="71"/>
      <c r="G31" s="72">
        <f t="shared" si="0"/>
        <v>0</v>
      </c>
      <c r="I31" s="325"/>
      <c r="J31" s="325"/>
      <c r="K31" s="325"/>
      <c r="L31" s="325"/>
      <c r="M31" s="325"/>
      <c r="N31" s="325"/>
      <c r="O31" s="325"/>
      <c r="P31" s="325"/>
      <c r="Q31" s="325"/>
      <c r="R31" s="325"/>
    </row>
    <row r="32" spans="1:18" s="25" customFormat="1">
      <c r="A32" s="36"/>
      <c r="B32" s="45"/>
      <c r="C32" s="39"/>
      <c r="D32" s="330"/>
      <c r="E32" s="111"/>
      <c r="F32" s="29"/>
      <c r="G32" s="30"/>
      <c r="I32" s="325"/>
      <c r="J32" s="325"/>
      <c r="K32" s="325"/>
      <c r="L32" s="325"/>
      <c r="M32" s="325"/>
      <c r="N32" s="325"/>
      <c r="O32" s="325"/>
      <c r="P32" s="325"/>
      <c r="Q32" s="325"/>
      <c r="R32" s="325"/>
    </row>
    <row r="33" spans="1:18" s="25" customFormat="1">
      <c r="A33" s="36"/>
      <c r="B33" s="45"/>
      <c r="C33" s="39"/>
      <c r="D33" s="330"/>
      <c r="E33" s="111"/>
      <c r="F33" s="29"/>
      <c r="G33" s="30"/>
      <c r="I33" s="325"/>
      <c r="J33" s="325"/>
      <c r="K33" s="325"/>
      <c r="L33" s="325"/>
      <c r="M33" s="325"/>
      <c r="N33" s="325"/>
      <c r="O33" s="325"/>
      <c r="P33" s="325"/>
      <c r="Q33" s="325"/>
      <c r="R33" s="325"/>
    </row>
    <row r="34" spans="1:18" s="25" customFormat="1">
      <c r="A34" s="36"/>
      <c r="B34" s="45"/>
      <c r="C34" s="39"/>
      <c r="D34" s="330"/>
      <c r="E34" s="111"/>
      <c r="F34" s="29"/>
      <c r="G34" s="30"/>
      <c r="I34" s="325"/>
      <c r="J34" s="325"/>
      <c r="K34" s="325"/>
      <c r="L34" s="325"/>
      <c r="M34" s="325"/>
      <c r="N34" s="325"/>
      <c r="O34" s="325"/>
      <c r="P34" s="325"/>
      <c r="Q34" s="325"/>
      <c r="R34" s="325"/>
    </row>
    <row r="35" spans="1:18" s="25" customFormat="1">
      <c r="A35" s="36"/>
      <c r="B35" s="45"/>
      <c r="C35" s="39"/>
      <c r="D35" s="330"/>
      <c r="E35" s="111"/>
      <c r="F35" s="29"/>
      <c r="G35" s="30"/>
      <c r="I35" s="325"/>
      <c r="J35" s="325"/>
      <c r="K35" s="325"/>
      <c r="L35" s="325"/>
      <c r="M35" s="325"/>
      <c r="N35" s="325"/>
      <c r="O35" s="325"/>
      <c r="P35" s="325"/>
      <c r="Q35" s="325"/>
      <c r="R35" s="325"/>
    </row>
    <row r="36" spans="1:18" s="25" customFormat="1">
      <c r="A36" s="36"/>
      <c r="B36" s="45"/>
      <c r="C36" s="39"/>
      <c r="D36" s="330"/>
      <c r="E36" s="111"/>
      <c r="F36" s="29"/>
      <c r="G36" s="30"/>
      <c r="I36" s="325"/>
      <c r="J36" s="325"/>
      <c r="K36" s="325"/>
      <c r="L36" s="325"/>
      <c r="M36" s="325"/>
      <c r="N36" s="325"/>
      <c r="O36" s="325"/>
      <c r="P36" s="325"/>
      <c r="Q36" s="325"/>
      <c r="R36" s="325"/>
    </row>
    <row r="37" spans="1:18" s="25" customFormat="1">
      <c r="A37" s="36"/>
      <c r="B37" s="45"/>
      <c r="C37" s="39"/>
      <c r="D37" s="330"/>
      <c r="E37" s="111"/>
      <c r="F37" s="29"/>
      <c r="G37" s="30"/>
      <c r="I37" s="325"/>
      <c r="J37" s="325"/>
      <c r="K37" s="325"/>
      <c r="L37" s="325"/>
      <c r="M37" s="325"/>
      <c r="N37" s="325"/>
      <c r="O37" s="325"/>
      <c r="P37" s="325"/>
      <c r="Q37" s="325"/>
      <c r="R37" s="325"/>
    </row>
    <row r="38" spans="1:18" s="25" customFormat="1">
      <c r="A38" s="36"/>
      <c r="B38" s="45"/>
      <c r="C38" s="39"/>
      <c r="D38" s="330"/>
      <c r="E38" s="111"/>
      <c r="F38" s="29"/>
      <c r="G38" s="30"/>
      <c r="I38" s="325"/>
      <c r="J38" s="325"/>
      <c r="K38" s="325"/>
      <c r="L38" s="325"/>
      <c r="M38" s="325"/>
      <c r="N38" s="325"/>
      <c r="O38" s="325"/>
      <c r="P38" s="325"/>
      <c r="Q38" s="325"/>
      <c r="R38" s="325"/>
    </row>
    <row r="39" spans="1:18" s="25" customFormat="1">
      <c r="A39" s="36"/>
      <c r="B39" s="45"/>
      <c r="C39" s="39"/>
      <c r="D39" s="330"/>
      <c r="E39" s="111"/>
      <c r="F39" s="29"/>
      <c r="G39" s="30"/>
      <c r="I39" s="325"/>
      <c r="J39" s="325"/>
      <c r="K39" s="325"/>
      <c r="L39" s="325"/>
      <c r="M39" s="325"/>
      <c r="N39" s="325"/>
      <c r="O39" s="325"/>
      <c r="P39" s="325"/>
      <c r="Q39" s="325"/>
      <c r="R39" s="325"/>
    </row>
    <row r="40" spans="1:18" s="25" customFormat="1">
      <c r="A40" s="36"/>
      <c r="B40" s="45"/>
      <c r="C40" s="39"/>
      <c r="D40" s="330"/>
      <c r="E40" s="111"/>
      <c r="F40" s="29"/>
      <c r="G40" s="30"/>
      <c r="I40" s="325"/>
      <c r="J40" s="325"/>
      <c r="K40" s="325"/>
      <c r="L40" s="325"/>
      <c r="M40" s="325"/>
      <c r="N40" s="325"/>
      <c r="O40" s="325"/>
      <c r="P40" s="325"/>
      <c r="Q40" s="325"/>
      <c r="R40" s="325"/>
    </row>
    <row r="41" spans="1:18" s="25" customFormat="1">
      <c r="A41" s="36"/>
      <c r="B41" s="45"/>
      <c r="C41" s="39"/>
      <c r="D41" s="330"/>
      <c r="E41" s="111"/>
      <c r="F41" s="29"/>
      <c r="G41" s="30"/>
      <c r="I41" s="325"/>
      <c r="J41" s="325"/>
      <c r="K41" s="325"/>
      <c r="L41" s="325"/>
      <c r="M41" s="325"/>
      <c r="N41" s="325"/>
      <c r="O41" s="325"/>
      <c r="P41" s="325"/>
      <c r="Q41" s="325"/>
      <c r="R41" s="325"/>
    </row>
    <row r="42" spans="1:18" s="25" customFormat="1">
      <c r="A42" s="36"/>
      <c r="B42" s="45"/>
      <c r="C42" s="39"/>
      <c r="D42" s="330"/>
      <c r="E42" s="111"/>
      <c r="F42" s="29"/>
      <c r="G42" s="30"/>
      <c r="I42" s="325"/>
      <c r="J42" s="325"/>
      <c r="K42" s="325"/>
      <c r="L42" s="325"/>
      <c r="M42" s="325"/>
      <c r="N42" s="325"/>
      <c r="O42" s="325"/>
      <c r="P42" s="325"/>
      <c r="Q42" s="325"/>
      <c r="R42" s="325"/>
    </row>
    <row r="43" spans="1:18" s="25" customFormat="1">
      <c r="A43" s="36"/>
      <c r="B43" s="45"/>
      <c r="C43" s="39"/>
      <c r="D43" s="330"/>
      <c r="E43" s="111"/>
      <c r="F43" s="29"/>
      <c r="G43" s="30"/>
      <c r="I43" s="325"/>
      <c r="J43" s="325"/>
      <c r="K43" s="325"/>
      <c r="L43" s="325"/>
      <c r="M43" s="325"/>
      <c r="N43" s="325"/>
      <c r="O43" s="325"/>
      <c r="P43" s="325"/>
      <c r="Q43" s="325"/>
      <c r="R43" s="325"/>
    </row>
    <row r="44" spans="1:18" s="25" customFormat="1">
      <c r="A44" s="36"/>
      <c r="B44" s="45"/>
      <c r="C44" s="39"/>
      <c r="D44" s="330"/>
      <c r="E44" s="111"/>
      <c r="F44" s="29"/>
      <c r="G44" s="30"/>
      <c r="I44" s="325"/>
      <c r="J44" s="325"/>
      <c r="K44" s="325"/>
      <c r="L44" s="325"/>
      <c r="M44" s="325"/>
      <c r="N44" s="325"/>
      <c r="O44" s="325"/>
      <c r="P44" s="325"/>
      <c r="Q44" s="325"/>
      <c r="R44" s="325"/>
    </row>
    <row r="45" spans="1:18" s="25" customFormat="1">
      <c r="A45" s="36"/>
      <c r="B45" s="45"/>
      <c r="C45" s="39"/>
      <c r="D45" s="330"/>
      <c r="E45" s="111"/>
      <c r="F45" s="29"/>
      <c r="G45" s="30"/>
      <c r="I45" s="325"/>
      <c r="J45" s="325"/>
      <c r="K45" s="325"/>
      <c r="L45" s="325"/>
      <c r="M45" s="325"/>
      <c r="N45" s="325"/>
      <c r="O45" s="325"/>
      <c r="P45" s="325"/>
      <c r="Q45" s="325"/>
      <c r="R45" s="325"/>
    </row>
    <row r="46" spans="1:18" s="25" customFormat="1">
      <c r="A46" s="36"/>
      <c r="B46" s="45"/>
      <c r="C46" s="39"/>
      <c r="D46" s="330"/>
      <c r="E46" s="111"/>
      <c r="F46" s="29"/>
      <c r="G46" s="30"/>
      <c r="I46" s="325"/>
      <c r="J46" s="325"/>
      <c r="K46" s="325"/>
      <c r="L46" s="325"/>
      <c r="M46" s="325"/>
      <c r="N46" s="325"/>
      <c r="O46" s="325"/>
      <c r="P46" s="325"/>
      <c r="Q46" s="325"/>
      <c r="R46" s="325"/>
    </row>
    <row r="47" spans="1:18" s="25" customFormat="1">
      <c r="A47" s="36"/>
      <c r="B47" s="45"/>
      <c r="C47" s="39"/>
      <c r="D47" s="330"/>
      <c r="E47" s="111"/>
      <c r="F47" s="29"/>
      <c r="G47" s="30"/>
      <c r="I47" s="325"/>
      <c r="J47" s="325"/>
      <c r="K47" s="325"/>
      <c r="L47" s="325"/>
      <c r="M47" s="325"/>
      <c r="N47" s="325"/>
      <c r="O47" s="325"/>
      <c r="P47" s="325"/>
      <c r="Q47" s="325"/>
      <c r="R47" s="325"/>
    </row>
    <row r="48" spans="1:18" s="25" customFormat="1">
      <c r="A48" s="36"/>
      <c r="B48" s="45"/>
      <c r="C48" s="39"/>
      <c r="D48" s="330"/>
      <c r="E48" s="111"/>
      <c r="F48" s="29"/>
      <c r="G48" s="30"/>
      <c r="I48" s="325"/>
      <c r="J48" s="325"/>
      <c r="K48" s="325"/>
      <c r="L48" s="325"/>
      <c r="M48" s="325"/>
      <c r="N48" s="325"/>
      <c r="O48" s="325"/>
      <c r="P48" s="325"/>
      <c r="Q48" s="325"/>
      <c r="R48" s="325"/>
    </row>
    <row r="49" spans="1:18" s="25" customFormat="1">
      <c r="A49" s="36"/>
      <c r="B49" s="45"/>
      <c r="C49" s="39"/>
      <c r="D49" s="330"/>
      <c r="E49" s="111"/>
      <c r="F49" s="29"/>
      <c r="G49" s="30"/>
      <c r="I49" s="325"/>
      <c r="J49" s="325"/>
      <c r="K49" s="325"/>
      <c r="L49" s="325"/>
      <c r="M49" s="325"/>
      <c r="N49" s="325"/>
      <c r="O49" s="325"/>
      <c r="P49" s="325"/>
      <c r="Q49" s="325"/>
      <c r="R49" s="325"/>
    </row>
    <row r="50" spans="1:18" s="25" customFormat="1">
      <c r="A50" s="36"/>
      <c r="B50" s="45"/>
      <c r="C50" s="39"/>
      <c r="D50" s="330"/>
      <c r="E50" s="111"/>
      <c r="F50" s="29"/>
      <c r="G50" s="30"/>
      <c r="I50" s="325"/>
      <c r="J50" s="325"/>
      <c r="K50" s="325"/>
      <c r="L50" s="325"/>
      <c r="M50" s="325"/>
      <c r="N50" s="325"/>
      <c r="O50" s="325"/>
      <c r="P50" s="325"/>
      <c r="Q50" s="325"/>
      <c r="R50" s="325"/>
    </row>
    <row r="51" spans="1:18" s="25" customFormat="1">
      <c r="A51" s="36"/>
      <c r="B51" s="45"/>
      <c r="C51" s="39"/>
      <c r="D51" s="388"/>
      <c r="E51" s="111"/>
      <c r="F51" s="29"/>
      <c r="G51" s="30"/>
      <c r="I51" s="325"/>
      <c r="J51" s="325"/>
      <c r="K51" s="325"/>
      <c r="L51" s="325"/>
      <c r="M51" s="325"/>
      <c r="N51" s="325"/>
      <c r="O51" s="325"/>
      <c r="P51" s="325"/>
      <c r="Q51" s="325"/>
      <c r="R51" s="325"/>
    </row>
    <row r="52" spans="1:18" s="25" customFormat="1">
      <c r="A52" s="46"/>
      <c r="B52" s="47" t="s">
        <v>39</v>
      </c>
      <c r="C52" s="161"/>
      <c r="D52" s="387"/>
      <c r="E52" s="112"/>
      <c r="F52" s="23"/>
      <c r="G52" s="24"/>
      <c r="I52" s="325"/>
      <c r="J52" s="325"/>
      <c r="K52" s="325"/>
      <c r="L52" s="325"/>
      <c r="M52" s="325"/>
      <c r="N52" s="325"/>
      <c r="O52" s="325"/>
      <c r="P52" s="325"/>
      <c r="Q52" s="325"/>
      <c r="R52" s="325"/>
    </row>
    <row r="53" spans="1:18" s="25" customFormat="1">
      <c r="A53" s="48"/>
      <c r="B53" s="49" t="s">
        <v>40</v>
      </c>
      <c r="C53" s="50"/>
      <c r="D53" s="330"/>
      <c r="E53" s="113"/>
      <c r="F53" s="51"/>
      <c r="G53" s="132">
        <f>SUM(G22:G52)</f>
        <v>0</v>
      </c>
      <c r="I53" s="325"/>
      <c r="J53" s="325"/>
      <c r="K53" s="325"/>
      <c r="L53" s="325"/>
      <c r="M53" s="325"/>
      <c r="N53" s="325"/>
      <c r="O53" s="325"/>
      <c r="P53" s="325"/>
      <c r="Q53" s="325"/>
      <c r="R53" s="325"/>
    </row>
    <row r="54" spans="1:18" s="25" customFormat="1">
      <c r="A54" s="59"/>
      <c r="B54" s="160"/>
      <c r="C54" s="131"/>
      <c r="D54" s="330"/>
      <c r="E54" s="114"/>
      <c r="F54" s="60"/>
      <c r="G54" s="61"/>
      <c r="I54" s="325"/>
      <c r="J54" s="325"/>
      <c r="K54" s="325"/>
      <c r="L54" s="325"/>
      <c r="M54" s="325"/>
      <c r="N54" s="325"/>
      <c r="O54" s="325"/>
      <c r="P54" s="325"/>
      <c r="Q54" s="325"/>
      <c r="R54" s="325"/>
    </row>
    <row r="55" spans="1:18" s="25" customFormat="1">
      <c r="A55" s="31"/>
      <c r="B55" s="32" t="s">
        <v>41</v>
      </c>
      <c r="C55" s="33"/>
      <c r="D55" s="330"/>
      <c r="E55" s="111"/>
      <c r="F55" s="29"/>
      <c r="G55" s="30"/>
      <c r="I55" s="325"/>
      <c r="J55" s="325"/>
      <c r="K55" s="325"/>
      <c r="L55" s="325"/>
      <c r="M55" s="325"/>
      <c r="N55" s="325"/>
      <c r="O55" s="325"/>
      <c r="P55" s="325"/>
      <c r="Q55" s="325"/>
      <c r="R55" s="325"/>
    </row>
    <row r="56" spans="1:18" s="25" customFormat="1">
      <c r="A56" s="31"/>
      <c r="B56" s="32" t="s">
        <v>42</v>
      </c>
      <c r="C56" s="33"/>
      <c r="D56" s="330"/>
      <c r="E56" s="111"/>
      <c r="F56" s="29"/>
      <c r="G56" s="30"/>
      <c r="I56" s="325"/>
      <c r="J56" s="325"/>
      <c r="K56" s="325"/>
      <c r="L56" s="325"/>
      <c r="M56" s="325"/>
      <c r="N56" s="325"/>
      <c r="O56" s="325"/>
      <c r="P56" s="325"/>
      <c r="Q56" s="325"/>
      <c r="R56" s="325"/>
    </row>
    <row r="57" spans="1:18" s="25" customFormat="1">
      <c r="A57" s="31">
        <v>2.1</v>
      </c>
      <c r="B57" s="35" t="s">
        <v>43</v>
      </c>
      <c r="C57" s="33"/>
      <c r="D57" s="330"/>
      <c r="E57" s="111"/>
      <c r="F57" s="29"/>
      <c r="G57" s="30"/>
      <c r="I57" s="325"/>
      <c r="J57" s="325"/>
      <c r="K57" s="325"/>
      <c r="L57" s="325"/>
      <c r="M57" s="325"/>
      <c r="N57" s="325"/>
      <c r="O57" s="325"/>
      <c r="P57" s="325"/>
      <c r="Q57" s="325"/>
      <c r="R57" s="325"/>
    </row>
    <row r="58" spans="1:18" s="25" customFormat="1" ht="48.75" customHeight="1">
      <c r="A58" s="31"/>
      <c r="B58" s="245" t="s">
        <v>320</v>
      </c>
      <c r="C58" s="246"/>
      <c r="D58" s="330"/>
      <c r="E58" s="246"/>
      <c r="F58" s="246"/>
      <c r="G58" s="247"/>
      <c r="I58" s="325"/>
      <c r="J58" s="325"/>
      <c r="K58" s="325"/>
      <c r="L58" s="325"/>
      <c r="M58" s="325"/>
      <c r="N58" s="325"/>
      <c r="O58" s="325"/>
      <c r="P58" s="325"/>
      <c r="Q58" s="325"/>
      <c r="R58" s="325"/>
    </row>
    <row r="59" spans="1:18" s="25" customFormat="1">
      <c r="A59" s="134"/>
      <c r="B59" s="135"/>
      <c r="C59" s="135"/>
      <c r="D59" s="330"/>
      <c r="E59" s="136"/>
      <c r="F59" s="135"/>
      <c r="G59" s="137"/>
      <c r="I59" s="325"/>
      <c r="J59" s="325"/>
      <c r="K59" s="325"/>
      <c r="L59" s="325"/>
      <c r="M59" s="325"/>
      <c r="N59" s="325"/>
      <c r="O59" s="325"/>
      <c r="P59" s="325"/>
      <c r="Q59" s="325"/>
      <c r="R59" s="325"/>
    </row>
    <row r="60" spans="1:18" s="25" customFormat="1">
      <c r="A60" s="31" t="s">
        <v>11</v>
      </c>
      <c r="B60" s="53" t="s">
        <v>60</v>
      </c>
      <c r="C60" s="39"/>
      <c r="D60" s="330"/>
      <c r="E60" s="115"/>
      <c r="F60" s="71"/>
      <c r="G60" s="72">
        <f t="shared" ref="G60:G67" si="1">(D60*E60)+(D60*F60)</f>
        <v>0</v>
      </c>
      <c r="I60" s="325"/>
      <c r="J60" s="325"/>
      <c r="K60" s="325"/>
      <c r="L60" s="325"/>
      <c r="M60" s="325"/>
      <c r="N60" s="325"/>
      <c r="O60" s="325"/>
      <c r="P60" s="325"/>
      <c r="Q60" s="325"/>
      <c r="R60" s="325"/>
    </row>
    <row r="61" spans="1:18" s="25" customFormat="1" ht="48.75" customHeight="1">
      <c r="A61" s="31"/>
      <c r="B61" s="40" t="s">
        <v>61</v>
      </c>
      <c r="C61" s="39" t="s">
        <v>44</v>
      </c>
      <c r="D61" s="330">
        <v>2600</v>
      </c>
      <c r="E61" s="111"/>
      <c r="F61" s="71"/>
      <c r="G61" s="72">
        <f t="shared" si="1"/>
        <v>0</v>
      </c>
      <c r="I61" s="325"/>
      <c r="J61" s="325"/>
      <c r="K61" s="325"/>
      <c r="L61" s="325"/>
      <c r="M61" s="325"/>
      <c r="N61" s="325"/>
      <c r="O61" s="325"/>
      <c r="P61" s="325"/>
      <c r="Q61" s="325"/>
      <c r="R61" s="325"/>
    </row>
    <row r="62" spans="1:18" s="25" customFormat="1">
      <c r="A62" s="31"/>
      <c r="B62" s="40"/>
      <c r="C62" s="39"/>
      <c r="D62" s="330"/>
      <c r="E62" s="111"/>
      <c r="F62" s="71"/>
      <c r="G62" s="72">
        <f t="shared" si="1"/>
        <v>0</v>
      </c>
      <c r="I62" s="325"/>
      <c r="J62" s="325"/>
      <c r="K62" s="325"/>
      <c r="L62" s="325"/>
      <c r="M62" s="325"/>
      <c r="N62" s="325"/>
      <c r="O62" s="325"/>
      <c r="P62" s="325"/>
      <c r="Q62" s="325"/>
      <c r="R62" s="325"/>
    </row>
    <row r="63" spans="1:18" s="25" customFormat="1">
      <c r="A63" s="31" t="s">
        <v>17</v>
      </c>
      <c r="B63" s="54" t="s">
        <v>45</v>
      </c>
      <c r="C63" s="39"/>
      <c r="D63" s="330"/>
      <c r="E63" s="111"/>
      <c r="F63" s="71"/>
      <c r="G63" s="72">
        <f t="shared" si="1"/>
        <v>0</v>
      </c>
      <c r="I63" s="325"/>
      <c r="J63" s="402"/>
      <c r="K63" s="207"/>
      <c r="L63" s="207"/>
      <c r="M63" s="207"/>
      <c r="N63" s="325"/>
      <c r="O63" s="325"/>
      <c r="P63" s="325"/>
      <c r="Q63" s="325"/>
      <c r="R63" s="325"/>
    </row>
    <row r="64" spans="1:18" s="25" customFormat="1" ht="48.75" customHeight="1">
      <c r="A64" s="244"/>
      <c r="B64" s="243" t="s">
        <v>46</v>
      </c>
      <c r="C64" s="243"/>
      <c r="D64" s="330"/>
      <c r="E64" s="243"/>
      <c r="F64" s="71"/>
      <c r="G64" s="72">
        <f>(D64*E64)+(D64*F64)</f>
        <v>0</v>
      </c>
      <c r="I64" s="325"/>
      <c r="J64" s="402"/>
      <c r="K64" s="207"/>
      <c r="L64" s="207"/>
      <c r="M64" s="207"/>
      <c r="N64" s="325"/>
      <c r="O64" s="325"/>
      <c r="P64" s="325"/>
      <c r="Q64" s="325"/>
      <c r="R64" s="325"/>
    </row>
    <row r="65" spans="1:18" s="25" customFormat="1" ht="12.75" customHeight="1">
      <c r="A65" s="31" t="s">
        <v>227</v>
      </c>
      <c r="B65" s="55" t="s">
        <v>45</v>
      </c>
      <c r="C65" s="39"/>
      <c r="D65" s="330"/>
      <c r="E65" s="111"/>
      <c r="F65" s="71"/>
      <c r="G65" s="72">
        <f t="shared" si="1"/>
        <v>0</v>
      </c>
      <c r="I65" s="325"/>
      <c r="J65" s="402"/>
      <c r="K65" s="207"/>
      <c r="L65" s="207"/>
      <c r="M65" s="207"/>
      <c r="N65" s="325"/>
      <c r="O65" s="325"/>
      <c r="P65" s="325"/>
      <c r="Q65" s="325"/>
      <c r="R65" s="325"/>
    </row>
    <row r="66" spans="1:18" s="21" customFormat="1" ht="24">
      <c r="A66" s="79" t="s">
        <v>163</v>
      </c>
      <c r="B66" s="195" t="s">
        <v>552</v>
      </c>
      <c r="C66" s="39" t="s">
        <v>47</v>
      </c>
      <c r="D66" s="330">
        <v>415</v>
      </c>
      <c r="E66" s="111"/>
      <c r="F66" s="196"/>
      <c r="G66" s="197">
        <f t="shared" si="1"/>
        <v>0</v>
      </c>
      <c r="I66" s="171"/>
      <c r="J66" s="402"/>
      <c r="K66" s="207"/>
      <c r="L66" s="207"/>
      <c r="M66" s="207"/>
      <c r="N66" s="171"/>
      <c r="O66" s="171"/>
      <c r="P66" s="171"/>
      <c r="Q66" s="171"/>
      <c r="R66" s="171"/>
    </row>
    <row r="67" spans="1:18" s="25" customFormat="1">
      <c r="A67" s="31"/>
      <c r="B67" s="173"/>
      <c r="C67" s="39"/>
      <c r="D67" s="330"/>
      <c r="E67" s="111"/>
      <c r="F67" s="29"/>
      <c r="G67" s="72">
        <f t="shared" si="1"/>
        <v>0</v>
      </c>
      <c r="I67" s="325"/>
      <c r="J67" s="402"/>
      <c r="K67" s="207"/>
      <c r="L67" s="207"/>
      <c r="M67" s="207"/>
      <c r="N67" s="325"/>
      <c r="O67" s="325"/>
      <c r="P67" s="325"/>
      <c r="Q67" s="325"/>
      <c r="R67" s="325"/>
    </row>
    <row r="68" spans="1:18" s="25" customFormat="1">
      <c r="A68" s="31" t="s">
        <v>48</v>
      </c>
      <c r="B68" s="56" t="s">
        <v>49</v>
      </c>
      <c r="C68" s="39"/>
      <c r="D68" s="330"/>
      <c r="E68" s="111"/>
      <c r="F68" s="29"/>
      <c r="G68" s="30"/>
      <c r="I68" s="325"/>
      <c r="J68" s="402"/>
      <c r="K68" s="207"/>
      <c r="L68" s="207"/>
      <c r="M68" s="207"/>
      <c r="N68" s="325"/>
      <c r="O68" s="325"/>
      <c r="P68" s="325"/>
      <c r="Q68" s="325"/>
      <c r="R68" s="325"/>
    </row>
    <row r="69" spans="1:18" s="25" customFormat="1" ht="24" customHeight="1">
      <c r="A69" s="31"/>
      <c r="B69" s="214" t="s">
        <v>321</v>
      </c>
      <c r="C69" s="215"/>
      <c r="D69" s="330"/>
      <c r="E69" s="215"/>
      <c r="F69" s="29"/>
      <c r="G69" s="30"/>
      <c r="I69" s="325"/>
      <c r="J69" s="402"/>
      <c r="K69" s="207"/>
      <c r="L69" s="207"/>
      <c r="M69" s="207"/>
      <c r="N69" s="325"/>
      <c r="O69" s="325"/>
      <c r="P69" s="325"/>
      <c r="Q69" s="325"/>
      <c r="R69" s="325"/>
    </row>
    <row r="70" spans="1:18" s="25" customFormat="1" ht="15" customHeight="1">
      <c r="A70" s="31"/>
      <c r="B70" s="45" t="s">
        <v>322</v>
      </c>
      <c r="C70" s="224"/>
      <c r="D70" s="330"/>
      <c r="E70" s="224"/>
      <c r="F70" s="29"/>
      <c r="G70" s="30"/>
      <c r="I70" s="325"/>
      <c r="J70" s="402"/>
      <c r="K70" s="207"/>
      <c r="L70" s="207"/>
      <c r="M70" s="207"/>
      <c r="N70" s="325"/>
      <c r="O70" s="325"/>
      <c r="P70" s="325"/>
      <c r="Q70" s="325"/>
      <c r="R70" s="325"/>
    </row>
    <row r="71" spans="1:18" s="25" customFormat="1" ht="24">
      <c r="A71" s="31" t="s">
        <v>163</v>
      </c>
      <c r="B71" s="58" t="s">
        <v>553</v>
      </c>
      <c r="C71" s="39" t="s">
        <v>44</v>
      </c>
      <c r="D71" s="330">
        <v>2151</v>
      </c>
      <c r="E71" s="111"/>
      <c r="F71" s="71"/>
      <c r="G71" s="72">
        <f t="shared" ref="G71:G76" si="2">(D71*E71)+(D71*F71)</f>
        <v>0</v>
      </c>
      <c r="I71" s="325"/>
      <c r="J71" s="207"/>
      <c r="K71" s="207"/>
      <c r="L71" s="207"/>
      <c r="M71" s="207"/>
      <c r="N71" s="325"/>
      <c r="O71" s="325"/>
      <c r="P71" s="325"/>
      <c r="Q71" s="325"/>
      <c r="R71" s="325"/>
    </row>
    <row r="72" spans="1:18" s="25" customFormat="1" ht="38.25" customHeight="1">
      <c r="A72" s="31" t="s">
        <v>164</v>
      </c>
      <c r="B72" s="58" t="s">
        <v>192</v>
      </c>
      <c r="C72" s="39" t="s">
        <v>44</v>
      </c>
      <c r="D72" s="330">
        <v>2151</v>
      </c>
      <c r="E72" s="111"/>
      <c r="F72" s="71"/>
      <c r="G72" s="72">
        <f t="shared" si="2"/>
        <v>0</v>
      </c>
      <c r="I72" s="325"/>
      <c r="J72" s="207"/>
      <c r="K72" s="207"/>
      <c r="L72" s="207"/>
      <c r="M72" s="207"/>
      <c r="N72" s="326"/>
      <c r="O72" s="325"/>
      <c r="P72" s="326"/>
      <c r="Q72" s="325"/>
      <c r="R72" s="325"/>
    </row>
    <row r="73" spans="1:18" s="25" customFormat="1">
      <c r="A73" s="31">
        <v>2.5</v>
      </c>
      <c r="B73" s="54" t="s">
        <v>50</v>
      </c>
      <c r="C73" s="39"/>
      <c r="D73" s="330"/>
      <c r="E73" s="111"/>
      <c r="F73" s="71"/>
      <c r="G73" s="72">
        <f t="shared" si="2"/>
        <v>0</v>
      </c>
      <c r="I73" s="325"/>
      <c r="J73" s="325"/>
      <c r="K73" s="325"/>
      <c r="L73" s="325"/>
      <c r="M73" s="325"/>
      <c r="N73" s="326"/>
      <c r="O73" s="325"/>
      <c r="P73" s="325"/>
      <c r="Q73" s="325"/>
      <c r="R73" s="325"/>
    </row>
    <row r="74" spans="1:18" s="25" customFormat="1" ht="27" customHeight="1">
      <c r="A74" s="31"/>
      <c r="B74" s="57" t="s">
        <v>51</v>
      </c>
      <c r="C74" s="39"/>
      <c r="D74" s="331"/>
      <c r="E74" s="111"/>
      <c r="F74" s="71"/>
      <c r="G74" s="72">
        <f t="shared" si="2"/>
        <v>0</v>
      </c>
      <c r="I74" s="325"/>
      <c r="J74" s="325"/>
      <c r="K74" s="325"/>
      <c r="L74" s="325"/>
      <c r="M74" s="326"/>
      <c r="N74" s="325"/>
      <c r="O74" s="325"/>
      <c r="P74" s="325"/>
      <c r="Q74" s="325"/>
      <c r="R74" s="325"/>
    </row>
    <row r="75" spans="1:18" s="25" customFormat="1" ht="24">
      <c r="A75" s="31" t="s">
        <v>163</v>
      </c>
      <c r="B75" s="57" t="s">
        <v>52</v>
      </c>
      <c r="C75" s="39" t="s">
        <v>44</v>
      </c>
      <c r="D75" s="330">
        <v>2721</v>
      </c>
      <c r="E75" s="111"/>
      <c r="F75" s="71"/>
      <c r="G75" s="72">
        <f t="shared" si="2"/>
        <v>0</v>
      </c>
      <c r="I75" s="403"/>
      <c r="J75" s="403"/>
      <c r="K75" s="325"/>
      <c r="L75" s="325"/>
      <c r="M75" s="325"/>
      <c r="N75" s="325"/>
      <c r="O75" s="325"/>
      <c r="P75" s="325"/>
      <c r="Q75" s="325"/>
      <c r="R75" s="325"/>
    </row>
    <row r="76" spans="1:18" s="25" customFormat="1">
      <c r="A76" s="31"/>
      <c r="B76" s="58" t="s">
        <v>159</v>
      </c>
      <c r="C76" s="39" t="s">
        <v>160</v>
      </c>
      <c r="D76" s="336">
        <v>50.388888888888886</v>
      </c>
      <c r="E76" s="111"/>
      <c r="F76" s="71"/>
      <c r="G76" s="72">
        <f t="shared" si="2"/>
        <v>0</v>
      </c>
      <c r="I76" s="325"/>
      <c r="J76" s="325"/>
      <c r="K76" s="325"/>
      <c r="L76" s="325"/>
      <c r="M76" s="325"/>
      <c r="N76" s="325"/>
      <c r="O76" s="325"/>
      <c r="P76" s="325"/>
      <c r="Q76" s="325"/>
      <c r="R76" s="325"/>
    </row>
    <row r="77" spans="1:18" s="25" customFormat="1">
      <c r="A77" s="31"/>
      <c r="B77" s="57"/>
      <c r="C77" s="39"/>
      <c r="D77" s="330"/>
      <c r="E77" s="111"/>
      <c r="F77" s="29"/>
      <c r="G77" s="72">
        <f>(D77*E77)+(D77*F77)</f>
        <v>0</v>
      </c>
      <c r="I77" s="403"/>
      <c r="J77" s="325"/>
      <c r="K77" s="325"/>
      <c r="L77" s="325"/>
      <c r="M77" s="325"/>
      <c r="N77" s="325"/>
      <c r="O77" s="325"/>
      <c r="P77" s="325"/>
      <c r="Q77" s="325"/>
      <c r="R77" s="325"/>
    </row>
    <row r="78" spans="1:18" s="25" customFormat="1">
      <c r="A78" s="31"/>
      <c r="B78" s="57"/>
      <c r="C78" s="39"/>
      <c r="D78" s="330"/>
      <c r="E78" s="111"/>
      <c r="F78" s="29"/>
      <c r="G78" s="30"/>
      <c r="I78" s="325"/>
      <c r="J78" s="325"/>
      <c r="K78" s="325"/>
      <c r="L78" s="325"/>
      <c r="M78" s="325"/>
      <c r="N78" s="325"/>
      <c r="O78" s="325"/>
      <c r="P78" s="325"/>
      <c r="Q78" s="325"/>
      <c r="R78" s="325"/>
    </row>
    <row r="79" spans="1:18" s="25" customFormat="1">
      <c r="A79" s="31"/>
      <c r="B79" s="57"/>
      <c r="C79" s="39"/>
      <c r="D79" s="330"/>
      <c r="E79" s="111"/>
      <c r="F79" s="29"/>
      <c r="G79" s="30"/>
      <c r="I79" s="325"/>
      <c r="J79" s="325"/>
      <c r="K79" s="325"/>
      <c r="L79" s="325"/>
      <c r="M79" s="325"/>
      <c r="N79" s="325"/>
      <c r="O79" s="325"/>
      <c r="P79" s="325"/>
      <c r="Q79" s="325"/>
      <c r="R79" s="325"/>
    </row>
    <row r="80" spans="1:18" s="25" customFormat="1">
      <c r="A80" s="31"/>
      <c r="B80" s="57"/>
      <c r="C80" s="39"/>
      <c r="D80" s="330"/>
      <c r="E80" s="111"/>
      <c r="F80" s="29"/>
      <c r="G80" s="30"/>
      <c r="I80" s="325"/>
      <c r="J80" s="325"/>
      <c r="K80" s="325"/>
      <c r="L80" s="325"/>
      <c r="M80" s="325"/>
      <c r="N80" s="325"/>
      <c r="O80" s="325"/>
      <c r="P80" s="325"/>
      <c r="Q80" s="325"/>
      <c r="R80" s="325"/>
    </row>
    <row r="81" spans="1:18" s="25" customFormat="1">
      <c r="A81" s="31"/>
      <c r="B81" s="57"/>
      <c r="C81" s="39"/>
      <c r="D81" s="330"/>
      <c r="E81" s="111"/>
      <c r="F81" s="29"/>
      <c r="G81" s="30"/>
      <c r="I81" s="325"/>
      <c r="J81" s="325"/>
      <c r="K81" s="325"/>
      <c r="L81" s="325"/>
      <c r="M81" s="325"/>
      <c r="N81" s="325"/>
      <c r="O81" s="325"/>
      <c r="P81" s="325"/>
      <c r="Q81" s="325"/>
      <c r="R81" s="325"/>
    </row>
    <row r="82" spans="1:18" s="25" customFormat="1">
      <c r="A82" s="31"/>
      <c r="B82" s="57"/>
      <c r="C82" s="39"/>
      <c r="D82" s="330"/>
      <c r="E82" s="111"/>
      <c r="F82" s="29"/>
      <c r="G82" s="30"/>
      <c r="I82" s="325"/>
      <c r="J82" s="325"/>
      <c r="K82" s="325"/>
      <c r="L82" s="325"/>
      <c r="M82" s="325"/>
      <c r="N82" s="325"/>
      <c r="O82" s="325"/>
      <c r="P82" s="325"/>
      <c r="Q82" s="325"/>
      <c r="R82" s="325"/>
    </row>
    <row r="83" spans="1:18" s="25" customFormat="1">
      <c r="A83" s="31"/>
      <c r="B83" s="57"/>
      <c r="C83" s="39"/>
      <c r="D83" s="330"/>
      <c r="E83" s="111"/>
      <c r="F83" s="29"/>
      <c r="G83" s="30"/>
      <c r="I83" s="325"/>
      <c r="J83" s="325"/>
      <c r="K83" s="325"/>
      <c r="L83" s="325"/>
      <c r="M83" s="325"/>
      <c r="N83" s="325"/>
      <c r="O83" s="325"/>
      <c r="P83" s="325"/>
      <c r="Q83" s="325"/>
      <c r="R83" s="325"/>
    </row>
    <row r="84" spans="1:18" s="25" customFormat="1">
      <c r="A84" s="31"/>
      <c r="B84" s="57"/>
      <c r="C84" s="39"/>
      <c r="D84" s="330"/>
      <c r="E84" s="111"/>
      <c r="F84" s="29"/>
      <c r="G84" s="30"/>
      <c r="I84" s="325"/>
      <c r="J84" s="325"/>
      <c r="K84" s="325"/>
      <c r="L84" s="325"/>
      <c r="M84" s="325"/>
      <c r="N84" s="325"/>
      <c r="O84" s="325"/>
      <c r="P84" s="325"/>
      <c r="Q84" s="325"/>
      <c r="R84" s="325"/>
    </row>
    <row r="85" spans="1:18" s="25" customFormat="1">
      <c r="A85" s="31"/>
      <c r="B85" s="57"/>
      <c r="C85" s="39"/>
      <c r="D85" s="330"/>
      <c r="E85" s="111"/>
      <c r="F85" s="29"/>
      <c r="G85" s="30"/>
      <c r="I85" s="325"/>
      <c r="J85" s="325"/>
      <c r="K85" s="325"/>
      <c r="L85" s="325"/>
      <c r="M85" s="325"/>
      <c r="N85" s="325"/>
      <c r="O85" s="325"/>
      <c r="P85" s="325"/>
      <c r="Q85" s="325"/>
      <c r="R85" s="325"/>
    </row>
    <row r="86" spans="1:18" s="25" customFormat="1">
      <c r="A86" s="31"/>
      <c r="B86" s="57"/>
      <c r="C86" s="39"/>
      <c r="D86" s="330"/>
      <c r="E86" s="111"/>
      <c r="F86" s="29"/>
      <c r="G86" s="30"/>
      <c r="I86" s="325"/>
      <c r="J86" s="325"/>
      <c r="K86" s="325"/>
      <c r="L86" s="325"/>
      <c r="M86" s="325"/>
      <c r="N86" s="325"/>
      <c r="O86" s="325"/>
      <c r="P86" s="325"/>
      <c r="Q86" s="325"/>
      <c r="R86" s="325"/>
    </row>
    <row r="87" spans="1:18" s="25" customFormat="1">
      <c r="A87" s="31"/>
      <c r="B87" s="57"/>
      <c r="C87" s="39"/>
      <c r="D87" s="330"/>
      <c r="E87" s="111"/>
      <c r="F87" s="29"/>
      <c r="G87" s="30"/>
      <c r="I87" s="325"/>
      <c r="J87" s="325"/>
      <c r="K87" s="325"/>
      <c r="L87" s="325"/>
      <c r="M87" s="325"/>
      <c r="N87" s="325"/>
      <c r="O87" s="325"/>
      <c r="P87" s="325"/>
      <c r="Q87" s="325"/>
      <c r="R87" s="325"/>
    </row>
    <row r="88" spans="1:18" s="25" customFormat="1">
      <c r="A88" s="31"/>
      <c r="B88" s="57"/>
      <c r="C88" s="39"/>
      <c r="D88" s="330"/>
      <c r="E88" s="111"/>
      <c r="F88" s="29"/>
      <c r="G88" s="30"/>
      <c r="I88" s="325"/>
      <c r="J88" s="325"/>
      <c r="K88" s="325"/>
      <c r="L88" s="325"/>
      <c r="M88" s="325"/>
      <c r="N88" s="325"/>
      <c r="O88" s="325"/>
      <c r="P88" s="325"/>
      <c r="Q88" s="325"/>
      <c r="R88" s="325"/>
    </row>
    <row r="89" spans="1:18" s="25" customFormat="1">
      <c r="A89" s="31"/>
      <c r="B89" s="57"/>
      <c r="C89" s="39"/>
      <c r="D89" s="330"/>
      <c r="E89" s="111"/>
      <c r="F89" s="29"/>
      <c r="G89" s="30"/>
      <c r="I89" s="325"/>
      <c r="J89" s="325"/>
      <c r="K89" s="325"/>
      <c r="L89" s="325"/>
      <c r="M89" s="325"/>
      <c r="N89" s="325"/>
      <c r="O89" s="325"/>
      <c r="P89" s="325"/>
      <c r="Q89" s="325"/>
      <c r="R89" s="325"/>
    </row>
    <row r="90" spans="1:18" s="25" customFormat="1">
      <c r="A90" s="31"/>
      <c r="B90" s="57"/>
      <c r="C90" s="39"/>
      <c r="D90" s="330"/>
      <c r="E90" s="111"/>
      <c r="F90" s="29"/>
      <c r="G90" s="30"/>
      <c r="I90" s="325"/>
      <c r="J90" s="325"/>
      <c r="K90" s="325"/>
      <c r="L90" s="325"/>
      <c r="M90" s="325"/>
      <c r="N90" s="325"/>
      <c r="O90" s="325"/>
      <c r="P90" s="325"/>
      <c r="Q90" s="325"/>
      <c r="R90" s="325"/>
    </row>
    <row r="91" spans="1:18" s="25" customFormat="1">
      <c r="A91" s="31"/>
      <c r="B91" s="57"/>
      <c r="C91" s="39"/>
      <c r="D91" s="330"/>
      <c r="E91" s="111"/>
      <c r="F91" s="29"/>
      <c r="G91" s="30"/>
      <c r="I91" s="325"/>
      <c r="J91" s="325"/>
      <c r="K91" s="325"/>
      <c r="L91" s="325"/>
      <c r="M91" s="325"/>
      <c r="N91" s="325"/>
      <c r="O91" s="325"/>
      <c r="P91" s="325"/>
      <c r="Q91" s="325"/>
      <c r="R91" s="325"/>
    </row>
    <row r="92" spans="1:18" s="25" customFormat="1">
      <c r="A92" s="31"/>
      <c r="B92" s="57"/>
      <c r="C92" s="39"/>
      <c r="D92" s="330"/>
      <c r="E92" s="111"/>
      <c r="F92" s="29"/>
      <c r="G92" s="30"/>
      <c r="I92" s="325"/>
      <c r="J92" s="325"/>
      <c r="K92" s="325"/>
      <c r="L92" s="325"/>
      <c r="M92" s="325"/>
      <c r="N92" s="325"/>
      <c r="O92" s="325"/>
      <c r="P92" s="325"/>
      <c r="Q92" s="325"/>
      <c r="R92" s="325"/>
    </row>
    <row r="93" spans="1:18" s="25" customFormat="1">
      <c r="A93" s="31"/>
      <c r="B93" s="57"/>
      <c r="C93" s="39"/>
      <c r="D93" s="338"/>
      <c r="E93" s="111"/>
      <c r="F93" s="29"/>
      <c r="G93" s="30"/>
      <c r="I93" s="325"/>
      <c r="J93" s="325"/>
      <c r="K93" s="325"/>
      <c r="L93" s="325"/>
      <c r="M93" s="325"/>
      <c r="N93" s="325"/>
      <c r="O93" s="325"/>
      <c r="P93" s="325"/>
      <c r="Q93" s="325"/>
      <c r="R93" s="325"/>
    </row>
    <row r="94" spans="1:18" s="25" customFormat="1">
      <c r="A94" s="46"/>
      <c r="B94" s="47" t="s">
        <v>53</v>
      </c>
      <c r="C94" s="62"/>
      <c r="D94" s="337"/>
      <c r="E94" s="112"/>
      <c r="F94" s="23"/>
      <c r="G94" s="24"/>
      <c r="I94" s="325"/>
      <c r="J94" s="325"/>
      <c r="K94" s="325"/>
      <c r="L94" s="325"/>
      <c r="M94" s="325"/>
      <c r="N94" s="325"/>
      <c r="O94" s="325"/>
      <c r="P94" s="325"/>
      <c r="Q94" s="325"/>
      <c r="R94" s="325"/>
    </row>
    <row r="95" spans="1:18" s="25" customFormat="1">
      <c r="A95" s="48"/>
      <c r="B95" s="49" t="s">
        <v>54</v>
      </c>
      <c r="C95" s="63"/>
      <c r="D95" s="330"/>
      <c r="E95" s="113"/>
      <c r="F95" s="51"/>
      <c r="G95" s="132">
        <f>SUM(G61:G94)</f>
        <v>0</v>
      </c>
      <c r="I95" s="325"/>
      <c r="J95" s="325"/>
      <c r="K95" s="325"/>
      <c r="L95" s="325"/>
      <c r="M95" s="325"/>
      <c r="N95" s="325"/>
      <c r="O95" s="325"/>
      <c r="P95" s="325"/>
      <c r="Q95" s="325"/>
      <c r="R95" s="325"/>
    </row>
    <row r="96" spans="1:18" s="25" customFormat="1">
      <c r="A96" s="31"/>
      <c r="B96" s="32" t="s">
        <v>55</v>
      </c>
      <c r="C96" s="39"/>
      <c r="D96" s="330"/>
      <c r="E96" s="111"/>
      <c r="F96" s="29"/>
      <c r="G96" s="30"/>
      <c r="I96" s="325"/>
      <c r="J96" s="325"/>
      <c r="K96" s="325"/>
      <c r="L96" s="325"/>
      <c r="M96" s="325"/>
      <c r="N96" s="325"/>
      <c r="O96" s="325"/>
      <c r="P96" s="325"/>
      <c r="Q96" s="325"/>
      <c r="R96" s="325"/>
    </row>
    <row r="97" spans="1:19" s="25" customFormat="1">
      <c r="A97" s="31" t="s">
        <v>56</v>
      </c>
      <c r="B97" s="64" t="s">
        <v>57</v>
      </c>
      <c r="C97" s="39"/>
      <c r="D97" s="330"/>
      <c r="E97" s="111"/>
      <c r="F97" s="29"/>
      <c r="G97" s="30"/>
      <c r="I97" s="325"/>
      <c r="J97" s="325"/>
      <c r="K97" s="325"/>
      <c r="L97" s="325"/>
      <c r="M97" s="325"/>
      <c r="N97" s="325"/>
      <c r="O97" s="325"/>
      <c r="P97" s="325"/>
      <c r="Q97" s="325"/>
      <c r="R97" s="325"/>
    </row>
    <row r="98" spans="1:19" s="25" customFormat="1" ht="51.75" customHeight="1">
      <c r="A98" s="31"/>
      <c r="B98" s="214" t="s">
        <v>230</v>
      </c>
      <c r="C98" s="215"/>
      <c r="D98" s="330"/>
      <c r="E98" s="215"/>
      <c r="F98" s="215"/>
      <c r="G98" s="216"/>
      <c r="I98" s="325"/>
      <c r="J98" s="325"/>
      <c r="K98" s="325"/>
      <c r="L98" s="325"/>
      <c r="M98" s="325"/>
      <c r="N98" s="325"/>
      <c r="O98" s="325"/>
      <c r="P98" s="325"/>
      <c r="Q98" s="325"/>
      <c r="R98" s="325"/>
    </row>
    <row r="99" spans="1:19" s="25" customFormat="1" ht="27" customHeight="1">
      <c r="A99" s="31"/>
      <c r="B99" s="214" t="s">
        <v>231</v>
      </c>
      <c r="C99" s="215"/>
      <c r="D99" s="330"/>
      <c r="E99" s="215"/>
      <c r="F99" s="215"/>
      <c r="G99" s="216"/>
      <c r="I99" s="325"/>
      <c r="J99" s="325"/>
      <c r="K99" s="325"/>
      <c r="L99" s="325"/>
      <c r="M99" s="325"/>
      <c r="N99" s="325"/>
      <c r="O99" s="325"/>
      <c r="P99" s="325"/>
      <c r="Q99" s="325"/>
      <c r="R99" s="325"/>
    </row>
    <row r="100" spans="1:19" s="25" customFormat="1" ht="48.75" customHeight="1">
      <c r="A100" s="31"/>
      <c r="B100" s="214" t="s">
        <v>232</v>
      </c>
      <c r="C100" s="215"/>
      <c r="D100" s="330"/>
      <c r="E100" s="215"/>
      <c r="F100" s="215"/>
      <c r="G100" s="216"/>
      <c r="I100" s="325"/>
      <c r="J100" s="325"/>
      <c r="K100" s="325"/>
      <c r="L100" s="325"/>
      <c r="M100" s="325"/>
      <c r="N100" s="325"/>
      <c r="O100" s="325"/>
      <c r="P100" s="325"/>
      <c r="Q100" s="325"/>
      <c r="R100" s="325"/>
    </row>
    <row r="101" spans="1:19" s="25" customFormat="1" ht="15" customHeight="1">
      <c r="A101" s="92" t="s">
        <v>62</v>
      </c>
      <c r="B101" s="339" t="s">
        <v>63</v>
      </c>
      <c r="C101" s="340"/>
      <c r="D101" s="343"/>
      <c r="E101" s="117"/>
      <c r="F101" s="341"/>
      <c r="G101" s="342"/>
      <c r="I101" s="404"/>
      <c r="J101" s="171"/>
      <c r="K101" s="171"/>
      <c r="L101" s="171"/>
      <c r="M101" s="171"/>
      <c r="N101" s="171"/>
      <c r="O101" s="171"/>
      <c r="P101" s="325"/>
      <c r="Q101" s="325"/>
      <c r="R101" s="325"/>
    </row>
    <row r="102" spans="1:19" s="25" customFormat="1" ht="12.75" customHeight="1">
      <c r="A102" s="31"/>
      <c r="B102" s="54" t="s">
        <v>208</v>
      </c>
      <c r="C102" s="39"/>
      <c r="D102" s="330"/>
      <c r="E102" s="111"/>
      <c r="F102" s="29"/>
      <c r="G102" s="30"/>
      <c r="I102" s="325"/>
      <c r="J102" s="325"/>
      <c r="K102" s="325"/>
      <c r="L102" s="325"/>
      <c r="M102" s="325"/>
      <c r="N102" s="325"/>
      <c r="O102" s="325"/>
      <c r="P102" s="325"/>
      <c r="Q102" s="325"/>
      <c r="R102" s="325"/>
    </row>
    <row r="103" spans="1:19" s="25" customFormat="1" ht="12" customHeight="1">
      <c r="A103" s="31" t="s">
        <v>163</v>
      </c>
      <c r="B103" s="205" t="s">
        <v>219</v>
      </c>
      <c r="C103" s="39" t="s">
        <v>44</v>
      </c>
      <c r="D103" s="330">
        <v>570</v>
      </c>
      <c r="E103" s="111"/>
      <c r="F103" s="71"/>
      <c r="G103" s="72">
        <f t="shared" ref="G103" si="3">(D103*E103)+(D103*F103)</f>
        <v>0</v>
      </c>
      <c r="I103" s="325"/>
      <c r="J103" s="325"/>
      <c r="K103" s="325"/>
      <c r="L103" s="325"/>
      <c r="M103" s="325"/>
      <c r="N103" s="325"/>
      <c r="O103" s="325"/>
      <c r="P103" s="325"/>
      <c r="Q103" s="325"/>
      <c r="R103" s="325"/>
    </row>
    <row r="104" spans="1:19" s="25" customFormat="1" ht="15" customHeight="1">
      <c r="A104" s="142" t="s">
        <v>67</v>
      </c>
      <c r="B104" s="93" t="s">
        <v>14</v>
      </c>
      <c r="C104" s="94"/>
      <c r="D104" s="343"/>
      <c r="E104" s="117"/>
      <c r="F104" s="341"/>
      <c r="G104" s="342"/>
      <c r="I104" s="326"/>
      <c r="J104" s="325"/>
      <c r="K104" s="325"/>
      <c r="L104" s="325"/>
      <c r="M104" s="325"/>
      <c r="N104" s="325"/>
      <c r="O104" s="325"/>
      <c r="P104" s="325"/>
      <c r="Q104" s="325"/>
      <c r="R104" s="325"/>
    </row>
    <row r="105" spans="1:19" s="67" customFormat="1" ht="48.75" customHeight="1">
      <c r="A105" s="66" t="s">
        <v>58</v>
      </c>
      <c r="B105" s="153" t="s">
        <v>59</v>
      </c>
      <c r="C105" s="153"/>
      <c r="D105" s="332"/>
      <c r="E105" s="153"/>
      <c r="F105" s="153"/>
      <c r="G105" s="217"/>
      <c r="I105" s="327"/>
      <c r="J105" s="327"/>
      <c r="K105" s="327"/>
      <c r="L105" s="327"/>
      <c r="M105" s="327"/>
      <c r="N105" s="327"/>
      <c r="O105" s="327"/>
      <c r="P105" s="327"/>
      <c r="Q105" s="327"/>
      <c r="R105" s="327"/>
    </row>
    <row r="106" spans="1:19">
      <c r="A106" s="146" t="s">
        <v>150</v>
      </c>
      <c r="B106" s="151" t="s">
        <v>64</v>
      </c>
      <c r="C106" s="148"/>
      <c r="D106" s="343"/>
      <c r="E106" s="149"/>
      <c r="F106" s="121"/>
      <c r="G106" s="150"/>
    </row>
    <row r="107" spans="1:19">
      <c r="A107" s="146" t="s">
        <v>151</v>
      </c>
      <c r="B107" s="151" t="s">
        <v>235</v>
      </c>
      <c r="C107" s="148"/>
      <c r="D107" s="343"/>
      <c r="E107" s="149"/>
      <c r="F107" s="121"/>
      <c r="G107" s="150"/>
    </row>
    <row r="108" spans="1:19">
      <c r="A108" s="31" t="s">
        <v>163</v>
      </c>
      <c r="B108" s="205" t="s">
        <v>323</v>
      </c>
      <c r="C108" s="39" t="s">
        <v>47</v>
      </c>
      <c r="D108" s="330">
        <v>11.52</v>
      </c>
      <c r="E108" s="111"/>
      <c r="F108" s="71"/>
      <c r="G108" s="72">
        <f t="shared" ref="G108" si="4">(D108*E108)+(D108*F108)</f>
        <v>0</v>
      </c>
      <c r="I108" s="402"/>
      <c r="S108" s="75"/>
    </row>
    <row r="109" spans="1:19">
      <c r="A109" s="31" t="s">
        <v>164</v>
      </c>
      <c r="B109" s="205" t="s">
        <v>324</v>
      </c>
      <c r="C109" s="39" t="s">
        <v>47</v>
      </c>
      <c r="D109" s="330">
        <v>0.66</v>
      </c>
      <c r="E109" s="111"/>
      <c r="F109" s="71"/>
      <c r="G109" s="72">
        <f t="shared" ref="G109:G114" si="5">(D109*E109)+(D109*F109)</f>
        <v>0</v>
      </c>
      <c r="I109" s="402"/>
      <c r="S109" s="75"/>
    </row>
    <row r="110" spans="1:19">
      <c r="A110" s="31" t="s">
        <v>175</v>
      </c>
      <c r="B110" s="205" t="s">
        <v>325</v>
      </c>
      <c r="C110" s="39" t="s">
        <v>47</v>
      </c>
      <c r="D110" s="330">
        <v>6.49</v>
      </c>
      <c r="E110" s="111"/>
      <c r="F110" s="71"/>
      <c r="G110" s="72">
        <f t="shared" si="5"/>
        <v>0</v>
      </c>
      <c r="I110" s="402"/>
      <c r="S110" s="75"/>
    </row>
    <row r="111" spans="1:19">
      <c r="A111" s="31" t="s">
        <v>176</v>
      </c>
      <c r="B111" s="205" t="s">
        <v>326</v>
      </c>
      <c r="C111" s="39" t="s">
        <v>47</v>
      </c>
      <c r="D111" s="330">
        <v>1.6</v>
      </c>
      <c r="E111" s="111"/>
      <c r="F111" s="71"/>
      <c r="G111" s="72">
        <f t="shared" si="5"/>
        <v>0</v>
      </c>
      <c r="I111" s="402"/>
      <c r="S111" s="75"/>
    </row>
    <row r="112" spans="1:19">
      <c r="A112" s="31" t="s">
        <v>177</v>
      </c>
      <c r="B112" s="205" t="s">
        <v>327</v>
      </c>
      <c r="C112" s="39" t="s">
        <v>47</v>
      </c>
      <c r="D112" s="330">
        <v>1.1000000000000001</v>
      </c>
      <c r="E112" s="111"/>
      <c r="F112" s="71"/>
      <c r="G112" s="72">
        <f t="shared" si="5"/>
        <v>0</v>
      </c>
      <c r="I112" s="402"/>
      <c r="S112" s="75"/>
    </row>
    <row r="113" spans="1:19">
      <c r="A113" s="31" t="s">
        <v>178</v>
      </c>
      <c r="B113" s="205" t="s">
        <v>328</v>
      </c>
      <c r="C113" s="39" t="s">
        <v>47</v>
      </c>
      <c r="D113" s="330">
        <v>0.41</v>
      </c>
      <c r="E113" s="111"/>
      <c r="F113" s="71"/>
      <c r="G113" s="72">
        <f t="shared" si="5"/>
        <v>0</v>
      </c>
      <c r="I113" s="402"/>
      <c r="S113" s="75"/>
    </row>
    <row r="114" spans="1:19">
      <c r="A114" s="31" t="s">
        <v>310</v>
      </c>
      <c r="B114" s="205" t="s">
        <v>329</v>
      </c>
      <c r="C114" s="39" t="s">
        <v>47</v>
      </c>
      <c r="D114" s="330">
        <v>1.26</v>
      </c>
      <c r="E114" s="111"/>
      <c r="F114" s="71"/>
      <c r="G114" s="72">
        <f t="shared" si="5"/>
        <v>0</v>
      </c>
      <c r="I114" s="402"/>
      <c r="S114" s="75"/>
    </row>
    <row r="115" spans="1:19">
      <c r="A115" s="65"/>
      <c r="B115" s="205"/>
      <c r="C115" s="39"/>
      <c r="E115" s="111"/>
      <c r="F115" s="71"/>
      <c r="G115" s="72"/>
      <c r="I115" s="402"/>
      <c r="S115" s="75"/>
    </row>
    <row r="116" spans="1:19">
      <c r="A116" s="146" t="s">
        <v>157</v>
      </c>
      <c r="B116" s="151" t="s">
        <v>220</v>
      </c>
      <c r="C116" s="148"/>
      <c r="D116" s="343"/>
      <c r="E116" s="149"/>
      <c r="F116" s="121"/>
      <c r="G116" s="150"/>
    </row>
    <row r="117" spans="1:19">
      <c r="A117" s="31"/>
      <c r="B117" s="205" t="s">
        <v>330</v>
      </c>
      <c r="C117" s="39" t="s">
        <v>47</v>
      </c>
      <c r="D117" s="330">
        <v>74.599999999999994</v>
      </c>
      <c r="E117" s="111"/>
      <c r="F117" s="71"/>
      <c r="G117" s="72">
        <f t="shared" ref="G117" si="6">(D117*E117)+(D117*F117)</f>
        <v>0</v>
      </c>
    </row>
    <row r="118" spans="1:19">
      <c r="A118" s="146" t="s">
        <v>152</v>
      </c>
      <c r="B118" s="151" t="s">
        <v>66</v>
      </c>
      <c r="C118" s="148"/>
      <c r="D118" s="343"/>
      <c r="E118" s="149"/>
      <c r="F118" s="121"/>
      <c r="G118" s="150"/>
    </row>
    <row r="119" spans="1:19">
      <c r="A119" s="74" t="s">
        <v>156</v>
      </c>
      <c r="B119" s="77" t="s">
        <v>171</v>
      </c>
      <c r="C119" s="165"/>
      <c r="E119" s="166"/>
      <c r="F119" s="71"/>
      <c r="G119" s="167"/>
    </row>
    <row r="120" spans="1:19" ht="13.5">
      <c r="A120" s="68" t="s">
        <v>181</v>
      </c>
      <c r="B120" s="69" t="s">
        <v>371</v>
      </c>
      <c r="C120" s="70" t="s">
        <v>139</v>
      </c>
      <c r="D120" s="330">
        <v>9.94</v>
      </c>
      <c r="E120" s="111"/>
      <c r="F120" s="71"/>
      <c r="G120" s="72">
        <f>(D120*E120)+(D120*F120)</f>
        <v>0</v>
      </c>
    </row>
    <row r="121" spans="1:19" ht="13.5">
      <c r="A121" s="68" t="s">
        <v>182</v>
      </c>
      <c r="B121" s="69" t="s">
        <v>331</v>
      </c>
      <c r="C121" s="70" t="s">
        <v>139</v>
      </c>
      <c r="D121" s="330">
        <v>17.75</v>
      </c>
      <c r="E121" s="111"/>
      <c r="F121" s="71"/>
      <c r="G121" s="72">
        <f t="shared" ref="G121:G122" si="7">(D121*E121)+(D121*F121)</f>
        <v>0</v>
      </c>
    </row>
    <row r="122" spans="1:19" ht="13.5">
      <c r="A122" s="68" t="s">
        <v>184</v>
      </c>
      <c r="B122" s="69" t="s">
        <v>332</v>
      </c>
      <c r="C122" s="70" t="s">
        <v>139</v>
      </c>
      <c r="D122" s="330">
        <v>10.8</v>
      </c>
      <c r="E122" s="111"/>
      <c r="F122" s="71"/>
      <c r="G122" s="72">
        <f t="shared" si="7"/>
        <v>0</v>
      </c>
    </row>
    <row r="123" spans="1:19">
      <c r="A123" s="74" t="s">
        <v>11</v>
      </c>
      <c r="B123" s="77" t="s">
        <v>197</v>
      </c>
      <c r="C123" s="165"/>
      <c r="E123" s="166"/>
      <c r="F123" s="71"/>
      <c r="G123" s="72">
        <f t="shared" ref="G123:G124" si="8">(D123*E123)+(D123*F123)</f>
        <v>0</v>
      </c>
    </row>
    <row r="124" spans="1:19" ht="14.25">
      <c r="A124" s="68" t="s">
        <v>181</v>
      </c>
      <c r="B124" s="69" t="s">
        <v>361</v>
      </c>
      <c r="C124" s="165" t="s">
        <v>172</v>
      </c>
      <c r="D124" s="330">
        <v>211.5</v>
      </c>
      <c r="E124" s="168"/>
      <c r="F124" s="71"/>
      <c r="G124" s="72">
        <f t="shared" si="8"/>
        <v>0</v>
      </c>
      <c r="L124" s="328"/>
      <c r="N124" s="328"/>
    </row>
    <row r="125" spans="1:19">
      <c r="A125" s="68"/>
      <c r="B125" s="69"/>
      <c r="C125" s="70"/>
      <c r="D125" s="331"/>
      <c r="E125" s="115"/>
      <c r="F125" s="71"/>
      <c r="G125" s="72"/>
      <c r="M125" s="328"/>
    </row>
    <row r="126" spans="1:19">
      <c r="A126" s="146" t="s">
        <v>56</v>
      </c>
      <c r="B126" s="151" t="s">
        <v>353</v>
      </c>
      <c r="C126" s="144"/>
      <c r="D126" s="343"/>
      <c r="E126" s="145"/>
      <c r="F126" s="121"/>
      <c r="G126" s="122"/>
    </row>
    <row r="127" spans="1:19">
      <c r="A127" s="74" t="s">
        <v>158</v>
      </c>
      <c r="B127" s="77" t="s">
        <v>355</v>
      </c>
      <c r="C127" s="165"/>
      <c r="E127" s="166"/>
      <c r="F127" s="71"/>
      <c r="G127" s="167"/>
    </row>
    <row r="128" spans="1:19" ht="13.5">
      <c r="A128" s="68" t="s">
        <v>181</v>
      </c>
      <c r="B128" s="69" t="s">
        <v>335</v>
      </c>
      <c r="C128" s="70" t="s">
        <v>139</v>
      </c>
      <c r="D128" s="390">
        <v>56.4</v>
      </c>
      <c r="E128" s="111"/>
      <c r="F128" s="71"/>
      <c r="G128" s="72">
        <f t="shared" ref="G128:G131" si="9">(D128*E128)+(D128*F128)</f>
        <v>0</v>
      </c>
      <c r="L128" s="328"/>
      <c r="M128" s="328"/>
      <c r="O128" s="328"/>
    </row>
    <row r="129" spans="1:7" ht="13.5">
      <c r="A129" s="68" t="s">
        <v>182</v>
      </c>
      <c r="B129" s="69" t="s">
        <v>336</v>
      </c>
      <c r="C129" s="70" t="s">
        <v>139</v>
      </c>
      <c r="D129" s="330">
        <v>1.45</v>
      </c>
      <c r="E129" s="111"/>
      <c r="F129" s="71"/>
      <c r="G129" s="72">
        <f t="shared" si="9"/>
        <v>0</v>
      </c>
    </row>
    <row r="130" spans="1:7" ht="13.5">
      <c r="A130" s="68" t="s">
        <v>184</v>
      </c>
      <c r="B130" s="69" t="s">
        <v>343</v>
      </c>
      <c r="C130" s="70" t="s">
        <v>139</v>
      </c>
      <c r="D130" s="330">
        <v>13.85</v>
      </c>
      <c r="E130" s="111"/>
      <c r="F130" s="71"/>
      <c r="G130" s="72">
        <f t="shared" si="9"/>
        <v>0</v>
      </c>
    </row>
    <row r="131" spans="1:7" ht="13.5">
      <c r="A131" s="68" t="s">
        <v>183</v>
      </c>
      <c r="B131" s="69" t="s">
        <v>344</v>
      </c>
      <c r="C131" s="70" t="s">
        <v>139</v>
      </c>
      <c r="D131" s="330">
        <v>0.76</v>
      </c>
      <c r="E131" s="111"/>
      <c r="F131" s="71"/>
      <c r="G131" s="72">
        <f t="shared" si="9"/>
        <v>0</v>
      </c>
    </row>
    <row r="132" spans="1:7" ht="13.5">
      <c r="A132" s="68" t="s">
        <v>233</v>
      </c>
      <c r="B132" s="69" t="s">
        <v>337</v>
      </c>
      <c r="C132" s="70" t="s">
        <v>139</v>
      </c>
      <c r="D132" s="330">
        <v>2.1</v>
      </c>
      <c r="E132" s="111"/>
      <c r="F132" s="71"/>
      <c r="G132" s="72">
        <f t="shared" ref="G132:G133" si="10">(D132*E132)+(D132*F132)</f>
        <v>0</v>
      </c>
    </row>
    <row r="133" spans="1:7" ht="13.5">
      <c r="A133" s="68" t="s">
        <v>234</v>
      </c>
      <c r="B133" s="69" t="s">
        <v>345</v>
      </c>
      <c r="C133" s="70" t="s">
        <v>139</v>
      </c>
      <c r="D133" s="330">
        <v>0.8</v>
      </c>
      <c r="E133" s="111"/>
      <c r="F133" s="71"/>
      <c r="G133" s="72">
        <f t="shared" si="10"/>
        <v>0</v>
      </c>
    </row>
    <row r="134" spans="1:7" ht="13.5">
      <c r="A134" s="68" t="s">
        <v>236</v>
      </c>
      <c r="B134" s="69" t="s">
        <v>338</v>
      </c>
      <c r="C134" s="70" t="s">
        <v>139</v>
      </c>
      <c r="D134" s="330">
        <v>0.77</v>
      </c>
      <c r="E134" s="111"/>
      <c r="F134" s="71"/>
      <c r="G134" s="72">
        <f t="shared" ref="G134:G136" si="11">(D134*E134)+(D134*F134)</f>
        <v>0</v>
      </c>
    </row>
    <row r="135" spans="1:7" ht="13.5">
      <c r="A135" s="68" t="s">
        <v>265</v>
      </c>
      <c r="B135" s="69" t="s">
        <v>339</v>
      </c>
      <c r="C135" s="70" t="s">
        <v>139</v>
      </c>
      <c r="D135" s="330">
        <v>2.2999999999999998</v>
      </c>
      <c r="E135" s="111"/>
      <c r="F135" s="71"/>
      <c r="G135" s="72">
        <f t="shared" si="11"/>
        <v>0</v>
      </c>
    </row>
    <row r="136" spans="1:7" ht="13.5">
      <c r="A136" s="68" t="s">
        <v>266</v>
      </c>
      <c r="B136" s="69" t="s">
        <v>340</v>
      </c>
      <c r="C136" s="70" t="s">
        <v>139</v>
      </c>
      <c r="D136" s="330">
        <v>0.55000000000000004</v>
      </c>
      <c r="E136" s="111"/>
      <c r="F136" s="71"/>
      <c r="G136" s="72">
        <f t="shared" si="11"/>
        <v>0</v>
      </c>
    </row>
    <row r="137" spans="1:7" ht="13.5">
      <c r="A137" s="68" t="s">
        <v>268</v>
      </c>
      <c r="B137" s="69" t="s">
        <v>347</v>
      </c>
      <c r="C137" s="70" t="s">
        <v>139</v>
      </c>
      <c r="D137" s="330">
        <v>0.56000000000000005</v>
      </c>
      <c r="E137" s="111"/>
      <c r="F137" s="71"/>
      <c r="G137" s="72">
        <f t="shared" ref="G137:G139" si="12">(D137*E137)+(D137*F137)</f>
        <v>0</v>
      </c>
    </row>
    <row r="138" spans="1:7" ht="13.5">
      <c r="A138" s="68" t="s">
        <v>341</v>
      </c>
      <c r="B138" s="69" t="s">
        <v>348</v>
      </c>
      <c r="C138" s="70" t="s">
        <v>139</v>
      </c>
      <c r="D138" s="330">
        <v>0.25</v>
      </c>
      <c r="E138" s="111"/>
      <c r="F138" s="71"/>
      <c r="G138" s="72">
        <f t="shared" si="12"/>
        <v>0</v>
      </c>
    </row>
    <row r="139" spans="1:7" ht="13.5">
      <c r="A139" s="68" t="s">
        <v>342</v>
      </c>
      <c r="B139" s="69" t="s">
        <v>346</v>
      </c>
      <c r="C139" s="70" t="s">
        <v>139</v>
      </c>
      <c r="D139" s="330">
        <v>0.12</v>
      </c>
      <c r="E139" s="111"/>
      <c r="F139" s="71"/>
      <c r="G139" s="72">
        <f t="shared" si="12"/>
        <v>0</v>
      </c>
    </row>
    <row r="140" spans="1:7">
      <c r="A140" s="68"/>
      <c r="B140" s="69"/>
      <c r="C140" s="70"/>
      <c r="E140" s="111"/>
      <c r="F140" s="71"/>
      <c r="G140" s="72"/>
    </row>
    <row r="141" spans="1:7">
      <c r="A141" s="68"/>
      <c r="B141" s="69"/>
      <c r="C141" s="70"/>
      <c r="E141" s="111"/>
      <c r="F141" s="71"/>
      <c r="G141" s="72"/>
    </row>
    <row r="142" spans="1:7" ht="12.75" customHeight="1">
      <c r="A142" s="169" t="s">
        <v>67</v>
      </c>
      <c r="B142" s="77" t="s">
        <v>354</v>
      </c>
      <c r="C142" s="165"/>
      <c r="E142" s="168"/>
      <c r="F142" s="71"/>
      <c r="G142" s="72"/>
    </row>
    <row r="143" spans="1:7" ht="13.5">
      <c r="A143" s="68"/>
      <c r="B143" s="69" t="s">
        <v>349</v>
      </c>
      <c r="C143" s="70" t="s">
        <v>139</v>
      </c>
      <c r="D143" s="330">
        <v>28.76</v>
      </c>
      <c r="E143" s="111"/>
      <c r="F143" s="71"/>
      <c r="G143" s="72">
        <f>(D143*E143)+(D143*F143)</f>
        <v>0</v>
      </c>
    </row>
    <row r="144" spans="1:7" ht="13.5">
      <c r="A144" s="68"/>
      <c r="B144" s="69" t="s">
        <v>352</v>
      </c>
      <c r="C144" s="70" t="s">
        <v>139</v>
      </c>
      <c r="D144" s="330">
        <v>10.1</v>
      </c>
      <c r="E144" s="111"/>
      <c r="F144" s="71"/>
      <c r="G144" s="72">
        <f>(D144*E144)+(D144*F144)</f>
        <v>0</v>
      </c>
    </row>
    <row r="145" spans="1:12">
      <c r="A145" s="74" t="s">
        <v>68</v>
      </c>
      <c r="B145" s="77" t="s">
        <v>333</v>
      </c>
      <c r="C145" s="165"/>
      <c r="E145" s="166"/>
      <c r="F145" s="71"/>
      <c r="G145" s="72">
        <f t="shared" ref="G145" si="13">(D145*E145)+(D145*F145)</f>
        <v>0</v>
      </c>
    </row>
    <row r="146" spans="1:12" ht="13.5">
      <c r="A146" s="68" t="s">
        <v>181</v>
      </c>
      <c r="B146" s="69" t="s">
        <v>350</v>
      </c>
      <c r="C146" s="70" t="s">
        <v>139</v>
      </c>
      <c r="D146" s="330">
        <v>1.45</v>
      </c>
      <c r="E146" s="111"/>
      <c r="F146" s="71"/>
      <c r="G146" s="72">
        <f>(D146*E146)+(D146*F146)</f>
        <v>0</v>
      </c>
    </row>
    <row r="147" spans="1:12" ht="13.5">
      <c r="A147" s="68" t="s">
        <v>182</v>
      </c>
      <c r="B147" s="69" t="s">
        <v>369</v>
      </c>
      <c r="C147" s="70" t="s">
        <v>139</v>
      </c>
      <c r="D147" s="330">
        <v>0.7</v>
      </c>
      <c r="E147" s="111"/>
      <c r="F147" s="71"/>
      <c r="G147" s="72">
        <f>(D147*E147)+(D147*F147)</f>
        <v>0</v>
      </c>
    </row>
    <row r="148" spans="1:12" ht="13.5">
      <c r="A148" s="68" t="s">
        <v>184</v>
      </c>
      <c r="B148" s="69" t="s">
        <v>368</v>
      </c>
      <c r="C148" s="70" t="s">
        <v>139</v>
      </c>
      <c r="D148" s="330">
        <v>1.1000000000000001</v>
      </c>
      <c r="E148" s="111"/>
      <c r="F148" s="71"/>
      <c r="G148" s="72">
        <f t="shared" ref="G148" si="14">(D148*E148)+(D148*F148)</f>
        <v>0</v>
      </c>
    </row>
    <row r="149" spans="1:12" ht="13.5">
      <c r="A149" s="68" t="s">
        <v>183</v>
      </c>
      <c r="B149" s="69" t="s">
        <v>370</v>
      </c>
      <c r="C149" s="70" t="s">
        <v>139</v>
      </c>
      <c r="D149" s="330">
        <v>3</v>
      </c>
      <c r="E149" s="111"/>
      <c r="F149" s="71"/>
      <c r="G149" s="72">
        <f t="shared" ref="G149" si="15">(D149*E149)+(D149*F149)</f>
        <v>0</v>
      </c>
    </row>
    <row r="150" spans="1:12">
      <c r="A150" s="74" t="s">
        <v>98</v>
      </c>
      <c r="B150" s="77" t="s">
        <v>356</v>
      </c>
      <c r="C150" s="165"/>
      <c r="E150" s="166"/>
      <c r="F150" s="71"/>
      <c r="G150" s="72">
        <f t="shared" ref="G150" si="16">(D150*E150)+(D150*F150)</f>
        <v>0</v>
      </c>
    </row>
    <row r="151" spans="1:12" ht="13.5">
      <c r="A151" s="68" t="s">
        <v>181</v>
      </c>
      <c r="B151" s="69" t="s">
        <v>357</v>
      </c>
      <c r="C151" s="70" t="s">
        <v>139</v>
      </c>
      <c r="D151" s="330">
        <v>3.6</v>
      </c>
      <c r="E151" s="111"/>
      <c r="F151" s="71"/>
      <c r="G151" s="72">
        <f>(D151*E151)+(D151*F151)</f>
        <v>0</v>
      </c>
    </row>
    <row r="152" spans="1:12">
      <c r="A152" s="146" t="s">
        <v>153</v>
      </c>
      <c r="B152" s="151" t="s">
        <v>367</v>
      </c>
      <c r="C152" s="144"/>
      <c r="D152" s="343"/>
      <c r="E152" s="145"/>
      <c r="F152" s="121"/>
      <c r="G152" s="122"/>
    </row>
    <row r="153" spans="1:12">
      <c r="A153" s="74" t="s">
        <v>99</v>
      </c>
      <c r="B153" s="77" t="s">
        <v>355</v>
      </c>
      <c r="C153" s="165"/>
      <c r="E153" s="166"/>
      <c r="F153" s="71"/>
      <c r="G153" s="167"/>
    </row>
    <row r="154" spans="1:12" ht="13.5">
      <c r="A154" s="68" t="s">
        <v>181</v>
      </c>
      <c r="B154" s="69" t="s">
        <v>335</v>
      </c>
      <c r="C154" s="70" t="s">
        <v>139</v>
      </c>
      <c r="D154" s="330">
        <v>9.7530000000000001</v>
      </c>
      <c r="E154" s="111"/>
      <c r="F154" s="71"/>
      <c r="G154" s="72">
        <f t="shared" ref="G154" si="17">(D154*E154)+(D154*F154)</f>
        <v>0</v>
      </c>
    </row>
    <row r="155" spans="1:12">
      <c r="A155" s="68"/>
      <c r="B155" s="69"/>
      <c r="C155" s="70"/>
      <c r="E155" s="111"/>
      <c r="F155" s="71"/>
      <c r="G155" s="72"/>
    </row>
    <row r="156" spans="1:12">
      <c r="A156" s="146" t="s">
        <v>105</v>
      </c>
      <c r="B156" s="151" t="s">
        <v>365</v>
      </c>
      <c r="C156" s="144"/>
      <c r="D156" s="343"/>
      <c r="E156" s="145"/>
      <c r="F156" s="121"/>
      <c r="G156" s="122"/>
    </row>
    <row r="157" spans="1:12">
      <c r="A157" s="74" t="s">
        <v>105</v>
      </c>
      <c r="B157" s="77" t="s">
        <v>355</v>
      </c>
      <c r="C157" s="165"/>
      <c r="E157" s="166"/>
      <c r="F157" s="71"/>
      <c r="G157" s="167"/>
    </row>
    <row r="158" spans="1:12" ht="13.5">
      <c r="A158" s="68" t="s">
        <v>181</v>
      </c>
      <c r="B158" s="69" t="s">
        <v>335</v>
      </c>
      <c r="C158" s="70" t="s">
        <v>139</v>
      </c>
      <c r="D158" s="330">
        <v>14.77</v>
      </c>
      <c r="E158" s="111"/>
      <c r="F158" s="71"/>
      <c r="G158" s="72">
        <f t="shared" ref="G158:G159" si="18">(D158*E158)+(D158*F158)</f>
        <v>0</v>
      </c>
      <c r="L158" s="328"/>
    </row>
    <row r="159" spans="1:12" ht="13.5">
      <c r="A159" s="68" t="s">
        <v>182</v>
      </c>
      <c r="B159" s="69" t="s">
        <v>336</v>
      </c>
      <c r="C159" s="70" t="s">
        <v>139</v>
      </c>
      <c r="D159" s="330">
        <v>0.62</v>
      </c>
      <c r="E159" s="111"/>
      <c r="F159" s="71"/>
      <c r="G159" s="72">
        <f t="shared" si="18"/>
        <v>0</v>
      </c>
    </row>
    <row r="160" spans="1:12" ht="13.5">
      <c r="A160" s="68" t="s">
        <v>184</v>
      </c>
      <c r="B160" s="69" t="s">
        <v>344</v>
      </c>
      <c r="C160" s="70" t="s">
        <v>139</v>
      </c>
      <c r="D160" s="330">
        <v>0.64</v>
      </c>
      <c r="E160" s="111"/>
      <c r="F160" s="71"/>
      <c r="G160" s="72">
        <f t="shared" ref="G160:G165" si="19">(D160*E160)+(D160*F160)</f>
        <v>0</v>
      </c>
    </row>
    <row r="161" spans="1:19" ht="13.5">
      <c r="A161" s="68" t="s">
        <v>183</v>
      </c>
      <c r="B161" s="69" t="s">
        <v>337</v>
      </c>
      <c r="C161" s="70" t="s">
        <v>139</v>
      </c>
      <c r="D161" s="330">
        <v>1.75</v>
      </c>
      <c r="E161" s="111"/>
      <c r="F161" s="71"/>
      <c r="G161" s="72">
        <f t="shared" si="19"/>
        <v>0</v>
      </c>
    </row>
    <row r="162" spans="1:19" ht="13.5">
      <c r="A162" s="68" t="s">
        <v>233</v>
      </c>
      <c r="B162" s="69" t="s">
        <v>339</v>
      </c>
      <c r="C162" s="70" t="s">
        <v>139</v>
      </c>
      <c r="D162" s="330">
        <v>0.28999999999999998</v>
      </c>
      <c r="E162" s="111"/>
      <c r="F162" s="71"/>
      <c r="G162" s="72">
        <f t="shared" si="19"/>
        <v>0</v>
      </c>
    </row>
    <row r="163" spans="1:19" ht="13.5">
      <c r="A163" s="68" t="s">
        <v>234</v>
      </c>
      <c r="B163" s="69" t="s">
        <v>340</v>
      </c>
      <c r="C163" s="70" t="s">
        <v>139</v>
      </c>
      <c r="D163" s="330">
        <v>0.27</v>
      </c>
      <c r="E163" s="111"/>
      <c r="F163" s="71"/>
      <c r="G163" s="72">
        <f t="shared" si="19"/>
        <v>0</v>
      </c>
    </row>
    <row r="164" spans="1:19" ht="13.5">
      <c r="A164" s="68" t="s">
        <v>236</v>
      </c>
      <c r="B164" s="69" t="s">
        <v>347</v>
      </c>
      <c r="C164" s="70" t="s">
        <v>139</v>
      </c>
      <c r="D164" s="330">
        <v>0.46</v>
      </c>
      <c r="E164" s="111"/>
      <c r="F164" s="71"/>
      <c r="G164" s="72">
        <f t="shared" si="19"/>
        <v>0</v>
      </c>
    </row>
    <row r="165" spans="1:19" ht="13.5">
      <c r="A165" s="68" t="s">
        <v>265</v>
      </c>
      <c r="B165" s="69" t="s">
        <v>348</v>
      </c>
      <c r="C165" s="70" t="s">
        <v>139</v>
      </c>
      <c r="D165" s="330">
        <v>0.25</v>
      </c>
      <c r="E165" s="111"/>
      <c r="F165" s="71"/>
      <c r="G165" s="72">
        <f t="shared" si="19"/>
        <v>0</v>
      </c>
    </row>
    <row r="166" spans="1:19">
      <c r="A166" s="68"/>
      <c r="B166" s="69"/>
      <c r="C166" s="70"/>
      <c r="E166" s="111"/>
      <c r="F166" s="71"/>
      <c r="G166" s="72"/>
    </row>
    <row r="167" spans="1:19">
      <c r="A167" s="92" t="s">
        <v>68</v>
      </c>
      <c r="B167" s="344" t="s">
        <v>13</v>
      </c>
      <c r="C167" s="94"/>
      <c r="D167" s="343"/>
      <c r="E167" s="117"/>
      <c r="F167" s="95"/>
      <c r="G167" s="345"/>
      <c r="K167" s="405"/>
      <c r="L167" s="406"/>
    </row>
    <row r="168" spans="1:19" ht="24.75" customHeight="1">
      <c r="A168" s="31"/>
      <c r="B168" s="45" t="s">
        <v>131</v>
      </c>
      <c r="C168" s="45"/>
      <c r="E168" s="45"/>
      <c r="F168" s="45"/>
      <c r="G168" s="218"/>
      <c r="K168" s="407"/>
      <c r="L168" s="408"/>
    </row>
    <row r="169" spans="1:19" ht="61.5" customHeight="1">
      <c r="A169" s="31"/>
      <c r="B169" s="45" t="s">
        <v>69</v>
      </c>
      <c r="C169" s="45"/>
      <c r="E169" s="45"/>
      <c r="F169" s="45"/>
      <c r="G169" s="218"/>
      <c r="K169" s="407"/>
      <c r="L169" s="408"/>
    </row>
    <row r="170" spans="1:19" ht="49.5" customHeight="1">
      <c r="A170" s="31"/>
      <c r="B170" s="45" t="s">
        <v>70</v>
      </c>
      <c r="C170" s="45"/>
      <c r="E170" s="45"/>
      <c r="F170" s="45"/>
      <c r="G170" s="218"/>
      <c r="K170" s="407"/>
      <c r="L170" s="408"/>
    </row>
    <row r="171" spans="1:19" ht="60.75" customHeight="1">
      <c r="A171" s="31"/>
      <c r="B171" s="153" t="s">
        <v>71</v>
      </c>
      <c r="C171" s="153"/>
      <c r="E171" s="153"/>
      <c r="F171" s="153"/>
      <c r="G171" s="217"/>
      <c r="K171" s="407"/>
      <c r="L171" s="408"/>
    </row>
    <row r="172" spans="1:19">
      <c r="A172" s="146" t="s">
        <v>150</v>
      </c>
      <c r="B172" s="151" t="s">
        <v>64</v>
      </c>
      <c r="C172" s="148"/>
      <c r="D172" s="343"/>
      <c r="E172" s="149"/>
      <c r="F172" s="121"/>
      <c r="G172" s="150"/>
    </row>
    <row r="173" spans="1:19">
      <c r="A173" s="146" t="s">
        <v>151</v>
      </c>
      <c r="B173" s="151" t="s">
        <v>235</v>
      </c>
      <c r="C173" s="148"/>
      <c r="D173" s="343"/>
      <c r="E173" s="149"/>
      <c r="F173" s="121"/>
      <c r="G173" s="150"/>
    </row>
    <row r="174" spans="1:19" ht="13.5">
      <c r="A174" s="31" t="s">
        <v>163</v>
      </c>
      <c r="B174" s="205" t="s">
        <v>323</v>
      </c>
      <c r="C174" s="249" t="s">
        <v>141</v>
      </c>
      <c r="D174" s="330">
        <v>76.8</v>
      </c>
      <c r="E174" s="111"/>
      <c r="F174" s="71"/>
      <c r="G174" s="72">
        <f t="shared" ref="G174:G180" si="20">(D174*E174)+(D174*F174)</f>
        <v>0</v>
      </c>
      <c r="I174" s="402"/>
      <c r="S174" s="75"/>
    </row>
    <row r="175" spans="1:19" ht="13.5">
      <c r="A175" s="31" t="s">
        <v>164</v>
      </c>
      <c r="B175" s="205" t="s">
        <v>324</v>
      </c>
      <c r="C175" s="249" t="s">
        <v>141</v>
      </c>
      <c r="D175" s="330">
        <v>2.2999999999999998</v>
      </c>
      <c r="E175" s="111"/>
      <c r="F175" s="71"/>
      <c r="G175" s="72">
        <f t="shared" si="20"/>
        <v>0</v>
      </c>
      <c r="I175" s="402"/>
    </row>
    <row r="176" spans="1:19" ht="13.5">
      <c r="A176" s="31" t="s">
        <v>175</v>
      </c>
      <c r="B176" s="205" t="s">
        <v>325</v>
      </c>
      <c r="C176" s="249" t="s">
        <v>141</v>
      </c>
      <c r="D176" s="330">
        <v>37.1</v>
      </c>
      <c r="E176" s="111"/>
      <c r="F176" s="71"/>
      <c r="G176" s="72">
        <f t="shared" si="20"/>
        <v>0</v>
      </c>
      <c r="I176" s="402"/>
    </row>
    <row r="177" spans="1:13" ht="13.5">
      <c r="A177" s="31" t="s">
        <v>176</v>
      </c>
      <c r="B177" s="205" t="s">
        <v>326</v>
      </c>
      <c r="C177" s="249" t="s">
        <v>141</v>
      </c>
      <c r="D177" s="330">
        <v>8</v>
      </c>
      <c r="E177" s="111"/>
      <c r="F177" s="71"/>
      <c r="G177" s="72">
        <f t="shared" si="20"/>
        <v>0</v>
      </c>
      <c r="I177" s="402"/>
    </row>
    <row r="178" spans="1:13" ht="13.5">
      <c r="A178" s="31" t="s">
        <v>177</v>
      </c>
      <c r="B178" s="205" t="s">
        <v>327</v>
      </c>
      <c r="C178" s="249" t="s">
        <v>141</v>
      </c>
      <c r="D178" s="330">
        <v>4.2</v>
      </c>
      <c r="E178" s="111"/>
      <c r="F178" s="71"/>
      <c r="G178" s="72">
        <f t="shared" si="20"/>
        <v>0</v>
      </c>
      <c r="I178" s="402"/>
    </row>
    <row r="179" spans="1:13" ht="13.5">
      <c r="A179" s="31" t="s">
        <v>178</v>
      </c>
      <c r="B179" s="205" t="s">
        <v>328</v>
      </c>
      <c r="C179" s="249" t="s">
        <v>141</v>
      </c>
      <c r="D179" s="330">
        <v>1.8</v>
      </c>
      <c r="E179" s="111"/>
      <c r="F179" s="71"/>
      <c r="G179" s="72">
        <f t="shared" si="20"/>
        <v>0</v>
      </c>
      <c r="I179" s="402"/>
    </row>
    <row r="180" spans="1:13" ht="13.5">
      <c r="A180" s="31" t="s">
        <v>310</v>
      </c>
      <c r="B180" s="205" t="s">
        <v>329</v>
      </c>
      <c r="C180" s="249" t="s">
        <v>141</v>
      </c>
      <c r="D180" s="330">
        <v>4.5999999999999996</v>
      </c>
      <c r="E180" s="111"/>
      <c r="F180" s="71"/>
      <c r="G180" s="72">
        <f t="shared" si="20"/>
        <v>0</v>
      </c>
      <c r="I180" s="402"/>
    </row>
    <row r="181" spans="1:13">
      <c r="A181" s="65"/>
      <c r="B181" s="205"/>
      <c r="C181" s="39"/>
      <c r="E181" s="111"/>
      <c r="F181" s="71"/>
      <c r="G181" s="72"/>
      <c r="I181" s="402"/>
    </row>
    <row r="182" spans="1:13">
      <c r="A182" s="146" t="s">
        <v>157</v>
      </c>
      <c r="B182" s="151" t="s">
        <v>220</v>
      </c>
      <c r="C182" s="148"/>
      <c r="D182" s="343"/>
      <c r="E182" s="149"/>
      <c r="F182" s="121"/>
      <c r="G182" s="150"/>
    </row>
    <row r="183" spans="1:13" ht="13.5">
      <c r="A183" s="31"/>
      <c r="B183" s="205" t="s">
        <v>358</v>
      </c>
      <c r="C183" s="249" t="s">
        <v>141</v>
      </c>
      <c r="D183" s="330">
        <v>596.29999999999995</v>
      </c>
      <c r="E183" s="111"/>
      <c r="F183" s="71"/>
      <c r="G183" s="72">
        <f t="shared" ref="G183" si="21">(D183*E183)+(D183*F183)</f>
        <v>0</v>
      </c>
    </row>
    <row r="184" spans="1:13">
      <c r="A184" s="146" t="s">
        <v>152</v>
      </c>
      <c r="B184" s="151" t="s">
        <v>66</v>
      </c>
      <c r="C184" s="148"/>
      <c r="D184" s="343"/>
      <c r="E184" s="149"/>
      <c r="F184" s="121"/>
      <c r="G184" s="150"/>
    </row>
    <row r="185" spans="1:13">
      <c r="A185" s="146" t="s">
        <v>156</v>
      </c>
      <c r="B185" s="151" t="s">
        <v>171</v>
      </c>
      <c r="C185" s="148"/>
      <c r="D185" s="343"/>
      <c r="E185" s="149"/>
      <c r="F185" s="121"/>
      <c r="G185" s="150"/>
    </row>
    <row r="186" spans="1:13" ht="13.5">
      <c r="A186" s="68" t="s">
        <v>181</v>
      </c>
      <c r="B186" s="69" t="s">
        <v>372</v>
      </c>
      <c r="C186" s="249" t="s">
        <v>141</v>
      </c>
      <c r="D186" s="330">
        <v>265</v>
      </c>
      <c r="E186" s="111"/>
      <c r="F186" s="71"/>
      <c r="G186" s="72">
        <f>(D186*E186)+(D186*F186)</f>
        <v>0</v>
      </c>
    </row>
    <row r="187" spans="1:13" ht="13.5">
      <c r="A187" s="68" t="s">
        <v>182</v>
      </c>
      <c r="B187" s="69" t="s">
        <v>359</v>
      </c>
      <c r="C187" s="249" t="s">
        <v>141</v>
      </c>
      <c r="D187" s="330">
        <v>118.3</v>
      </c>
      <c r="E187" s="111"/>
      <c r="F187" s="71"/>
      <c r="G187" s="72">
        <f t="shared" ref="G187:G188" si="22">(D187*E187)+(D187*F187)</f>
        <v>0</v>
      </c>
    </row>
    <row r="188" spans="1:13" ht="13.5">
      <c r="A188" s="68" t="s">
        <v>184</v>
      </c>
      <c r="B188" s="69" t="s">
        <v>360</v>
      </c>
      <c r="C188" s="249" t="s">
        <v>141</v>
      </c>
      <c r="D188" s="330">
        <v>108</v>
      </c>
      <c r="E188" s="111"/>
      <c r="F188" s="71"/>
      <c r="G188" s="72">
        <f t="shared" si="22"/>
        <v>0</v>
      </c>
    </row>
    <row r="189" spans="1:13">
      <c r="A189" s="68"/>
      <c r="B189" s="69"/>
      <c r="C189" s="70"/>
      <c r="D189" s="331"/>
      <c r="E189" s="115"/>
      <c r="F189" s="71"/>
      <c r="G189" s="72"/>
      <c r="M189" s="328"/>
    </row>
    <row r="190" spans="1:13">
      <c r="A190" s="146" t="s">
        <v>56</v>
      </c>
      <c r="B190" s="151" t="s">
        <v>353</v>
      </c>
      <c r="C190" s="144"/>
      <c r="D190" s="343"/>
      <c r="E190" s="145"/>
      <c r="F190" s="121"/>
      <c r="G190" s="122"/>
    </row>
    <row r="191" spans="1:13">
      <c r="A191" s="146" t="s">
        <v>158</v>
      </c>
      <c r="B191" s="151" t="s">
        <v>355</v>
      </c>
      <c r="C191" s="148"/>
      <c r="D191" s="343"/>
      <c r="E191" s="149"/>
      <c r="F191" s="121"/>
      <c r="G191" s="150"/>
    </row>
    <row r="192" spans="1:13" ht="13.5">
      <c r="A192" s="68" t="s">
        <v>181</v>
      </c>
      <c r="B192" s="69" t="s">
        <v>335</v>
      </c>
      <c r="C192" s="249" t="s">
        <v>141</v>
      </c>
      <c r="D192" s="331">
        <v>892.8</v>
      </c>
      <c r="E192" s="111"/>
      <c r="F192" s="71"/>
      <c r="G192" s="72">
        <f t="shared" ref="G192:G203" si="23">(D192*E192)+(D192*F192)</f>
        <v>0</v>
      </c>
      <c r="L192" s="328"/>
      <c r="M192" s="328"/>
    </row>
    <row r="193" spans="1:7" ht="13.5">
      <c r="A193" s="68" t="s">
        <v>182</v>
      </c>
      <c r="B193" s="69" t="s">
        <v>336</v>
      </c>
      <c r="C193" s="249" t="s">
        <v>141</v>
      </c>
      <c r="D193" s="330">
        <v>22.25</v>
      </c>
      <c r="E193" s="111"/>
      <c r="F193" s="71"/>
      <c r="G193" s="72">
        <f t="shared" si="23"/>
        <v>0</v>
      </c>
    </row>
    <row r="194" spans="1:7" ht="13.5">
      <c r="A194" s="68" t="s">
        <v>184</v>
      </c>
      <c r="B194" s="69" t="s">
        <v>343</v>
      </c>
      <c r="C194" s="249" t="s">
        <v>141</v>
      </c>
      <c r="D194" s="330">
        <v>215.3</v>
      </c>
      <c r="E194" s="111"/>
      <c r="F194" s="71"/>
      <c r="G194" s="72">
        <f t="shared" si="23"/>
        <v>0</v>
      </c>
    </row>
    <row r="195" spans="1:7" ht="13.5">
      <c r="A195" s="68" t="s">
        <v>183</v>
      </c>
      <c r="B195" s="69" t="s">
        <v>344</v>
      </c>
      <c r="C195" s="249" t="s">
        <v>141</v>
      </c>
      <c r="D195" s="330">
        <v>11.7</v>
      </c>
      <c r="E195" s="111"/>
      <c r="F195" s="71"/>
      <c r="G195" s="72">
        <f t="shared" si="23"/>
        <v>0</v>
      </c>
    </row>
    <row r="196" spans="1:7" ht="13.5">
      <c r="A196" s="68" t="s">
        <v>233</v>
      </c>
      <c r="B196" s="69" t="s">
        <v>337</v>
      </c>
      <c r="C196" s="249" t="s">
        <v>141</v>
      </c>
      <c r="D196" s="330">
        <v>33</v>
      </c>
      <c r="E196" s="111"/>
      <c r="F196" s="71"/>
      <c r="G196" s="72">
        <f t="shared" si="23"/>
        <v>0</v>
      </c>
    </row>
    <row r="197" spans="1:7" ht="13.5">
      <c r="A197" s="68" t="s">
        <v>234</v>
      </c>
      <c r="B197" s="69" t="s">
        <v>345</v>
      </c>
      <c r="C197" s="249" t="s">
        <v>141</v>
      </c>
      <c r="D197" s="330">
        <v>12.5</v>
      </c>
      <c r="E197" s="111"/>
      <c r="F197" s="71"/>
      <c r="G197" s="72">
        <f t="shared" si="23"/>
        <v>0</v>
      </c>
    </row>
    <row r="198" spans="1:7" ht="13.5">
      <c r="A198" s="68" t="s">
        <v>236</v>
      </c>
      <c r="B198" s="69" t="s">
        <v>338</v>
      </c>
      <c r="C198" s="249" t="s">
        <v>141</v>
      </c>
      <c r="D198" s="330">
        <v>12.1</v>
      </c>
      <c r="E198" s="111"/>
      <c r="F198" s="71"/>
      <c r="G198" s="72">
        <f t="shared" si="23"/>
        <v>0</v>
      </c>
    </row>
    <row r="199" spans="1:7" ht="13.5">
      <c r="A199" s="68" t="s">
        <v>265</v>
      </c>
      <c r="B199" s="69" t="s">
        <v>339</v>
      </c>
      <c r="C199" s="249" t="s">
        <v>141</v>
      </c>
      <c r="D199" s="330">
        <v>36.5</v>
      </c>
      <c r="E199" s="111"/>
      <c r="F199" s="71"/>
      <c r="G199" s="72">
        <f t="shared" si="23"/>
        <v>0</v>
      </c>
    </row>
    <row r="200" spans="1:7" ht="13.5">
      <c r="A200" s="68" t="s">
        <v>266</v>
      </c>
      <c r="B200" s="69" t="s">
        <v>340</v>
      </c>
      <c r="C200" s="249" t="s">
        <v>141</v>
      </c>
      <c r="D200" s="330">
        <v>8.6999999999999993</v>
      </c>
      <c r="E200" s="111"/>
      <c r="F200" s="71"/>
      <c r="G200" s="72">
        <f t="shared" si="23"/>
        <v>0</v>
      </c>
    </row>
    <row r="201" spans="1:7" ht="13.5">
      <c r="A201" s="68" t="s">
        <v>268</v>
      </c>
      <c r="B201" s="69" t="s">
        <v>347</v>
      </c>
      <c r="C201" s="249" t="s">
        <v>141</v>
      </c>
      <c r="D201" s="330">
        <v>8.6999999999999993</v>
      </c>
      <c r="E201" s="111"/>
      <c r="F201" s="71"/>
      <c r="G201" s="72">
        <f t="shared" si="23"/>
        <v>0</v>
      </c>
    </row>
    <row r="202" spans="1:7" ht="13.5">
      <c r="A202" s="68" t="s">
        <v>341</v>
      </c>
      <c r="B202" s="69" t="s">
        <v>348</v>
      </c>
      <c r="C202" s="249" t="s">
        <v>141</v>
      </c>
      <c r="D202" s="330">
        <v>3.5</v>
      </c>
      <c r="E202" s="111"/>
      <c r="F202" s="71"/>
      <c r="G202" s="72">
        <f t="shared" si="23"/>
        <v>0</v>
      </c>
    </row>
    <row r="203" spans="1:7" ht="13.5">
      <c r="A203" s="68" t="s">
        <v>342</v>
      </c>
      <c r="B203" s="69" t="s">
        <v>346</v>
      </c>
      <c r="C203" s="249" t="s">
        <v>141</v>
      </c>
      <c r="D203" s="330">
        <v>1.63</v>
      </c>
      <c r="E203" s="111"/>
      <c r="F203" s="71"/>
      <c r="G203" s="72">
        <f t="shared" si="23"/>
        <v>0</v>
      </c>
    </row>
    <row r="204" spans="1:7">
      <c r="A204" s="169" t="s">
        <v>67</v>
      </c>
      <c r="B204" s="77" t="s">
        <v>495</v>
      </c>
      <c r="C204" s="165"/>
      <c r="E204" s="168"/>
      <c r="F204" s="71"/>
      <c r="G204" s="72"/>
    </row>
    <row r="205" spans="1:7" ht="13.5">
      <c r="A205" s="68"/>
      <c r="B205" s="69" t="s">
        <v>349</v>
      </c>
      <c r="C205" s="249" t="s">
        <v>141</v>
      </c>
      <c r="D205" s="330">
        <v>221.3</v>
      </c>
      <c r="E205" s="111"/>
      <c r="F205" s="71"/>
      <c r="G205" s="72">
        <f>(D205*E205)+(D205*F205)</f>
        <v>0</v>
      </c>
    </row>
    <row r="206" spans="1:7" ht="13.5">
      <c r="A206" s="68"/>
      <c r="B206" s="69" t="s">
        <v>496</v>
      </c>
      <c r="C206" s="249" t="s">
        <v>141</v>
      </c>
      <c r="D206" s="330">
        <v>77.599999999999994</v>
      </c>
      <c r="E206" s="111"/>
      <c r="F206" s="71"/>
      <c r="G206" s="72">
        <f>(D206*E206)+(D206*F206)</f>
        <v>0</v>
      </c>
    </row>
    <row r="207" spans="1:7">
      <c r="A207" s="74" t="s">
        <v>68</v>
      </c>
      <c r="B207" s="77" t="s">
        <v>333</v>
      </c>
      <c r="C207" s="165"/>
      <c r="E207" s="166"/>
      <c r="F207" s="71"/>
      <c r="G207" s="72">
        <f t="shared" ref="G207" si="24">(D207*E207)+(D207*F207)</f>
        <v>0</v>
      </c>
    </row>
    <row r="208" spans="1:7" ht="13.5">
      <c r="A208" s="68" t="s">
        <v>181</v>
      </c>
      <c r="B208" s="69" t="s">
        <v>362</v>
      </c>
      <c r="C208" s="249" t="s">
        <v>141</v>
      </c>
      <c r="D208" s="330">
        <v>19.350000000000001</v>
      </c>
      <c r="E208" s="111"/>
      <c r="F208" s="71"/>
      <c r="G208" s="72">
        <f>(D208*E208)+(D208*F208)</f>
        <v>0</v>
      </c>
    </row>
    <row r="209" spans="1:12" ht="13.5">
      <c r="A209" s="68" t="s">
        <v>182</v>
      </c>
      <c r="B209" s="69" t="s">
        <v>374</v>
      </c>
      <c r="C209" s="249" t="s">
        <v>141</v>
      </c>
      <c r="D209" s="330">
        <v>9.3000000000000007</v>
      </c>
      <c r="E209" s="111"/>
      <c r="F209" s="71"/>
      <c r="G209" s="72">
        <f>(D209*E209)+(D209*F209)</f>
        <v>0</v>
      </c>
    </row>
    <row r="210" spans="1:12" ht="13.5">
      <c r="A210" s="68" t="s">
        <v>184</v>
      </c>
      <c r="B210" s="69" t="s">
        <v>373</v>
      </c>
      <c r="C210" s="249" t="s">
        <v>141</v>
      </c>
      <c r="D210" s="330">
        <v>39.4</v>
      </c>
      <c r="E210" s="111"/>
      <c r="F210" s="71"/>
      <c r="G210" s="72">
        <f t="shared" ref="G210" si="25">(D210*E210)+(D210*F210)</f>
        <v>0</v>
      </c>
    </row>
    <row r="211" spans="1:12" ht="13.5">
      <c r="A211" s="68" t="s">
        <v>183</v>
      </c>
      <c r="B211" s="69" t="s">
        <v>375</v>
      </c>
      <c r="C211" s="249" t="s">
        <v>141</v>
      </c>
      <c r="D211" s="330">
        <v>30.24</v>
      </c>
      <c r="E211" s="111"/>
      <c r="F211" s="71"/>
      <c r="G211" s="72">
        <f t="shared" ref="G211" si="26">(D211*E211)+(D211*F211)</f>
        <v>0</v>
      </c>
    </row>
    <row r="212" spans="1:12">
      <c r="A212" s="74" t="s">
        <v>98</v>
      </c>
      <c r="B212" s="77" t="s">
        <v>356</v>
      </c>
      <c r="C212" s="165"/>
      <c r="E212" s="166"/>
      <c r="F212" s="71"/>
      <c r="G212" s="72">
        <f t="shared" ref="G212" si="27">(D212*E212)+(D212*F212)</f>
        <v>0</v>
      </c>
    </row>
    <row r="213" spans="1:12" ht="13.5">
      <c r="A213" s="68" t="s">
        <v>181</v>
      </c>
      <c r="B213" s="69" t="s">
        <v>357</v>
      </c>
      <c r="C213" s="249" t="s">
        <v>141</v>
      </c>
      <c r="D213" s="330">
        <v>47</v>
      </c>
      <c r="E213" s="111"/>
      <c r="F213" s="71"/>
      <c r="G213" s="72">
        <f>(D213*E213)+(D213*F213)</f>
        <v>0</v>
      </c>
      <c r="L213" s="328"/>
    </row>
    <row r="214" spans="1:12">
      <c r="A214" s="68"/>
      <c r="B214" s="69"/>
      <c r="C214" s="70"/>
      <c r="E214" s="111"/>
      <c r="F214" s="71"/>
      <c r="G214" s="72"/>
    </row>
    <row r="215" spans="1:12">
      <c r="A215" s="146" t="s">
        <v>153</v>
      </c>
      <c r="B215" s="151" t="s">
        <v>367</v>
      </c>
      <c r="C215" s="144"/>
      <c r="D215" s="343"/>
      <c r="E215" s="145"/>
      <c r="F215" s="121"/>
      <c r="G215" s="122"/>
    </row>
    <row r="216" spans="1:12">
      <c r="A216" s="146" t="s">
        <v>99</v>
      </c>
      <c r="B216" s="151" t="s">
        <v>355</v>
      </c>
      <c r="C216" s="148"/>
      <c r="D216" s="343"/>
      <c r="E216" s="149"/>
      <c r="F216" s="121"/>
      <c r="G216" s="150"/>
    </row>
    <row r="217" spans="1:12" ht="13.5">
      <c r="A217" s="68" t="s">
        <v>181</v>
      </c>
      <c r="B217" s="69" t="s">
        <v>335</v>
      </c>
      <c r="C217" s="249" t="s">
        <v>141</v>
      </c>
      <c r="D217" s="330">
        <v>153.85</v>
      </c>
      <c r="E217" s="111"/>
      <c r="F217" s="71"/>
      <c r="G217" s="72">
        <f t="shared" ref="G217" si="28">(D217*E217)+(D217*F217)</f>
        <v>0</v>
      </c>
    </row>
    <row r="218" spans="1:12">
      <c r="A218" s="68"/>
      <c r="B218" s="69"/>
      <c r="C218" s="249"/>
      <c r="E218" s="111"/>
      <c r="F218" s="71"/>
      <c r="G218" s="72"/>
    </row>
    <row r="219" spans="1:12">
      <c r="A219" s="146" t="s">
        <v>154</v>
      </c>
      <c r="B219" s="151" t="s">
        <v>365</v>
      </c>
      <c r="C219" s="144"/>
      <c r="D219" s="343"/>
      <c r="E219" s="145"/>
      <c r="F219" s="121"/>
      <c r="G219" s="122"/>
    </row>
    <row r="220" spans="1:12">
      <c r="A220" s="146" t="s">
        <v>105</v>
      </c>
      <c r="B220" s="151" t="s">
        <v>355</v>
      </c>
      <c r="C220" s="148"/>
      <c r="D220" s="343"/>
      <c r="E220" s="149"/>
      <c r="F220" s="121"/>
      <c r="G220" s="150"/>
    </row>
    <row r="221" spans="1:12" ht="13.5">
      <c r="A221" s="68" t="s">
        <v>181</v>
      </c>
      <c r="B221" s="69" t="s">
        <v>335</v>
      </c>
      <c r="C221" s="249" t="s">
        <v>141</v>
      </c>
      <c r="D221" s="330">
        <v>196.9</v>
      </c>
      <c r="E221" s="111"/>
      <c r="F221" s="71"/>
      <c r="G221" s="72">
        <f t="shared" ref="G221:G228" si="29">(D221*E221)+(D221*F221)</f>
        <v>0</v>
      </c>
      <c r="L221" s="328"/>
    </row>
    <row r="222" spans="1:12" ht="13.5">
      <c r="A222" s="68" t="s">
        <v>182</v>
      </c>
      <c r="B222" s="69" t="s">
        <v>336</v>
      </c>
      <c r="C222" s="249" t="s">
        <v>141</v>
      </c>
      <c r="D222" s="330">
        <v>8.15</v>
      </c>
      <c r="E222" s="111"/>
      <c r="F222" s="71"/>
      <c r="G222" s="72">
        <f t="shared" si="29"/>
        <v>0</v>
      </c>
    </row>
    <row r="223" spans="1:12" ht="13.5">
      <c r="A223" s="68" t="s">
        <v>184</v>
      </c>
      <c r="B223" s="69" t="s">
        <v>344</v>
      </c>
      <c r="C223" s="249" t="s">
        <v>141</v>
      </c>
      <c r="D223" s="330">
        <v>8.5</v>
      </c>
      <c r="E223" s="111"/>
      <c r="F223" s="71"/>
      <c r="G223" s="72">
        <f t="shared" si="29"/>
        <v>0</v>
      </c>
    </row>
    <row r="224" spans="1:12" ht="13.5">
      <c r="A224" s="68" t="s">
        <v>183</v>
      </c>
      <c r="B224" s="69" t="s">
        <v>337</v>
      </c>
      <c r="C224" s="249" t="s">
        <v>141</v>
      </c>
      <c r="D224" s="330">
        <v>23.3</v>
      </c>
      <c r="E224" s="111"/>
      <c r="F224" s="71"/>
      <c r="G224" s="72">
        <f t="shared" si="29"/>
        <v>0</v>
      </c>
    </row>
    <row r="225" spans="1:10" ht="13.5">
      <c r="A225" s="68" t="s">
        <v>233</v>
      </c>
      <c r="B225" s="69" t="s">
        <v>339</v>
      </c>
      <c r="C225" s="249" t="s">
        <v>141</v>
      </c>
      <c r="D225" s="330">
        <v>3.8</v>
      </c>
      <c r="E225" s="111"/>
      <c r="F225" s="71"/>
      <c r="G225" s="72">
        <f t="shared" si="29"/>
        <v>0</v>
      </c>
    </row>
    <row r="226" spans="1:10" ht="13.5">
      <c r="A226" s="68" t="s">
        <v>234</v>
      </c>
      <c r="B226" s="69" t="s">
        <v>340</v>
      </c>
      <c r="C226" s="249" t="s">
        <v>141</v>
      </c>
      <c r="D226" s="330">
        <v>3.6</v>
      </c>
      <c r="E226" s="111"/>
      <c r="F226" s="71"/>
      <c r="G226" s="72">
        <f t="shared" si="29"/>
        <v>0</v>
      </c>
    </row>
    <row r="227" spans="1:10" ht="13.5">
      <c r="A227" s="68" t="s">
        <v>236</v>
      </c>
      <c r="B227" s="69" t="s">
        <v>347</v>
      </c>
      <c r="C227" s="249" t="s">
        <v>141</v>
      </c>
      <c r="D227" s="330">
        <v>6.15</v>
      </c>
      <c r="E227" s="111"/>
      <c r="F227" s="71"/>
      <c r="G227" s="72">
        <f t="shared" si="29"/>
        <v>0</v>
      </c>
    </row>
    <row r="228" spans="1:10" ht="13.5">
      <c r="A228" s="68" t="s">
        <v>265</v>
      </c>
      <c r="B228" s="69" t="s">
        <v>348</v>
      </c>
      <c r="C228" s="249" t="s">
        <v>141</v>
      </c>
      <c r="D228" s="330">
        <v>3.3</v>
      </c>
      <c r="E228" s="111"/>
      <c r="F228" s="71"/>
      <c r="G228" s="72">
        <f t="shared" si="29"/>
        <v>0</v>
      </c>
    </row>
    <row r="229" spans="1:10">
      <c r="A229" s="68"/>
      <c r="B229" s="69"/>
      <c r="C229" s="249"/>
      <c r="E229" s="111"/>
      <c r="F229" s="71"/>
      <c r="G229" s="72"/>
    </row>
    <row r="230" spans="1:10">
      <c r="A230" s="68"/>
      <c r="B230" s="69"/>
      <c r="C230" s="249"/>
      <c r="E230" s="111"/>
      <c r="F230" s="71"/>
      <c r="G230" s="72"/>
    </row>
    <row r="231" spans="1:10">
      <c r="A231" s="68"/>
      <c r="B231" s="69"/>
      <c r="C231" s="249"/>
      <c r="E231" s="111"/>
      <c r="F231" s="71"/>
      <c r="G231" s="72"/>
    </row>
    <row r="232" spans="1:10">
      <c r="A232" s="68"/>
      <c r="B232" s="69"/>
      <c r="C232" s="249"/>
      <c r="E232" s="111"/>
      <c r="F232" s="71"/>
      <c r="G232" s="72"/>
    </row>
    <row r="233" spans="1:10">
      <c r="A233" s="68"/>
      <c r="B233" s="69"/>
      <c r="C233" s="249"/>
      <c r="E233" s="111"/>
      <c r="F233" s="71"/>
      <c r="G233" s="72"/>
    </row>
    <row r="234" spans="1:10">
      <c r="A234" s="68"/>
      <c r="B234" s="69"/>
      <c r="C234" s="249"/>
      <c r="E234" s="111"/>
      <c r="F234" s="71"/>
      <c r="G234" s="72"/>
    </row>
    <row r="235" spans="1:10">
      <c r="A235" s="68"/>
      <c r="B235" s="69"/>
      <c r="C235" s="249"/>
      <c r="E235" s="111"/>
      <c r="F235" s="71"/>
      <c r="G235" s="72"/>
    </row>
    <row r="236" spans="1:10">
      <c r="A236" s="68"/>
      <c r="B236" s="69"/>
      <c r="C236" s="249"/>
      <c r="E236" s="111"/>
      <c r="F236" s="71"/>
      <c r="G236" s="72"/>
    </row>
    <row r="237" spans="1:10">
      <c r="A237" s="68"/>
      <c r="B237" s="69"/>
      <c r="C237" s="249"/>
      <c r="E237" s="111"/>
      <c r="F237" s="71"/>
      <c r="G237" s="72"/>
    </row>
    <row r="238" spans="1:10">
      <c r="A238" s="186"/>
      <c r="B238" s="187"/>
      <c r="C238" s="188"/>
      <c r="E238" s="115"/>
      <c r="F238" s="71"/>
      <c r="G238" s="72"/>
      <c r="H238" s="183"/>
      <c r="I238" s="409"/>
      <c r="J238" s="409"/>
    </row>
    <row r="239" spans="1:10">
      <c r="A239" s="92" t="s">
        <v>98</v>
      </c>
      <c r="B239" s="344" t="s">
        <v>12</v>
      </c>
      <c r="C239" s="94"/>
      <c r="D239" s="343"/>
      <c r="E239" s="117"/>
      <c r="F239" s="95"/>
      <c r="G239" s="345"/>
    </row>
    <row r="240" spans="1:10" ht="51" customHeight="1">
      <c r="A240" s="79"/>
      <c r="B240" s="153" t="s">
        <v>223</v>
      </c>
      <c r="C240" s="153"/>
      <c r="E240" s="153"/>
      <c r="F240" s="153"/>
      <c r="G240" s="217"/>
    </row>
    <row r="241" spans="1:10" ht="39" customHeight="1">
      <c r="A241" s="42"/>
      <c r="B241" s="153" t="s">
        <v>222</v>
      </c>
      <c r="C241" s="153"/>
      <c r="E241" s="153"/>
      <c r="F241" s="153"/>
      <c r="G241" s="217"/>
    </row>
    <row r="242" spans="1:10" ht="51" customHeight="1">
      <c r="A242" s="79"/>
      <c r="B242" s="153" t="s">
        <v>221</v>
      </c>
      <c r="C242" s="153"/>
      <c r="E242" s="153"/>
      <c r="F242" s="153"/>
      <c r="G242" s="217"/>
    </row>
    <row r="243" spans="1:10">
      <c r="A243" s="146" t="s">
        <v>99</v>
      </c>
      <c r="B243" s="151" t="s">
        <v>64</v>
      </c>
      <c r="C243" s="144"/>
      <c r="D243" s="343"/>
      <c r="E243" s="145"/>
      <c r="F243" s="121"/>
      <c r="G243" s="122"/>
    </row>
    <row r="244" spans="1:10">
      <c r="A244" s="31" t="s">
        <v>163</v>
      </c>
      <c r="B244" s="205" t="s">
        <v>323</v>
      </c>
      <c r="C244" s="70" t="s">
        <v>132</v>
      </c>
      <c r="D244" s="334">
        <v>0.68198400000000003</v>
      </c>
      <c r="E244" s="115"/>
      <c r="F244" s="71"/>
      <c r="G244" s="72">
        <f t="shared" ref="G244" si="30">(D244*E244)+(D244*F244)</f>
        <v>0</v>
      </c>
    </row>
    <row r="245" spans="1:10">
      <c r="A245" s="31"/>
      <c r="B245" s="69" t="s">
        <v>201</v>
      </c>
      <c r="C245" s="70" t="s">
        <v>9</v>
      </c>
      <c r="D245" s="330">
        <v>128</v>
      </c>
      <c r="E245" s="115"/>
      <c r="F245" s="71"/>
      <c r="G245" s="72">
        <f t="shared" ref="G245:G246" si="31">(D245*E245)+(D245*F245)</f>
        <v>0</v>
      </c>
      <c r="I245" s="402"/>
    </row>
    <row r="246" spans="1:10">
      <c r="A246" s="31"/>
      <c r="B246" s="69" t="s">
        <v>15</v>
      </c>
      <c r="C246" s="70" t="s">
        <v>10</v>
      </c>
      <c r="D246" s="334">
        <v>13.63968</v>
      </c>
      <c r="E246" s="115"/>
      <c r="F246" s="71"/>
      <c r="G246" s="72">
        <f t="shared" si="31"/>
        <v>0</v>
      </c>
      <c r="I246" s="402"/>
      <c r="J246" s="402"/>
    </row>
    <row r="247" spans="1:10">
      <c r="A247" s="31"/>
      <c r="B247" s="69"/>
      <c r="C247" s="70"/>
      <c r="E247" s="115"/>
      <c r="F247" s="71"/>
      <c r="G247" s="72"/>
      <c r="I247" s="402"/>
      <c r="J247" s="402"/>
    </row>
    <row r="248" spans="1:10">
      <c r="A248" s="31" t="s">
        <v>164</v>
      </c>
      <c r="B248" s="205" t="s">
        <v>324</v>
      </c>
      <c r="C248" s="70" t="s">
        <v>132</v>
      </c>
      <c r="D248" s="333">
        <v>4.2624000000000002E-2</v>
      </c>
      <c r="E248" s="115"/>
      <c r="F248" s="71"/>
      <c r="G248" s="72">
        <f t="shared" ref="G248:G250" si="32">(D248*E248)+(D248*F248)</f>
        <v>0</v>
      </c>
    </row>
    <row r="249" spans="1:10">
      <c r="A249" s="31"/>
      <c r="B249" s="69" t="s">
        <v>201</v>
      </c>
      <c r="C249" s="70" t="s">
        <v>9</v>
      </c>
      <c r="D249" s="330">
        <v>8</v>
      </c>
      <c r="E249" s="115"/>
      <c r="F249" s="71"/>
      <c r="G249" s="72">
        <f t="shared" si="32"/>
        <v>0</v>
      </c>
      <c r="I249" s="402"/>
    </row>
    <row r="250" spans="1:10">
      <c r="A250" s="31"/>
      <c r="B250" s="69" t="s">
        <v>15</v>
      </c>
      <c r="C250" s="70" t="s">
        <v>10</v>
      </c>
      <c r="D250" s="334">
        <v>0.85248000000000002</v>
      </c>
      <c r="E250" s="115"/>
      <c r="F250" s="71"/>
      <c r="G250" s="72">
        <f t="shared" si="32"/>
        <v>0</v>
      </c>
      <c r="I250" s="402"/>
      <c r="J250" s="402"/>
    </row>
    <row r="251" spans="1:10">
      <c r="A251" s="31"/>
      <c r="B251" s="69"/>
      <c r="C251" s="70"/>
      <c r="E251" s="115"/>
      <c r="F251" s="71"/>
      <c r="G251" s="72"/>
      <c r="I251" s="402"/>
      <c r="J251" s="402"/>
    </row>
    <row r="252" spans="1:10">
      <c r="A252" s="31" t="s">
        <v>175</v>
      </c>
      <c r="B252" s="205" t="s">
        <v>325</v>
      </c>
      <c r="C252" s="70" t="s">
        <v>132</v>
      </c>
      <c r="D252" s="334">
        <v>0.474192</v>
      </c>
      <c r="E252" s="115"/>
      <c r="F252" s="71"/>
      <c r="G252" s="72"/>
    </row>
    <row r="253" spans="1:10">
      <c r="A253" s="31"/>
      <c r="B253" s="69" t="s">
        <v>201</v>
      </c>
      <c r="C253" s="70" t="s">
        <v>9</v>
      </c>
      <c r="D253" s="330">
        <v>89</v>
      </c>
      <c r="E253" s="115"/>
      <c r="F253" s="71"/>
      <c r="G253" s="72">
        <f t="shared" ref="G253:G254" si="33">(D253*E253)+(D253*F253)</f>
        <v>0</v>
      </c>
      <c r="I253" s="402"/>
    </row>
    <row r="254" spans="1:10">
      <c r="A254" s="31"/>
      <c r="B254" s="69" t="s">
        <v>15</v>
      </c>
      <c r="C254" s="70" t="s">
        <v>10</v>
      </c>
      <c r="D254" s="334">
        <v>9.4838400000000007</v>
      </c>
      <c r="E254" s="115"/>
      <c r="F254" s="71"/>
      <c r="G254" s="72">
        <f t="shared" si="33"/>
        <v>0</v>
      </c>
      <c r="I254" s="402"/>
      <c r="J254" s="402"/>
    </row>
    <row r="255" spans="1:10">
      <c r="A255" s="31"/>
      <c r="B255" s="69"/>
      <c r="C255" s="70"/>
      <c r="E255" s="115"/>
      <c r="F255" s="71"/>
      <c r="G255" s="72"/>
      <c r="I255" s="402"/>
      <c r="J255" s="402"/>
    </row>
    <row r="256" spans="1:10">
      <c r="A256" s="31" t="s">
        <v>176</v>
      </c>
      <c r="B256" s="205" t="s">
        <v>326</v>
      </c>
      <c r="C256" s="70" t="s">
        <v>132</v>
      </c>
      <c r="D256" s="334">
        <v>0.10656</v>
      </c>
      <c r="E256" s="115"/>
      <c r="F256" s="71"/>
      <c r="G256" s="72"/>
    </row>
    <row r="257" spans="1:10">
      <c r="A257" s="31"/>
      <c r="B257" s="69" t="s">
        <v>201</v>
      </c>
      <c r="C257" s="70" t="s">
        <v>9</v>
      </c>
      <c r="D257" s="330">
        <v>20</v>
      </c>
      <c r="E257" s="115"/>
      <c r="F257" s="71"/>
      <c r="G257" s="72">
        <f t="shared" ref="G257:G258" si="34">(D257*E257)+(D257*F257)</f>
        <v>0</v>
      </c>
      <c r="I257" s="402"/>
    </row>
    <row r="258" spans="1:10">
      <c r="A258" s="31"/>
      <c r="B258" s="69" t="s">
        <v>15</v>
      </c>
      <c r="C258" s="70" t="s">
        <v>10</v>
      </c>
      <c r="D258" s="334">
        <v>2.1312000000000002</v>
      </c>
      <c r="E258" s="115"/>
      <c r="F258" s="71"/>
      <c r="G258" s="72">
        <f t="shared" si="34"/>
        <v>0</v>
      </c>
      <c r="I258" s="402"/>
      <c r="J258" s="402"/>
    </row>
    <row r="259" spans="1:10">
      <c r="A259" s="31"/>
      <c r="B259" s="69"/>
      <c r="C259" s="70"/>
      <c r="E259" s="115"/>
      <c r="F259" s="71"/>
      <c r="G259" s="72"/>
      <c r="I259" s="402"/>
      <c r="J259" s="402"/>
    </row>
    <row r="260" spans="1:10">
      <c r="A260" s="31" t="s">
        <v>177</v>
      </c>
      <c r="B260" s="205" t="s">
        <v>327</v>
      </c>
      <c r="C260" s="70" t="s">
        <v>132</v>
      </c>
      <c r="D260" s="333">
        <v>6.3936000000000007E-2</v>
      </c>
      <c r="E260" s="115"/>
      <c r="F260" s="71"/>
      <c r="G260" s="72"/>
    </row>
    <row r="261" spans="1:10">
      <c r="A261" s="31"/>
      <c r="B261" s="69" t="s">
        <v>201</v>
      </c>
      <c r="C261" s="70" t="s">
        <v>9</v>
      </c>
      <c r="D261" s="330">
        <v>12</v>
      </c>
      <c r="E261" s="115"/>
      <c r="F261" s="71"/>
      <c r="G261" s="72">
        <f t="shared" ref="G261:G262" si="35">(D261*E261)+(D261*F261)</f>
        <v>0</v>
      </c>
      <c r="I261" s="402"/>
    </row>
    <row r="262" spans="1:10">
      <c r="A262" s="31"/>
      <c r="B262" s="69" t="s">
        <v>15</v>
      </c>
      <c r="C262" s="70" t="s">
        <v>10</v>
      </c>
      <c r="D262" s="334">
        <v>1.2787200000000001</v>
      </c>
      <c r="E262" s="115"/>
      <c r="F262" s="71"/>
      <c r="G262" s="72">
        <f t="shared" si="35"/>
        <v>0</v>
      </c>
      <c r="I262" s="402"/>
      <c r="J262" s="402"/>
    </row>
    <row r="263" spans="1:10">
      <c r="A263" s="31"/>
      <c r="B263" s="69"/>
      <c r="C263" s="70"/>
      <c r="E263" s="115"/>
      <c r="F263" s="71"/>
      <c r="G263" s="72"/>
      <c r="I263" s="402"/>
      <c r="J263" s="402"/>
    </row>
    <row r="264" spans="1:10">
      <c r="A264" s="31" t="s">
        <v>178</v>
      </c>
      <c r="B264" s="205" t="s">
        <v>328</v>
      </c>
      <c r="C264" s="70" t="s">
        <v>132</v>
      </c>
      <c r="D264" s="333">
        <v>2.664E-2</v>
      </c>
      <c r="E264" s="115"/>
      <c r="F264" s="71"/>
      <c r="G264" s="72"/>
    </row>
    <row r="265" spans="1:10">
      <c r="A265" s="31"/>
      <c r="B265" s="69" t="s">
        <v>201</v>
      </c>
      <c r="C265" s="70" t="s">
        <v>9</v>
      </c>
      <c r="D265" s="330">
        <v>5</v>
      </c>
      <c r="E265" s="115"/>
      <c r="F265" s="71"/>
      <c r="G265" s="72">
        <f t="shared" ref="G265:G266" si="36">(D265*E265)+(D265*F265)</f>
        <v>0</v>
      </c>
      <c r="I265" s="402"/>
    </row>
    <row r="266" spans="1:10">
      <c r="A266" s="31"/>
      <c r="B266" s="69" t="s">
        <v>15</v>
      </c>
      <c r="C266" s="70" t="s">
        <v>10</v>
      </c>
      <c r="D266" s="334">
        <v>0.53280000000000005</v>
      </c>
      <c r="E266" s="115"/>
      <c r="F266" s="71"/>
      <c r="G266" s="72">
        <f t="shared" si="36"/>
        <v>0</v>
      </c>
      <c r="I266" s="402"/>
      <c r="J266" s="402"/>
    </row>
    <row r="267" spans="1:10">
      <c r="A267" s="31"/>
      <c r="B267" s="69"/>
      <c r="C267" s="70"/>
      <c r="E267" s="115"/>
      <c r="F267" s="71"/>
      <c r="G267" s="72"/>
      <c r="I267" s="402"/>
      <c r="J267" s="402"/>
    </row>
    <row r="268" spans="1:10">
      <c r="A268" s="31" t="s">
        <v>310</v>
      </c>
      <c r="B268" s="205" t="s">
        <v>329</v>
      </c>
      <c r="C268" s="70" t="s">
        <v>132</v>
      </c>
      <c r="D268" s="333">
        <v>8.5248000000000004E-2</v>
      </c>
      <c r="E268" s="115"/>
      <c r="F268" s="71"/>
      <c r="G268" s="72"/>
    </row>
    <row r="269" spans="1:10">
      <c r="A269" s="68"/>
      <c r="B269" s="69" t="s">
        <v>201</v>
      </c>
      <c r="C269" s="70" t="s">
        <v>9</v>
      </c>
      <c r="D269" s="330">
        <v>16</v>
      </c>
      <c r="E269" s="115"/>
      <c r="F269" s="71"/>
      <c r="G269" s="72">
        <f t="shared" ref="G269:G270" si="37">(D269*E269)+(D269*F269)</f>
        <v>0</v>
      </c>
      <c r="I269" s="402"/>
    </row>
    <row r="270" spans="1:10">
      <c r="A270" s="68"/>
      <c r="B270" s="69" t="s">
        <v>15</v>
      </c>
      <c r="C270" s="70" t="s">
        <v>10</v>
      </c>
      <c r="D270" s="334">
        <v>1.70496</v>
      </c>
      <c r="E270" s="115"/>
      <c r="F270" s="71"/>
      <c r="G270" s="72">
        <f t="shared" si="37"/>
        <v>0</v>
      </c>
      <c r="I270" s="402"/>
      <c r="J270" s="402"/>
    </row>
    <row r="271" spans="1:10">
      <c r="A271" s="68"/>
      <c r="B271" s="73"/>
      <c r="C271" s="70"/>
      <c r="E271" s="115"/>
      <c r="F271" s="71"/>
      <c r="G271" s="72"/>
    </row>
    <row r="272" spans="1:10">
      <c r="A272" s="146" t="s">
        <v>157</v>
      </c>
      <c r="B272" s="151" t="s">
        <v>220</v>
      </c>
      <c r="C272" s="148"/>
      <c r="D272" s="343"/>
      <c r="E272" s="149"/>
      <c r="F272" s="121"/>
      <c r="G272" s="150"/>
    </row>
    <row r="273" spans="1:9" ht="12" customHeight="1">
      <c r="A273" s="31"/>
      <c r="B273" s="73" t="s">
        <v>358</v>
      </c>
      <c r="C273" s="70" t="s">
        <v>132</v>
      </c>
      <c r="D273" s="334">
        <v>5.3999280000000001</v>
      </c>
      <c r="E273" s="115"/>
      <c r="F273" s="71"/>
      <c r="G273" s="72">
        <f t="shared" ref="G273:G276" si="38">(D273*E273)+(D273*F273)</f>
        <v>0</v>
      </c>
    </row>
    <row r="274" spans="1:9" ht="12" customHeight="1">
      <c r="A274" s="31"/>
      <c r="B274" s="69" t="s">
        <v>201</v>
      </c>
      <c r="C274" s="70" t="s">
        <v>9</v>
      </c>
      <c r="D274" s="330">
        <v>806</v>
      </c>
      <c r="E274" s="115"/>
      <c r="F274" s="71"/>
      <c r="G274" s="72">
        <f t="shared" si="38"/>
        <v>0</v>
      </c>
      <c r="I274" s="402"/>
    </row>
    <row r="275" spans="1:9" ht="12" customHeight="1">
      <c r="A275" s="31"/>
      <c r="B275" s="69" t="s">
        <v>295</v>
      </c>
      <c r="C275" s="70" t="s">
        <v>9</v>
      </c>
      <c r="D275" s="330">
        <v>830</v>
      </c>
      <c r="E275" s="115"/>
      <c r="F275" s="71"/>
      <c r="G275" s="72">
        <f t="shared" si="38"/>
        <v>0</v>
      </c>
      <c r="I275" s="410"/>
    </row>
    <row r="276" spans="1:9" ht="12" customHeight="1">
      <c r="A276" s="31"/>
      <c r="B276" s="69" t="s">
        <v>15</v>
      </c>
      <c r="C276" s="70" t="s">
        <v>10</v>
      </c>
      <c r="D276" s="334">
        <v>107.99856</v>
      </c>
      <c r="E276" s="115"/>
      <c r="F276" s="71"/>
      <c r="G276" s="72">
        <f t="shared" si="38"/>
        <v>0</v>
      </c>
      <c r="I276" s="402"/>
    </row>
    <row r="277" spans="1:9" ht="12" customHeight="1">
      <c r="A277" s="31"/>
      <c r="B277" s="69"/>
      <c r="C277" s="70"/>
      <c r="E277" s="115"/>
      <c r="F277" s="71"/>
      <c r="G277" s="72"/>
      <c r="I277" s="402"/>
    </row>
    <row r="278" spans="1:9">
      <c r="A278" s="146" t="s">
        <v>152</v>
      </c>
      <c r="B278" s="151" t="s">
        <v>66</v>
      </c>
      <c r="C278" s="148"/>
      <c r="D278" s="343"/>
      <c r="E278" s="149"/>
      <c r="F278" s="121"/>
      <c r="G278" s="150"/>
    </row>
    <row r="279" spans="1:9">
      <c r="A279" s="146" t="s">
        <v>156</v>
      </c>
      <c r="B279" s="151" t="s">
        <v>171</v>
      </c>
      <c r="C279" s="148"/>
      <c r="D279" s="343"/>
      <c r="E279" s="149"/>
      <c r="F279" s="121"/>
      <c r="G279" s="150"/>
    </row>
    <row r="280" spans="1:9">
      <c r="A280" s="68" t="s">
        <v>181</v>
      </c>
      <c r="B280" s="69" t="s">
        <v>334</v>
      </c>
      <c r="C280" s="70" t="s">
        <v>132</v>
      </c>
      <c r="D280" s="334">
        <v>2.2643999999999997</v>
      </c>
      <c r="E280" s="111"/>
      <c r="F280" s="71"/>
      <c r="G280" s="72">
        <f>(D280*E280)+(D280*F280)</f>
        <v>0</v>
      </c>
    </row>
    <row r="281" spans="1:9">
      <c r="A281" s="68"/>
      <c r="B281" s="69" t="s">
        <v>201</v>
      </c>
      <c r="C281" s="70" t="s">
        <v>9</v>
      </c>
      <c r="D281" s="330">
        <v>380</v>
      </c>
      <c r="E281" s="115"/>
      <c r="F281" s="71"/>
      <c r="G281" s="72">
        <f t="shared" ref="G281:G283" si="39">(D281*E281)+(D281*F281)</f>
        <v>0</v>
      </c>
      <c r="I281" s="402"/>
    </row>
    <row r="282" spans="1:9">
      <c r="A282" s="68"/>
      <c r="B282" s="69" t="s">
        <v>295</v>
      </c>
      <c r="C282" s="70" t="s">
        <v>9</v>
      </c>
      <c r="D282" s="330">
        <v>180</v>
      </c>
      <c r="E282" s="115"/>
      <c r="F282" s="71"/>
      <c r="G282" s="72">
        <f t="shared" si="39"/>
        <v>0</v>
      </c>
      <c r="I282" s="410"/>
    </row>
    <row r="283" spans="1:9">
      <c r="A283" s="68"/>
      <c r="B283" s="69" t="s">
        <v>15</v>
      </c>
      <c r="C283" s="70" t="s">
        <v>10</v>
      </c>
      <c r="D283" s="330">
        <v>45.287999999999997</v>
      </c>
      <c r="E283" s="115"/>
      <c r="F283" s="71"/>
      <c r="G283" s="72">
        <f t="shared" si="39"/>
        <v>0</v>
      </c>
      <c r="I283" s="402"/>
    </row>
    <row r="284" spans="1:9">
      <c r="A284" s="68"/>
      <c r="B284" s="69"/>
      <c r="C284" s="70"/>
      <c r="E284" s="111"/>
      <c r="F284" s="71"/>
      <c r="G284" s="72"/>
    </row>
    <row r="285" spans="1:9">
      <c r="A285" s="68" t="s">
        <v>182</v>
      </c>
      <c r="B285" s="69" t="s">
        <v>331</v>
      </c>
      <c r="C285" s="70" t="s">
        <v>132</v>
      </c>
      <c r="D285" s="334">
        <v>3.3778800000000002</v>
      </c>
      <c r="E285" s="111"/>
      <c r="F285" s="71"/>
      <c r="G285" s="72">
        <f t="shared" ref="G285:G298" si="40">(D285*E285)+(D285*F285)</f>
        <v>0</v>
      </c>
    </row>
    <row r="286" spans="1:9">
      <c r="A286" s="68"/>
      <c r="B286" s="69" t="s">
        <v>198</v>
      </c>
      <c r="C286" s="70" t="s">
        <v>9</v>
      </c>
      <c r="D286" s="330">
        <v>324</v>
      </c>
      <c r="E286" s="115"/>
      <c r="F286" s="71"/>
      <c r="G286" s="72">
        <f t="shared" si="40"/>
        <v>0</v>
      </c>
      <c r="I286" s="402"/>
    </row>
    <row r="287" spans="1:9">
      <c r="A287" s="68"/>
      <c r="B287" s="69" t="s">
        <v>295</v>
      </c>
      <c r="C287" s="70" t="s">
        <v>9</v>
      </c>
      <c r="D287" s="330">
        <v>230</v>
      </c>
      <c r="E287" s="115"/>
      <c r="F287" s="71"/>
      <c r="G287" s="72">
        <f t="shared" si="40"/>
        <v>0</v>
      </c>
      <c r="I287" s="410"/>
    </row>
    <row r="288" spans="1:9">
      <c r="A288" s="68"/>
      <c r="B288" s="69" t="s">
        <v>15</v>
      </c>
      <c r="C288" s="70" t="s">
        <v>10</v>
      </c>
      <c r="D288" s="335">
        <v>67.557600000000008</v>
      </c>
      <c r="E288" s="115"/>
      <c r="F288" s="71"/>
      <c r="G288" s="72">
        <f t="shared" si="40"/>
        <v>0</v>
      </c>
      <c r="I288" s="402"/>
    </row>
    <row r="289" spans="1:15">
      <c r="A289" s="68"/>
      <c r="B289" s="69"/>
      <c r="C289" s="70"/>
      <c r="E289" s="111"/>
      <c r="F289" s="71"/>
      <c r="G289" s="72"/>
    </row>
    <row r="290" spans="1:15">
      <c r="A290" s="68" t="s">
        <v>184</v>
      </c>
      <c r="B290" s="69" t="s">
        <v>332</v>
      </c>
      <c r="C290" s="70" t="s">
        <v>132</v>
      </c>
      <c r="D290" s="334">
        <v>2.43912</v>
      </c>
      <c r="E290" s="111"/>
      <c r="F290" s="71"/>
      <c r="G290" s="72">
        <f t="shared" si="40"/>
        <v>0</v>
      </c>
    </row>
    <row r="291" spans="1:15">
      <c r="A291" s="68"/>
      <c r="B291" s="69" t="s">
        <v>198</v>
      </c>
      <c r="C291" s="70" t="s">
        <v>9</v>
      </c>
      <c r="D291" s="330">
        <v>232</v>
      </c>
      <c r="E291" s="115"/>
      <c r="F291" s="71"/>
      <c r="G291" s="72">
        <f t="shared" si="40"/>
        <v>0</v>
      </c>
      <c r="I291" s="402"/>
    </row>
    <row r="292" spans="1:15">
      <c r="A292" s="68"/>
      <c r="B292" s="69" t="s">
        <v>295</v>
      </c>
      <c r="C292" s="70" t="s">
        <v>9</v>
      </c>
      <c r="D292" s="330">
        <v>180</v>
      </c>
      <c r="E292" s="115"/>
      <c r="F292" s="71"/>
      <c r="G292" s="72">
        <f t="shared" si="40"/>
        <v>0</v>
      </c>
      <c r="I292" s="410"/>
    </row>
    <row r="293" spans="1:15">
      <c r="A293" s="68"/>
      <c r="B293" s="69" t="s">
        <v>15</v>
      </c>
      <c r="C293" s="70" t="s">
        <v>10</v>
      </c>
      <c r="D293" s="334">
        <v>48.782399999999996</v>
      </c>
      <c r="E293" s="115"/>
      <c r="F293" s="71"/>
      <c r="G293" s="72">
        <f t="shared" si="40"/>
        <v>0</v>
      </c>
      <c r="I293" s="402"/>
    </row>
    <row r="294" spans="1:15">
      <c r="A294" s="68"/>
      <c r="B294" s="69"/>
      <c r="C294" s="70"/>
      <c r="E294" s="111"/>
      <c r="F294" s="71"/>
      <c r="G294" s="72"/>
    </row>
    <row r="295" spans="1:15">
      <c r="A295" s="146" t="s">
        <v>11</v>
      </c>
      <c r="B295" s="151" t="s">
        <v>197</v>
      </c>
      <c r="C295" s="148"/>
      <c r="D295" s="393"/>
      <c r="E295" s="149"/>
      <c r="F295" s="121"/>
      <c r="G295" s="122">
        <f t="shared" si="40"/>
        <v>0</v>
      </c>
    </row>
    <row r="296" spans="1:15">
      <c r="A296" s="68" t="s">
        <v>181</v>
      </c>
      <c r="B296" s="69" t="s">
        <v>363</v>
      </c>
      <c r="C296" s="70" t="s">
        <v>132</v>
      </c>
      <c r="D296" s="394">
        <v>17.08473</v>
      </c>
      <c r="E296" s="168"/>
      <c r="F296" s="71"/>
      <c r="G296" s="72">
        <f t="shared" si="40"/>
        <v>0</v>
      </c>
      <c r="L296" s="328"/>
      <c r="N296" s="328"/>
    </row>
    <row r="297" spans="1:15">
      <c r="A297" s="68"/>
      <c r="B297" s="69" t="s">
        <v>200</v>
      </c>
      <c r="C297" s="70" t="s">
        <v>9</v>
      </c>
      <c r="D297" s="389">
        <v>4615</v>
      </c>
      <c r="E297" s="115"/>
      <c r="F297" s="71"/>
      <c r="G297" s="72">
        <f t="shared" si="40"/>
        <v>0</v>
      </c>
      <c r="I297" s="402"/>
      <c r="L297" s="328"/>
      <c r="M297" s="328"/>
    </row>
    <row r="298" spans="1:15">
      <c r="A298" s="68"/>
      <c r="B298" s="69" t="s">
        <v>15</v>
      </c>
      <c r="C298" s="70" t="s">
        <v>10</v>
      </c>
      <c r="D298" s="389">
        <v>341.69460000000004</v>
      </c>
      <c r="E298" s="115"/>
      <c r="F298" s="71"/>
      <c r="G298" s="72">
        <f t="shared" si="40"/>
        <v>0</v>
      </c>
      <c r="I298" s="402"/>
      <c r="J298" s="402"/>
      <c r="M298" s="328"/>
    </row>
    <row r="299" spans="1:15">
      <c r="A299" s="68"/>
      <c r="B299" s="69"/>
      <c r="C299" s="70"/>
      <c r="D299" s="331"/>
      <c r="E299" s="115"/>
      <c r="F299" s="71"/>
      <c r="G299" s="72"/>
      <c r="M299" s="328"/>
    </row>
    <row r="300" spans="1:15">
      <c r="A300" s="146" t="s">
        <v>56</v>
      </c>
      <c r="B300" s="151" t="s">
        <v>353</v>
      </c>
      <c r="C300" s="144"/>
      <c r="D300" s="343"/>
      <c r="E300" s="145"/>
      <c r="F300" s="121"/>
      <c r="G300" s="122"/>
    </row>
    <row r="301" spans="1:15">
      <c r="A301" s="146" t="s">
        <v>158</v>
      </c>
      <c r="B301" s="151" t="s">
        <v>355</v>
      </c>
      <c r="C301" s="148"/>
      <c r="D301" s="343"/>
      <c r="E301" s="149"/>
      <c r="F301" s="121"/>
      <c r="G301" s="150"/>
    </row>
    <row r="302" spans="1:15">
      <c r="A302" s="68" t="s">
        <v>181</v>
      </c>
      <c r="B302" s="69" t="s">
        <v>335</v>
      </c>
      <c r="C302" s="70" t="s">
        <v>132</v>
      </c>
      <c r="D302" s="396">
        <v>8.5438560000000017</v>
      </c>
      <c r="E302" s="111"/>
      <c r="F302" s="71"/>
      <c r="G302" s="72">
        <f t="shared" ref="G302:G351" si="41">(D302*E302)+(D302*F302)</f>
        <v>0</v>
      </c>
      <c r="N302" s="328"/>
      <c r="O302" s="328"/>
    </row>
    <row r="303" spans="1:15">
      <c r="A303" s="68"/>
      <c r="B303" s="69" t="s">
        <v>198</v>
      </c>
      <c r="C303" s="70" t="s">
        <v>9</v>
      </c>
      <c r="D303" s="396">
        <v>754</v>
      </c>
      <c r="E303" s="115"/>
      <c r="F303" s="71"/>
      <c r="G303" s="72">
        <f t="shared" si="41"/>
        <v>0</v>
      </c>
      <c r="I303" s="402"/>
      <c r="N303" s="328"/>
      <c r="O303" s="328"/>
    </row>
    <row r="304" spans="1:15">
      <c r="A304" s="68"/>
      <c r="B304" s="69" t="s">
        <v>295</v>
      </c>
      <c r="C304" s="70" t="s">
        <v>9</v>
      </c>
      <c r="D304" s="396">
        <v>1048</v>
      </c>
      <c r="E304" s="115"/>
      <c r="F304" s="71"/>
      <c r="G304" s="72">
        <f t="shared" si="41"/>
        <v>0</v>
      </c>
      <c r="I304" s="410"/>
      <c r="N304" s="328"/>
      <c r="O304" s="328"/>
    </row>
    <row r="305" spans="1:15">
      <c r="A305" s="68"/>
      <c r="B305" s="69" t="s">
        <v>15</v>
      </c>
      <c r="C305" s="70" t="s">
        <v>10</v>
      </c>
      <c r="D305" s="396">
        <v>170.87712000000005</v>
      </c>
      <c r="E305" s="115"/>
      <c r="F305" s="71"/>
      <c r="G305" s="72">
        <f t="shared" si="41"/>
        <v>0</v>
      </c>
      <c r="I305" s="402"/>
      <c r="N305" s="328"/>
      <c r="O305" s="328"/>
    </row>
    <row r="306" spans="1:15">
      <c r="A306" s="68" t="s">
        <v>182</v>
      </c>
      <c r="B306" s="69" t="s">
        <v>336</v>
      </c>
      <c r="C306" s="70" t="s">
        <v>132</v>
      </c>
      <c r="D306" s="396">
        <v>3.8431019999999991</v>
      </c>
      <c r="E306" s="111"/>
      <c r="F306" s="71"/>
      <c r="G306" s="72">
        <f t="shared" si="41"/>
        <v>0</v>
      </c>
    </row>
    <row r="307" spans="1:15">
      <c r="A307" s="68"/>
      <c r="B307" s="69" t="s">
        <v>198</v>
      </c>
      <c r="C307" s="70" t="s">
        <v>9</v>
      </c>
      <c r="D307" s="396">
        <v>16</v>
      </c>
      <c r="E307" s="115"/>
      <c r="F307" s="71"/>
      <c r="G307" s="72">
        <f t="shared" si="41"/>
        <v>0</v>
      </c>
      <c r="I307" s="402"/>
    </row>
    <row r="308" spans="1:15">
      <c r="A308" s="68"/>
      <c r="B308" s="69" t="s">
        <v>199</v>
      </c>
      <c r="C308" s="70" t="s">
        <v>9</v>
      </c>
      <c r="D308" s="396">
        <v>233</v>
      </c>
      <c r="E308" s="115"/>
      <c r="F308" s="71"/>
      <c r="G308" s="72">
        <f t="shared" ref="G308" si="42">(D308*E308)+(D308*F308)</f>
        <v>0</v>
      </c>
      <c r="I308" s="402"/>
    </row>
    <row r="309" spans="1:15">
      <c r="A309" s="68"/>
      <c r="B309" s="69" t="s">
        <v>295</v>
      </c>
      <c r="C309" s="70" t="s">
        <v>9</v>
      </c>
      <c r="D309" s="396">
        <v>180</v>
      </c>
      <c r="E309" s="115"/>
      <c r="F309" s="71"/>
      <c r="G309" s="72">
        <f t="shared" si="41"/>
        <v>0</v>
      </c>
      <c r="I309" s="410"/>
    </row>
    <row r="310" spans="1:15">
      <c r="A310" s="68"/>
      <c r="B310" s="69" t="s">
        <v>15</v>
      </c>
      <c r="C310" s="70" t="s">
        <v>10</v>
      </c>
      <c r="D310" s="396">
        <v>76.862039999999979</v>
      </c>
      <c r="E310" s="115"/>
      <c r="F310" s="71"/>
      <c r="G310" s="72">
        <f t="shared" si="41"/>
        <v>0</v>
      </c>
      <c r="I310" s="402"/>
    </row>
    <row r="311" spans="1:15">
      <c r="A311" s="68" t="s">
        <v>184</v>
      </c>
      <c r="B311" s="69" t="s">
        <v>343</v>
      </c>
      <c r="C311" s="70" t="s">
        <v>132</v>
      </c>
      <c r="D311" s="396">
        <v>9.5846160000000022</v>
      </c>
      <c r="E311" s="111"/>
      <c r="F311" s="71"/>
      <c r="G311" s="72">
        <f t="shared" si="41"/>
        <v>0</v>
      </c>
    </row>
    <row r="312" spans="1:15">
      <c r="A312" s="68"/>
      <c r="B312" s="69" t="s">
        <v>198</v>
      </c>
      <c r="C312" s="70" t="s">
        <v>9</v>
      </c>
      <c r="D312" s="396">
        <v>979</v>
      </c>
      <c r="E312" s="115"/>
      <c r="F312" s="71"/>
      <c r="G312" s="72">
        <f t="shared" ref="G312:G314" si="43">(D312*E312)+(D312*F312)</f>
        <v>0</v>
      </c>
      <c r="I312" s="402"/>
    </row>
    <row r="313" spans="1:15">
      <c r="A313" s="68"/>
      <c r="B313" s="69" t="s">
        <v>295</v>
      </c>
      <c r="C313" s="70" t="s">
        <v>9</v>
      </c>
      <c r="D313" s="396">
        <v>228</v>
      </c>
      <c r="E313" s="115"/>
      <c r="F313" s="71"/>
      <c r="G313" s="72">
        <f t="shared" si="43"/>
        <v>0</v>
      </c>
      <c r="I313" s="410"/>
    </row>
    <row r="314" spans="1:15">
      <c r="A314" s="68"/>
      <c r="B314" s="69" t="s">
        <v>15</v>
      </c>
      <c r="C314" s="70" t="s">
        <v>10</v>
      </c>
      <c r="D314" s="396">
        <v>191.69232000000005</v>
      </c>
      <c r="E314" s="115"/>
      <c r="F314" s="71"/>
      <c r="G314" s="72">
        <f t="shared" si="43"/>
        <v>0</v>
      </c>
      <c r="I314" s="402"/>
    </row>
    <row r="315" spans="1:15">
      <c r="A315" s="68" t="s">
        <v>183</v>
      </c>
      <c r="B315" s="69" t="s">
        <v>344</v>
      </c>
      <c r="C315" s="70" t="s">
        <v>132</v>
      </c>
      <c r="D315" s="396">
        <v>0.11344800000000001</v>
      </c>
      <c r="E315" s="111"/>
      <c r="F315" s="71"/>
      <c r="G315" s="72">
        <f t="shared" si="41"/>
        <v>0</v>
      </c>
    </row>
    <row r="316" spans="1:15">
      <c r="A316" s="68"/>
      <c r="B316" s="69" t="s">
        <v>198</v>
      </c>
      <c r="C316" s="70" t="s">
        <v>9</v>
      </c>
      <c r="D316" s="396">
        <v>10</v>
      </c>
      <c r="E316" s="115"/>
      <c r="F316" s="71"/>
      <c r="G316" s="72">
        <f t="shared" ref="G316:G318" si="44">(D316*E316)+(D316*F316)</f>
        <v>0</v>
      </c>
      <c r="I316" s="402"/>
    </row>
    <row r="317" spans="1:15">
      <c r="A317" s="68"/>
      <c r="B317" s="69" t="s">
        <v>295</v>
      </c>
      <c r="C317" s="70" t="s">
        <v>9</v>
      </c>
      <c r="D317" s="396">
        <v>14</v>
      </c>
      <c r="E317" s="115"/>
      <c r="F317" s="71"/>
      <c r="G317" s="72">
        <f t="shared" si="44"/>
        <v>0</v>
      </c>
      <c r="I317" s="410"/>
    </row>
    <row r="318" spans="1:15">
      <c r="A318" s="68"/>
      <c r="B318" s="69" t="s">
        <v>15</v>
      </c>
      <c r="C318" s="70" t="s">
        <v>10</v>
      </c>
      <c r="D318" s="396">
        <v>2.2689600000000003</v>
      </c>
      <c r="E318" s="115"/>
      <c r="F318" s="71"/>
      <c r="G318" s="72">
        <f t="shared" si="44"/>
        <v>0</v>
      </c>
      <c r="I318" s="402"/>
    </row>
    <row r="319" spans="1:15">
      <c r="A319" s="68" t="s">
        <v>233</v>
      </c>
      <c r="B319" s="69" t="s">
        <v>337</v>
      </c>
      <c r="C319" s="70" t="s">
        <v>132</v>
      </c>
      <c r="D319" s="396">
        <v>0.58416000000000001</v>
      </c>
      <c r="E319" s="111"/>
      <c r="F319" s="71"/>
      <c r="G319" s="72">
        <f t="shared" si="41"/>
        <v>0</v>
      </c>
    </row>
    <row r="320" spans="1:15">
      <c r="A320" s="68"/>
      <c r="B320" s="69" t="s">
        <v>198</v>
      </c>
      <c r="C320" s="70" t="s">
        <v>9</v>
      </c>
      <c r="D320" s="396">
        <v>56</v>
      </c>
      <c r="E320" s="115"/>
      <c r="F320" s="71"/>
      <c r="G320" s="72">
        <f t="shared" ref="G320:G322" si="45">(D320*E320)+(D320*F320)</f>
        <v>0</v>
      </c>
      <c r="I320" s="402"/>
    </row>
    <row r="321" spans="1:9">
      <c r="A321" s="68"/>
      <c r="B321" s="69" t="s">
        <v>295</v>
      </c>
      <c r="C321" s="70" t="s">
        <v>9</v>
      </c>
      <c r="D321" s="396">
        <v>40</v>
      </c>
      <c r="E321" s="115"/>
      <c r="F321" s="71"/>
      <c r="G321" s="72">
        <f t="shared" si="45"/>
        <v>0</v>
      </c>
      <c r="I321" s="410"/>
    </row>
    <row r="322" spans="1:9">
      <c r="A322" s="68"/>
      <c r="B322" s="69" t="s">
        <v>15</v>
      </c>
      <c r="C322" s="70" t="s">
        <v>10</v>
      </c>
      <c r="D322" s="396">
        <v>11.683199999999999</v>
      </c>
      <c r="E322" s="115"/>
      <c r="F322" s="71"/>
      <c r="G322" s="72">
        <f t="shared" si="45"/>
        <v>0</v>
      </c>
      <c r="I322" s="402"/>
    </row>
    <row r="323" spans="1:9">
      <c r="A323" s="68" t="s">
        <v>234</v>
      </c>
      <c r="B323" s="69" t="s">
        <v>345</v>
      </c>
      <c r="C323" s="70" t="s">
        <v>132</v>
      </c>
      <c r="D323" s="396">
        <v>0.18928800000000001</v>
      </c>
      <c r="E323" s="111"/>
      <c r="F323" s="71"/>
      <c r="G323" s="72">
        <f t="shared" si="41"/>
        <v>0</v>
      </c>
    </row>
    <row r="324" spans="1:9">
      <c r="A324" s="68"/>
      <c r="B324" s="69" t="s">
        <v>198</v>
      </c>
      <c r="C324" s="70" t="s">
        <v>9</v>
      </c>
      <c r="D324" s="396">
        <v>18</v>
      </c>
      <c r="E324" s="115"/>
      <c r="F324" s="71"/>
      <c r="G324" s="72">
        <f t="shared" ref="G324:G326" si="46">(D324*E324)+(D324*F324)</f>
        <v>0</v>
      </c>
      <c r="I324" s="402"/>
    </row>
    <row r="325" spans="1:9">
      <c r="A325" s="68"/>
      <c r="B325" s="69" t="s">
        <v>295</v>
      </c>
      <c r="C325" s="70" t="s">
        <v>9</v>
      </c>
      <c r="D325" s="396">
        <v>14</v>
      </c>
      <c r="E325" s="115"/>
      <c r="F325" s="71"/>
      <c r="G325" s="72">
        <f t="shared" si="46"/>
        <v>0</v>
      </c>
      <c r="I325" s="410"/>
    </row>
    <row r="326" spans="1:9">
      <c r="A326" s="68"/>
      <c r="B326" s="69" t="s">
        <v>15</v>
      </c>
      <c r="C326" s="70" t="s">
        <v>10</v>
      </c>
      <c r="D326" s="396">
        <v>3.7857600000000002</v>
      </c>
      <c r="E326" s="115"/>
      <c r="F326" s="71"/>
      <c r="G326" s="72">
        <f t="shared" si="46"/>
        <v>0</v>
      </c>
      <c r="I326" s="402"/>
    </row>
    <row r="327" spans="1:9">
      <c r="A327" s="68" t="s">
        <v>236</v>
      </c>
      <c r="B327" s="69" t="s">
        <v>338</v>
      </c>
      <c r="C327" s="70" t="s">
        <v>132</v>
      </c>
      <c r="D327" s="396">
        <v>0.31150800000000006</v>
      </c>
      <c r="E327" s="111"/>
      <c r="F327" s="71"/>
      <c r="G327" s="72">
        <f t="shared" si="41"/>
        <v>0</v>
      </c>
    </row>
    <row r="328" spans="1:9">
      <c r="A328" s="68"/>
      <c r="B328" s="69" t="s">
        <v>198</v>
      </c>
      <c r="C328" s="70" t="s">
        <v>9</v>
      </c>
      <c r="D328" s="396">
        <v>12</v>
      </c>
      <c r="E328" s="115"/>
      <c r="F328" s="71"/>
      <c r="G328" s="72">
        <f t="shared" si="41"/>
        <v>0</v>
      </c>
      <c r="I328" s="402"/>
    </row>
    <row r="329" spans="1:9">
      <c r="A329" s="68"/>
      <c r="B329" s="69" t="s">
        <v>199</v>
      </c>
      <c r="C329" s="70" t="s">
        <v>9</v>
      </c>
      <c r="D329" s="396">
        <v>12</v>
      </c>
      <c r="E329" s="115"/>
      <c r="F329" s="71"/>
      <c r="G329" s="72">
        <f t="shared" si="41"/>
        <v>0</v>
      </c>
      <c r="I329" s="402"/>
    </row>
    <row r="330" spans="1:9">
      <c r="A330" s="68"/>
      <c r="B330" s="69" t="s">
        <v>295</v>
      </c>
      <c r="C330" s="70" t="s">
        <v>9</v>
      </c>
      <c r="D330" s="396">
        <v>15</v>
      </c>
      <c r="E330" s="115"/>
      <c r="F330" s="71"/>
      <c r="G330" s="72">
        <f t="shared" si="41"/>
        <v>0</v>
      </c>
      <c r="I330" s="410"/>
    </row>
    <row r="331" spans="1:9">
      <c r="A331" s="68"/>
      <c r="B331" s="69" t="s">
        <v>15</v>
      </c>
      <c r="C331" s="70" t="s">
        <v>10</v>
      </c>
      <c r="D331" s="396">
        <v>6.2301600000000015</v>
      </c>
      <c r="E331" s="115"/>
      <c r="F331" s="71"/>
      <c r="G331" s="72">
        <f t="shared" si="41"/>
        <v>0</v>
      </c>
      <c r="I331" s="402"/>
    </row>
    <row r="332" spans="1:9">
      <c r="A332" s="68" t="s">
        <v>265</v>
      </c>
      <c r="B332" s="69" t="s">
        <v>339</v>
      </c>
      <c r="C332" s="70" t="s">
        <v>132</v>
      </c>
      <c r="D332" s="396">
        <v>0.45543599999999995</v>
      </c>
      <c r="E332" s="111"/>
      <c r="F332" s="71"/>
      <c r="G332" s="72">
        <f t="shared" si="41"/>
        <v>0</v>
      </c>
    </row>
    <row r="333" spans="1:9">
      <c r="A333" s="68"/>
      <c r="B333" s="69" t="s">
        <v>198</v>
      </c>
      <c r="C333" s="70" t="s">
        <v>9</v>
      </c>
      <c r="D333" s="396">
        <v>42</v>
      </c>
      <c r="E333" s="115"/>
      <c r="F333" s="71"/>
      <c r="G333" s="72">
        <f t="shared" si="41"/>
        <v>0</v>
      </c>
      <c r="I333" s="402"/>
    </row>
    <row r="334" spans="1:9">
      <c r="A334" s="68"/>
      <c r="B334" s="69" t="s">
        <v>295</v>
      </c>
      <c r="C334" s="70" t="s">
        <v>9</v>
      </c>
      <c r="D334" s="396">
        <v>43</v>
      </c>
      <c r="E334" s="115"/>
      <c r="F334" s="71"/>
      <c r="G334" s="72">
        <f t="shared" si="41"/>
        <v>0</v>
      </c>
      <c r="I334" s="410"/>
    </row>
    <row r="335" spans="1:9">
      <c r="A335" s="68"/>
      <c r="B335" s="69" t="s">
        <v>15</v>
      </c>
      <c r="C335" s="70" t="s">
        <v>10</v>
      </c>
      <c r="D335" s="396">
        <v>9.1087199999999982</v>
      </c>
      <c r="E335" s="115"/>
      <c r="F335" s="71"/>
      <c r="G335" s="72">
        <f t="shared" si="41"/>
        <v>0</v>
      </c>
      <c r="I335" s="402"/>
    </row>
    <row r="336" spans="1:9">
      <c r="A336" s="68" t="s">
        <v>266</v>
      </c>
      <c r="B336" s="69" t="s">
        <v>340</v>
      </c>
      <c r="C336" s="70" t="s">
        <v>132</v>
      </c>
      <c r="D336" s="396">
        <v>0.14974799999999999</v>
      </c>
      <c r="E336" s="111"/>
      <c r="F336" s="71"/>
      <c r="G336" s="72">
        <f t="shared" si="41"/>
        <v>0</v>
      </c>
    </row>
    <row r="337" spans="1:9">
      <c r="A337" s="68"/>
      <c r="B337" s="69" t="s">
        <v>198</v>
      </c>
      <c r="C337" s="70" t="s">
        <v>9</v>
      </c>
      <c r="D337" s="396">
        <v>8</v>
      </c>
      <c r="E337" s="115"/>
      <c r="F337" s="71"/>
      <c r="G337" s="72">
        <f t="shared" ref="G337:G340" si="47">(D337*E337)+(D337*F337)</f>
        <v>0</v>
      </c>
      <c r="I337" s="402"/>
    </row>
    <row r="338" spans="1:9">
      <c r="A338" s="68"/>
      <c r="B338" s="69" t="s">
        <v>199</v>
      </c>
      <c r="C338" s="70" t="s">
        <v>9</v>
      </c>
      <c r="D338" s="396">
        <v>4</v>
      </c>
      <c r="E338" s="115"/>
      <c r="F338" s="71"/>
      <c r="G338" s="72">
        <f t="shared" si="47"/>
        <v>0</v>
      </c>
      <c r="I338" s="402"/>
    </row>
    <row r="339" spans="1:9">
      <c r="A339" s="68"/>
      <c r="B339" s="69" t="s">
        <v>295</v>
      </c>
      <c r="C339" s="70" t="s">
        <v>9</v>
      </c>
      <c r="D339" s="396">
        <v>11</v>
      </c>
      <c r="E339" s="115"/>
      <c r="F339" s="71"/>
      <c r="G339" s="72">
        <f t="shared" si="47"/>
        <v>0</v>
      </c>
      <c r="I339" s="410"/>
    </row>
    <row r="340" spans="1:9">
      <c r="A340" s="68"/>
      <c r="B340" s="69" t="s">
        <v>15</v>
      </c>
      <c r="C340" s="70" t="s">
        <v>10</v>
      </c>
      <c r="D340" s="396">
        <v>2.9949599999999998</v>
      </c>
      <c r="E340" s="115"/>
      <c r="F340" s="71"/>
      <c r="G340" s="72">
        <f t="shared" si="47"/>
        <v>0</v>
      </c>
      <c r="I340" s="402"/>
    </row>
    <row r="341" spans="1:9">
      <c r="A341" s="68" t="s">
        <v>268</v>
      </c>
      <c r="B341" s="69" t="s">
        <v>347</v>
      </c>
      <c r="C341" s="70" t="s">
        <v>132</v>
      </c>
      <c r="D341" s="396">
        <v>0.18708000000000002</v>
      </c>
      <c r="E341" s="111"/>
      <c r="F341" s="71"/>
      <c r="G341" s="72">
        <f t="shared" si="41"/>
        <v>0</v>
      </c>
    </row>
    <row r="342" spans="1:9">
      <c r="A342" s="68"/>
      <c r="B342" s="69" t="s">
        <v>198</v>
      </c>
      <c r="C342" s="70" t="s">
        <v>9</v>
      </c>
      <c r="D342" s="396">
        <v>8</v>
      </c>
      <c r="E342" s="115"/>
      <c r="F342" s="71"/>
      <c r="G342" s="72">
        <f t="shared" si="41"/>
        <v>0</v>
      </c>
      <c r="I342" s="402"/>
    </row>
    <row r="343" spans="1:9">
      <c r="A343" s="68"/>
      <c r="B343" s="69" t="s">
        <v>364</v>
      </c>
      <c r="C343" s="70" t="s">
        <v>9</v>
      </c>
      <c r="D343" s="396">
        <v>4</v>
      </c>
      <c r="E343" s="115"/>
      <c r="F343" s="71"/>
      <c r="G343" s="72">
        <f t="shared" si="41"/>
        <v>0</v>
      </c>
      <c r="I343" s="402"/>
    </row>
    <row r="344" spans="1:9">
      <c r="A344" s="68"/>
      <c r="B344" s="69" t="s">
        <v>295</v>
      </c>
      <c r="C344" s="70" t="s">
        <v>9</v>
      </c>
      <c r="D344" s="396">
        <v>14</v>
      </c>
      <c r="E344" s="115"/>
      <c r="F344" s="71"/>
      <c r="G344" s="72">
        <f t="shared" si="41"/>
        <v>0</v>
      </c>
      <c r="I344" s="410"/>
    </row>
    <row r="345" spans="1:9">
      <c r="A345" s="68"/>
      <c r="B345" s="69" t="s">
        <v>15</v>
      </c>
      <c r="C345" s="70" t="s">
        <v>10</v>
      </c>
      <c r="D345" s="396">
        <v>3.7416000000000005</v>
      </c>
      <c r="E345" s="115"/>
      <c r="F345" s="71"/>
      <c r="G345" s="72">
        <f t="shared" si="41"/>
        <v>0</v>
      </c>
      <c r="I345" s="402"/>
    </row>
    <row r="346" spans="1:9">
      <c r="A346" s="68" t="s">
        <v>341</v>
      </c>
      <c r="B346" s="69" t="s">
        <v>348</v>
      </c>
      <c r="C346" s="70" t="s">
        <v>132</v>
      </c>
      <c r="D346" s="396">
        <v>9.2208000000000012E-2</v>
      </c>
      <c r="E346" s="111"/>
      <c r="F346" s="71"/>
      <c r="G346" s="72">
        <f t="shared" si="41"/>
        <v>0</v>
      </c>
    </row>
    <row r="347" spans="1:9">
      <c r="A347" s="68"/>
      <c r="B347" s="69" t="s">
        <v>198</v>
      </c>
      <c r="C347" s="70" t="s">
        <v>9</v>
      </c>
      <c r="D347" s="396">
        <v>4</v>
      </c>
      <c r="E347" s="115"/>
      <c r="F347" s="71"/>
      <c r="G347" s="72">
        <f t="shared" ref="G347:G350" si="48">(D347*E347)+(D347*F347)</f>
        <v>0</v>
      </c>
      <c r="I347" s="402"/>
    </row>
    <row r="348" spans="1:9">
      <c r="A348" s="68"/>
      <c r="B348" s="69" t="s">
        <v>364</v>
      </c>
      <c r="C348" s="70" t="s">
        <v>9</v>
      </c>
      <c r="D348" s="396">
        <v>2</v>
      </c>
      <c r="E348" s="115"/>
      <c r="F348" s="71"/>
      <c r="G348" s="72">
        <f t="shared" si="48"/>
        <v>0</v>
      </c>
      <c r="I348" s="402"/>
    </row>
    <row r="349" spans="1:9">
      <c r="A349" s="68"/>
      <c r="B349" s="69" t="s">
        <v>295</v>
      </c>
      <c r="C349" s="70" t="s">
        <v>9</v>
      </c>
      <c r="D349" s="396">
        <v>6</v>
      </c>
      <c r="E349" s="115"/>
      <c r="F349" s="71"/>
      <c r="G349" s="72">
        <f t="shared" si="48"/>
        <v>0</v>
      </c>
      <c r="I349" s="410"/>
    </row>
    <row r="350" spans="1:9">
      <c r="A350" s="68"/>
      <c r="B350" s="69" t="s">
        <v>15</v>
      </c>
      <c r="C350" s="70" t="s">
        <v>10</v>
      </c>
      <c r="D350" s="396">
        <v>1.8441600000000002</v>
      </c>
      <c r="E350" s="115"/>
      <c r="F350" s="71"/>
      <c r="G350" s="72">
        <f t="shared" si="48"/>
        <v>0</v>
      </c>
      <c r="I350" s="402"/>
    </row>
    <row r="351" spans="1:9">
      <c r="A351" s="68" t="s">
        <v>342</v>
      </c>
      <c r="B351" s="69" t="s">
        <v>346</v>
      </c>
      <c r="C351" s="70" t="s">
        <v>132</v>
      </c>
      <c r="D351" s="396">
        <v>3.6624000000000004E-2</v>
      </c>
      <c r="E351" s="111"/>
      <c r="F351" s="71"/>
      <c r="G351" s="72">
        <f t="shared" si="41"/>
        <v>0</v>
      </c>
    </row>
    <row r="352" spans="1:9">
      <c r="A352" s="68"/>
      <c r="B352" s="69" t="s">
        <v>198</v>
      </c>
      <c r="C352" s="70" t="s">
        <v>9</v>
      </c>
      <c r="D352" s="396">
        <v>1</v>
      </c>
      <c r="E352" s="115"/>
      <c r="F352" s="71"/>
      <c r="G352" s="72">
        <f t="shared" ref="G352:G355" si="49">(D352*E352)+(D352*F352)</f>
        <v>0</v>
      </c>
      <c r="I352" s="402"/>
    </row>
    <row r="353" spans="1:9">
      <c r="A353" s="68"/>
      <c r="B353" s="69" t="s">
        <v>364</v>
      </c>
      <c r="C353" s="70" t="s">
        <v>9</v>
      </c>
      <c r="D353" s="396">
        <v>1</v>
      </c>
      <c r="E353" s="115"/>
      <c r="F353" s="71"/>
      <c r="G353" s="72">
        <f t="shared" si="49"/>
        <v>0</v>
      </c>
      <c r="I353" s="402"/>
    </row>
    <row r="354" spans="1:9">
      <c r="A354" s="68"/>
      <c r="B354" s="69" t="s">
        <v>295</v>
      </c>
      <c r="C354" s="70" t="s">
        <v>9</v>
      </c>
      <c r="D354" s="396">
        <v>3</v>
      </c>
      <c r="E354" s="115"/>
      <c r="F354" s="71"/>
      <c r="G354" s="72">
        <f t="shared" si="49"/>
        <v>0</v>
      </c>
      <c r="I354" s="410"/>
    </row>
    <row r="355" spans="1:9">
      <c r="A355" s="68"/>
      <c r="B355" s="69" t="s">
        <v>15</v>
      </c>
      <c r="C355" s="70" t="s">
        <v>10</v>
      </c>
      <c r="D355" s="396">
        <v>0.73248000000000002</v>
      </c>
      <c r="E355" s="115"/>
      <c r="F355" s="71"/>
      <c r="G355" s="72">
        <f t="shared" si="49"/>
        <v>0</v>
      </c>
      <c r="I355" s="402"/>
    </row>
    <row r="356" spans="1:9">
      <c r="A356" s="68"/>
      <c r="B356" s="69"/>
      <c r="C356" s="70"/>
      <c r="D356" s="396"/>
      <c r="E356" s="115"/>
      <c r="F356" s="71"/>
      <c r="G356" s="72"/>
      <c r="I356" s="402"/>
    </row>
    <row r="357" spans="1:9">
      <c r="A357" s="346" t="s">
        <v>67</v>
      </c>
      <c r="B357" s="151" t="s">
        <v>354</v>
      </c>
      <c r="C357" s="148"/>
      <c r="D357" s="397"/>
      <c r="E357" s="118"/>
      <c r="F357" s="121"/>
      <c r="G357" s="122"/>
    </row>
    <row r="358" spans="1:9">
      <c r="A358" s="68" t="s">
        <v>181</v>
      </c>
      <c r="B358" s="69" t="s">
        <v>349</v>
      </c>
      <c r="C358" s="70" t="s">
        <v>132</v>
      </c>
      <c r="D358" s="396">
        <v>3.4428599999999996</v>
      </c>
      <c r="E358" s="111"/>
      <c r="F358" s="71"/>
      <c r="G358" s="72">
        <f>(D358*E358)+(D358*F358)</f>
        <v>0</v>
      </c>
    </row>
    <row r="359" spans="1:9">
      <c r="A359" s="68"/>
      <c r="B359" s="69" t="s">
        <v>200</v>
      </c>
      <c r="C359" s="70" t="s">
        <v>9</v>
      </c>
      <c r="D359" s="396">
        <v>930</v>
      </c>
      <c r="E359" s="115"/>
      <c r="F359" s="71"/>
      <c r="G359" s="72">
        <f t="shared" ref="G359:G360" si="50">(D359*E359)+(D359*F359)</f>
        <v>0</v>
      </c>
      <c r="I359" s="402"/>
    </row>
    <row r="360" spans="1:9">
      <c r="A360" s="68"/>
      <c r="B360" s="69" t="s">
        <v>15</v>
      </c>
      <c r="C360" s="70" t="s">
        <v>10</v>
      </c>
      <c r="D360" s="396">
        <v>68.857199999999992</v>
      </c>
      <c r="E360" s="115"/>
      <c r="F360" s="71"/>
      <c r="G360" s="72">
        <f t="shared" si="50"/>
        <v>0</v>
      </c>
      <c r="I360" s="402"/>
    </row>
    <row r="361" spans="1:9">
      <c r="A361" s="68" t="s">
        <v>182</v>
      </c>
      <c r="B361" s="69" t="s">
        <v>352</v>
      </c>
      <c r="C361" s="70" t="s">
        <v>132</v>
      </c>
      <c r="D361" s="396">
        <v>1.2068519999999998</v>
      </c>
      <c r="E361" s="111"/>
      <c r="F361" s="71"/>
      <c r="G361" s="72">
        <f>(D361*E361)+(D361*F361)</f>
        <v>0</v>
      </c>
    </row>
    <row r="362" spans="1:9">
      <c r="A362" s="68"/>
      <c r="B362" s="69" t="s">
        <v>200</v>
      </c>
      <c r="C362" s="70" t="s">
        <v>9</v>
      </c>
      <c r="D362" s="396">
        <v>326</v>
      </c>
      <c r="E362" s="115"/>
      <c r="F362" s="71"/>
      <c r="G362" s="72">
        <f t="shared" ref="G362:G363" si="51">(D362*E362)+(D362*F362)</f>
        <v>0</v>
      </c>
      <c r="I362" s="402"/>
    </row>
    <row r="363" spans="1:9">
      <c r="A363" s="68"/>
      <c r="B363" s="69" t="s">
        <v>15</v>
      </c>
      <c r="C363" s="70" t="s">
        <v>10</v>
      </c>
      <c r="D363" s="396">
        <v>24.137039999999995</v>
      </c>
      <c r="E363" s="115"/>
      <c r="F363" s="71"/>
      <c r="G363" s="72">
        <f t="shared" si="51"/>
        <v>0</v>
      </c>
      <c r="I363" s="402"/>
    </row>
    <row r="364" spans="1:9">
      <c r="A364" s="146" t="s">
        <v>68</v>
      </c>
      <c r="B364" s="151" t="s">
        <v>333</v>
      </c>
      <c r="C364" s="148"/>
      <c r="D364" s="397"/>
      <c r="E364" s="149"/>
      <c r="F364" s="121"/>
      <c r="G364" s="122">
        <f t="shared" ref="G364" si="52">(D364*E364)+(D364*F364)</f>
        <v>0</v>
      </c>
    </row>
    <row r="365" spans="1:9">
      <c r="A365" s="68" t="s">
        <v>181</v>
      </c>
      <c r="B365" s="69" t="s">
        <v>350</v>
      </c>
      <c r="C365" s="70" t="s">
        <v>132</v>
      </c>
      <c r="D365" s="396">
        <v>0.27838799999999997</v>
      </c>
      <c r="E365" s="111"/>
      <c r="F365" s="71"/>
      <c r="G365" s="72">
        <f>(D365*E365)+(D365*F365)</f>
        <v>0</v>
      </c>
    </row>
    <row r="366" spans="1:9">
      <c r="A366" s="68"/>
      <c r="B366" s="69" t="s">
        <v>201</v>
      </c>
      <c r="C366" s="70" t="s">
        <v>9</v>
      </c>
      <c r="D366" s="396">
        <v>46</v>
      </c>
      <c r="E366" s="115"/>
      <c r="F366" s="71"/>
      <c r="G366" s="72">
        <f t="shared" ref="G366:G368" si="53">(D366*E366)+(D366*F366)</f>
        <v>0</v>
      </c>
      <c r="I366" s="402"/>
    </row>
    <row r="367" spans="1:9">
      <c r="A367" s="68"/>
      <c r="B367" s="69" t="s">
        <v>295</v>
      </c>
      <c r="C367" s="70" t="s">
        <v>9</v>
      </c>
      <c r="D367" s="396">
        <v>25</v>
      </c>
      <c r="E367" s="115"/>
      <c r="F367" s="71"/>
      <c r="G367" s="72">
        <f t="shared" si="53"/>
        <v>0</v>
      </c>
      <c r="I367" s="410"/>
    </row>
    <row r="368" spans="1:9">
      <c r="A368" s="68"/>
      <c r="B368" s="69" t="s">
        <v>15</v>
      </c>
      <c r="C368" s="70" t="s">
        <v>10</v>
      </c>
      <c r="D368" s="396">
        <v>5.5677599999999998</v>
      </c>
      <c r="E368" s="115"/>
      <c r="F368" s="71"/>
      <c r="G368" s="72">
        <f t="shared" si="53"/>
        <v>0</v>
      </c>
      <c r="I368" s="402"/>
    </row>
    <row r="369" spans="1:9">
      <c r="A369" s="68" t="s">
        <v>182</v>
      </c>
      <c r="B369" s="69" t="s">
        <v>376</v>
      </c>
      <c r="C369" s="70" t="s">
        <v>132</v>
      </c>
      <c r="D369" s="396">
        <v>0.15984000000000001</v>
      </c>
      <c r="E369" s="111"/>
      <c r="F369" s="71"/>
      <c r="G369" s="72">
        <f>(D369*E369)+(D369*F369)</f>
        <v>0</v>
      </c>
    </row>
    <row r="370" spans="1:9">
      <c r="A370" s="68"/>
      <c r="B370" s="69" t="s">
        <v>201</v>
      </c>
      <c r="C370" s="70" t="s">
        <v>9</v>
      </c>
      <c r="D370" s="396">
        <v>27</v>
      </c>
      <c r="E370" s="115"/>
      <c r="F370" s="71"/>
      <c r="G370" s="72">
        <f t="shared" ref="G370:G372" si="54">(D370*E370)+(D370*F370)</f>
        <v>0</v>
      </c>
      <c r="I370" s="402"/>
    </row>
    <row r="371" spans="1:9">
      <c r="A371" s="68"/>
      <c r="B371" s="69" t="s">
        <v>295</v>
      </c>
      <c r="C371" s="70" t="s">
        <v>9</v>
      </c>
      <c r="D371" s="396">
        <v>12</v>
      </c>
      <c r="E371" s="115"/>
      <c r="F371" s="71"/>
      <c r="G371" s="72">
        <f t="shared" si="54"/>
        <v>0</v>
      </c>
      <c r="I371" s="410"/>
    </row>
    <row r="372" spans="1:9">
      <c r="A372" s="68"/>
      <c r="B372" s="69" t="s">
        <v>15</v>
      </c>
      <c r="C372" s="70" t="s">
        <v>10</v>
      </c>
      <c r="D372" s="396">
        <v>3.1968000000000001</v>
      </c>
      <c r="E372" s="115"/>
      <c r="F372" s="71"/>
      <c r="G372" s="72">
        <f t="shared" si="54"/>
        <v>0</v>
      </c>
      <c r="I372" s="402"/>
    </row>
    <row r="373" spans="1:9">
      <c r="A373" s="68" t="s">
        <v>184</v>
      </c>
      <c r="B373" s="69" t="s">
        <v>368</v>
      </c>
      <c r="C373" s="70" t="s">
        <v>132</v>
      </c>
      <c r="D373" s="396">
        <v>0.20824800000000002</v>
      </c>
      <c r="E373" s="111"/>
      <c r="F373" s="71"/>
      <c r="G373" s="72">
        <f t="shared" ref="G373:G376" si="55">(D373*E373)+(D373*F373)</f>
        <v>0</v>
      </c>
    </row>
    <row r="374" spans="1:9">
      <c r="A374" s="68"/>
      <c r="B374" s="69" t="s">
        <v>198</v>
      </c>
      <c r="C374" s="70" t="s">
        <v>9</v>
      </c>
      <c r="D374" s="396">
        <v>20</v>
      </c>
      <c r="E374" s="115"/>
      <c r="F374" s="71"/>
      <c r="G374" s="72">
        <f t="shared" si="55"/>
        <v>0</v>
      </c>
      <c r="I374" s="402"/>
    </row>
    <row r="375" spans="1:9">
      <c r="A375" s="68"/>
      <c r="B375" s="69" t="s">
        <v>295</v>
      </c>
      <c r="C375" s="70" t="s">
        <v>9</v>
      </c>
      <c r="D375" s="396">
        <v>14</v>
      </c>
      <c r="E375" s="115"/>
      <c r="F375" s="71"/>
      <c r="G375" s="72">
        <f t="shared" si="55"/>
        <v>0</v>
      </c>
      <c r="I375" s="410"/>
    </row>
    <row r="376" spans="1:9">
      <c r="A376" s="68"/>
      <c r="B376" s="69" t="s">
        <v>15</v>
      </c>
      <c r="C376" s="70" t="s">
        <v>10</v>
      </c>
      <c r="D376" s="396">
        <v>4.1649600000000007</v>
      </c>
      <c r="E376" s="115"/>
      <c r="F376" s="71"/>
      <c r="G376" s="72">
        <f t="shared" si="55"/>
        <v>0</v>
      </c>
      <c r="I376" s="402"/>
    </row>
    <row r="377" spans="1:9">
      <c r="A377" s="68" t="s">
        <v>183</v>
      </c>
      <c r="B377" s="69" t="s">
        <v>351</v>
      </c>
      <c r="C377" s="70" t="s">
        <v>132</v>
      </c>
      <c r="D377" s="396">
        <v>0.57452400000000015</v>
      </c>
      <c r="E377" s="111"/>
      <c r="F377" s="71"/>
      <c r="G377" s="72">
        <f t="shared" ref="G377:G380" si="56">(D377*E377)+(D377*F377)</f>
        <v>0</v>
      </c>
    </row>
    <row r="378" spans="1:9">
      <c r="A378" s="68"/>
      <c r="B378" s="69" t="s">
        <v>198</v>
      </c>
      <c r="C378" s="70" t="s">
        <v>9</v>
      </c>
      <c r="D378" s="396">
        <v>54</v>
      </c>
      <c r="E378" s="115"/>
      <c r="F378" s="71"/>
      <c r="G378" s="72">
        <f t="shared" si="56"/>
        <v>0</v>
      </c>
      <c r="I378" s="402"/>
    </row>
    <row r="379" spans="1:9">
      <c r="A379" s="68"/>
      <c r="B379" s="69" t="s">
        <v>295</v>
      </c>
      <c r="C379" s="70" t="s">
        <v>9</v>
      </c>
      <c r="D379" s="396">
        <v>47</v>
      </c>
      <c r="E379" s="115"/>
      <c r="F379" s="71"/>
      <c r="G379" s="72">
        <f t="shared" si="56"/>
        <v>0</v>
      </c>
      <c r="I379" s="410"/>
    </row>
    <row r="380" spans="1:9">
      <c r="A380" s="68"/>
      <c r="B380" s="69" t="s">
        <v>15</v>
      </c>
      <c r="C380" s="70" t="s">
        <v>10</v>
      </c>
      <c r="D380" s="396">
        <v>11.490480000000003</v>
      </c>
      <c r="E380" s="115"/>
      <c r="F380" s="71"/>
      <c r="G380" s="72">
        <f t="shared" si="56"/>
        <v>0</v>
      </c>
      <c r="I380" s="402"/>
    </row>
    <row r="381" spans="1:9">
      <c r="A381" s="68"/>
      <c r="B381" s="69"/>
      <c r="C381" s="70"/>
      <c r="D381" s="396"/>
      <c r="E381" s="111"/>
      <c r="F381" s="71"/>
      <c r="G381" s="72"/>
    </row>
    <row r="382" spans="1:9">
      <c r="A382" s="146" t="s">
        <v>98</v>
      </c>
      <c r="B382" s="151" t="s">
        <v>356</v>
      </c>
      <c r="C382" s="148"/>
      <c r="D382" s="397"/>
      <c r="E382" s="149"/>
      <c r="F382" s="121"/>
      <c r="G382" s="122">
        <f t="shared" ref="G382" si="57">(D382*E382)+(D382*F382)</f>
        <v>0</v>
      </c>
    </row>
    <row r="383" spans="1:9">
      <c r="A383" s="68" t="s">
        <v>181</v>
      </c>
      <c r="B383" s="69" t="s">
        <v>357</v>
      </c>
      <c r="C383" s="70" t="s">
        <v>132</v>
      </c>
      <c r="D383" s="396">
        <v>0.59940000000000004</v>
      </c>
      <c r="E383" s="111"/>
      <c r="F383" s="71"/>
      <c r="G383" s="72">
        <f>(D383*E383)+(D383*F383)</f>
        <v>0</v>
      </c>
    </row>
    <row r="384" spans="1:9">
      <c r="A384" s="68"/>
      <c r="B384" s="69" t="s">
        <v>201</v>
      </c>
      <c r="C384" s="70" t="s">
        <v>9</v>
      </c>
      <c r="D384" s="396">
        <v>96</v>
      </c>
      <c r="E384" s="115"/>
      <c r="F384" s="71"/>
      <c r="G384" s="72">
        <f t="shared" ref="G384:G386" si="58">(D384*E384)+(D384*F384)</f>
        <v>0</v>
      </c>
      <c r="I384" s="402"/>
    </row>
    <row r="385" spans="1:9">
      <c r="A385" s="68"/>
      <c r="B385" s="69" t="s">
        <v>295</v>
      </c>
      <c r="C385" s="70" t="s">
        <v>9</v>
      </c>
      <c r="D385" s="396">
        <v>66</v>
      </c>
      <c r="E385" s="115"/>
      <c r="F385" s="71"/>
      <c r="G385" s="72">
        <f t="shared" si="58"/>
        <v>0</v>
      </c>
      <c r="I385" s="410"/>
    </row>
    <row r="386" spans="1:9">
      <c r="A386" s="68"/>
      <c r="B386" s="69" t="s">
        <v>15</v>
      </c>
      <c r="C386" s="70" t="s">
        <v>10</v>
      </c>
      <c r="D386" s="396">
        <v>11.988000000000001</v>
      </c>
      <c r="E386" s="115"/>
      <c r="F386" s="71"/>
      <c r="G386" s="72">
        <f t="shared" si="58"/>
        <v>0</v>
      </c>
      <c r="I386" s="402"/>
    </row>
    <row r="387" spans="1:9">
      <c r="A387" s="146" t="s">
        <v>153</v>
      </c>
      <c r="B387" s="151" t="s">
        <v>366</v>
      </c>
      <c r="C387" s="148"/>
      <c r="D387" s="343"/>
      <c r="E387" s="149"/>
      <c r="F387" s="121"/>
      <c r="G387" s="122">
        <f t="shared" ref="G387:G391" si="59">(D387*E387)+(D387*F387)</f>
        <v>0</v>
      </c>
    </row>
    <row r="388" spans="1:9">
      <c r="A388" s="68" t="s">
        <v>181</v>
      </c>
      <c r="B388" s="69" t="s">
        <v>335</v>
      </c>
      <c r="C388" s="70" t="s">
        <v>132</v>
      </c>
      <c r="D388" s="335">
        <v>1.4911200000000002</v>
      </c>
      <c r="E388" s="111"/>
      <c r="F388" s="71"/>
      <c r="G388" s="72">
        <f t="shared" si="59"/>
        <v>0</v>
      </c>
    </row>
    <row r="389" spans="1:9">
      <c r="A389" s="68"/>
      <c r="B389" s="69" t="s">
        <v>198</v>
      </c>
      <c r="C389" s="70" t="s">
        <v>9</v>
      </c>
      <c r="D389" s="335">
        <v>132</v>
      </c>
      <c r="E389" s="115"/>
      <c r="F389" s="71"/>
      <c r="G389" s="72">
        <f t="shared" si="59"/>
        <v>0</v>
      </c>
      <c r="I389" s="402"/>
    </row>
    <row r="390" spans="1:9">
      <c r="A390" s="68"/>
      <c r="B390" s="69" t="s">
        <v>295</v>
      </c>
      <c r="C390" s="70" t="s">
        <v>9</v>
      </c>
      <c r="D390" s="335">
        <v>180</v>
      </c>
      <c r="E390" s="115"/>
      <c r="F390" s="71"/>
      <c r="G390" s="72">
        <f t="shared" si="59"/>
        <v>0</v>
      </c>
      <c r="I390" s="410"/>
    </row>
    <row r="391" spans="1:9">
      <c r="A391" s="68"/>
      <c r="B391" s="69" t="s">
        <v>15</v>
      </c>
      <c r="C391" s="70" t="s">
        <v>10</v>
      </c>
      <c r="D391" s="335">
        <v>29.822400000000005</v>
      </c>
      <c r="E391" s="115"/>
      <c r="F391" s="71"/>
      <c r="G391" s="72">
        <f t="shared" si="59"/>
        <v>0</v>
      </c>
      <c r="I391" s="402"/>
    </row>
    <row r="392" spans="1:9">
      <c r="A392" s="68"/>
      <c r="B392" s="69"/>
      <c r="C392" s="70"/>
      <c r="D392" s="335"/>
      <c r="E392" s="111"/>
      <c r="F392" s="71"/>
      <c r="G392" s="72"/>
    </row>
    <row r="393" spans="1:9">
      <c r="A393" s="146" t="s">
        <v>153</v>
      </c>
      <c r="B393" s="151" t="s">
        <v>365</v>
      </c>
      <c r="C393" s="144"/>
      <c r="D393" s="395"/>
      <c r="E393" s="145"/>
      <c r="F393" s="121"/>
      <c r="G393" s="122"/>
    </row>
    <row r="394" spans="1:9">
      <c r="A394" s="146" t="s">
        <v>99</v>
      </c>
      <c r="B394" s="151" t="s">
        <v>355</v>
      </c>
      <c r="C394" s="148"/>
      <c r="D394" s="395"/>
      <c r="E394" s="149"/>
      <c r="F394" s="121"/>
      <c r="G394" s="150"/>
    </row>
    <row r="395" spans="1:9">
      <c r="A395" s="68" t="s">
        <v>181</v>
      </c>
      <c r="B395" s="69" t="s">
        <v>335</v>
      </c>
      <c r="C395" s="70" t="s">
        <v>132</v>
      </c>
      <c r="D395" s="335">
        <v>8.8193280000000005</v>
      </c>
      <c r="E395" s="111"/>
      <c r="F395" s="71"/>
      <c r="G395" s="72">
        <f t="shared" ref="G395:G430" si="60">(D395*E395)+(D395*F395)</f>
        <v>0</v>
      </c>
    </row>
    <row r="396" spans="1:9">
      <c r="A396" s="68"/>
      <c r="B396" s="69" t="s">
        <v>198</v>
      </c>
      <c r="C396" s="70" t="s">
        <v>9</v>
      </c>
      <c r="D396" s="335">
        <v>778</v>
      </c>
      <c r="E396" s="115"/>
      <c r="F396" s="71"/>
      <c r="G396" s="72">
        <f t="shared" si="60"/>
        <v>0</v>
      </c>
      <c r="I396" s="402"/>
    </row>
    <row r="397" spans="1:9">
      <c r="A397" s="68"/>
      <c r="B397" s="69" t="s">
        <v>295</v>
      </c>
      <c r="C397" s="70" t="s">
        <v>9</v>
      </c>
      <c r="D397" s="335">
        <v>1084</v>
      </c>
      <c r="E397" s="115"/>
      <c r="F397" s="71"/>
      <c r="G397" s="72">
        <f t="shared" si="60"/>
        <v>0</v>
      </c>
      <c r="I397" s="410"/>
    </row>
    <row r="398" spans="1:9">
      <c r="A398" s="68"/>
      <c r="B398" s="69" t="s">
        <v>15</v>
      </c>
      <c r="C398" s="70" t="s">
        <v>10</v>
      </c>
      <c r="D398" s="335">
        <v>176.38656</v>
      </c>
      <c r="E398" s="115"/>
      <c r="F398" s="71"/>
      <c r="G398" s="72">
        <f t="shared" si="60"/>
        <v>0</v>
      </c>
      <c r="I398" s="402"/>
    </row>
    <row r="399" spans="1:9">
      <c r="A399" s="68" t="s">
        <v>182</v>
      </c>
      <c r="B399" s="69" t="s">
        <v>336</v>
      </c>
      <c r="C399" s="70" t="s">
        <v>132</v>
      </c>
      <c r="D399" s="335">
        <v>0.21033600000000002</v>
      </c>
      <c r="E399" s="111"/>
      <c r="F399" s="71"/>
      <c r="G399" s="72">
        <f t="shared" si="60"/>
        <v>0</v>
      </c>
    </row>
    <row r="400" spans="1:9">
      <c r="A400" s="68"/>
      <c r="B400" s="69" t="s">
        <v>198</v>
      </c>
      <c r="C400" s="70" t="s">
        <v>9</v>
      </c>
      <c r="D400" s="335">
        <v>8</v>
      </c>
      <c r="E400" s="115"/>
      <c r="F400" s="71"/>
      <c r="G400" s="72">
        <f t="shared" si="60"/>
        <v>0</v>
      </c>
      <c r="I400" s="402"/>
    </row>
    <row r="401" spans="1:9">
      <c r="A401" s="68"/>
      <c r="B401" s="69" t="s">
        <v>199</v>
      </c>
      <c r="C401" s="70" t="s">
        <v>9</v>
      </c>
      <c r="D401" s="335">
        <v>8</v>
      </c>
      <c r="E401" s="115"/>
      <c r="F401" s="71"/>
      <c r="G401" s="72">
        <f t="shared" si="60"/>
        <v>0</v>
      </c>
      <c r="I401" s="402"/>
    </row>
    <row r="402" spans="1:9">
      <c r="A402" s="68"/>
      <c r="B402" s="69" t="s">
        <v>295</v>
      </c>
      <c r="C402" s="70" t="s">
        <v>9</v>
      </c>
      <c r="D402" s="335">
        <v>12</v>
      </c>
      <c r="E402" s="115"/>
      <c r="F402" s="71"/>
      <c r="G402" s="72">
        <f t="shared" si="60"/>
        <v>0</v>
      </c>
      <c r="I402" s="410"/>
    </row>
    <row r="403" spans="1:9">
      <c r="A403" s="68"/>
      <c r="B403" s="69" t="s">
        <v>15</v>
      </c>
      <c r="C403" s="70" t="s">
        <v>10</v>
      </c>
      <c r="D403" s="335">
        <v>4.2067200000000007</v>
      </c>
      <c r="E403" s="115"/>
      <c r="F403" s="71"/>
      <c r="G403" s="72">
        <f t="shared" si="60"/>
        <v>0</v>
      </c>
      <c r="I403" s="402"/>
    </row>
    <row r="404" spans="1:9">
      <c r="A404" s="68" t="s">
        <v>184</v>
      </c>
      <c r="B404" s="69" t="s">
        <v>344</v>
      </c>
      <c r="C404" s="70" t="s">
        <v>132</v>
      </c>
      <c r="D404" s="335">
        <v>9.1824000000000017E-2</v>
      </c>
      <c r="E404" s="111"/>
      <c r="F404" s="71"/>
      <c r="G404" s="72">
        <f t="shared" si="60"/>
        <v>0</v>
      </c>
    </row>
    <row r="405" spans="1:9">
      <c r="A405" s="68"/>
      <c r="B405" s="69" t="s">
        <v>198</v>
      </c>
      <c r="C405" s="70" t="s">
        <v>9</v>
      </c>
      <c r="D405" s="335">
        <v>8</v>
      </c>
      <c r="E405" s="115"/>
      <c r="F405" s="71"/>
      <c r="G405" s="72">
        <f t="shared" si="60"/>
        <v>0</v>
      </c>
      <c r="I405" s="402"/>
    </row>
    <row r="406" spans="1:9">
      <c r="A406" s="68"/>
      <c r="B406" s="69" t="s">
        <v>295</v>
      </c>
      <c r="C406" s="70" t="s">
        <v>9</v>
      </c>
      <c r="D406" s="335">
        <v>12</v>
      </c>
      <c r="E406" s="115"/>
      <c r="F406" s="71"/>
      <c r="G406" s="72">
        <f t="shared" si="60"/>
        <v>0</v>
      </c>
      <c r="I406" s="410"/>
    </row>
    <row r="407" spans="1:9">
      <c r="A407" s="68"/>
      <c r="B407" s="69" t="s">
        <v>15</v>
      </c>
      <c r="C407" s="70" t="s">
        <v>10</v>
      </c>
      <c r="D407" s="335">
        <v>1.8364800000000003</v>
      </c>
      <c r="E407" s="115"/>
      <c r="F407" s="71"/>
      <c r="G407" s="72">
        <f t="shared" si="60"/>
        <v>0</v>
      </c>
      <c r="I407" s="402"/>
    </row>
    <row r="408" spans="1:9">
      <c r="A408" s="68" t="s">
        <v>183</v>
      </c>
      <c r="B408" s="69" t="s">
        <v>337</v>
      </c>
      <c r="C408" s="70" t="s">
        <v>132</v>
      </c>
      <c r="D408" s="335">
        <v>0.57483600000000001</v>
      </c>
      <c r="E408" s="111"/>
      <c r="F408" s="71"/>
      <c r="G408" s="72">
        <f t="shared" si="60"/>
        <v>0</v>
      </c>
    </row>
    <row r="409" spans="1:9">
      <c r="A409" s="68"/>
      <c r="B409" s="69" t="s">
        <v>198</v>
      </c>
      <c r="C409" s="70" t="s">
        <v>9</v>
      </c>
      <c r="D409" s="335">
        <v>56</v>
      </c>
      <c r="E409" s="115"/>
      <c r="F409" s="71"/>
      <c r="G409" s="72">
        <f t="shared" si="60"/>
        <v>0</v>
      </c>
      <c r="I409" s="402"/>
    </row>
    <row r="410" spans="1:9">
      <c r="A410" s="68"/>
      <c r="B410" s="69" t="s">
        <v>295</v>
      </c>
      <c r="C410" s="70" t="s">
        <v>9</v>
      </c>
      <c r="D410" s="335">
        <v>33</v>
      </c>
      <c r="E410" s="115"/>
      <c r="F410" s="71"/>
      <c r="G410" s="72">
        <f t="shared" si="60"/>
        <v>0</v>
      </c>
      <c r="I410" s="410"/>
    </row>
    <row r="411" spans="1:9">
      <c r="A411" s="68"/>
      <c r="B411" s="69" t="s">
        <v>15</v>
      </c>
      <c r="C411" s="70" t="s">
        <v>10</v>
      </c>
      <c r="D411" s="335">
        <v>11.49672</v>
      </c>
      <c r="E411" s="115"/>
      <c r="F411" s="71"/>
      <c r="G411" s="72">
        <f t="shared" si="60"/>
        <v>0</v>
      </c>
      <c r="I411" s="402"/>
    </row>
    <row r="412" spans="1:9">
      <c r="A412" s="68" t="s">
        <v>233</v>
      </c>
      <c r="B412" s="69" t="s">
        <v>339</v>
      </c>
      <c r="C412" s="70" t="s">
        <v>132</v>
      </c>
      <c r="D412" s="335">
        <v>6.4871999999999999E-2</v>
      </c>
      <c r="E412" s="111"/>
      <c r="F412" s="71"/>
      <c r="G412" s="72">
        <f t="shared" si="60"/>
        <v>0</v>
      </c>
    </row>
    <row r="413" spans="1:9">
      <c r="A413" s="68"/>
      <c r="B413" s="69" t="s">
        <v>198</v>
      </c>
      <c r="C413" s="70" t="s">
        <v>9</v>
      </c>
      <c r="D413" s="335">
        <v>6</v>
      </c>
      <c r="E413" s="115"/>
      <c r="F413" s="71"/>
      <c r="G413" s="72">
        <f t="shared" si="60"/>
        <v>0</v>
      </c>
      <c r="I413" s="402"/>
    </row>
    <row r="414" spans="1:9">
      <c r="A414" s="68"/>
      <c r="B414" s="69" t="s">
        <v>295</v>
      </c>
      <c r="C414" s="70" t="s">
        <v>9</v>
      </c>
      <c r="D414" s="335">
        <v>6</v>
      </c>
      <c r="E414" s="115"/>
      <c r="F414" s="71"/>
      <c r="G414" s="72">
        <f t="shared" si="60"/>
        <v>0</v>
      </c>
      <c r="I414" s="410"/>
    </row>
    <row r="415" spans="1:9">
      <c r="A415" s="68"/>
      <c r="B415" s="69" t="s">
        <v>15</v>
      </c>
      <c r="C415" s="70" t="s">
        <v>10</v>
      </c>
      <c r="D415" s="335">
        <v>1.2974399999999999</v>
      </c>
      <c r="E415" s="115"/>
      <c r="F415" s="71"/>
      <c r="G415" s="72">
        <f t="shared" si="60"/>
        <v>0</v>
      </c>
      <c r="I415" s="402"/>
    </row>
    <row r="416" spans="1:9">
      <c r="A416" s="68" t="s">
        <v>234</v>
      </c>
      <c r="B416" s="69" t="s">
        <v>340</v>
      </c>
      <c r="C416" s="70" t="s">
        <v>132</v>
      </c>
      <c r="D416" s="335">
        <v>7.554000000000001E-2</v>
      </c>
      <c r="E416" s="111"/>
      <c r="F416" s="71"/>
      <c r="G416" s="72">
        <f t="shared" si="60"/>
        <v>0</v>
      </c>
    </row>
    <row r="417" spans="1:10">
      <c r="A417" s="68"/>
      <c r="B417" s="69" t="s">
        <v>198</v>
      </c>
      <c r="C417" s="70" t="s">
        <v>9</v>
      </c>
      <c r="D417" s="335">
        <v>4</v>
      </c>
      <c r="E417" s="115"/>
      <c r="F417" s="71"/>
      <c r="G417" s="72">
        <f t="shared" si="60"/>
        <v>0</v>
      </c>
      <c r="I417" s="402"/>
    </row>
    <row r="418" spans="1:10">
      <c r="A418" s="68"/>
      <c r="B418" s="69" t="s">
        <v>199</v>
      </c>
      <c r="C418" s="70" t="s">
        <v>9</v>
      </c>
      <c r="D418" s="335">
        <v>2</v>
      </c>
      <c r="E418" s="115"/>
      <c r="F418" s="71"/>
      <c r="G418" s="72">
        <f t="shared" si="60"/>
        <v>0</v>
      </c>
      <c r="I418" s="402"/>
    </row>
    <row r="419" spans="1:10">
      <c r="A419" s="68"/>
      <c r="B419" s="69" t="s">
        <v>295</v>
      </c>
      <c r="C419" s="70" t="s">
        <v>9</v>
      </c>
      <c r="D419" s="335">
        <v>6</v>
      </c>
      <c r="E419" s="115"/>
      <c r="F419" s="71"/>
      <c r="G419" s="72">
        <f t="shared" si="60"/>
        <v>0</v>
      </c>
      <c r="I419" s="410"/>
    </row>
    <row r="420" spans="1:10">
      <c r="A420" s="68"/>
      <c r="B420" s="69" t="s">
        <v>15</v>
      </c>
      <c r="C420" s="70" t="s">
        <v>10</v>
      </c>
      <c r="D420" s="335">
        <v>1.5108000000000001</v>
      </c>
      <c r="E420" s="115"/>
      <c r="F420" s="71"/>
      <c r="G420" s="72">
        <f t="shared" si="60"/>
        <v>0</v>
      </c>
      <c r="I420" s="402"/>
    </row>
    <row r="421" spans="1:10">
      <c r="A421" s="68" t="s">
        <v>236</v>
      </c>
      <c r="B421" s="69" t="s">
        <v>347</v>
      </c>
      <c r="C421" s="70" t="s">
        <v>132</v>
      </c>
      <c r="D421" s="335">
        <v>0.14230800000000002</v>
      </c>
      <c r="E421" s="111"/>
      <c r="F421" s="71"/>
      <c r="G421" s="72">
        <f t="shared" si="60"/>
        <v>0</v>
      </c>
    </row>
    <row r="422" spans="1:10">
      <c r="A422" s="68"/>
      <c r="B422" s="69" t="s">
        <v>198</v>
      </c>
      <c r="C422" s="70" t="s">
        <v>9</v>
      </c>
      <c r="D422" s="335">
        <v>6</v>
      </c>
      <c r="E422" s="115"/>
      <c r="F422" s="71"/>
      <c r="G422" s="72">
        <f t="shared" si="60"/>
        <v>0</v>
      </c>
      <c r="I422" s="402"/>
    </row>
    <row r="423" spans="1:10">
      <c r="A423" s="68"/>
      <c r="B423" s="69" t="s">
        <v>364</v>
      </c>
      <c r="C423" s="70" t="s">
        <v>9</v>
      </c>
      <c r="D423" s="335">
        <v>3</v>
      </c>
      <c r="E423" s="115"/>
      <c r="F423" s="71"/>
      <c r="G423" s="72">
        <f t="shared" si="60"/>
        <v>0</v>
      </c>
      <c r="I423" s="402"/>
    </row>
    <row r="424" spans="1:10">
      <c r="A424" s="68"/>
      <c r="B424" s="69" t="s">
        <v>295</v>
      </c>
      <c r="C424" s="70" t="s">
        <v>9</v>
      </c>
      <c r="D424" s="335">
        <v>12</v>
      </c>
      <c r="E424" s="115"/>
      <c r="F424" s="71"/>
      <c r="G424" s="72">
        <f t="shared" si="60"/>
        <v>0</v>
      </c>
      <c r="I424" s="410"/>
    </row>
    <row r="425" spans="1:10">
      <c r="A425" s="68"/>
      <c r="B425" s="69" t="s">
        <v>15</v>
      </c>
      <c r="C425" s="70" t="s">
        <v>10</v>
      </c>
      <c r="D425" s="335">
        <v>2.8461600000000002</v>
      </c>
      <c r="E425" s="115"/>
      <c r="F425" s="71"/>
      <c r="G425" s="72">
        <f t="shared" si="60"/>
        <v>0</v>
      </c>
      <c r="I425" s="402"/>
    </row>
    <row r="426" spans="1:10">
      <c r="A426" s="68" t="s">
        <v>265</v>
      </c>
      <c r="B426" s="69" t="s">
        <v>348</v>
      </c>
      <c r="C426" s="70" t="s">
        <v>132</v>
      </c>
      <c r="D426" s="335">
        <v>5.0100000000000006E-2</v>
      </c>
      <c r="E426" s="111"/>
      <c r="F426" s="71"/>
      <c r="G426" s="72">
        <f t="shared" si="60"/>
        <v>0</v>
      </c>
    </row>
    <row r="427" spans="1:10">
      <c r="A427" s="68"/>
      <c r="B427" s="69" t="s">
        <v>198</v>
      </c>
      <c r="C427" s="70" t="s">
        <v>9</v>
      </c>
      <c r="D427" s="335">
        <v>2</v>
      </c>
      <c r="E427" s="115"/>
      <c r="F427" s="71"/>
      <c r="G427" s="72">
        <f t="shared" si="60"/>
        <v>0</v>
      </c>
      <c r="I427" s="402"/>
    </row>
    <row r="428" spans="1:10">
      <c r="A428" s="74"/>
      <c r="B428" s="69" t="s">
        <v>364</v>
      </c>
      <c r="C428" s="70" t="s">
        <v>9</v>
      </c>
      <c r="D428" s="335">
        <v>1</v>
      </c>
      <c r="E428" s="115"/>
      <c r="F428" s="71"/>
      <c r="G428" s="72">
        <f t="shared" si="60"/>
        <v>0</v>
      </c>
      <c r="I428" s="402"/>
    </row>
    <row r="429" spans="1:10">
      <c r="A429" s="68"/>
      <c r="B429" s="69" t="s">
        <v>295</v>
      </c>
      <c r="C429" s="70" t="s">
        <v>9</v>
      </c>
      <c r="D429" s="335">
        <v>6</v>
      </c>
      <c r="E429" s="115"/>
      <c r="F429" s="71"/>
      <c r="G429" s="72">
        <f t="shared" si="60"/>
        <v>0</v>
      </c>
      <c r="I429" s="410"/>
    </row>
    <row r="430" spans="1:10">
      <c r="A430" s="68"/>
      <c r="B430" s="69" t="s">
        <v>15</v>
      </c>
      <c r="C430" s="70" t="s">
        <v>10</v>
      </c>
      <c r="D430" s="335">
        <v>1.0020000000000002</v>
      </c>
      <c r="E430" s="115"/>
      <c r="F430" s="71"/>
      <c r="G430" s="72">
        <f t="shared" si="60"/>
        <v>0</v>
      </c>
      <c r="I430" s="402"/>
    </row>
    <row r="431" spans="1:10">
      <c r="A431" s="68"/>
      <c r="B431" s="69"/>
      <c r="C431" s="70"/>
      <c r="D431" s="335"/>
      <c r="E431" s="115"/>
      <c r="F431" s="71"/>
      <c r="G431" s="72"/>
      <c r="I431" s="402"/>
      <c r="J431" s="402"/>
    </row>
    <row r="432" spans="1:10">
      <c r="A432" s="146" t="s">
        <v>155</v>
      </c>
      <c r="B432" s="151" t="s">
        <v>218</v>
      </c>
      <c r="C432" s="144"/>
      <c r="D432" s="395"/>
      <c r="E432" s="145"/>
      <c r="F432" s="121"/>
      <c r="G432" s="122">
        <f t="shared" ref="G432" si="61">(D432*E432)+(D432*F432)</f>
        <v>0</v>
      </c>
    </row>
    <row r="433" spans="1:10" ht="13.5" customHeight="1">
      <c r="A433" s="346" t="s">
        <v>181</v>
      </c>
      <c r="B433" s="151" t="s">
        <v>464</v>
      </c>
      <c r="C433" s="144"/>
      <c r="D433" s="395"/>
      <c r="E433" s="145"/>
      <c r="F433" s="121"/>
      <c r="G433" s="122">
        <f t="shared" ref="G433:G434" si="62">(D433*E433)+(D433*F433)</f>
        <v>0</v>
      </c>
    </row>
    <row r="434" spans="1:10" ht="13.5" customHeight="1">
      <c r="A434" s="86"/>
      <c r="B434" s="69" t="s">
        <v>470</v>
      </c>
      <c r="C434" s="70" t="s">
        <v>139</v>
      </c>
      <c r="D434" s="335">
        <v>15.6</v>
      </c>
      <c r="E434" s="115"/>
      <c r="F434" s="71"/>
      <c r="G434" s="72">
        <f t="shared" si="62"/>
        <v>0</v>
      </c>
    </row>
    <row r="435" spans="1:10" ht="14.25" customHeight="1">
      <c r="A435" s="346" t="s">
        <v>182</v>
      </c>
      <c r="B435" s="151" t="s">
        <v>463</v>
      </c>
      <c r="C435" s="144"/>
      <c r="D435" s="395"/>
      <c r="E435" s="145"/>
      <c r="F435" s="121"/>
      <c r="G435" s="122">
        <f t="shared" ref="G435:G436" si="63">(D435*E435)+(D435*F435)</f>
        <v>0</v>
      </c>
    </row>
    <row r="436" spans="1:10" ht="15" customHeight="1">
      <c r="A436" s="86"/>
      <c r="B436" s="69" t="s">
        <v>469</v>
      </c>
      <c r="C436" s="70" t="s">
        <v>139</v>
      </c>
      <c r="D436" s="335">
        <v>29</v>
      </c>
      <c r="E436" s="115"/>
      <c r="F436" s="71"/>
      <c r="G436" s="72">
        <f t="shared" si="63"/>
        <v>0</v>
      </c>
    </row>
    <row r="437" spans="1:10">
      <c r="A437" s="346" t="s">
        <v>184</v>
      </c>
      <c r="B437" s="151" t="s">
        <v>315</v>
      </c>
      <c r="C437" s="144"/>
      <c r="D437" s="395"/>
      <c r="E437" s="145"/>
      <c r="F437" s="121"/>
      <c r="G437" s="122">
        <f t="shared" ref="G437:G442" si="64">(D437*E437)+(D437*F437)</f>
        <v>0</v>
      </c>
    </row>
    <row r="438" spans="1:10" ht="24">
      <c r="A438" s="86"/>
      <c r="B438" s="69" t="s">
        <v>224</v>
      </c>
      <c r="C438" s="70" t="s">
        <v>139</v>
      </c>
      <c r="D438" s="335">
        <v>17.3</v>
      </c>
      <c r="E438" s="115"/>
      <c r="F438" s="71"/>
      <c r="G438" s="72">
        <f t="shared" si="64"/>
        <v>0</v>
      </c>
    </row>
    <row r="439" spans="1:10">
      <c r="A439" s="346" t="s">
        <v>183</v>
      </c>
      <c r="B439" s="151" t="s">
        <v>314</v>
      </c>
      <c r="C439" s="144"/>
      <c r="D439" s="395"/>
      <c r="E439" s="145"/>
      <c r="F439" s="121"/>
      <c r="G439" s="122">
        <f t="shared" si="64"/>
        <v>0</v>
      </c>
    </row>
    <row r="440" spans="1:10" ht="24">
      <c r="A440" s="86"/>
      <c r="B440" s="69" t="s">
        <v>316</v>
      </c>
      <c r="C440" s="70" t="s">
        <v>139</v>
      </c>
      <c r="D440" s="335">
        <v>6.5</v>
      </c>
      <c r="E440" s="115"/>
      <c r="F440" s="71"/>
      <c r="G440" s="72">
        <f t="shared" si="64"/>
        <v>0</v>
      </c>
    </row>
    <row r="441" spans="1:10">
      <c r="A441" s="346" t="s">
        <v>233</v>
      </c>
      <c r="B441" s="151" t="s">
        <v>193</v>
      </c>
      <c r="C441" s="144"/>
      <c r="D441" s="395"/>
      <c r="E441" s="145"/>
      <c r="F441" s="121"/>
      <c r="G441" s="122">
        <f t="shared" si="64"/>
        <v>0</v>
      </c>
    </row>
    <row r="442" spans="1:10" ht="24">
      <c r="A442" s="86"/>
      <c r="B442" s="69" t="s">
        <v>207</v>
      </c>
      <c r="C442" s="70" t="s">
        <v>16</v>
      </c>
      <c r="D442" s="335">
        <v>1</v>
      </c>
      <c r="E442" s="115"/>
      <c r="F442" s="71"/>
      <c r="G442" s="72">
        <f t="shared" si="64"/>
        <v>0</v>
      </c>
    </row>
    <row r="443" spans="1:10">
      <c r="A443" s="86"/>
      <c r="B443" s="69"/>
      <c r="C443" s="70"/>
      <c r="D443" s="335"/>
      <c r="E443" s="115"/>
      <c r="F443" s="71"/>
      <c r="G443" s="72"/>
    </row>
    <row r="444" spans="1:10">
      <c r="A444" s="146" t="s">
        <v>56</v>
      </c>
      <c r="B444" s="151" t="s">
        <v>293</v>
      </c>
      <c r="C444" s="144"/>
      <c r="D444" s="395"/>
      <c r="E444" s="145"/>
      <c r="F444" s="121"/>
      <c r="G444" s="122">
        <f t="shared" ref="G444:G446" si="65">(D444*E444)+(D444*F444)</f>
        <v>0</v>
      </c>
    </row>
    <row r="445" spans="1:10" ht="38.25" customHeight="1">
      <c r="A445" s="86" t="s">
        <v>65</v>
      </c>
      <c r="B445" s="69" t="s">
        <v>194</v>
      </c>
      <c r="C445" s="70" t="s">
        <v>140</v>
      </c>
      <c r="D445" s="335">
        <v>1065.0999999999999</v>
      </c>
      <c r="E445" s="115"/>
      <c r="F445" s="71"/>
      <c r="G445" s="72">
        <f t="shared" si="65"/>
        <v>0</v>
      </c>
      <c r="J445" s="402"/>
    </row>
    <row r="446" spans="1:10">
      <c r="A446" s="68"/>
      <c r="B446" s="164" t="s">
        <v>167</v>
      </c>
      <c r="C446" s="165" t="s">
        <v>8</v>
      </c>
      <c r="D446" s="335">
        <v>639.05999999999995</v>
      </c>
      <c r="E446" s="115"/>
      <c r="F446" s="71"/>
      <c r="G446" s="72">
        <f t="shared" si="65"/>
        <v>0</v>
      </c>
    </row>
    <row r="447" spans="1:10">
      <c r="A447" s="123"/>
      <c r="B447" s="203"/>
      <c r="C447" s="204"/>
      <c r="D447" s="335"/>
      <c r="E447" s="126"/>
      <c r="F447" s="127"/>
      <c r="G447" s="128"/>
      <c r="I447" s="402"/>
    </row>
    <row r="448" spans="1:10">
      <c r="A448" s="123"/>
      <c r="B448" s="203"/>
      <c r="C448" s="204"/>
      <c r="D448" s="335"/>
      <c r="E448" s="126"/>
      <c r="F448" s="127"/>
      <c r="G448" s="128"/>
      <c r="I448" s="402"/>
    </row>
    <row r="449" spans="1:9">
      <c r="A449" s="123"/>
      <c r="B449" s="203"/>
      <c r="C449" s="204"/>
      <c r="D449" s="335"/>
      <c r="E449" s="126"/>
      <c r="F449" s="127"/>
      <c r="G449" s="128"/>
      <c r="I449" s="402"/>
    </row>
    <row r="450" spans="1:9">
      <c r="A450" s="123"/>
      <c r="B450" s="203"/>
      <c r="C450" s="204"/>
      <c r="D450" s="335"/>
      <c r="E450" s="126"/>
      <c r="F450" s="127"/>
      <c r="G450" s="128"/>
      <c r="I450" s="402"/>
    </row>
    <row r="451" spans="1:9">
      <c r="A451" s="123"/>
      <c r="B451" s="203"/>
      <c r="C451" s="204"/>
      <c r="D451" s="335"/>
      <c r="E451" s="126"/>
      <c r="F451" s="127"/>
      <c r="G451" s="128"/>
      <c r="I451" s="402"/>
    </row>
    <row r="452" spans="1:9">
      <c r="A452" s="123"/>
      <c r="B452" s="203"/>
      <c r="C452" s="204"/>
      <c r="D452" s="335"/>
      <c r="E452" s="126"/>
      <c r="F452" s="127"/>
      <c r="G452" s="128"/>
      <c r="I452" s="402"/>
    </row>
    <row r="453" spans="1:9">
      <c r="A453" s="123"/>
      <c r="B453" s="203"/>
      <c r="C453" s="204"/>
      <c r="D453" s="335"/>
      <c r="E453" s="126"/>
      <c r="F453" s="127"/>
      <c r="G453" s="128"/>
      <c r="I453" s="402"/>
    </row>
    <row r="454" spans="1:9">
      <c r="A454" s="123"/>
      <c r="B454" s="203"/>
      <c r="C454" s="204"/>
      <c r="D454" s="335"/>
      <c r="E454" s="126"/>
      <c r="F454" s="127"/>
      <c r="G454" s="128"/>
      <c r="I454" s="402"/>
    </row>
    <row r="455" spans="1:9">
      <c r="A455" s="123"/>
      <c r="B455" s="203"/>
      <c r="C455" s="204"/>
      <c r="D455" s="335"/>
      <c r="E455" s="126"/>
      <c r="F455" s="127"/>
      <c r="G455" s="128"/>
      <c r="I455" s="402"/>
    </row>
    <row r="456" spans="1:9">
      <c r="A456" s="123"/>
      <c r="B456" s="203"/>
      <c r="C456" s="204"/>
      <c r="D456" s="335"/>
      <c r="E456" s="126"/>
      <c r="F456" s="127"/>
      <c r="G456" s="128"/>
      <c r="I456" s="402"/>
    </row>
    <row r="457" spans="1:9">
      <c r="A457" s="123"/>
      <c r="B457" s="203"/>
      <c r="C457" s="204"/>
      <c r="D457" s="335"/>
      <c r="E457" s="126"/>
      <c r="F457" s="127"/>
      <c r="G457" s="128"/>
      <c r="I457" s="402"/>
    </row>
    <row r="458" spans="1:9">
      <c r="A458" s="46"/>
      <c r="B458" s="47" t="s">
        <v>149</v>
      </c>
      <c r="C458" s="62"/>
      <c r="D458" s="335"/>
      <c r="E458" s="112"/>
      <c r="F458" s="83"/>
      <c r="G458" s="84"/>
    </row>
    <row r="459" spans="1:9">
      <c r="A459" s="48"/>
      <c r="B459" s="49" t="s">
        <v>173</v>
      </c>
      <c r="C459" s="63"/>
      <c r="D459" s="335"/>
      <c r="E459" s="113"/>
      <c r="F459" s="107"/>
      <c r="G459" s="182">
        <f>SUM(G103:G458)</f>
        <v>0</v>
      </c>
    </row>
    <row r="460" spans="1:9">
      <c r="A460" s="31"/>
      <c r="B460" s="85" t="s">
        <v>100</v>
      </c>
      <c r="C460" s="39"/>
      <c r="D460" s="335"/>
      <c r="E460" s="111"/>
      <c r="F460" s="71"/>
      <c r="G460" s="72"/>
    </row>
    <row r="461" spans="1:9">
      <c r="A461" s="31"/>
      <c r="B461" s="32" t="s">
        <v>101</v>
      </c>
      <c r="C461" s="39"/>
      <c r="D461" s="335"/>
      <c r="E461" s="111"/>
      <c r="F461" s="71"/>
      <c r="G461" s="72"/>
    </row>
    <row r="462" spans="1:9">
      <c r="A462" s="65">
        <v>4.0999999999999996</v>
      </c>
      <c r="B462" s="38" t="s">
        <v>43</v>
      </c>
      <c r="C462" s="39"/>
      <c r="D462" s="335"/>
      <c r="E462" s="111"/>
      <c r="F462" s="71"/>
      <c r="G462" s="72"/>
    </row>
    <row r="463" spans="1:9" ht="60.75" customHeight="1">
      <c r="A463" s="31"/>
      <c r="B463" s="153" t="s">
        <v>238</v>
      </c>
      <c r="C463" s="153"/>
      <c r="D463" s="335"/>
      <c r="E463" s="153"/>
      <c r="F463" s="153"/>
      <c r="G463" s="217"/>
    </row>
    <row r="464" spans="1:9" ht="74.25" customHeight="1">
      <c r="A464" s="31"/>
      <c r="B464" s="153" t="s">
        <v>239</v>
      </c>
      <c r="C464" s="221"/>
      <c r="D464" s="335"/>
      <c r="E464" s="221"/>
      <c r="F464" s="221"/>
      <c r="G464" s="222"/>
    </row>
    <row r="465" spans="1:12" ht="12.75" customHeight="1">
      <c r="A465" s="31"/>
      <c r="B465" s="221" t="s">
        <v>240</v>
      </c>
      <c r="C465" s="221"/>
      <c r="D465" s="335"/>
      <c r="E465" s="221"/>
      <c r="F465" s="221"/>
      <c r="G465" s="222"/>
    </row>
    <row r="466" spans="1:12" ht="39" customHeight="1">
      <c r="A466" s="31"/>
      <c r="B466" s="153" t="s">
        <v>241</v>
      </c>
      <c r="C466" s="221"/>
      <c r="D466" s="335"/>
      <c r="E466" s="221"/>
      <c r="F466" s="221"/>
      <c r="G466" s="222"/>
    </row>
    <row r="467" spans="1:12">
      <c r="A467" s="146" t="s">
        <v>133</v>
      </c>
      <c r="B467" s="147" t="s">
        <v>135</v>
      </c>
      <c r="C467" s="144"/>
      <c r="D467" s="395"/>
      <c r="E467" s="145"/>
      <c r="F467" s="121"/>
      <c r="G467" s="122"/>
    </row>
    <row r="468" spans="1:12">
      <c r="A468" s="146" t="s">
        <v>150</v>
      </c>
      <c r="B468" s="147" t="s">
        <v>134</v>
      </c>
      <c r="C468" s="148"/>
      <c r="D468" s="395"/>
      <c r="E468" s="149"/>
      <c r="F468" s="121"/>
      <c r="G468" s="150"/>
      <c r="I468" s="402"/>
    </row>
    <row r="469" spans="1:12" ht="24">
      <c r="A469" s="74"/>
      <c r="B469" s="69" t="s">
        <v>458</v>
      </c>
      <c r="C469" s="70" t="s">
        <v>140</v>
      </c>
      <c r="D469" s="335">
        <v>508.9</v>
      </c>
      <c r="E469" s="115"/>
      <c r="F469" s="71"/>
      <c r="G469" s="72">
        <f t="shared" ref="G469:G473" si="66">(D469*E469)+(D469*F469)</f>
        <v>0</v>
      </c>
      <c r="I469" s="328"/>
      <c r="K469" s="328"/>
      <c r="L469" s="328"/>
    </row>
    <row r="470" spans="1:12">
      <c r="A470" s="68"/>
      <c r="B470" s="78"/>
      <c r="C470" s="70"/>
      <c r="D470" s="335"/>
      <c r="E470" s="115"/>
      <c r="F470" s="71"/>
      <c r="G470" s="72"/>
    </row>
    <row r="471" spans="1:12">
      <c r="A471" s="146" t="s">
        <v>152</v>
      </c>
      <c r="B471" s="147" t="s">
        <v>66</v>
      </c>
      <c r="C471" s="148"/>
      <c r="D471" s="395"/>
      <c r="E471" s="149"/>
      <c r="F471" s="121"/>
      <c r="G471" s="150"/>
    </row>
    <row r="472" spans="1:12">
      <c r="A472" s="146" t="s">
        <v>163</v>
      </c>
      <c r="B472" s="347" t="s">
        <v>205</v>
      </c>
      <c r="C472" s="148"/>
      <c r="D472" s="395"/>
      <c r="E472" s="149"/>
      <c r="F472" s="121"/>
      <c r="G472" s="122"/>
    </row>
    <row r="473" spans="1:12" ht="11.25" customHeight="1">
      <c r="A473" s="251" t="s">
        <v>163</v>
      </c>
      <c r="B473" s="69" t="s">
        <v>459</v>
      </c>
      <c r="C473" s="70" t="s">
        <v>140</v>
      </c>
      <c r="D473" s="335">
        <v>555.6</v>
      </c>
      <c r="E473" s="115"/>
      <c r="F473" s="71"/>
      <c r="G473" s="72">
        <f t="shared" si="66"/>
        <v>0</v>
      </c>
    </row>
    <row r="474" spans="1:12">
      <c r="A474" s="146" t="s">
        <v>164</v>
      </c>
      <c r="B474" s="347" t="s">
        <v>206</v>
      </c>
      <c r="C474" s="148"/>
      <c r="D474" s="395"/>
      <c r="E474" s="149"/>
      <c r="F474" s="121"/>
      <c r="G474" s="122"/>
    </row>
    <row r="475" spans="1:12" ht="12" customHeight="1">
      <c r="A475" s="68"/>
      <c r="B475" s="78" t="s">
        <v>460</v>
      </c>
      <c r="C475" s="70" t="s">
        <v>140</v>
      </c>
      <c r="D475" s="335">
        <v>1532</v>
      </c>
      <c r="E475" s="115"/>
      <c r="F475" s="71"/>
      <c r="G475" s="72">
        <f t="shared" ref="G475" si="67">(D475*E475)+(D475*F475)</f>
        <v>0</v>
      </c>
    </row>
    <row r="476" spans="1:12">
      <c r="A476" s="74" t="s">
        <v>175</v>
      </c>
      <c r="B476" s="192" t="s">
        <v>507</v>
      </c>
      <c r="C476" s="165"/>
      <c r="D476" s="335"/>
      <c r="E476" s="166"/>
      <c r="F476" s="71"/>
      <c r="G476" s="72"/>
    </row>
    <row r="477" spans="1:12" ht="12.75" customHeight="1">
      <c r="A477" s="68"/>
      <c r="B477" s="78" t="s">
        <v>460</v>
      </c>
      <c r="C477" s="70" t="s">
        <v>140</v>
      </c>
      <c r="D477" s="335">
        <v>351.2</v>
      </c>
      <c r="E477" s="115"/>
      <c r="F477" s="71"/>
      <c r="G477" s="72">
        <f t="shared" ref="G477" si="68">(D477*E477)+(D477*F477)</f>
        <v>0</v>
      </c>
    </row>
    <row r="478" spans="1:12">
      <c r="A478" s="146" t="s">
        <v>56</v>
      </c>
      <c r="B478" s="147" t="s">
        <v>377</v>
      </c>
      <c r="C478" s="148"/>
      <c r="D478" s="395"/>
      <c r="E478" s="149"/>
      <c r="F478" s="121"/>
      <c r="G478" s="150"/>
    </row>
    <row r="479" spans="1:12" ht="13.5">
      <c r="A479" s="251" t="s">
        <v>163</v>
      </c>
      <c r="B479" s="69" t="s">
        <v>459</v>
      </c>
      <c r="C479" s="70" t="s">
        <v>140</v>
      </c>
      <c r="D479" s="335">
        <v>322.89999999999998</v>
      </c>
      <c r="E479" s="115"/>
      <c r="F479" s="71"/>
      <c r="G479" s="72">
        <f t="shared" ref="G479" si="69">(D479*E479)+(D479*F479)</f>
        <v>0</v>
      </c>
    </row>
    <row r="480" spans="1:12">
      <c r="A480" s="146" t="s">
        <v>153</v>
      </c>
      <c r="B480" s="147" t="s">
        <v>461</v>
      </c>
      <c r="C480" s="148"/>
      <c r="D480" s="395"/>
      <c r="E480" s="149"/>
      <c r="F480" s="121"/>
      <c r="G480" s="150"/>
    </row>
    <row r="481" spans="1:7" ht="13.5">
      <c r="A481" s="251" t="s">
        <v>163</v>
      </c>
      <c r="B481" s="69" t="s">
        <v>459</v>
      </c>
      <c r="C481" s="70" t="s">
        <v>140</v>
      </c>
      <c r="D481" s="335">
        <v>182</v>
      </c>
      <c r="E481" s="115"/>
      <c r="F481" s="71"/>
      <c r="G481" s="72">
        <f t="shared" ref="G481" si="70">(D481*E481)+(D481*F481)</f>
        <v>0</v>
      </c>
    </row>
    <row r="482" spans="1:7">
      <c r="A482" s="68"/>
      <c r="B482" s="78"/>
      <c r="C482" s="70"/>
      <c r="D482" s="335"/>
      <c r="E482" s="115"/>
      <c r="F482" s="71"/>
      <c r="G482" s="72"/>
    </row>
    <row r="483" spans="1:7">
      <c r="A483" s="68"/>
      <c r="B483" s="78"/>
      <c r="C483" s="70"/>
      <c r="D483" s="335"/>
      <c r="E483" s="115"/>
      <c r="F483" s="71"/>
      <c r="G483" s="72"/>
    </row>
    <row r="484" spans="1:7">
      <c r="A484" s="68"/>
      <c r="B484" s="78"/>
      <c r="C484" s="70"/>
      <c r="D484" s="335"/>
      <c r="E484" s="115"/>
      <c r="F484" s="71"/>
      <c r="G484" s="72"/>
    </row>
    <row r="485" spans="1:7">
      <c r="A485" s="68"/>
      <c r="B485" s="78"/>
      <c r="C485" s="70"/>
      <c r="D485" s="335"/>
      <c r="E485" s="115"/>
      <c r="F485" s="71"/>
      <c r="G485" s="72"/>
    </row>
    <row r="486" spans="1:7">
      <c r="A486" s="68"/>
      <c r="B486" s="78"/>
      <c r="C486" s="70"/>
      <c r="D486" s="335"/>
      <c r="E486" s="115"/>
      <c r="F486" s="71"/>
      <c r="G486" s="72"/>
    </row>
    <row r="487" spans="1:7">
      <c r="A487" s="68"/>
      <c r="B487" s="78"/>
      <c r="C487" s="70"/>
      <c r="D487" s="335"/>
      <c r="E487" s="115"/>
      <c r="F487" s="71"/>
      <c r="G487" s="72"/>
    </row>
    <row r="488" spans="1:7">
      <c r="A488" s="68"/>
      <c r="B488" s="78"/>
      <c r="C488" s="70"/>
      <c r="D488" s="335"/>
      <c r="E488" s="115"/>
      <c r="F488" s="71"/>
      <c r="G488" s="72"/>
    </row>
    <row r="489" spans="1:7">
      <c r="A489" s="68"/>
      <c r="B489" s="78"/>
      <c r="C489" s="70"/>
      <c r="D489" s="335"/>
      <c r="E489" s="115"/>
      <c r="F489" s="71"/>
      <c r="G489" s="72"/>
    </row>
    <row r="490" spans="1:7">
      <c r="A490" s="68"/>
      <c r="B490" s="78"/>
      <c r="C490" s="70"/>
      <c r="D490" s="335"/>
      <c r="E490" s="115"/>
      <c r="F490" s="71"/>
      <c r="G490" s="72"/>
    </row>
    <row r="491" spans="1:7">
      <c r="A491" s="68"/>
      <c r="B491" s="78"/>
      <c r="C491" s="70"/>
      <c r="D491" s="335"/>
      <c r="E491" s="115"/>
      <c r="F491" s="71"/>
      <c r="G491" s="72"/>
    </row>
    <row r="492" spans="1:7">
      <c r="A492" s="68"/>
      <c r="B492" s="78"/>
      <c r="C492" s="70"/>
      <c r="D492" s="335"/>
      <c r="E492" s="115"/>
      <c r="F492" s="71"/>
      <c r="G492" s="72"/>
    </row>
    <row r="493" spans="1:7">
      <c r="A493" s="68"/>
      <c r="B493" s="78"/>
      <c r="C493" s="70"/>
      <c r="D493" s="335"/>
      <c r="E493" s="115"/>
      <c r="F493" s="71"/>
      <c r="G493" s="72"/>
    </row>
    <row r="494" spans="1:7">
      <c r="A494" s="68"/>
      <c r="B494" s="78"/>
      <c r="C494" s="70"/>
      <c r="D494" s="335"/>
      <c r="E494" s="115"/>
      <c r="F494" s="71"/>
      <c r="G494" s="72"/>
    </row>
    <row r="495" spans="1:7">
      <c r="A495" s="68"/>
      <c r="B495" s="78"/>
      <c r="C495" s="70"/>
      <c r="D495" s="335"/>
      <c r="E495" s="115"/>
      <c r="F495" s="71"/>
      <c r="G495" s="72"/>
    </row>
    <row r="496" spans="1:7">
      <c r="A496" s="68"/>
      <c r="B496" s="78"/>
      <c r="C496" s="70"/>
      <c r="D496" s="335"/>
      <c r="E496" s="115"/>
      <c r="F496" s="71"/>
      <c r="G496" s="72"/>
    </row>
    <row r="497" spans="1:12">
      <c r="A497" s="68"/>
      <c r="B497" s="78"/>
      <c r="C497" s="70"/>
      <c r="D497" s="335"/>
      <c r="E497" s="115"/>
      <c r="F497" s="71"/>
      <c r="G497" s="72"/>
    </row>
    <row r="498" spans="1:12">
      <c r="A498" s="68"/>
      <c r="B498" s="78"/>
      <c r="C498" s="70"/>
      <c r="D498" s="335"/>
      <c r="E498" s="115"/>
      <c r="F498" s="71"/>
      <c r="G498" s="72"/>
    </row>
    <row r="499" spans="1:12">
      <c r="A499" s="68"/>
      <c r="B499" s="78"/>
      <c r="C499" s="70"/>
      <c r="D499" s="335"/>
      <c r="E499" s="115"/>
      <c r="F499" s="71"/>
      <c r="G499" s="72"/>
    </row>
    <row r="500" spans="1:12">
      <c r="A500" s="68"/>
      <c r="B500" s="78"/>
      <c r="C500" s="70"/>
      <c r="D500" s="335"/>
      <c r="E500" s="115"/>
      <c r="F500" s="71"/>
      <c r="G500" s="72"/>
    </row>
    <row r="501" spans="1:12">
      <c r="A501" s="68"/>
      <c r="B501" s="78"/>
      <c r="C501" s="70"/>
      <c r="D501" s="335"/>
      <c r="E501" s="115"/>
      <c r="F501" s="71"/>
      <c r="G501" s="72"/>
    </row>
    <row r="502" spans="1:12">
      <c r="A502" s="68"/>
      <c r="B502" s="78"/>
      <c r="C502" s="70"/>
      <c r="D502" s="335"/>
      <c r="E502" s="115"/>
      <c r="F502" s="71"/>
      <c r="G502" s="72"/>
    </row>
    <row r="503" spans="1:12">
      <c r="A503" s="68"/>
      <c r="B503" s="78"/>
      <c r="C503" s="70"/>
      <c r="D503" s="335"/>
      <c r="E503" s="115"/>
      <c r="F503" s="71"/>
      <c r="G503" s="72"/>
    </row>
    <row r="504" spans="1:12">
      <c r="A504" s="68"/>
      <c r="B504" s="78"/>
      <c r="C504" s="70"/>
      <c r="D504" s="335"/>
      <c r="E504" s="115"/>
      <c r="F504" s="71"/>
      <c r="G504" s="72"/>
    </row>
    <row r="505" spans="1:12">
      <c r="A505" s="68"/>
      <c r="B505" s="78"/>
      <c r="C505" s="70"/>
      <c r="D505" s="335"/>
      <c r="E505" s="115"/>
      <c r="F505" s="71"/>
      <c r="G505" s="72"/>
    </row>
    <row r="506" spans="1:12">
      <c r="A506" s="92">
        <v>4.3</v>
      </c>
      <c r="B506" s="348" t="s">
        <v>102</v>
      </c>
      <c r="C506" s="94"/>
      <c r="D506" s="395"/>
      <c r="E506" s="117"/>
      <c r="F506" s="95"/>
      <c r="G506" s="349"/>
    </row>
    <row r="507" spans="1:12" ht="99" customHeight="1">
      <c r="A507" s="31"/>
      <c r="B507" s="153" t="s">
        <v>297</v>
      </c>
      <c r="C507" s="221"/>
      <c r="D507" s="335"/>
      <c r="E507" s="221"/>
      <c r="F507" s="221"/>
      <c r="G507" s="222"/>
    </row>
    <row r="508" spans="1:12" ht="40.5" customHeight="1">
      <c r="A508" s="31"/>
      <c r="B508" s="153" t="s">
        <v>296</v>
      </c>
      <c r="C508" s="221"/>
      <c r="D508" s="335"/>
      <c r="E508" s="221"/>
      <c r="F508" s="221"/>
      <c r="G508" s="222"/>
    </row>
    <row r="509" spans="1:12" ht="52.5" customHeight="1">
      <c r="A509" s="31"/>
      <c r="B509" s="153" t="s">
        <v>242</v>
      </c>
      <c r="C509" s="221"/>
      <c r="D509" s="335"/>
      <c r="E509" s="221"/>
      <c r="F509" s="221"/>
      <c r="G509" s="222"/>
    </row>
    <row r="510" spans="1:12">
      <c r="A510" s="146" t="s">
        <v>150</v>
      </c>
      <c r="B510" s="147" t="s">
        <v>134</v>
      </c>
      <c r="C510" s="148"/>
      <c r="D510" s="395"/>
      <c r="E510" s="149"/>
      <c r="F510" s="121"/>
      <c r="G510" s="150"/>
      <c r="I510" s="328"/>
      <c r="K510" s="328"/>
      <c r="L510" s="328"/>
    </row>
    <row r="511" spans="1:12" ht="13.5">
      <c r="A511" s="68"/>
      <c r="B511" s="78" t="s">
        <v>462</v>
      </c>
      <c r="C511" s="70" t="s">
        <v>140</v>
      </c>
      <c r="D511" s="335">
        <v>1017.8</v>
      </c>
      <c r="E511" s="115"/>
      <c r="F511" s="71"/>
      <c r="G511" s="72">
        <f t="shared" ref="G511" si="71">(D511*E511)+(D511*F511)</f>
        <v>0</v>
      </c>
    </row>
    <row r="512" spans="1:12">
      <c r="A512" s="68"/>
      <c r="B512" s="78"/>
      <c r="C512" s="70"/>
      <c r="D512" s="335"/>
      <c r="E512" s="115"/>
      <c r="F512" s="71"/>
      <c r="G512" s="72"/>
    </row>
    <row r="513" spans="1:18">
      <c r="A513" s="146" t="s">
        <v>152</v>
      </c>
      <c r="B513" s="147" t="s">
        <v>66</v>
      </c>
      <c r="C513" s="148"/>
      <c r="D513" s="395"/>
      <c r="E513" s="149"/>
      <c r="F513" s="121"/>
      <c r="G513" s="150"/>
    </row>
    <row r="514" spans="1:18" s="193" customFormat="1" ht="12.75" customHeight="1">
      <c r="A514" s="251" t="s">
        <v>163</v>
      </c>
      <c r="B514" s="252" t="s">
        <v>195</v>
      </c>
      <c r="C514" s="70" t="s">
        <v>140</v>
      </c>
      <c r="D514" s="335">
        <v>744.1</v>
      </c>
      <c r="E514" s="253"/>
      <c r="F514" s="196"/>
      <c r="G514" s="197">
        <f t="shared" ref="G514:G515" si="72">(D514*E514)+(D514*F514)</f>
        <v>0</v>
      </c>
      <c r="I514" s="207"/>
      <c r="J514" s="207"/>
      <c r="K514" s="207"/>
      <c r="L514" s="207"/>
      <c r="M514" s="207"/>
      <c r="N514" s="207"/>
      <c r="O514" s="207"/>
      <c r="P514" s="207"/>
      <c r="Q514" s="411"/>
      <c r="R514" s="411"/>
    </row>
    <row r="515" spans="1:18" ht="25.5" customHeight="1">
      <c r="A515" s="86" t="s">
        <v>164</v>
      </c>
      <c r="B515" s="69" t="s">
        <v>136</v>
      </c>
      <c r="C515" s="70" t="s">
        <v>140</v>
      </c>
      <c r="D515" s="335">
        <v>4309.7</v>
      </c>
      <c r="E515" s="115"/>
      <c r="F515" s="71"/>
      <c r="G515" s="72">
        <f t="shared" si="72"/>
        <v>0</v>
      </c>
    </row>
    <row r="516" spans="1:18" s="193" customFormat="1" ht="12" customHeight="1">
      <c r="A516" s="251" t="s">
        <v>175</v>
      </c>
      <c r="B516" s="69" t="s">
        <v>506</v>
      </c>
      <c r="C516" s="70" t="s">
        <v>140</v>
      </c>
      <c r="D516" s="335">
        <v>777.2</v>
      </c>
      <c r="E516" s="253"/>
      <c r="F516" s="196"/>
      <c r="G516" s="197">
        <f t="shared" ref="G516" si="73">(D516*E516)+(D516*F516)</f>
        <v>0</v>
      </c>
      <c r="I516" s="207"/>
      <c r="J516" s="207"/>
      <c r="K516" s="207"/>
      <c r="L516" s="207"/>
      <c r="M516" s="207"/>
      <c r="N516" s="207"/>
      <c r="O516" s="207"/>
      <c r="P516" s="207"/>
      <c r="Q516" s="411"/>
      <c r="R516" s="411"/>
    </row>
    <row r="517" spans="1:18" ht="24">
      <c r="A517" s="86" t="s">
        <v>176</v>
      </c>
      <c r="B517" s="69" t="s">
        <v>465</v>
      </c>
      <c r="C517" s="70" t="s">
        <v>16</v>
      </c>
      <c r="D517" s="335">
        <v>1</v>
      </c>
      <c r="E517" s="115"/>
      <c r="F517" s="71"/>
      <c r="G517" s="72"/>
    </row>
    <row r="518" spans="1:18">
      <c r="A518" s="146" t="s">
        <v>56</v>
      </c>
      <c r="B518" s="147" t="s">
        <v>377</v>
      </c>
      <c r="C518" s="148"/>
      <c r="D518" s="395"/>
      <c r="E518" s="149"/>
      <c r="F518" s="121"/>
      <c r="G518" s="150"/>
    </row>
    <row r="519" spans="1:18" ht="13.5">
      <c r="A519" s="251" t="s">
        <v>163</v>
      </c>
      <c r="B519" s="69" t="s">
        <v>459</v>
      </c>
      <c r="C519" s="70" t="s">
        <v>140</v>
      </c>
      <c r="D519" s="335">
        <v>646</v>
      </c>
      <c r="E519" s="115"/>
      <c r="F519" s="71"/>
      <c r="G519" s="72">
        <f t="shared" ref="G519" si="74">(D519*E519)+(D519*F519)</f>
        <v>0</v>
      </c>
    </row>
    <row r="520" spans="1:18">
      <c r="A520" s="68"/>
      <c r="B520" s="78"/>
      <c r="C520" s="70"/>
      <c r="D520" s="335"/>
      <c r="E520" s="115"/>
      <c r="F520" s="71"/>
      <c r="G520" s="72"/>
    </row>
    <row r="521" spans="1:18">
      <c r="A521" s="146" t="s">
        <v>153</v>
      </c>
      <c r="B521" s="147" t="s">
        <v>461</v>
      </c>
      <c r="C521" s="148"/>
      <c r="D521" s="395"/>
      <c r="E521" s="149"/>
      <c r="F521" s="121"/>
      <c r="G521" s="150"/>
    </row>
    <row r="522" spans="1:18" ht="13.5">
      <c r="A522" s="251" t="s">
        <v>163</v>
      </c>
      <c r="B522" s="69" t="s">
        <v>459</v>
      </c>
      <c r="C522" s="70" t="s">
        <v>140</v>
      </c>
      <c r="D522" s="335">
        <v>362.4</v>
      </c>
      <c r="E522" s="115"/>
      <c r="F522" s="71"/>
      <c r="G522" s="72">
        <f t="shared" ref="G522" si="75">(D522*E522)+(D522*F522)</f>
        <v>0</v>
      </c>
    </row>
    <row r="523" spans="1:18">
      <c r="A523" s="68"/>
      <c r="B523" s="78"/>
      <c r="C523" s="70"/>
      <c r="D523" s="335"/>
      <c r="E523" s="115"/>
      <c r="F523" s="71"/>
      <c r="G523" s="72"/>
    </row>
    <row r="524" spans="1:18">
      <c r="A524" s="146" t="s">
        <v>154</v>
      </c>
      <c r="B524" s="147" t="s">
        <v>466</v>
      </c>
      <c r="C524" s="148"/>
      <c r="D524" s="395"/>
      <c r="E524" s="149"/>
      <c r="F524" s="121"/>
      <c r="G524" s="150"/>
    </row>
    <row r="525" spans="1:18" ht="24">
      <c r="A525" s="86" t="s">
        <v>163</v>
      </c>
      <c r="B525" s="69" t="s">
        <v>465</v>
      </c>
      <c r="C525" s="70" t="s">
        <v>16</v>
      </c>
      <c r="D525" s="335">
        <v>1</v>
      </c>
      <c r="E525" s="115"/>
      <c r="F525" s="71"/>
      <c r="G525" s="72">
        <f t="shared" ref="G525" si="76">(D525*E525)+(D525*F525)</f>
        <v>0</v>
      </c>
    </row>
    <row r="526" spans="1:18" ht="13.5">
      <c r="A526" s="86" t="s">
        <v>164</v>
      </c>
      <c r="B526" s="69" t="s">
        <v>467</v>
      </c>
      <c r="C526" s="70" t="s">
        <v>140</v>
      </c>
      <c r="D526" s="335">
        <v>128</v>
      </c>
      <c r="E526" s="115"/>
      <c r="F526" s="71"/>
      <c r="G526" s="72">
        <f t="shared" ref="G526" si="77">(D526*E526)+(D526*F526)</f>
        <v>0</v>
      </c>
    </row>
    <row r="527" spans="1:18" ht="13.5">
      <c r="A527" s="86" t="s">
        <v>175</v>
      </c>
      <c r="B527" s="69" t="s">
        <v>468</v>
      </c>
      <c r="C527" s="70" t="s">
        <v>140</v>
      </c>
      <c r="D527" s="335">
        <v>199.7</v>
      </c>
      <c r="E527" s="115"/>
      <c r="F527" s="71"/>
      <c r="G527" s="72">
        <f t="shared" ref="G527" si="78">(D527*E527)+(D527*F527)</f>
        <v>0</v>
      </c>
    </row>
    <row r="528" spans="1:18">
      <c r="A528" s="68"/>
      <c r="B528" s="78"/>
      <c r="C528" s="70"/>
      <c r="E528" s="115"/>
      <c r="F528" s="71"/>
      <c r="G528" s="72"/>
    </row>
    <row r="529" spans="1:7">
      <c r="A529" s="68"/>
      <c r="B529" s="78"/>
      <c r="C529" s="70"/>
      <c r="E529" s="115"/>
      <c r="F529" s="71"/>
      <c r="G529" s="72"/>
    </row>
    <row r="530" spans="1:7">
      <c r="A530" s="68"/>
      <c r="B530" s="78"/>
      <c r="C530" s="70"/>
      <c r="E530" s="115"/>
      <c r="F530" s="71"/>
      <c r="G530" s="72"/>
    </row>
    <row r="531" spans="1:7">
      <c r="A531" s="68"/>
      <c r="B531" s="78"/>
      <c r="C531" s="70"/>
      <c r="E531" s="115"/>
      <c r="F531" s="71"/>
      <c r="G531" s="72"/>
    </row>
    <row r="532" spans="1:7">
      <c r="A532" s="68"/>
      <c r="B532" s="78"/>
      <c r="C532" s="70"/>
      <c r="E532" s="115"/>
      <c r="F532" s="71"/>
      <c r="G532" s="72"/>
    </row>
    <row r="533" spans="1:7">
      <c r="A533" s="68"/>
      <c r="B533" s="78"/>
      <c r="C533" s="70"/>
      <c r="E533" s="115"/>
      <c r="F533" s="71"/>
      <c r="G533" s="72"/>
    </row>
    <row r="534" spans="1:7">
      <c r="A534" s="68"/>
      <c r="B534" s="78"/>
      <c r="C534" s="70"/>
      <c r="E534" s="115"/>
      <c r="F534" s="71"/>
      <c r="G534" s="72"/>
    </row>
    <row r="535" spans="1:7">
      <c r="A535" s="68"/>
      <c r="B535" s="78"/>
      <c r="C535" s="70"/>
      <c r="E535" s="115"/>
      <c r="F535" s="71"/>
      <c r="G535" s="72"/>
    </row>
    <row r="536" spans="1:7">
      <c r="A536" s="68"/>
      <c r="B536" s="78"/>
      <c r="C536" s="70"/>
      <c r="E536" s="115"/>
      <c r="F536" s="71"/>
      <c r="G536" s="72"/>
    </row>
    <row r="537" spans="1:7">
      <c r="A537" s="68"/>
      <c r="B537" s="78"/>
      <c r="C537" s="70"/>
      <c r="E537" s="115"/>
      <c r="F537" s="71"/>
      <c r="G537" s="72"/>
    </row>
    <row r="538" spans="1:7">
      <c r="A538" s="68"/>
      <c r="B538" s="78"/>
      <c r="C538" s="70"/>
      <c r="E538" s="115"/>
      <c r="F538" s="71"/>
      <c r="G538" s="72"/>
    </row>
    <row r="539" spans="1:7">
      <c r="A539" s="68"/>
      <c r="B539" s="78"/>
      <c r="C539" s="70"/>
      <c r="E539" s="115"/>
      <c r="F539" s="71"/>
      <c r="G539" s="72"/>
    </row>
    <row r="540" spans="1:7">
      <c r="A540" s="68"/>
      <c r="B540" s="78"/>
      <c r="C540" s="70"/>
      <c r="E540" s="115"/>
      <c r="F540" s="71"/>
      <c r="G540" s="72"/>
    </row>
    <row r="541" spans="1:7">
      <c r="A541" s="68"/>
      <c r="B541" s="78"/>
      <c r="C541" s="70"/>
      <c r="E541" s="115"/>
      <c r="F541" s="71"/>
      <c r="G541" s="72"/>
    </row>
    <row r="542" spans="1:7">
      <c r="A542" s="68"/>
      <c r="B542" s="78"/>
      <c r="C542" s="70"/>
      <c r="E542" s="115"/>
      <c r="F542" s="71"/>
      <c r="G542" s="72"/>
    </row>
    <row r="543" spans="1:7">
      <c r="A543" s="68"/>
      <c r="B543" s="78"/>
      <c r="C543" s="70"/>
      <c r="E543" s="115"/>
      <c r="F543" s="71"/>
      <c r="G543" s="72"/>
    </row>
    <row r="544" spans="1:7">
      <c r="A544" s="68"/>
      <c r="B544" s="78"/>
      <c r="C544" s="70"/>
      <c r="E544" s="115"/>
      <c r="F544" s="71"/>
      <c r="G544" s="72"/>
    </row>
    <row r="545" spans="1:7">
      <c r="A545" s="68"/>
      <c r="B545" s="78"/>
      <c r="C545" s="70"/>
      <c r="E545" s="115"/>
      <c r="F545" s="71"/>
      <c r="G545" s="72"/>
    </row>
    <row r="546" spans="1:7">
      <c r="A546" s="46"/>
      <c r="B546" s="47" t="s">
        <v>148</v>
      </c>
      <c r="C546" s="62"/>
      <c r="E546" s="112"/>
      <c r="F546" s="83"/>
      <c r="G546" s="84"/>
    </row>
    <row r="547" spans="1:7">
      <c r="A547" s="48"/>
      <c r="B547" s="49" t="s">
        <v>196</v>
      </c>
      <c r="C547" s="63"/>
      <c r="E547" s="113"/>
      <c r="F547" s="107"/>
      <c r="G547" s="182">
        <f>SUM(G468:G546)</f>
        <v>0</v>
      </c>
    </row>
    <row r="548" spans="1:7">
      <c r="A548" s="59"/>
      <c r="B548" s="160"/>
      <c r="C548" s="174"/>
      <c r="E548" s="114"/>
      <c r="F548" s="81"/>
      <c r="G548" s="82"/>
    </row>
    <row r="549" spans="1:7">
      <c r="A549" s="87"/>
      <c r="B549" s="88" t="s">
        <v>103</v>
      </c>
      <c r="C549" s="89"/>
      <c r="E549" s="116"/>
      <c r="F549" s="71"/>
      <c r="G549" s="72"/>
    </row>
    <row r="550" spans="1:7">
      <c r="A550" s="87"/>
      <c r="B550" s="90" t="s">
        <v>104</v>
      </c>
      <c r="C550" s="89"/>
      <c r="E550" s="116"/>
      <c r="F550" s="71"/>
      <c r="G550" s="72"/>
    </row>
    <row r="551" spans="1:7">
      <c r="A551" s="65" t="s">
        <v>105</v>
      </c>
      <c r="B551" s="35" t="s">
        <v>43</v>
      </c>
      <c r="C551" s="33"/>
      <c r="E551" s="111"/>
      <c r="F551" s="71"/>
      <c r="G551" s="72"/>
    </row>
    <row r="552" spans="1:7" ht="28.5" customHeight="1">
      <c r="A552" s="65"/>
      <c r="B552" s="309" t="s">
        <v>226</v>
      </c>
      <c r="C552" s="309"/>
      <c r="D552" s="309"/>
      <c r="E552" s="309"/>
      <c r="F552" s="309"/>
      <c r="G552" s="310"/>
    </row>
    <row r="553" spans="1:7" ht="29.25" customHeight="1">
      <c r="A553" s="65"/>
      <c r="B553" s="309" t="s">
        <v>225</v>
      </c>
      <c r="C553" s="309"/>
      <c r="D553" s="309"/>
      <c r="E553" s="309"/>
      <c r="F553" s="309"/>
      <c r="G553" s="310"/>
    </row>
    <row r="554" spans="1:7">
      <c r="A554" s="142" t="s">
        <v>142</v>
      </c>
      <c r="B554" s="143" t="s">
        <v>215</v>
      </c>
      <c r="C554" s="350"/>
      <c r="D554" s="343"/>
      <c r="E554" s="117"/>
      <c r="F554" s="121"/>
      <c r="G554" s="122"/>
    </row>
    <row r="555" spans="1:7" ht="13.5">
      <c r="A555" s="91"/>
      <c r="B555" s="80" t="s">
        <v>143</v>
      </c>
      <c r="C555" s="70" t="s">
        <v>140</v>
      </c>
      <c r="D555" s="330">
        <f>D557+D558+D559+D560+D561+D562+D563+D564+D565+D566+D567+D568+D569+D570+D571+D572+D573+D574+D575+D576+D577+D578+D579+D580+D581+D582+D583+D584+D585+D586+D587</f>
        <v>2051.1999999999998</v>
      </c>
      <c r="E555" s="111"/>
      <c r="F555" s="71"/>
      <c r="G555" s="72"/>
    </row>
    <row r="556" spans="1:7">
      <c r="A556" s="142" t="s">
        <v>163</v>
      </c>
      <c r="B556" s="143" t="s">
        <v>66</v>
      </c>
      <c r="C556" s="144"/>
      <c r="D556" s="343"/>
      <c r="E556" s="117"/>
      <c r="F556" s="121"/>
      <c r="G556" s="122"/>
    </row>
    <row r="557" spans="1:7" ht="13.5">
      <c r="A557" s="91"/>
      <c r="B557" s="206" t="s">
        <v>398</v>
      </c>
      <c r="C557" s="70" t="s">
        <v>140</v>
      </c>
      <c r="D557" s="330">
        <v>70.510000000000005</v>
      </c>
      <c r="E557" s="115"/>
      <c r="F557" s="71"/>
      <c r="G557" s="72">
        <f>(D557*E557)+(D557*F557)</f>
        <v>0</v>
      </c>
    </row>
    <row r="558" spans="1:7" ht="13.5">
      <c r="A558" s="91"/>
      <c r="B558" s="248" t="s">
        <v>400</v>
      </c>
      <c r="C558" s="70" t="s">
        <v>140</v>
      </c>
      <c r="D558" s="330">
        <v>16.100000000000001</v>
      </c>
      <c r="E558" s="115"/>
      <c r="F558" s="71"/>
      <c r="G558" s="72">
        <f t="shared" ref="G558" si="79">(D558*E558)+(D558*F558)</f>
        <v>0</v>
      </c>
    </row>
    <row r="559" spans="1:7" ht="13.5">
      <c r="A559" s="91"/>
      <c r="B559" s="206" t="s">
        <v>399</v>
      </c>
      <c r="C559" s="70" t="s">
        <v>140</v>
      </c>
      <c r="D559" s="330">
        <v>52.24</v>
      </c>
      <c r="E559" s="115"/>
      <c r="F559" s="71"/>
      <c r="G559" s="72">
        <f t="shared" ref="G559:G566" si="80">(D559*E559)+(D559*F559)</f>
        <v>0</v>
      </c>
    </row>
    <row r="560" spans="1:7" ht="13.5">
      <c r="A560" s="91"/>
      <c r="B560" s="206" t="s">
        <v>401</v>
      </c>
      <c r="C560" s="70" t="s">
        <v>140</v>
      </c>
      <c r="D560" s="330">
        <v>45.05</v>
      </c>
      <c r="E560" s="115"/>
      <c r="F560" s="71"/>
      <c r="G560" s="72">
        <f t="shared" si="80"/>
        <v>0</v>
      </c>
    </row>
    <row r="561" spans="1:9" ht="13.5">
      <c r="A561" s="91"/>
      <c r="B561" s="206" t="s">
        <v>402</v>
      </c>
      <c r="C561" s="70" t="s">
        <v>140</v>
      </c>
      <c r="D561" s="330">
        <v>34.049999999999997</v>
      </c>
      <c r="E561" s="115"/>
      <c r="F561" s="71"/>
      <c r="G561" s="72">
        <f t="shared" si="80"/>
        <v>0</v>
      </c>
    </row>
    <row r="562" spans="1:9" ht="13.5">
      <c r="A562" s="91"/>
      <c r="B562" s="206" t="s">
        <v>403</v>
      </c>
      <c r="C562" s="70" t="s">
        <v>140</v>
      </c>
      <c r="D562" s="330">
        <v>35.4</v>
      </c>
      <c r="E562" s="115"/>
      <c r="F562" s="71"/>
      <c r="G562" s="72">
        <f t="shared" si="80"/>
        <v>0</v>
      </c>
    </row>
    <row r="563" spans="1:9" ht="13.5">
      <c r="A563" s="91"/>
      <c r="B563" s="242" t="s">
        <v>404</v>
      </c>
      <c r="C563" s="70" t="s">
        <v>140</v>
      </c>
      <c r="D563" s="330">
        <v>24.9</v>
      </c>
      <c r="E563" s="115"/>
      <c r="F563" s="71"/>
      <c r="G563" s="72">
        <f t="shared" ref="G563" si="81">(D563*E563)+(D563*F563)</f>
        <v>0</v>
      </c>
    </row>
    <row r="564" spans="1:9" ht="13.5">
      <c r="A564" s="91"/>
      <c r="B564" s="242" t="s">
        <v>405</v>
      </c>
      <c r="C564" s="70" t="s">
        <v>140</v>
      </c>
      <c r="D564" s="330">
        <v>36.4</v>
      </c>
      <c r="E564" s="115"/>
      <c r="F564" s="71"/>
      <c r="G564" s="72">
        <f t="shared" ref="G564" si="82">(D564*E564)+(D564*F564)</f>
        <v>0</v>
      </c>
    </row>
    <row r="565" spans="1:9" ht="13.5">
      <c r="A565" s="91"/>
      <c r="B565" s="206" t="s">
        <v>407</v>
      </c>
      <c r="C565" s="70" t="s">
        <v>140</v>
      </c>
      <c r="D565" s="330">
        <v>25.6</v>
      </c>
      <c r="E565" s="115"/>
      <c r="F565" s="71"/>
      <c r="G565" s="72">
        <f t="shared" si="80"/>
        <v>0</v>
      </c>
    </row>
    <row r="566" spans="1:9" ht="13.5">
      <c r="A566" s="91"/>
      <c r="B566" s="248" t="s">
        <v>406</v>
      </c>
      <c r="C566" s="70" t="s">
        <v>140</v>
      </c>
      <c r="D566" s="330">
        <v>13.5</v>
      </c>
      <c r="E566" s="115"/>
      <c r="F566" s="71"/>
      <c r="G566" s="72">
        <f t="shared" si="80"/>
        <v>0</v>
      </c>
      <c r="I566" s="328"/>
    </row>
    <row r="567" spans="1:9" ht="13.5">
      <c r="A567" s="91"/>
      <c r="B567" s="242" t="s">
        <v>408</v>
      </c>
      <c r="C567" s="70" t="s">
        <v>140</v>
      </c>
      <c r="D567" s="330">
        <v>194.5</v>
      </c>
      <c r="E567" s="115"/>
      <c r="F567" s="71"/>
      <c r="G567" s="72">
        <f t="shared" ref="G567:G571" si="83">(D567*E567)+(D567*F567)</f>
        <v>0</v>
      </c>
    </row>
    <row r="568" spans="1:9" ht="13.5">
      <c r="A568" s="91"/>
      <c r="B568" s="242" t="s">
        <v>409</v>
      </c>
      <c r="C568" s="70" t="s">
        <v>140</v>
      </c>
      <c r="D568" s="330">
        <v>74.599999999999994</v>
      </c>
      <c r="E568" s="115"/>
      <c r="F568" s="71"/>
      <c r="G568" s="72">
        <f t="shared" si="83"/>
        <v>0</v>
      </c>
    </row>
    <row r="569" spans="1:9" ht="13.5">
      <c r="A569" s="91"/>
      <c r="B569" s="242" t="s">
        <v>410</v>
      </c>
      <c r="C569" s="70" t="s">
        <v>140</v>
      </c>
      <c r="D569" s="330">
        <v>150.9</v>
      </c>
      <c r="E569" s="115"/>
      <c r="F569" s="71"/>
      <c r="G569" s="72">
        <f t="shared" si="83"/>
        <v>0</v>
      </c>
    </row>
    <row r="570" spans="1:9" ht="13.5">
      <c r="A570" s="91"/>
      <c r="B570" s="242" t="s">
        <v>411</v>
      </c>
      <c r="C570" s="70" t="s">
        <v>140</v>
      </c>
      <c r="D570" s="330">
        <v>24</v>
      </c>
      <c r="E570" s="115"/>
      <c r="F570" s="71"/>
      <c r="G570" s="72">
        <f t="shared" si="83"/>
        <v>0</v>
      </c>
    </row>
    <row r="571" spans="1:9" ht="13.5">
      <c r="A571" s="91"/>
      <c r="B571" s="242" t="s">
        <v>412</v>
      </c>
      <c r="C571" s="70" t="s">
        <v>140</v>
      </c>
      <c r="D571" s="330">
        <v>18</v>
      </c>
      <c r="E571" s="115"/>
      <c r="F571" s="71"/>
      <c r="G571" s="72">
        <f t="shared" si="83"/>
        <v>0</v>
      </c>
    </row>
    <row r="572" spans="1:9" ht="13.5">
      <c r="A572" s="91"/>
      <c r="B572" s="219" t="s">
        <v>413</v>
      </c>
      <c r="C572" s="70" t="s">
        <v>140</v>
      </c>
      <c r="D572" s="330">
        <v>23.2</v>
      </c>
      <c r="E572" s="115"/>
      <c r="F572" s="71"/>
      <c r="G572" s="72">
        <f t="shared" ref="G572:G579" si="84">(D572*E572)+(D572*F572)</f>
        <v>0</v>
      </c>
      <c r="I572" s="328"/>
    </row>
    <row r="573" spans="1:9" ht="13.5">
      <c r="A573" s="91"/>
      <c r="B573" s="248" t="s">
        <v>414</v>
      </c>
      <c r="C573" s="70" t="s">
        <v>140</v>
      </c>
      <c r="D573" s="330">
        <v>65.099999999999994</v>
      </c>
      <c r="E573" s="115"/>
      <c r="F573" s="71"/>
      <c r="G573" s="72">
        <f t="shared" si="84"/>
        <v>0</v>
      </c>
      <c r="I573" s="328"/>
    </row>
    <row r="574" spans="1:9" ht="13.5">
      <c r="A574" s="91"/>
      <c r="B574" s="248" t="s">
        <v>415</v>
      </c>
      <c r="C574" s="70" t="s">
        <v>140</v>
      </c>
      <c r="D574" s="330">
        <v>23.8</v>
      </c>
      <c r="E574" s="115"/>
      <c r="F574" s="71"/>
      <c r="G574" s="72">
        <f t="shared" si="84"/>
        <v>0</v>
      </c>
      <c r="I574" s="328"/>
    </row>
    <row r="575" spans="1:9" ht="13.5">
      <c r="A575" s="91"/>
      <c r="B575" s="248" t="s">
        <v>416</v>
      </c>
      <c r="C575" s="70" t="s">
        <v>140</v>
      </c>
      <c r="D575" s="330">
        <v>12</v>
      </c>
      <c r="E575" s="115"/>
      <c r="F575" s="71"/>
      <c r="G575" s="72">
        <f t="shared" si="84"/>
        <v>0</v>
      </c>
      <c r="I575" s="328"/>
    </row>
    <row r="576" spans="1:9" ht="13.5">
      <c r="A576" s="91"/>
      <c r="B576" s="248" t="s">
        <v>417</v>
      </c>
      <c r="C576" s="70" t="s">
        <v>140</v>
      </c>
      <c r="D576" s="330">
        <v>12</v>
      </c>
      <c r="E576" s="115"/>
      <c r="F576" s="71"/>
      <c r="G576" s="72">
        <f t="shared" si="84"/>
        <v>0</v>
      </c>
      <c r="I576" s="328"/>
    </row>
    <row r="577" spans="1:16" ht="13.5">
      <c r="A577" s="91"/>
      <c r="B577" s="248" t="s">
        <v>418</v>
      </c>
      <c r="C577" s="70" t="s">
        <v>140</v>
      </c>
      <c r="D577" s="330">
        <v>25.25</v>
      </c>
      <c r="E577" s="115"/>
      <c r="F577" s="71"/>
      <c r="G577" s="72">
        <f t="shared" si="84"/>
        <v>0</v>
      </c>
      <c r="I577" s="328"/>
    </row>
    <row r="578" spans="1:16" ht="13.5">
      <c r="A578" s="91"/>
      <c r="B578" s="248" t="s">
        <v>419</v>
      </c>
      <c r="C578" s="70" t="s">
        <v>140</v>
      </c>
      <c r="D578" s="330">
        <v>22.15</v>
      </c>
      <c r="E578" s="115"/>
      <c r="F578" s="71"/>
      <c r="G578" s="72">
        <f t="shared" si="84"/>
        <v>0</v>
      </c>
      <c r="I578" s="328"/>
    </row>
    <row r="579" spans="1:16" ht="13.5">
      <c r="A579" s="91"/>
      <c r="B579" s="248" t="s">
        <v>420</v>
      </c>
      <c r="C579" s="70" t="s">
        <v>140</v>
      </c>
      <c r="D579" s="330">
        <v>153.19999999999999</v>
      </c>
      <c r="E579" s="115"/>
      <c r="F579" s="71"/>
      <c r="G579" s="72">
        <f t="shared" si="84"/>
        <v>0</v>
      </c>
      <c r="I579" s="328"/>
    </row>
    <row r="580" spans="1:16" ht="13.5">
      <c r="A580" s="91"/>
      <c r="B580" s="248" t="s">
        <v>421</v>
      </c>
      <c r="C580" s="70" t="s">
        <v>140</v>
      </c>
      <c r="D580" s="330">
        <v>94.2</v>
      </c>
      <c r="E580" s="115"/>
      <c r="F580" s="71"/>
      <c r="G580" s="72">
        <f t="shared" ref="G580:G583" si="85">(D580*E580)+(D580*F580)</f>
        <v>0</v>
      </c>
      <c r="I580" s="328"/>
    </row>
    <row r="581" spans="1:16" ht="13.5">
      <c r="A581" s="91"/>
      <c r="B581" s="248" t="s">
        <v>422</v>
      </c>
      <c r="C581" s="70" t="s">
        <v>140</v>
      </c>
      <c r="D581" s="330">
        <v>15.8</v>
      </c>
      <c r="E581" s="115"/>
      <c r="F581" s="71"/>
      <c r="G581" s="72">
        <f t="shared" si="85"/>
        <v>0</v>
      </c>
      <c r="I581" s="328"/>
    </row>
    <row r="582" spans="1:16" ht="13.5">
      <c r="A582" s="91"/>
      <c r="B582" s="248" t="s">
        <v>423</v>
      </c>
      <c r="C582" s="70" t="s">
        <v>140</v>
      </c>
      <c r="D582" s="330">
        <v>4.75</v>
      </c>
      <c r="E582" s="115"/>
      <c r="F582" s="71"/>
      <c r="G582" s="72">
        <f t="shared" si="85"/>
        <v>0</v>
      </c>
      <c r="I582" s="328"/>
    </row>
    <row r="583" spans="1:16" ht="13.5">
      <c r="A583" s="91"/>
      <c r="B583" s="248" t="s">
        <v>424</v>
      </c>
      <c r="C583" s="70" t="s">
        <v>140</v>
      </c>
      <c r="D583" s="330">
        <v>6.7</v>
      </c>
      <c r="E583" s="115"/>
      <c r="F583" s="71"/>
      <c r="G583" s="72">
        <f t="shared" si="85"/>
        <v>0</v>
      </c>
      <c r="I583" s="328"/>
    </row>
    <row r="584" spans="1:16" ht="13.5">
      <c r="A584" s="91"/>
      <c r="B584" s="248" t="s">
        <v>426</v>
      </c>
      <c r="C584" s="70" t="s">
        <v>140</v>
      </c>
      <c r="D584" s="330">
        <v>342</v>
      </c>
      <c r="E584" s="115"/>
      <c r="F584" s="71"/>
      <c r="G584" s="72">
        <f t="shared" ref="G584:G586" si="86">(D584*E584)+(D584*F584)</f>
        <v>0</v>
      </c>
      <c r="I584" s="328"/>
      <c r="O584" s="328"/>
    </row>
    <row r="585" spans="1:16" ht="13.5">
      <c r="A585" s="91"/>
      <c r="B585" s="248" t="s">
        <v>425</v>
      </c>
      <c r="C585" s="70" t="s">
        <v>140</v>
      </c>
      <c r="D585" s="330">
        <v>324.60000000000002</v>
      </c>
      <c r="E585" s="115"/>
      <c r="F585" s="71"/>
      <c r="G585" s="72">
        <f t="shared" si="86"/>
        <v>0</v>
      </c>
      <c r="I585" s="328"/>
      <c r="P585" s="328"/>
    </row>
    <row r="586" spans="1:16" ht="13.5">
      <c r="A586" s="91"/>
      <c r="B586" s="248" t="s">
        <v>202</v>
      </c>
      <c r="C586" s="70" t="s">
        <v>140</v>
      </c>
      <c r="D586" s="330">
        <v>107</v>
      </c>
      <c r="E586" s="115"/>
      <c r="F586" s="71"/>
      <c r="G586" s="72">
        <f t="shared" si="86"/>
        <v>0</v>
      </c>
      <c r="I586" s="328"/>
      <c r="N586" s="328"/>
    </row>
    <row r="587" spans="1:16" ht="13.5">
      <c r="A587" s="91"/>
      <c r="B587" s="248" t="s">
        <v>427</v>
      </c>
      <c r="C587" s="70" t="s">
        <v>140</v>
      </c>
      <c r="D587" s="330">
        <v>3.7</v>
      </c>
      <c r="E587" s="115"/>
      <c r="F587" s="71"/>
      <c r="G587" s="72">
        <f t="shared" ref="G587" si="87">(D587*E587)+(D587*F587)</f>
        <v>0</v>
      </c>
      <c r="I587" s="328"/>
    </row>
    <row r="588" spans="1:16">
      <c r="A588" s="142" t="s">
        <v>175</v>
      </c>
      <c r="B588" s="143" t="s">
        <v>121</v>
      </c>
      <c r="C588" s="94"/>
      <c r="D588" s="343"/>
      <c r="E588" s="117"/>
      <c r="F588" s="121"/>
      <c r="G588" s="122"/>
    </row>
    <row r="589" spans="1:16" ht="13.5">
      <c r="A589" s="91"/>
      <c r="B589" s="170" t="s">
        <v>203</v>
      </c>
      <c r="C589" s="70" t="s">
        <v>140</v>
      </c>
      <c r="D589" s="330">
        <v>299.3</v>
      </c>
      <c r="E589" s="115"/>
      <c r="F589" s="71"/>
      <c r="G589" s="72">
        <f t="shared" ref="G589" si="88">(D589*E589)+(D589*F589)</f>
        <v>0</v>
      </c>
    </row>
    <row r="590" spans="1:16">
      <c r="A590" s="91"/>
      <c r="B590" s="206"/>
      <c r="C590" s="70"/>
      <c r="E590" s="115"/>
      <c r="F590" s="71"/>
      <c r="G590" s="72"/>
    </row>
    <row r="591" spans="1:16">
      <c r="A591" s="91" t="s">
        <v>177</v>
      </c>
      <c r="B591" s="120" t="s">
        <v>211</v>
      </c>
      <c r="C591" s="33"/>
      <c r="E591" s="168"/>
      <c r="F591" s="71"/>
      <c r="G591" s="167"/>
    </row>
    <row r="592" spans="1:16" ht="36">
      <c r="A592" s="42" t="s">
        <v>181</v>
      </c>
      <c r="B592" s="199" t="s">
        <v>212</v>
      </c>
      <c r="C592" s="70" t="s">
        <v>140</v>
      </c>
      <c r="D592" s="330">
        <v>406.3</v>
      </c>
      <c r="E592" s="115"/>
      <c r="F592" s="71"/>
      <c r="G592" s="72">
        <f t="shared" ref="G592:G593" si="89">(D592*E592)+(D592*F592)</f>
        <v>0</v>
      </c>
      <c r="I592" s="328"/>
    </row>
    <row r="593" spans="1:11">
      <c r="A593" s="91"/>
      <c r="B593" s="201" t="s">
        <v>591</v>
      </c>
      <c r="C593" s="39" t="s">
        <v>8</v>
      </c>
      <c r="D593" s="335">
        <v>135.43333333333334</v>
      </c>
      <c r="E593" s="111"/>
      <c r="F593" s="71"/>
      <c r="G593" s="72">
        <f t="shared" si="89"/>
        <v>0</v>
      </c>
      <c r="I593" s="402"/>
      <c r="J593" s="402"/>
    </row>
    <row r="594" spans="1:11">
      <c r="A594" s="91"/>
      <c r="B594" s="201"/>
      <c r="C594" s="39"/>
      <c r="E594" s="111"/>
      <c r="F594" s="71"/>
      <c r="G594" s="72"/>
      <c r="I594" s="402"/>
      <c r="J594" s="402"/>
    </row>
    <row r="595" spans="1:11">
      <c r="A595" s="91"/>
      <c r="B595" s="201"/>
      <c r="C595" s="39"/>
      <c r="E595" s="111"/>
      <c r="F595" s="71"/>
      <c r="G595" s="72"/>
      <c r="I595" s="402"/>
      <c r="J595" s="402"/>
    </row>
    <row r="596" spans="1:11">
      <c r="A596" s="91"/>
      <c r="B596" s="201"/>
      <c r="C596" s="39"/>
      <c r="E596" s="111"/>
      <c r="F596" s="71"/>
      <c r="G596" s="72"/>
      <c r="I596" s="402"/>
      <c r="J596" s="402"/>
    </row>
    <row r="597" spans="1:11">
      <c r="A597" s="91"/>
      <c r="B597" s="201"/>
      <c r="C597" s="39"/>
      <c r="E597" s="111"/>
      <c r="F597" s="71"/>
      <c r="G597" s="72"/>
      <c r="I597" s="402"/>
      <c r="J597" s="402"/>
    </row>
    <row r="598" spans="1:11">
      <c r="A598" s="142" t="s">
        <v>144</v>
      </c>
      <c r="B598" s="143" t="s">
        <v>145</v>
      </c>
      <c r="C598" s="94"/>
      <c r="D598" s="343"/>
      <c r="E598" s="117"/>
      <c r="F598" s="121"/>
      <c r="G598" s="122"/>
    </row>
    <row r="599" spans="1:11" ht="39" customHeight="1">
      <c r="A599" s="91"/>
      <c r="B599" s="315" t="s">
        <v>214</v>
      </c>
      <c r="C599" s="316"/>
      <c r="D599" s="316"/>
      <c r="E599" s="316"/>
      <c r="F599" s="316"/>
      <c r="G599" s="317"/>
    </row>
    <row r="600" spans="1:11" ht="39" customHeight="1">
      <c r="A600" s="91"/>
      <c r="B600" s="315" t="s">
        <v>213</v>
      </c>
      <c r="C600" s="316"/>
      <c r="D600" s="316"/>
      <c r="E600" s="316"/>
      <c r="F600" s="316"/>
      <c r="G600" s="317"/>
    </row>
    <row r="601" spans="1:11">
      <c r="A601" s="142" t="s">
        <v>150</v>
      </c>
      <c r="B601" s="143" t="s">
        <v>66</v>
      </c>
      <c r="C601" s="94"/>
      <c r="D601" s="343"/>
      <c r="E601" s="117"/>
      <c r="F601" s="121"/>
      <c r="G601" s="122"/>
    </row>
    <row r="602" spans="1:11">
      <c r="A602" s="142" t="s">
        <v>181</v>
      </c>
      <c r="B602" s="351" t="s">
        <v>243</v>
      </c>
      <c r="C602" s="148"/>
      <c r="D602" s="343"/>
      <c r="E602" s="149"/>
      <c r="F602" s="352"/>
      <c r="G602" s="150"/>
      <c r="I602" s="412"/>
      <c r="J602" s="171"/>
      <c r="K602" s="413"/>
    </row>
    <row r="603" spans="1:11" ht="13.5">
      <c r="A603" s="91"/>
      <c r="B603" s="250" t="s">
        <v>398</v>
      </c>
      <c r="C603" s="70" t="s">
        <v>140</v>
      </c>
      <c r="D603" s="330">
        <v>70.510000000000005</v>
      </c>
      <c r="E603" s="115"/>
      <c r="F603" s="71"/>
      <c r="G603" s="72">
        <f>(D603*E603)+(D603*F603)</f>
        <v>0</v>
      </c>
      <c r="I603" s="412"/>
      <c r="J603" s="171"/>
      <c r="K603" s="413"/>
    </row>
    <row r="604" spans="1:11" ht="13.5">
      <c r="A604" s="91"/>
      <c r="B604" s="250" t="s">
        <v>400</v>
      </c>
      <c r="C604" s="70" t="s">
        <v>140</v>
      </c>
      <c r="D604" s="330">
        <v>16.100000000000001</v>
      </c>
      <c r="E604" s="115"/>
      <c r="F604" s="71"/>
      <c r="G604" s="72">
        <f t="shared" ref="G604:G630" si="90">(D604*E604)+(D604*F604)</f>
        <v>0</v>
      </c>
      <c r="I604" s="412"/>
      <c r="J604" s="171"/>
      <c r="K604" s="413"/>
    </row>
    <row r="605" spans="1:11" ht="13.5">
      <c r="A605" s="91"/>
      <c r="B605" s="250" t="s">
        <v>399</v>
      </c>
      <c r="C605" s="70" t="s">
        <v>140</v>
      </c>
      <c r="D605" s="330">
        <v>52.24</v>
      </c>
      <c r="E605" s="115"/>
      <c r="F605" s="71"/>
      <c r="G605" s="72">
        <f t="shared" si="90"/>
        <v>0</v>
      </c>
      <c r="I605" s="412"/>
      <c r="J605" s="171"/>
      <c r="K605" s="413"/>
    </row>
    <row r="606" spans="1:11" ht="13.5">
      <c r="A606" s="91"/>
      <c r="B606" s="250" t="s">
        <v>401</v>
      </c>
      <c r="C606" s="70" t="s">
        <v>140</v>
      </c>
      <c r="D606" s="330">
        <v>45.05</v>
      </c>
      <c r="E606" s="115"/>
      <c r="F606" s="71"/>
      <c r="G606" s="72">
        <f t="shared" si="90"/>
        <v>0</v>
      </c>
      <c r="I606" s="412"/>
      <c r="J606" s="171"/>
      <c r="K606" s="413"/>
    </row>
    <row r="607" spans="1:11" ht="13.5">
      <c r="A607" s="91"/>
      <c r="B607" s="250" t="s">
        <v>402</v>
      </c>
      <c r="C607" s="70" t="s">
        <v>140</v>
      </c>
      <c r="D607" s="330">
        <v>34.049999999999997</v>
      </c>
      <c r="E607" s="115"/>
      <c r="F607" s="71"/>
      <c r="G607" s="72">
        <f t="shared" si="90"/>
        <v>0</v>
      </c>
      <c r="I607" s="412"/>
      <c r="J607" s="171"/>
      <c r="K607" s="413"/>
    </row>
    <row r="608" spans="1:11" ht="13.5">
      <c r="A608" s="91"/>
      <c r="B608" s="250" t="s">
        <v>403</v>
      </c>
      <c r="C608" s="70" t="s">
        <v>140</v>
      </c>
      <c r="D608" s="330">
        <v>35.4</v>
      </c>
      <c r="E608" s="115"/>
      <c r="F608" s="71"/>
      <c r="G608" s="72">
        <f t="shared" si="90"/>
        <v>0</v>
      </c>
      <c r="I608" s="412"/>
      <c r="J608" s="171"/>
      <c r="K608" s="413"/>
    </row>
    <row r="609" spans="1:11" ht="13.5">
      <c r="A609" s="91"/>
      <c r="B609" s="250" t="s">
        <v>404</v>
      </c>
      <c r="C609" s="70" t="s">
        <v>140</v>
      </c>
      <c r="D609" s="330">
        <v>24.9</v>
      </c>
      <c r="E609" s="115"/>
      <c r="F609" s="71"/>
      <c r="G609" s="72">
        <f t="shared" si="90"/>
        <v>0</v>
      </c>
      <c r="I609" s="412"/>
      <c r="J609" s="171"/>
      <c r="K609" s="413"/>
    </row>
    <row r="610" spans="1:11" ht="13.5">
      <c r="A610" s="91"/>
      <c r="B610" s="250" t="s">
        <v>405</v>
      </c>
      <c r="C610" s="70" t="s">
        <v>140</v>
      </c>
      <c r="D610" s="330">
        <v>36.4</v>
      </c>
      <c r="E610" s="115"/>
      <c r="F610" s="71"/>
      <c r="G610" s="72">
        <f t="shared" si="90"/>
        <v>0</v>
      </c>
      <c r="I610" s="412"/>
      <c r="J610" s="171"/>
      <c r="K610" s="413"/>
    </row>
    <row r="611" spans="1:11" ht="13.5">
      <c r="A611" s="91"/>
      <c r="B611" s="250" t="s">
        <v>407</v>
      </c>
      <c r="C611" s="70" t="s">
        <v>140</v>
      </c>
      <c r="D611" s="330">
        <v>25.6</v>
      </c>
      <c r="E611" s="115"/>
      <c r="F611" s="71"/>
      <c r="G611" s="72">
        <f t="shared" si="90"/>
        <v>0</v>
      </c>
      <c r="I611" s="412"/>
      <c r="J611" s="171"/>
      <c r="K611" s="413"/>
    </row>
    <row r="612" spans="1:11" ht="13.5">
      <c r="A612" s="91"/>
      <c r="B612" s="250" t="s">
        <v>406</v>
      </c>
      <c r="C612" s="70" t="s">
        <v>140</v>
      </c>
      <c r="D612" s="330">
        <v>13.5</v>
      </c>
      <c r="E612" s="115"/>
      <c r="F612" s="71"/>
      <c r="G612" s="72">
        <f t="shared" si="90"/>
        <v>0</v>
      </c>
      <c r="I612" s="412"/>
      <c r="J612" s="171"/>
      <c r="K612" s="413"/>
    </row>
    <row r="613" spans="1:11" ht="13.5">
      <c r="A613" s="91"/>
      <c r="B613" s="250" t="s">
        <v>408</v>
      </c>
      <c r="C613" s="70" t="s">
        <v>140</v>
      </c>
      <c r="D613" s="330">
        <v>194.5</v>
      </c>
      <c r="E613" s="115"/>
      <c r="F613" s="71"/>
      <c r="G613" s="72">
        <f t="shared" si="90"/>
        <v>0</v>
      </c>
      <c r="I613" s="412"/>
      <c r="J613" s="171"/>
      <c r="K613" s="413"/>
    </row>
    <row r="614" spans="1:11" ht="13.5">
      <c r="A614" s="91"/>
      <c r="B614" s="250" t="s">
        <v>409</v>
      </c>
      <c r="C614" s="70" t="s">
        <v>140</v>
      </c>
      <c r="D614" s="330">
        <v>74.599999999999994</v>
      </c>
      <c r="E614" s="115"/>
      <c r="F614" s="71"/>
      <c r="G614" s="72">
        <f t="shared" si="90"/>
        <v>0</v>
      </c>
      <c r="I614" s="412"/>
      <c r="J614" s="171"/>
      <c r="K614" s="413"/>
    </row>
    <row r="615" spans="1:11" ht="13.5">
      <c r="A615" s="91"/>
      <c r="B615" s="250" t="s">
        <v>410</v>
      </c>
      <c r="C615" s="70" t="s">
        <v>140</v>
      </c>
      <c r="D615" s="330">
        <v>150.9</v>
      </c>
      <c r="E615" s="115"/>
      <c r="F615" s="71"/>
      <c r="G615" s="72">
        <f t="shared" si="90"/>
        <v>0</v>
      </c>
      <c r="I615" s="412"/>
      <c r="J615" s="171"/>
      <c r="K615" s="413"/>
    </row>
    <row r="616" spans="1:11" ht="13.5">
      <c r="A616" s="91"/>
      <c r="B616" s="250" t="s">
        <v>411</v>
      </c>
      <c r="C616" s="70" t="s">
        <v>140</v>
      </c>
      <c r="D616" s="330">
        <v>24</v>
      </c>
      <c r="E616" s="115"/>
      <c r="F616" s="71"/>
      <c r="G616" s="72">
        <f t="shared" si="90"/>
        <v>0</v>
      </c>
      <c r="I616" s="412"/>
      <c r="J616" s="171"/>
      <c r="K616" s="413"/>
    </row>
    <row r="617" spans="1:11" ht="13.5">
      <c r="A617" s="91"/>
      <c r="B617" s="250" t="s">
        <v>412</v>
      </c>
      <c r="C617" s="70" t="s">
        <v>140</v>
      </c>
      <c r="D617" s="330">
        <v>18</v>
      </c>
      <c r="E617" s="115"/>
      <c r="F617" s="71"/>
      <c r="G617" s="72">
        <f t="shared" si="90"/>
        <v>0</v>
      </c>
      <c r="I617" s="412"/>
      <c r="J617" s="171"/>
      <c r="K617" s="413"/>
    </row>
    <row r="618" spans="1:11" ht="13.5">
      <c r="A618" s="91"/>
      <c r="B618" s="250" t="s">
        <v>413</v>
      </c>
      <c r="C618" s="70" t="s">
        <v>140</v>
      </c>
      <c r="D618" s="330">
        <v>23.2</v>
      </c>
      <c r="E618" s="115"/>
      <c r="F618" s="71"/>
      <c r="G618" s="72">
        <f t="shared" si="90"/>
        <v>0</v>
      </c>
      <c r="I618" s="412"/>
      <c r="J618" s="171"/>
      <c r="K618" s="413"/>
    </row>
    <row r="619" spans="1:11" ht="13.5">
      <c r="A619" s="91"/>
      <c r="B619" s="250" t="s">
        <v>414</v>
      </c>
      <c r="C619" s="70" t="s">
        <v>140</v>
      </c>
      <c r="D619" s="330">
        <v>65.099999999999994</v>
      </c>
      <c r="E619" s="115"/>
      <c r="F619" s="71"/>
      <c r="G619" s="72">
        <f t="shared" si="90"/>
        <v>0</v>
      </c>
      <c r="I619" s="412"/>
      <c r="J619" s="171"/>
      <c r="K619" s="413"/>
    </row>
    <row r="620" spans="1:11" ht="13.5">
      <c r="A620" s="91"/>
      <c r="B620" s="250" t="s">
        <v>415</v>
      </c>
      <c r="C620" s="70" t="s">
        <v>140</v>
      </c>
      <c r="D620" s="330">
        <v>23.8</v>
      </c>
      <c r="E620" s="115"/>
      <c r="F620" s="71"/>
      <c r="G620" s="72">
        <f t="shared" si="90"/>
        <v>0</v>
      </c>
      <c r="I620" s="412"/>
      <c r="J620" s="171"/>
      <c r="K620" s="413"/>
    </row>
    <row r="621" spans="1:11" ht="13.5">
      <c r="A621" s="91"/>
      <c r="B621" s="250" t="s">
        <v>416</v>
      </c>
      <c r="C621" s="70" t="s">
        <v>140</v>
      </c>
      <c r="D621" s="330">
        <v>12</v>
      </c>
      <c r="E621" s="115"/>
      <c r="F621" s="71"/>
      <c r="G621" s="72">
        <f t="shared" si="90"/>
        <v>0</v>
      </c>
      <c r="I621" s="412"/>
      <c r="J621" s="171"/>
      <c r="K621" s="413"/>
    </row>
    <row r="622" spans="1:11" ht="13.5">
      <c r="A622" s="91"/>
      <c r="B622" s="250" t="s">
        <v>417</v>
      </c>
      <c r="C622" s="70" t="s">
        <v>140</v>
      </c>
      <c r="D622" s="330">
        <v>12</v>
      </c>
      <c r="E622" s="115"/>
      <c r="F622" s="71"/>
      <c r="G622" s="72">
        <f t="shared" si="90"/>
        <v>0</v>
      </c>
      <c r="I622" s="412"/>
      <c r="J622" s="171"/>
      <c r="K622" s="413"/>
    </row>
    <row r="623" spans="1:11" ht="13.5">
      <c r="A623" s="91"/>
      <c r="B623" s="250" t="s">
        <v>418</v>
      </c>
      <c r="C623" s="70" t="s">
        <v>140</v>
      </c>
      <c r="D623" s="330">
        <v>25.25</v>
      </c>
      <c r="E623" s="115"/>
      <c r="F623" s="71"/>
      <c r="G623" s="72">
        <f t="shared" si="90"/>
        <v>0</v>
      </c>
      <c r="I623" s="412"/>
      <c r="J623" s="171"/>
      <c r="K623" s="413"/>
    </row>
    <row r="624" spans="1:11" ht="13.5">
      <c r="A624" s="91"/>
      <c r="B624" s="250" t="s">
        <v>419</v>
      </c>
      <c r="C624" s="70" t="s">
        <v>140</v>
      </c>
      <c r="D624" s="330">
        <v>22.15</v>
      </c>
      <c r="E624" s="115"/>
      <c r="F624" s="71"/>
      <c r="G624" s="72">
        <f t="shared" si="90"/>
        <v>0</v>
      </c>
      <c r="I624" s="412"/>
      <c r="J624" s="171"/>
      <c r="K624" s="413"/>
    </row>
    <row r="625" spans="1:11" ht="13.5">
      <c r="A625" s="91"/>
      <c r="B625" s="250" t="s">
        <v>420</v>
      </c>
      <c r="C625" s="70" t="s">
        <v>140</v>
      </c>
      <c r="D625" s="330">
        <v>153.19999999999999</v>
      </c>
      <c r="E625" s="115"/>
      <c r="F625" s="71"/>
      <c r="G625" s="72">
        <f t="shared" si="90"/>
        <v>0</v>
      </c>
      <c r="I625" s="412"/>
      <c r="J625" s="171"/>
      <c r="K625" s="413"/>
    </row>
    <row r="626" spans="1:11" ht="13.5">
      <c r="A626" s="91"/>
      <c r="B626" s="250" t="s">
        <v>421</v>
      </c>
      <c r="C626" s="70" t="s">
        <v>140</v>
      </c>
      <c r="D626" s="330">
        <v>94.2</v>
      </c>
      <c r="E626" s="115"/>
      <c r="F626" s="71"/>
      <c r="G626" s="72">
        <f t="shared" si="90"/>
        <v>0</v>
      </c>
      <c r="I626" s="412"/>
      <c r="J626" s="171"/>
      <c r="K626" s="413"/>
    </row>
    <row r="627" spans="1:11" ht="13.5">
      <c r="A627" s="91"/>
      <c r="B627" s="250" t="s">
        <v>422</v>
      </c>
      <c r="C627" s="70" t="s">
        <v>140</v>
      </c>
      <c r="D627" s="330">
        <v>15.8</v>
      </c>
      <c r="E627" s="115"/>
      <c r="F627" s="71"/>
      <c r="G627" s="72">
        <f t="shared" si="90"/>
        <v>0</v>
      </c>
      <c r="I627" s="412"/>
      <c r="J627" s="171"/>
      <c r="K627" s="413"/>
    </row>
    <row r="628" spans="1:11" ht="13.5">
      <c r="A628" s="91"/>
      <c r="B628" s="250" t="s">
        <v>423</v>
      </c>
      <c r="C628" s="70" t="s">
        <v>140</v>
      </c>
      <c r="D628" s="330">
        <v>4.75</v>
      </c>
      <c r="E628" s="115"/>
      <c r="F628" s="71"/>
      <c r="G628" s="72">
        <f t="shared" si="90"/>
        <v>0</v>
      </c>
      <c r="I628" s="412"/>
      <c r="J628" s="171"/>
      <c r="K628" s="413"/>
    </row>
    <row r="629" spans="1:11" ht="13.5">
      <c r="A629" s="91"/>
      <c r="B629" s="250" t="s">
        <v>424</v>
      </c>
      <c r="C629" s="70" t="s">
        <v>140</v>
      </c>
      <c r="D629" s="330">
        <v>6.7</v>
      </c>
      <c r="E629" s="115"/>
      <c r="F629" s="71"/>
      <c r="G629" s="72">
        <f t="shared" si="90"/>
        <v>0</v>
      </c>
      <c r="I629" s="412"/>
      <c r="J629" s="171"/>
      <c r="K629" s="413"/>
    </row>
    <row r="630" spans="1:11" ht="13.5">
      <c r="A630" s="91"/>
      <c r="B630" s="250" t="s">
        <v>426</v>
      </c>
      <c r="C630" s="70" t="s">
        <v>140</v>
      </c>
      <c r="D630" s="330">
        <v>342</v>
      </c>
      <c r="E630" s="115"/>
      <c r="F630" s="71"/>
      <c r="G630" s="72">
        <f t="shared" si="90"/>
        <v>0</v>
      </c>
      <c r="I630" s="412"/>
      <c r="J630" s="171"/>
      <c r="K630" s="413"/>
    </row>
    <row r="631" spans="1:11">
      <c r="A631" s="142" t="s">
        <v>182</v>
      </c>
      <c r="B631" s="351" t="s">
        <v>298</v>
      </c>
      <c r="C631" s="148"/>
      <c r="D631" s="343"/>
      <c r="E631" s="149"/>
      <c r="F631" s="352"/>
      <c r="G631" s="150"/>
      <c r="I631" s="412"/>
      <c r="J631" s="171"/>
      <c r="K631" s="413"/>
    </row>
    <row r="632" spans="1:11" ht="13.5">
      <c r="A632" s="91"/>
      <c r="B632" s="250" t="s">
        <v>425</v>
      </c>
      <c r="C632" s="70" t="s">
        <v>140</v>
      </c>
      <c r="D632" s="330">
        <v>324.60000000000002</v>
      </c>
      <c r="E632" s="115"/>
      <c r="F632" s="71"/>
      <c r="G632" s="72">
        <f>(D632*E632)+(D632*F632)</f>
        <v>0</v>
      </c>
      <c r="I632" s="412"/>
      <c r="J632" s="171"/>
      <c r="K632" s="413"/>
    </row>
    <row r="633" spans="1:11">
      <c r="A633" s="142" t="s">
        <v>184</v>
      </c>
      <c r="B633" s="351" t="s">
        <v>244</v>
      </c>
      <c r="C633" s="148"/>
      <c r="D633" s="343"/>
      <c r="E633" s="149"/>
      <c r="F633" s="352"/>
      <c r="G633" s="150"/>
      <c r="I633" s="412"/>
      <c r="J633" s="171"/>
      <c r="K633" s="413"/>
    </row>
    <row r="634" spans="1:11" ht="13.5">
      <c r="A634" s="91"/>
      <c r="B634" s="250" t="s">
        <v>202</v>
      </c>
      <c r="C634" s="70" t="s">
        <v>140</v>
      </c>
      <c r="D634" s="330">
        <v>107</v>
      </c>
      <c r="E634" s="115"/>
      <c r="F634" s="71"/>
      <c r="G634" s="72">
        <f>(D634*E634)+(D634*F634)</f>
        <v>0</v>
      </c>
    </row>
    <row r="635" spans="1:11" ht="13.5">
      <c r="A635" s="91"/>
      <c r="B635" s="250" t="s">
        <v>427</v>
      </c>
      <c r="C635" s="70" t="s">
        <v>140</v>
      </c>
      <c r="D635" s="330">
        <v>3.7</v>
      </c>
      <c r="E635" s="115"/>
      <c r="F635" s="71"/>
      <c r="G635" s="72">
        <f>(D635*E635)+(D635*F635)</f>
        <v>0</v>
      </c>
    </row>
    <row r="636" spans="1:11">
      <c r="A636" s="142" t="s">
        <v>183</v>
      </c>
      <c r="B636" s="351" t="s">
        <v>245</v>
      </c>
      <c r="C636" s="148"/>
      <c r="D636" s="343"/>
      <c r="E636" s="149"/>
      <c r="F636" s="352"/>
      <c r="G636" s="150"/>
      <c r="I636" s="412"/>
      <c r="J636" s="171"/>
      <c r="K636" s="413"/>
    </row>
    <row r="637" spans="1:11" ht="13.5">
      <c r="A637" s="91"/>
      <c r="B637" s="219" t="s">
        <v>457</v>
      </c>
      <c r="C637" s="70" t="s">
        <v>140</v>
      </c>
      <c r="D637" s="330">
        <v>275.5</v>
      </c>
      <c r="E637" s="115"/>
      <c r="F637" s="71"/>
      <c r="G637" s="72">
        <f t="shared" ref="G637" si="91">(D637*E637)+(D637*F637)</f>
        <v>0</v>
      </c>
      <c r="I637" s="412"/>
      <c r="J637" s="171"/>
      <c r="K637" s="413"/>
    </row>
    <row r="638" spans="1:11" ht="13.5">
      <c r="A638" s="91"/>
      <c r="B638" s="219" t="s">
        <v>246</v>
      </c>
      <c r="C638" s="70" t="s">
        <v>140</v>
      </c>
      <c r="D638" s="330">
        <v>10.8</v>
      </c>
      <c r="E638" s="115"/>
      <c r="F638" s="71"/>
      <c r="G638" s="72">
        <f t="shared" ref="G638" si="92">(D638*E638)+(D638*F638)</f>
        <v>0</v>
      </c>
      <c r="I638" s="412"/>
      <c r="J638" s="171"/>
      <c r="K638" s="413"/>
    </row>
    <row r="639" spans="1:11">
      <c r="A639" s="142" t="s">
        <v>233</v>
      </c>
      <c r="B639" s="351" t="s">
        <v>247</v>
      </c>
      <c r="C639" s="148"/>
      <c r="D639" s="343"/>
      <c r="E639" s="149"/>
      <c r="F639" s="352"/>
      <c r="G639" s="150"/>
      <c r="I639" s="412"/>
      <c r="J639" s="171"/>
      <c r="K639" s="413"/>
    </row>
    <row r="640" spans="1:11">
      <c r="A640" s="91"/>
      <c r="B640" s="198" t="s">
        <v>248</v>
      </c>
      <c r="C640" s="70" t="s">
        <v>204</v>
      </c>
      <c r="D640" s="330">
        <v>1160</v>
      </c>
      <c r="E640" s="115"/>
      <c r="F640" s="71"/>
      <c r="G640" s="72">
        <f t="shared" ref="G640" si="93">(D640*E640)+(D640*F640)</f>
        <v>0</v>
      </c>
      <c r="I640" s="412"/>
      <c r="J640" s="171"/>
      <c r="K640" s="413"/>
    </row>
    <row r="641" spans="1:7">
      <c r="A641" s="142" t="s">
        <v>152</v>
      </c>
      <c r="B641" s="143" t="s">
        <v>300</v>
      </c>
      <c r="C641" s="94"/>
      <c r="D641" s="343"/>
      <c r="E641" s="121"/>
      <c r="F641" s="121"/>
      <c r="G641" s="122"/>
    </row>
    <row r="642" spans="1:7" ht="24">
      <c r="A642" s="42" t="s">
        <v>181</v>
      </c>
      <c r="B642" s="220" t="s">
        <v>456</v>
      </c>
      <c r="C642" s="70" t="s">
        <v>140</v>
      </c>
      <c r="D642" s="330">
        <v>2395</v>
      </c>
      <c r="E642" s="115"/>
      <c r="F642" s="71"/>
      <c r="G642" s="72">
        <f t="shared" ref="G642" si="94">(D642*E642)+(D642*F642)</f>
        <v>0</v>
      </c>
    </row>
    <row r="643" spans="1:7">
      <c r="A643" s="91"/>
      <c r="B643" s="201"/>
      <c r="C643" s="39"/>
      <c r="D643" s="388"/>
      <c r="E643" s="115"/>
      <c r="F643" s="71"/>
      <c r="G643" s="72"/>
    </row>
    <row r="644" spans="1:7">
      <c r="A644" s="46"/>
      <c r="B644" s="47" t="s">
        <v>146</v>
      </c>
      <c r="C644" s="62"/>
      <c r="D644" s="387"/>
      <c r="E644" s="112"/>
      <c r="F644" s="83"/>
      <c r="G644" s="84"/>
    </row>
    <row r="645" spans="1:7">
      <c r="A645" s="48"/>
      <c r="B645" s="49" t="s">
        <v>147</v>
      </c>
      <c r="C645" s="63"/>
      <c r="D645" s="338"/>
      <c r="E645" s="113"/>
      <c r="F645" s="107"/>
      <c r="G645" s="182">
        <f>SUM(G557:G644)</f>
        <v>0</v>
      </c>
    </row>
    <row r="646" spans="1:7">
      <c r="A646" s="31"/>
      <c r="B646" s="85" t="s">
        <v>186</v>
      </c>
      <c r="C646" s="39"/>
      <c r="D646" s="337"/>
      <c r="E646" s="111"/>
      <c r="F646" s="71"/>
      <c r="G646" s="72"/>
    </row>
    <row r="647" spans="1:7">
      <c r="A647" s="31"/>
      <c r="B647" s="32" t="s">
        <v>106</v>
      </c>
      <c r="C647" s="39"/>
      <c r="E647" s="111"/>
      <c r="F647" s="71"/>
      <c r="G647" s="72"/>
    </row>
    <row r="648" spans="1:7">
      <c r="A648" s="65" t="s">
        <v>168</v>
      </c>
      <c r="B648" s="35" t="s">
        <v>43</v>
      </c>
      <c r="C648" s="39"/>
      <c r="E648" s="111"/>
      <c r="F648" s="71"/>
      <c r="G648" s="72"/>
    </row>
    <row r="649" spans="1:7" ht="39.75" customHeight="1">
      <c r="A649" s="31"/>
      <c r="B649" s="153" t="s">
        <v>249</v>
      </c>
      <c r="C649" s="221"/>
      <c r="E649" s="221"/>
      <c r="F649" s="221"/>
      <c r="G649" s="222"/>
    </row>
    <row r="650" spans="1:7" ht="50.25" customHeight="1">
      <c r="A650" s="31"/>
      <c r="B650" s="153" t="s">
        <v>250</v>
      </c>
      <c r="C650" s="221"/>
      <c r="E650" s="221"/>
      <c r="F650" s="221"/>
      <c r="G650" s="222"/>
    </row>
    <row r="651" spans="1:7" ht="14.25" customHeight="1">
      <c r="A651" s="31"/>
      <c r="B651" s="221" t="s">
        <v>251</v>
      </c>
      <c r="C651" s="221"/>
      <c r="E651" s="221"/>
      <c r="F651" s="221"/>
      <c r="G651" s="222"/>
    </row>
    <row r="652" spans="1:7" ht="35.25" customHeight="1">
      <c r="A652" s="31"/>
      <c r="B652" s="153" t="s">
        <v>252</v>
      </c>
      <c r="C652" s="221"/>
      <c r="E652" s="221"/>
      <c r="F652" s="221"/>
      <c r="G652" s="222"/>
    </row>
    <row r="653" spans="1:7">
      <c r="A653" s="92"/>
      <c r="B653" s="93" t="s">
        <v>216</v>
      </c>
      <c r="C653" s="94"/>
      <c r="D653" s="343"/>
      <c r="E653" s="117"/>
      <c r="F653" s="121"/>
      <c r="G653" s="122"/>
    </row>
    <row r="654" spans="1:7" ht="24.75" customHeight="1">
      <c r="A654" s="42" t="s">
        <v>163</v>
      </c>
      <c r="B654" s="96" t="s">
        <v>379</v>
      </c>
      <c r="C654" s="97" t="s">
        <v>108</v>
      </c>
      <c r="D654" s="330">
        <v>2</v>
      </c>
      <c r="E654" s="111"/>
      <c r="F654" s="71"/>
      <c r="G654" s="72">
        <f t="shared" ref="G654:G656" si="95">(D654*E654)+(D654*F654)</f>
        <v>0</v>
      </c>
    </row>
    <row r="655" spans="1:7" ht="27" customHeight="1">
      <c r="A655" s="42" t="s">
        <v>164</v>
      </c>
      <c r="B655" s="96" t="s">
        <v>378</v>
      </c>
      <c r="C655" s="97" t="s">
        <v>108</v>
      </c>
      <c r="D655" s="330">
        <v>3</v>
      </c>
      <c r="E655" s="111"/>
      <c r="F655" s="71"/>
      <c r="G655" s="72">
        <f t="shared" si="95"/>
        <v>0</v>
      </c>
    </row>
    <row r="656" spans="1:7" ht="26.25" customHeight="1">
      <c r="A656" s="42" t="s">
        <v>175</v>
      </c>
      <c r="B656" s="96" t="s">
        <v>380</v>
      </c>
      <c r="C656" s="97" t="s">
        <v>108</v>
      </c>
      <c r="D656" s="330">
        <v>2</v>
      </c>
      <c r="E656" s="111"/>
      <c r="F656" s="71"/>
      <c r="G656" s="72">
        <f t="shared" si="95"/>
        <v>0</v>
      </c>
    </row>
    <row r="657" spans="1:7" ht="25.5" customHeight="1">
      <c r="A657" s="42" t="s">
        <v>176</v>
      </c>
      <c r="B657" s="96" t="s">
        <v>381</v>
      </c>
      <c r="C657" s="97" t="s">
        <v>108</v>
      </c>
      <c r="D657" s="330">
        <v>1</v>
      </c>
      <c r="E657" s="111"/>
      <c r="F657" s="71"/>
      <c r="G657" s="72">
        <f t="shared" ref="G657" si="96">(D657*E657)+(D657*F657)</f>
        <v>0</v>
      </c>
    </row>
    <row r="658" spans="1:7" ht="24" customHeight="1">
      <c r="A658" s="42" t="s">
        <v>177</v>
      </c>
      <c r="B658" s="96" t="s">
        <v>382</v>
      </c>
      <c r="C658" s="97" t="s">
        <v>108</v>
      </c>
      <c r="D658" s="330">
        <v>7</v>
      </c>
      <c r="E658" s="111"/>
      <c r="F658" s="71"/>
      <c r="G658" s="72">
        <f t="shared" ref="G658" si="97">(D658*E658)+(D658*F658)</f>
        <v>0</v>
      </c>
    </row>
    <row r="659" spans="1:7" ht="24" customHeight="1">
      <c r="A659" s="42" t="s">
        <v>178</v>
      </c>
      <c r="B659" s="96" t="s">
        <v>385</v>
      </c>
      <c r="C659" s="97" t="s">
        <v>108</v>
      </c>
      <c r="D659" s="330">
        <v>43</v>
      </c>
      <c r="E659" s="111"/>
      <c r="F659" s="71"/>
      <c r="G659" s="72">
        <f t="shared" ref="G659:G663" si="98">(D659*E659)+(D659*F659)</f>
        <v>0</v>
      </c>
    </row>
    <row r="660" spans="1:7" ht="24" customHeight="1">
      <c r="A660" s="42" t="s">
        <v>310</v>
      </c>
      <c r="B660" s="96" t="s">
        <v>386</v>
      </c>
      <c r="C660" s="97" t="s">
        <v>108</v>
      </c>
      <c r="D660" s="330">
        <v>4</v>
      </c>
      <c r="E660" s="111"/>
      <c r="F660" s="71"/>
      <c r="G660" s="72">
        <f t="shared" si="98"/>
        <v>0</v>
      </c>
    </row>
    <row r="661" spans="1:7" ht="24" customHeight="1">
      <c r="A661" s="42" t="s">
        <v>383</v>
      </c>
      <c r="B661" s="96" t="s">
        <v>387</v>
      </c>
      <c r="C661" s="97" t="s">
        <v>108</v>
      </c>
      <c r="D661" s="330">
        <v>10</v>
      </c>
      <c r="E661" s="111"/>
      <c r="F661" s="71"/>
      <c r="G661" s="72">
        <f t="shared" si="98"/>
        <v>0</v>
      </c>
    </row>
    <row r="662" spans="1:7" ht="24" customHeight="1">
      <c r="A662" s="42" t="s">
        <v>384</v>
      </c>
      <c r="B662" s="96" t="s">
        <v>388</v>
      </c>
      <c r="C662" s="97" t="s">
        <v>108</v>
      </c>
      <c r="D662" s="330">
        <v>13</v>
      </c>
      <c r="E662" s="111"/>
      <c r="F662" s="71"/>
      <c r="G662" s="72">
        <f t="shared" si="98"/>
        <v>0</v>
      </c>
    </row>
    <row r="663" spans="1:7">
      <c r="A663" s="92"/>
      <c r="B663" s="93" t="s">
        <v>217</v>
      </c>
      <c r="C663" s="94"/>
      <c r="D663" s="343"/>
      <c r="E663" s="117"/>
      <c r="F663" s="121"/>
      <c r="G663" s="122">
        <f t="shared" si="98"/>
        <v>0</v>
      </c>
    </row>
    <row r="664" spans="1:7" ht="25.5" customHeight="1">
      <c r="A664" s="42" t="s">
        <v>163</v>
      </c>
      <c r="B664" s="96" t="s">
        <v>389</v>
      </c>
      <c r="C664" s="70" t="s">
        <v>299</v>
      </c>
      <c r="D664" s="330">
        <v>1</v>
      </c>
      <c r="E664" s="111"/>
      <c r="F664" s="71"/>
      <c r="G664" s="72">
        <f t="shared" ref="G664" si="99">(D664*E664)+(D664*F664)</f>
        <v>0</v>
      </c>
    </row>
    <row r="665" spans="1:7" ht="25.5" customHeight="1">
      <c r="A665" s="42" t="s">
        <v>164</v>
      </c>
      <c r="B665" s="96" t="s">
        <v>390</v>
      </c>
      <c r="C665" s="70" t="s">
        <v>299</v>
      </c>
      <c r="D665" s="330">
        <v>13</v>
      </c>
      <c r="E665" s="111"/>
      <c r="F665" s="71"/>
      <c r="G665" s="72">
        <f t="shared" ref="G665:G670" si="100">(D665*E665)+(D665*F665)</f>
        <v>0</v>
      </c>
    </row>
    <row r="666" spans="1:7" ht="28.5" customHeight="1">
      <c r="A666" s="42" t="s">
        <v>175</v>
      </c>
      <c r="B666" s="96" t="s">
        <v>391</v>
      </c>
      <c r="C666" s="70" t="s">
        <v>299</v>
      </c>
      <c r="D666" s="330">
        <v>1</v>
      </c>
      <c r="E666" s="111"/>
      <c r="F666" s="71"/>
      <c r="G666" s="72">
        <f t="shared" si="100"/>
        <v>0</v>
      </c>
    </row>
    <row r="667" spans="1:7" ht="27.75" customHeight="1">
      <c r="A667" s="42" t="s">
        <v>176</v>
      </c>
      <c r="B667" s="96" t="s">
        <v>392</v>
      </c>
      <c r="C667" s="70" t="s">
        <v>299</v>
      </c>
      <c r="D667" s="330">
        <v>2</v>
      </c>
      <c r="E667" s="111"/>
      <c r="F667" s="71"/>
      <c r="G667" s="72">
        <f t="shared" si="100"/>
        <v>0</v>
      </c>
    </row>
    <row r="668" spans="1:7" ht="26.25" customHeight="1">
      <c r="A668" s="42" t="s">
        <v>177</v>
      </c>
      <c r="B668" s="96" t="s">
        <v>393</v>
      </c>
      <c r="C668" s="70" t="s">
        <v>299</v>
      </c>
      <c r="D668" s="330">
        <v>4</v>
      </c>
      <c r="E668" s="111"/>
      <c r="F668" s="71"/>
      <c r="G668" s="72">
        <f t="shared" si="100"/>
        <v>0</v>
      </c>
    </row>
    <row r="669" spans="1:7" ht="28.5" customHeight="1">
      <c r="A669" s="42" t="s">
        <v>178</v>
      </c>
      <c r="B669" s="96" t="s">
        <v>394</v>
      </c>
      <c r="C669" s="70" t="s">
        <v>299</v>
      </c>
      <c r="D669" s="330">
        <v>4</v>
      </c>
      <c r="E669" s="111"/>
      <c r="F669" s="71"/>
      <c r="G669" s="72">
        <f t="shared" si="100"/>
        <v>0</v>
      </c>
    </row>
    <row r="670" spans="1:7" ht="28.5" customHeight="1">
      <c r="A670" s="42" t="s">
        <v>310</v>
      </c>
      <c r="B670" s="96" t="s">
        <v>395</v>
      </c>
      <c r="C670" s="70" t="s">
        <v>299</v>
      </c>
      <c r="D670" s="330">
        <v>19</v>
      </c>
      <c r="E670" s="111"/>
      <c r="F670" s="71"/>
      <c r="G670" s="72">
        <f t="shared" si="100"/>
        <v>0</v>
      </c>
    </row>
    <row r="671" spans="1:7" ht="25.5" customHeight="1">
      <c r="A671" s="42" t="s">
        <v>383</v>
      </c>
      <c r="B671" s="96" t="s">
        <v>396</v>
      </c>
      <c r="C671" s="70" t="s">
        <v>299</v>
      </c>
      <c r="D671" s="330">
        <v>3</v>
      </c>
      <c r="E671" s="111"/>
      <c r="F671" s="71"/>
      <c r="G671" s="72">
        <f t="shared" ref="G671:G672" si="101">(D671*E671)+(D671*F671)</f>
        <v>0</v>
      </c>
    </row>
    <row r="672" spans="1:7" ht="27" customHeight="1">
      <c r="A672" s="42" t="s">
        <v>384</v>
      </c>
      <c r="B672" s="96" t="s">
        <v>397</v>
      </c>
      <c r="C672" s="70" t="s">
        <v>299</v>
      </c>
      <c r="D672" s="330">
        <v>13</v>
      </c>
      <c r="E672" s="111"/>
      <c r="F672" s="71"/>
      <c r="G672" s="72">
        <f t="shared" si="101"/>
        <v>0</v>
      </c>
    </row>
    <row r="673" spans="1:9">
      <c r="A673" s="42"/>
      <c r="B673" s="96"/>
      <c r="C673" s="70"/>
      <c r="D673" s="388"/>
      <c r="E673" s="111"/>
      <c r="F673" s="71"/>
      <c r="G673" s="72"/>
    </row>
    <row r="674" spans="1:9">
      <c r="A674" s="138"/>
      <c r="B674" s="47" t="s">
        <v>187</v>
      </c>
      <c r="C674" s="140"/>
      <c r="D674" s="387"/>
      <c r="E674" s="112"/>
      <c r="F674" s="83"/>
      <c r="G674" s="84"/>
    </row>
    <row r="675" spans="1:9">
      <c r="A675" s="139"/>
      <c r="B675" s="49" t="s">
        <v>188</v>
      </c>
      <c r="C675" s="141"/>
      <c r="D675" s="338"/>
      <c r="E675" s="113"/>
      <c r="F675" s="107"/>
      <c r="G675" s="182">
        <f>SUM(G654:G674)</f>
        <v>0</v>
      </c>
    </row>
    <row r="676" spans="1:9">
      <c r="A676" s="123"/>
      <c r="B676" s="124"/>
      <c r="C676" s="125"/>
      <c r="D676" s="337"/>
      <c r="E676" s="126"/>
      <c r="F676" s="127"/>
      <c r="G676" s="128"/>
    </row>
    <row r="677" spans="1:9">
      <c r="A677" s="31"/>
      <c r="B677" s="85" t="s">
        <v>189</v>
      </c>
      <c r="C677" s="39"/>
      <c r="E677" s="111"/>
      <c r="F677" s="71"/>
      <c r="G677" s="72"/>
    </row>
    <row r="678" spans="1:9">
      <c r="A678" s="31"/>
      <c r="B678" s="32" t="s">
        <v>254</v>
      </c>
      <c r="C678" s="39"/>
      <c r="E678" s="111"/>
      <c r="F678" s="71"/>
      <c r="G678" s="72"/>
    </row>
    <row r="679" spans="1:9">
      <c r="A679" s="65" t="s">
        <v>107</v>
      </c>
      <c r="B679" s="54" t="s">
        <v>43</v>
      </c>
      <c r="C679" s="39"/>
      <c r="E679" s="111"/>
      <c r="F679" s="71"/>
      <c r="G679" s="72"/>
    </row>
    <row r="680" spans="1:9" ht="30" customHeight="1">
      <c r="A680" s="65"/>
      <c r="B680" s="318" t="s">
        <v>137</v>
      </c>
      <c r="C680" s="319"/>
      <c r="D680" s="319"/>
      <c r="E680" s="319"/>
      <c r="F680" s="319"/>
      <c r="G680" s="320"/>
    </row>
    <row r="681" spans="1:9" ht="31.5" customHeight="1">
      <c r="A681" s="65"/>
      <c r="B681" s="321" t="s">
        <v>112</v>
      </c>
      <c r="C681" s="321"/>
      <c r="D681" s="321"/>
      <c r="E681" s="321"/>
      <c r="F681" s="321"/>
      <c r="G681" s="322"/>
      <c r="I681" s="402"/>
    </row>
    <row r="682" spans="1:9" ht="28.5" customHeight="1">
      <c r="A682" s="31"/>
      <c r="B682" s="323" t="s">
        <v>260</v>
      </c>
      <c r="C682" s="323"/>
      <c r="D682" s="323"/>
      <c r="E682" s="323"/>
      <c r="F682" s="323"/>
      <c r="G682" s="324"/>
    </row>
    <row r="683" spans="1:9">
      <c r="A683" s="92" t="s">
        <v>169</v>
      </c>
      <c r="B683" s="353" t="s">
        <v>89</v>
      </c>
      <c r="C683" s="94"/>
      <c r="D683" s="343"/>
      <c r="E683" s="117"/>
      <c r="F683" s="95"/>
      <c r="G683" s="349"/>
    </row>
    <row r="684" spans="1:9" ht="13.5">
      <c r="A684" s="31" t="s">
        <v>181</v>
      </c>
      <c r="B684" s="99" t="s">
        <v>471</v>
      </c>
      <c r="C684" s="100" t="s">
        <v>141</v>
      </c>
      <c r="D684" s="330">
        <v>1616</v>
      </c>
      <c r="E684" s="111"/>
      <c r="F684" s="71"/>
      <c r="G684" s="72">
        <f t="shared" ref="G684" si="102">(D684*E684)+(D684*F684)</f>
        <v>0</v>
      </c>
    </row>
    <row r="685" spans="1:9" ht="24">
      <c r="A685" s="31" t="s">
        <v>182</v>
      </c>
      <c r="B685" s="254" t="s">
        <v>472</v>
      </c>
      <c r="C685" s="100" t="s">
        <v>141</v>
      </c>
      <c r="D685" s="330">
        <v>111</v>
      </c>
      <c r="E685" s="111"/>
      <c r="F685" s="71"/>
      <c r="G685" s="72">
        <f t="shared" ref="G685" si="103">(D685*E685)+(D685*F685)</f>
        <v>0</v>
      </c>
    </row>
    <row r="686" spans="1:9">
      <c r="A686" s="59"/>
      <c r="B686" s="130"/>
      <c r="C686" s="131"/>
      <c r="E686" s="114"/>
      <c r="F686" s="81"/>
      <c r="G686" s="82"/>
    </row>
    <row r="687" spans="1:9">
      <c r="A687" s="92" t="s">
        <v>237</v>
      </c>
      <c r="B687" s="353" t="s">
        <v>255</v>
      </c>
      <c r="C687" s="94"/>
      <c r="D687" s="343"/>
      <c r="E687" s="117"/>
      <c r="F687" s="95"/>
      <c r="G687" s="349"/>
    </row>
    <row r="688" spans="1:9">
      <c r="A688" s="92" t="s">
        <v>150</v>
      </c>
      <c r="B688" s="93" t="s">
        <v>130</v>
      </c>
      <c r="C688" s="98"/>
      <c r="D688" s="343"/>
      <c r="E688" s="118"/>
      <c r="F688" s="121"/>
      <c r="G688" s="122"/>
    </row>
    <row r="689" spans="1:7">
      <c r="A689" s="92"/>
      <c r="B689" s="355" t="s">
        <v>302</v>
      </c>
      <c r="C689" s="98"/>
      <c r="D689" s="391"/>
      <c r="E689" s="118"/>
      <c r="F689" s="352"/>
      <c r="G689" s="150">
        <f t="shared" ref="G689:G691" si="104">(D689*E689)+(D689*F689)</f>
        <v>0</v>
      </c>
    </row>
    <row r="690" spans="1:7">
      <c r="A690" s="92" t="s">
        <v>163</v>
      </c>
      <c r="B690" s="355" t="s">
        <v>512</v>
      </c>
      <c r="C690" s="98"/>
      <c r="D690" s="391"/>
      <c r="E690" s="118"/>
      <c r="F690" s="352"/>
      <c r="G690" s="150"/>
    </row>
    <row r="691" spans="1:7">
      <c r="A691" s="31" t="s">
        <v>181</v>
      </c>
      <c r="B691" s="99" t="s">
        <v>474</v>
      </c>
      <c r="C691" s="100" t="s">
        <v>185</v>
      </c>
      <c r="D691" s="330">
        <v>1422</v>
      </c>
      <c r="E691" s="111"/>
      <c r="F691" s="71"/>
      <c r="G691" s="72">
        <f t="shared" si="104"/>
        <v>0</v>
      </c>
    </row>
    <row r="692" spans="1:7">
      <c r="A692" s="31" t="s">
        <v>182</v>
      </c>
      <c r="B692" s="99" t="s">
        <v>475</v>
      </c>
      <c r="C692" s="100" t="s">
        <v>185</v>
      </c>
      <c r="D692" s="330">
        <v>2803</v>
      </c>
      <c r="E692" s="111"/>
      <c r="F692" s="71"/>
      <c r="G692" s="72">
        <f t="shared" ref="G692:G693" si="105">(D692*E692)+(D692*F692)</f>
        <v>0</v>
      </c>
    </row>
    <row r="693" spans="1:7">
      <c r="A693" s="31" t="s">
        <v>184</v>
      </c>
      <c r="B693" s="99" t="s">
        <v>477</v>
      </c>
      <c r="C693" s="100" t="s">
        <v>185</v>
      </c>
      <c r="D693" s="330">
        <v>172.8</v>
      </c>
      <c r="E693" s="111"/>
      <c r="F693" s="71"/>
      <c r="G693" s="72">
        <f t="shared" si="105"/>
        <v>0</v>
      </c>
    </row>
    <row r="694" spans="1:7">
      <c r="A694" s="31" t="s">
        <v>183</v>
      </c>
      <c r="B694" s="99" t="s">
        <v>303</v>
      </c>
      <c r="C694" s="100" t="s">
        <v>185</v>
      </c>
      <c r="D694" s="330">
        <v>173</v>
      </c>
      <c r="E694" s="111"/>
      <c r="F694" s="71"/>
      <c r="G694" s="72">
        <f t="shared" ref="G694" si="106">(D694*E694)+(D694*F694)</f>
        <v>0</v>
      </c>
    </row>
    <row r="695" spans="1:7">
      <c r="A695" s="31" t="s">
        <v>233</v>
      </c>
      <c r="B695" s="99" t="s">
        <v>473</v>
      </c>
      <c r="C695" s="100" t="s">
        <v>185</v>
      </c>
      <c r="D695" s="330">
        <v>124.4</v>
      </c>
      <c r="E695" s="111"/>
      <c r="F695" s="71"/>
      <c r="G695" s="72">
        <f t="shared" ref="G695" si="107">(D695*E695)+(D695*F695)</f>
        <v>0</v>
      </c>
    </row>
    <row r="696" spans="1:7">
      <c r="A696" s="59" t="s">
        <v>234</v>
      </c>
      <c r="B696" s="130" t="s">
        <v>478</v>
      </c>
      <c r="C696" s="100" t="s">
        <v>185</v>
      </c>
      <c r="D696" s="330">
        <v>52</v>
      </c>
      <c r="E696" s="111"/>
      <c r="F696" s="71"/>
      <c r="G696" s="72">
        <f t="shared" ref="G696" si="108">(D696*E696)+(D696*F696)</f>
        <v>0</v>
      </c>
    </row>
    <row r="697" spans="1:7">
      <c r="A697" s="59"/>
      <c r="B697" s="130"/>
      <c r="C697" s="100"/>
      <c r="E697" s="111"/>
      <c r="F697" s="71"/>
      <c r="G697" s="72"/>
    </row>
    <row r="698" spans="1:7">
      <c r="A698" s="92" t="s">
        <v>164</v>
      </c>
      <c r="B698" s="355" t="s">
        <v>476</v>
      </c>
      <c r="C698" s="98"/>
      <c r="D698" s="391"/>
      <c r="E698" s="118"/>
      <c r="F698" s="352"/>
      <c r="G698" s="150"/>
    </row>
    <row r="699" spans="1:7">
      <c r="A699" s="31" t="s">
        <v>181</v>
      </c>
      <c r="B699" s="99" t="s">
        <v>474</v>
      </c>
      <c r="C699" s="100" t="s">
        <v>185</v>
      </c>
      <c r="D699" s="330">
        <v>440</v>
      </c>
      <c r="E699" s="111"/>
      <c r="F699" s="71"/>
      <c r="G699" s="72">
        <f t="shared" ref="G699:G703" si="109">(D699*E699)+(D699*F699)</f>
        <v>0</v>
      </c>
    </row>
    <row r="700" spans="1:7">
      <c r="A700" s="31" t="s">
        <v>182</v>
      </c>
      <c r="B700" s="99" t="s">
        <v>475</v>
      </c>
      <c r="C700" s="100" t="s">
        <v>185</v>
      </c>
      <c r="D700" s="330">
        <v>893</v>
      </c>
      <c r="E700" s="111"/>
      <c r="F700" s="71"/>
      <c r="G700" s="72">
        <f t="shared" si="109"/>
        <v>0</v>
      </c>
    </row>
    <row r="701" spans="1:7">
      <c r="A701" s="31" t="s">
        <v>184</v>
      </c>
      <c r="B701" s="99" t="s">
        <v>477</v>
      </c>
      <c r="C701" s="100" t="s">
        <v>185</v>
      </c>
      <c r="D701" s="330">
        <v>36</v>
      </c>
      <c r="E701" s="111"/>
      <c r="F701" s="71"/>
      <c r="G701" s="72">
        <f t="shared" si="109"/>
        <v>0</v>
      </c>
    </row>
    <row r="702" spans="1:7">
      <c r="A702" s="31" t="s">
        <v>183</v>
      </c>
      <c r="B702" s="99" t="s">
        <v>303</v>
      </c>
      <c r="C702" s="100" t="s">
        <v>185</v>
      </c>
      <c r="D702" s="330">
        <v>36</v>
      </c>
      <c r="E702" s="111"/>
      <c r="F702" s="71"/>
      <c r="G702" s="72">
        <f t="shared" si="109"/>
        <v>0</v>
      </c>
    </row>
    <row r="703" spans="1:7">
      <c r="A703" s="31" t="s">
        <v>233</v>
      </c>
      <c r="B703" s="99" t="s">
        <v>504</v>
      </c>
      <c r="C703" s="100" t="s">
        <v>185</v>
      </c>
      <c r="D703" s="330">
        <v>18</v>
      </c>
      <c r="E703" s="111"/>
      <c r="F703" s="71"/>
      <c r="G703" s="72">
        <f t="shared" si="109"/>
        <v>0</v>
      </c>
    </row>
    <row r="704" spans="1:7">
      <c r="A704" s="59"/>
      <c r="B704" s="130"/>
      <c r="C704" s="131"/>
      <c r="E704" s="114"/>
      <c r="F704" s="81"/>
      <c r="G704" s="82"/>
    </row>
    <row r="705" spans="1:7">
      <c r="A705" s="92" t="s">
        <v>175</v>
      </c>
      <c r="B705" s="355" t="s">
        <v>503</v>
      </c>
      <c r="C705" s="98"/>
      <c r="D705" s="391"/>
      <c r="E705" s="118"/>
      <c r="F705" s="352"/>
      <c r="G705" s="150"/>
    </row>
    <row r="706" spans="1:7">
      <c r="A706" s="31" t="s">
        <v>181</v>
      </c>
      <c r="B706" s="99" t="s">
        <v>474</v>
      </c>
      <c r="C706" s="100" t="s">
        <v>185</v>
      </c>
      <c r="D706" s="330">
        <v>870</v>
      </c>
      <c r="E706" s="111"/>
      <c r="F706" s="71"/>
      <c r="G706" s="72">
        <f t="shared" ref="G706:G711" si="110">(D706*E706)+(D706*F706)</f>
        <v>0</v>
      </c>
    </row>
    <row r="707" spans="1:7">
      <c r="A707" s="31" t="s">
        <v>182</v>
      </c>
      <c r="B707" s="99" t="s">
        <v>475</v>
      </c>
      <c r="C707" s="100" t="s">
        <v>185</v>
      </c>
      <c r="D707" s="330">
        <v>2075</v>
      </c>
      <c r="E707" s="111"/>
      <c r="F707" s="71"/>
      <c r="G707" s="72">
        <f t="shared" si="110"/>
        <v>0</v>
      </c>
    </row>
    <row r="708" spans="1:7">
      <c r="A708" s="31" t="s">
        <v>184</v>
      </c>
      <c r="B708" s="99" t="s">
        <v>477</v>
      </c>
      <c r="C708" s="100" t="s">
        <v>185</v>
      </c>
      <c r="D708" s="330">
        <v>116</v>
      </c>
      <c r="E708" s="111"/>
      <c r="F708" s="71"/>
      <c r="G708" s="72">
        <f t="shared" si="110"/>
        <v>0</v>
      </c>
    </row>
    <row r="709" spans="1:7">
      <c r="A709" s="31" t="s">
        <v>183</v>
      </c>
      <c r="B709" s="99" t="s">
        <v>303</v>
      </c>
      <c r="C709" s="100" t="s">
        <v>185</v>
      </c>
      <c r="D709" s="330">
        <v>127</v>
      </c>
      <c r="E709" s="111"/>
      <c r="F709" s="71"/>
      <c r="G709" s="72">
        <f t="shared" si="110"/>
        <v>0</v>
      </c>
    </row>
    <row r="710" spans="1:7">
      <c r="A710" s="31" t="s">
        <v>233</v>
      </c>
      <c r="B710" s="130" t="s">
        <v>478</v>
      </c>
      <c r="C710" s="100" t="s">
        <v>185</v>
      </c>
      <c r="D710" s="330">
        <v>45</v>
      </c>
      <c r="E710" s="111"/>
      <c r="F710" s="71"/>
      <c r="G710" s="72">
        <f t="shared" si="110"/>
        <v>0</v>
      </c>
    </row>
    <row r="711" spans="1:7">
      <c r="A711" s="31" t="s">
        <v>234</v>
      </c>
      <c r="B711" s="99" t="s">
        <v>504</v>
      </c>
      <c r="C711" s="100" t="s">
        <v>185</v>
      </c>
      <c r="D711" s="330">
        <v>46</v>
      </c>
      <c r="E711" s="111"/>
      <c r="F711" s="71"/>
      <c r="G711" s="72">
        <f t="shared" si="110"/>
        <v>0</v>
      </c>
    </row>
    <row r="712" spans="1:7">
      <c r="A712" s="59"/>
      <c r="B712" s="130"/>
      <c r="C712" s="131"/>
      <c r="E712" s="114"/>
      <c r="F712" s="81"/>
      <c r="G712" s="82"/>
    </row>
    <row r="713" spans="1:7">
      <c r="A713" s="59"/>
      <c r="B713" s="130"/>
      <c r="C713" s="131"/>
      <c r="E713" s="114"/>
      <c r="F713" s="81"/>
      <c r="G713" s="82"/>
    </row>
    <row r="714" spans="1:7">
      <c r="A714" s="59"/>
      <c r="B714" s="130"/>
      <c r="C714" s="131"/>
      <c r="E714" s="114"/>
      <c r="F714" s="81"/>
      <c r="G714" s="82"/>
    </row>
    <row r="715" spans="1:7">
      <c r="A715" s="59"/>
      <c r="B715" s="130"/>
      <c r="C715" s="131"/>
      <c r="E715" s="114"/>
      <c r="F715" s="81"/>
      <c r="G715" s="82"/>
    </row>
    <row r="716" spans="1:7">
      <c r="A716" s="59"/>
      <c r="B716" s="130"/>
      <c r="C716" s="131"/>
      <c r="E716" s="114"/>
      <c r="F716" s="81"/>
      <c r="G716" s="82"/>
    </row>
    <row r="717" spans="1:7">
      <c r="A717" s="59"/>
      <c r="B717" s="130"/>
      <c r="C717" s="131"/>
      <c r="E717" s="114"/>
      <c r="F717" s="81"/>
      <c r="G717" s="82"/>
    </row>
    <row r="718" spans="1:7">
      <c r="A718" s="59"/>
      <c r="B718" s="130"/>
      <c r="C718" s="131"/>
      <c r="E718" s="114"/>
      <c r="F718" s="81"/>
      <c r="G718" s="82"/>
    </row>
    <row r="719" spans="1:7">
      <c r="A719" s="59"/>
      <c r="B719" s="130"/>
      <c r="C719" s="131"/>
      <c r="E719" s="114"/>
      <c r="F719" s="81"/>
      <c r="G719" s="82"/>
    </row>
    <row r="720" spans="1:7">
      <c r="A720" s="59"/>
      <c r="B720" s="130"/>
      <c r="C720" s="131"/>
      <c r="E720" s="114"/>
      <c r="F720" s="81"/>
      <c r="G720" s="82"/>
    </row>
    <row r="721" spans="1:18">
      <c r="A721" s="59"/>
      <c r="B721" s="130"/>
      <c r="C721" s="131"/>
      <c r="E721" s="114"/>
      <c r="F721" s="81"/>
      <c r="G721" s="82"/>
    </row>
    <row r="722" spans="1:18">
      <c r="A722" s="59"/>
      <c r="B722" s="130"/>
      <c r="C722" s="131"/>
      <c r="E722" s="114"/>
      <c r="F722" s="81"/>
      <c r="G722" s="82"/>
    </row>
    <row r="723" spans="1:18">
      <c r="A723" s="59"/>
      <c r="B723" s="130"/>
      <c r="C723" s="131"/>
      <c r="E723" s="114"/>
      <c r="F723" s="81"/>
      <c r="G723" s="82"/>
    </row>
    <row r="724" spans="1:18">
      <c r="A724" s="59"/>
      <c r="B724" s="130"/>
      <c r="C724" s="131"/>
      <c r="E724" s="114"/>
      <c r="F724" s="81"/>
      <c r="G724" s="82"/>
    </row>
    <row r="725" spans="1:18">
      <c r="A725" s="59"/>
      <c r="B725" s="130"/>
      <c r="C725" s="131"/>
      <c r="E725" s="114"/>
      <c r="F725" s="81"/>
      <c r="G725" s="82"/>
    </row>
    <row r="726" spans="1:18">
      <c r="A726" s="59"/>
      <c r="B726" s="130"/>
      <c r="C726" s="131"/>
      <c r="E726" s="114"/>
      <c r="F726" s="81"/>
      <c r="G726" s="82"/>
    </row>
    <row r="727" spans="1:18">
      <c r="A727" s="59"/>
      <c r="B727" s="130"/>
      <c r="C727" s="131"/>
      <c r="D727" s="388"/>
      <c r="E727" s="114"/>
      <c r="F727" s="81"/>
      <c r="G727" s="82"/>
    </row>
    <row r="728" spans="1:18">
      <c r="A728" s="46"/>
      <c r="B728" s="47" t="s">
        <v>253</v>
      </c>
      <c r="C728" s="62"/>
      <c r="D728" s="387"/>
      <c r="E728" s="112"/>
      <c r="F728" s="83"/>
      <c r="G728" s="84"/>
    </row>
    <row r="729" spans="1:18">
      <c r="A729" s="48"/>
      <c r="B729" s="49" t="s">
        <v>109</v>
      </c>
      <c r="C729" s="63"/>
      <c r="D729" s="338"/>
      <c r="E729" s="113"/>
      <c r="F729" s="107"/>
      <c r="G729" s="182">
        <f>SUM(G684:G685)</f>
        <v>0</v>
      </c>
    </row>
    <row r="730" spans="1:18">
      <c r="A730" s="26"/>
      <c r="B730" s="52"/>
      <c r="C730" s="129"/>
      <c r="D730" s="337"/>
      <c r="E730" s="110"/>
      <c r="F730" s="127"/>
      <c r="G730" s="128"/>
    </row>
    <row r="731" spans="1:18">
      <c r="A731" s="31"/>
      <c r="B731" s="85" t="s">
        <v>110</v>
      </c>
      <c r="C731" s="39"/>
      <c r="E731" s="111"/>
      <c r="F731" s="71"/>
      <c r="G731" s="72"/>
    </row>
    <row r="732" spans="1:18">
      <c r="A732" s="31"/>
      <c r="B732" s="32" t="s">
        <v>91</v>
      </c>
      <c r="C732" s="39"/>
      <c r="E732" s="111"/>
      <c r="F732" s="71"/>
      <c r="G732" s="72"/>
    </row>
    <row r="733" spans="1:18">
      <c r="A733" s="65" t="s">
        <v>111</v>
      </c>
      <c r="B733" s="54" t="s">
        <v>43</v>
      </c>
      <c r="C733" s="39" t="s">
        <v>58</v>
      </c>
      <c r="E733" s="111"/>
      <c r="F733" s="71"/>
      <c r="G733" s="72"/>
      <c r="I733" s="414"/>
      <c r="J733" s="171"/>
      <c r="K733" s="208"/>
    </row>
    <row r="734" spans="1:18" s="101" customFormat="1" ht="76.5" customHeight="1">
      <c r="A734" s="42"/>
      <c r="B734" s="45" t="s">
        <v>256</v>
      </c>
      <c r="C734" s="224"/>
      <c r="D734" s="330"/>
      <c r="E734" s="224"/>
      <c r="F734" s="224"/>
      <c r="G734" s="225"/>
      <c r="I734" s="415"/>
      <c r="J734" s="171"/>
      <c r="K734" s="208"/>
      <c r="L734" s="329"/>
      <c r="M734" s="329"/>
      <c r="N734" s="329"/>
      <c r="O734" s="329"/>
      <c r="P734" s="329"/>
      <c r="Q734" s="329"/>
      <c r="R734" s="329"/>
    </row>
    <row r="735" spans="1:18" s="101" customFormat="1" ht="28.5" customHeight="1">
      <c r="A735" s="42"/>
      <c r="B735" s="45" t="s">
        <v>257</v>
      </c>
      <c r="C735" s="224"/>
      <c r="D735" s="330"/>
      <c r="E735" s="224"/>
      <c r="F735" s="224"/>
      <c r="G735" s="225"/>
      <c r="I735" s="416"/>
      <c r="J735" s="171"/>
      <c r="K735" s="208"/>
      <c r="L735" s="329"/>
      <c r="M735" s="329"/>
      <c r="N735" s="329"/>
      <c r="O735" s="329"/>
      <c r="P735" s="329"/>
      <c r="Q735" s="329"/>
      <c r="R735" s="329"/>
    </row>
    <row r="736" spans="1:18" s="101" customFormat="1" ht="52.5" customHeight="1">
      <c r="A736" s="42"/>
      <c r="B736" s="45" t="s">
        <v>258</v>
      </c>
      <c r="C736" s="224"/>
      <c r="D736" s="330"/>
      <c r="E736" s="224"/>
      <c r="F736" s="224"/>
      <c r="G736" s="225"/>
      <c r="I736" s="416"/>
      <c r="J736" s="209"/>
      <c r="K736" s="210"/>
      <c r="L736" s="329"/>
      <c r="M736" s="329"/>
      <c r="N736" s="329"/>
      <c r="O736" s="329"/>
      <c r="P736" s="329"/>
      <c r="Q736" s="329"/>
      <c r="R736" s="329"/>
    </row>
    <row r="737" spans="1:18" s="101" customFormat="1" ht="63" customHeight="1">
      <c r="A737" s="42"/>
      <c r="B737" s="45" t="s">
        <v>259</v>
      </c>
      <c r="C737" s="224"/>
      <c r="D737" s="330"/>
      <c r="E737" s="224"/>
      <c r="F737" s="224"/>
      <c r="G737" s="225"/>
      <c r="I737" s="416"/>
      <c r="J737" s="211"/>
      <c r="K737" s="212"/>
      <c r="L737" s="329"/>
      <c r="M737" s="329"/>
      <c r="N737" s="329"/>
      <c r="O737" s="329"/>
      <c r="P737" s="329"/>
      <c r="Q737" s="329"/>
      <c r="R737" s="329"/>
    </row>
    <row r="738" spans="1:18">
      <c r="A738" s="92" t="s">
        <v>150</v>
      </c>
      <c r="B738" s="93" t="s">
        <v>66</v>
      </c>
      <c r="C738" s="94"/>
      <c r="D738" s="343"/>
      <c r="E738" s="117"/>
      <c r="F738" s="121"/>
      <c r="G738" s="122"/>
      <c r="I738" s="417"/>
      <c r="J738" s="211"/>
      <c r="K738" s="212"/>
    </row>
    <row r="739" spans="1:18" ht="24">
      <c r="A739" s="31" t="s">
        <v>181</v>
      </c>
      <c r="B739" s="102" t="s">
        <v>209</v>
      </c>
      <c r="C739" s="103" t="s">
        <v>141</v>
      </c>
      <c r="D739" s="330">
        <v>744.1</v>
      </c>
      <c r="E739" s="111"/>
      <c r="F739" s="71"/>
      <c r="G739" s="72">
        <f t="shared" ref="G739:G740" si="111">(D739*E739)+(D739*F739)</f>
        <v>0</v>
      </c>
      <c r="I739" s="416"/>
      <c r="J739" s="211"/>
      <c r="K739" s="213"/>
    </row>
    <row r="740" spans="1:18" ht="12.75" customHeight="1">
      <c r="A740" s="31" t="s">
        <v>182</v>
      </c>
      <c r="B740" s="102" t="s">
        <v>210</v>
      </c>
      <c r="C740" s="103" t="s">
        <v>141</v>
      </c>
      <c r="D740" s="330">
        <v>4309.7</v>
      </c>
      <c r="E740" s="111"/>
      <c r="F740" s="71"/>
      <c r="G740" s="72">
        <f t="shared" si="111"/>
        <v>0</v>
      </c>
      <c r="I740" s="416"/>
      <c r="J740" s="209"/>
      <c r="K740" s="210"/>
    </row>
    <row r="741" spans="1:18" ht="13.5">
      <c r="A741" s="31" t="s">
        <v>184</v>
      </c>
      <c r="B741" s="102" t="s">
        <v>497</v>
      </c>
      <c r="C741" s="103" t="s">
        <v>141</v>
      </c>
      <c r="D741" s="330">
        <v>409.9</v>
      </c>
      <c r="E741" s="111"/>
      <c r="F741" s="71"/>
      <c r="G741" s="72">
        <f>(D741*E741)+(D741*F741)</f>
        <v>0</v>
      </c>
      <c r="I741" s="416"/>
      <c r="J741" s="209"/>
      <c r="K741" s="210"/>
    </row>
    <row r="742" spans="1:18" ht="13.5">
      <c r="A742" s="31" t="s">
        <v>183</v>
      </c>
      <c r="B742" s="102" t="s">
        <v>498</v>
      </c>
      <c r="C742" s="103" t="s">
        <v>141</v>
      </c>
      <c r="D742" s="330">
        <v>777.2</v>
      </c>
      <c r="E742" s="111"/>
      <c r="F742" s="71"/>
      <c r="G742" s="72">
        <f>(D742*E742)+(D742*F742)</f>
        <v>0</v>
      </c>
      <c r="I742" s="416"/>
      <c r="J742" s="211"/>
      <c r="K742" s="212"/>
    </row>
    <row r="743" spans="1:18" ht="13.5">
      <c r="A743" s="31" t="s">
        <v>233</v>
      </c>
      <c r="B743" s="102" t="s">
        <v>499</v>
      </c>
      <c r="C743" s="103" t="s">
        <v>141</v>
      </c>
      <c r="D743" s="330">
        <v>327.7</v>
      </c>
      <c r="E743" s="111"/>
      <c r="F743" s="71"/>
      <c r="G743" s="72">
        <f>(D743*E743)+(D743*F743)</f>
        <v>0</v>
      </c>
      <c r="I743" s="416"/>
      <c r="J743" s="211"/>
      <c r="K743" s="212"/>
    </row>
    <row r="744" spans="1:18">
      <c r="A744" s="31"/>
      <c r="B744" s="102"/>
      <c r="C744" s="103"/>
      <c r="E744" s="111"/>
      <c r="F744" s="71"/>
      <c r="G744" s="72"/>
      <c r="I744" s="414"/>
      <c r="J744" s="209"/>
      <c r="K744" s="210"/>
    </row>
    <row r="745" spans="1:18">
      <c r="A745" s="31"/>
      <c r="B745" s="102"/>
      <c r="C745" s="103"/>
      <c r="E745" s="111"/>
      <c r="F745" s="71"/>
      <c r="G745" s="72"/>
      <c r="I745" s="417"/>
      <c r="J745" s="211"/>
      <c r="K745" s="212"/>
    </row>
    <row r="746" spans="1:18" ht="15" customHeight="1">
      <c r="A746" s="31"/>
      <c r="B746" s="102"/>
      <c r="C746" s="103"/>
      <c r="E746" s="111"/>
      <c r="F746" s="71"/>
      <c r="G746" s="72"/>
      <c r="I746" s="416"/>
      <c r="J746" s="209"/>
      <c r="K746" s="210"/>
    </row>
    <row r="747" spans="1:18">
      <c r="A747" s="31"/>
      <c r="B747" s="102"/>
      <c r="C747" s="103"/>
      <c r="E747" s="111"/>
      <c r="F747" s="71"/>
      <c r="G747" s="72"/>
      <c r="I747" s="416"/>
      <c r="J747" s="209"/>
      <c r="K747" s="210"/>
    </row>
    <row r="748" spans="1:18">
      <c r="A748" s="31"/>
      <c r="B748" s="102"/>
      <c r="C748" s="103"/>
      <c r="E748" s="111"/>
      <c r="F748" s="71"/>
      <c r="G748" s="72"/>
      <c r="I748" s="416"/>
      <c r="J748" s="200"/>
      <c r="K748" s="200"/>
    </row>
    <row r="749" spans="1:18">
      <c r="A749" s="31"/>
      <c r="B749" s="102"/>
      <c r="C749" s="103"/>
      <c r="E749" s="111"/>
      <c r="F749" s="71"/>
      <c r="G749" s="72"/>
      <c r="I749" s="416"/>
      <c r="J749" s="200"/>
      <c r="K749" s="200"/>
    </row>
    <row r="750" spans="1:18">
      <c r="A750" s="31"/>
      <c r="B750" s="102"/>
      <c r="C750" s="103"/>
      <c r="E750" s="111"/>
      <c r="F750" s="71"/>
      <c r="G750" s="72"/>
      <c r="I750" s="416"/>
      <c r="J750" s="200"/>
      <c r="K750" s="200"/>
    </row>
    <row r="751" spans="1:18">
      <c r="A751" s="31"/>
      <c r="B751" s="102"/>
      <c r="C751" s="103"/>
      <c r="E751" s="111"/>
      <c r="F751" s="71"/>
      <c r="G751" s="72"/>
      <c r="I751" s="416"/>
      <c r="J751" s="200"/>
      <c r="K751" s="200"/>
    </row>
    <row r="752" spans="1:18">
      <c r="A752" s="31"/>
      <c r="B752" s="102"/>
      <c r="C752" s="103"/>
      <c r="E752" s="111"/>
      <c r="F752" s="71"/>
      <c r="G752" s="72"/>
      <c r="I752" s="416"/>
      <c r="J752" s="200"/>
      <c r="K752" s="200"/>
    </row>
    <row r="753" spans="1:11">
      <c r="A753" s="31"/>
      <c r="B753" s="102"/>
      <c r="C753" s="103"/>
      <c r="E753" s="111"/>
      <c r="F753" s="71"/>
      <c r="G753" s="72"/>
      <c r="I753" s="416"/>
      <c r="J753" s="200"/>
      <c r="K753" s="200"/>
    </row>
    <row r="754" spans="1:11">
      <c r="A754" s="31"/>
      <c r="B754" s="102"/>
      <c r="C754" s="103"/>
      <c r="E754" s="111"/>
      <c r="F754" s="71"/>
      <c r="G754" s="72"/>
      <c r="I754" s="416"/>
      <c r="J754" s="200"/>
      <c r="K754" s="200"/>
    </row>
    <row r="755" spans="1:11">
      <c r="A755" s="31"/>
      <c r="B755" s="102"/>
      <c r="C755" s="103"/>
      <c r="E755" s="111"/>
      <c r="F755" s="71"/>
      <c r="G755" s="72"/>
      <c r="I755" s="416"/>
      <c r="J755" s="200"/>
      <c r="K755" s="200"/>
    </row>
    <row r="756" spans="1:11">
      <c r="A756" s="31"/>
      <c r="B756" s="102"/>
      <c r="C756" s="103"/>
      <c r="E756" s="111"/>
      <c r="F756" s="71"/>
      <c r="G756" s="72"/>
      <c r="I756" s="416"/>
      <c r="J756" s="200"/>
      <c r="K756" s="200"/>
    </row>
    <row r="757" spans="1:11">
      <c r="A757" s="31"/>
      <c r="B757" s="102"/>
      <c r="C757" s="103"/>
      <c r="E757" s="111"/>
      <c r="F757" s="71"/>
      <c r="G757" s="72"/>
      <c r="I757" s="416"/>
      <c r="J757" s="200"/>
      <c r="K757" s="200"/>
    </row>
    <row r="758" spans="1:11">
      <c r="A758" s="31"/>
      <c r="B758" s="102"/>
      <c r="C758" s="103"/>
      <c r="E758" s="111"/>
      <c r="F758" s="71"/>
      <c r="G758" s="72"/>
      <c r="I758" s="416"/>
      <c r="J758" s="200"/>
      <c r="K758" s="200"/>
    </row>
    <row r="759" spans="1:11">
      <c r="A759" s="31"/>
      <c r="B759" s="102"/>
      <c r="C759" s="103"/>
      <c r="E759" s="111"/>
      <c r="F759" s="71"/>
      <c r="G759" s="72"/>
      <c r="I759" s="416"/>
      <c r="J759" s="200"/>
      <c r="K759" s="200"/>
    </row>
    <row r="760" spans="1:11">
      <c r="A760" s="31"/>
      <c r="B760" s="102"/>
      <c r="C760" s="103"/>
      <c r="E760" s="111"/>
      <c r="F760" s="71"/>
      <c r="G760" s="72"/>
      <c r="I760" s="416"/>
      <c r="J760" s="200"/>
      <c r="K760" s="200"/>
    </row>
    <row r="761" spans="1:11">
      <c r="A761" s="31"/>
      <c r="B761" s="102"/>
      <c r="C761" s="103"/>
      <c r="E761" s="111"/>
      <c r="F761" s="71"/>
      <c r="G761" s="72"/>
      <c r="I761" s="416"/>
      <c r="J761" s="200"/>
      <c r="K761" s="200"/>
    </row>
    <row r="762" spans="1:11">
      <c r="A762" s="31"/>
      <c r="B762" s="102"/>
      <c r="C762" s="103"/>
      <c r="E762" s="111"/>
      <c r="F762" s="71"/>
      <c r="G762" s="72"/>
      <c r="I762" s="416"/>
      <c r="J762" s="200"/>
      <c r="K762" s="200"/>
    </row>
    <row r="763" spans="1:11">
      <c r="A763" s="31"/>
      <c r="B763" s="102"/>
      <c r="C763" s="103"/>
      <c r="E763" s="111"/>
      <c r="F763" s="71"/>
      <c r="G763" s="72"/>
      <c r="I763" s="416"/>
      <c r="J763" s="200"/>
      <c r="K763" s="200"/>
    </row>
    <row r="764" spans="1:11">
      <c r="A764" s="31"/>
      <c r="B764" s="102"/>
      <c r="C764" s="103"/>
      <c r="E764" s="111"/>
      <c r="F764" s="71"/>
      <c r="G764" s="72"/>
      <c r="I764" s="416"/>
      <c r="J764" s="200"/>
      <c r="K764" s="200"/>
    </row>
    <row r="765" spans="1:11">
      <c r="A765" s="31"/>
      <c r="B765" s="102"/>
      <c r="C765" s="103"/>
      <c r="E765" s="111"/>
      <c r="F765" s="71"/>
      <c r="G765" s="72"/>
      <c r="I765" s="416"/>
      <c r="J765" s="200"/>
      <c r="K765" s="200"/>
    </row>
    <row r="766" spans="1:11">
      <c r="A766" s="31"/>
      <c r="B766" s="102"/>
      <c r="C766" s="103"/>
      <c r="E766" s="111"/>
      <c r="F766" s="71"/>
      <c r="G766" s="72"/>
      <c r="I766" s="416"/>
      <c r="J766" s="200"/>
      <c r="K766" s="200"/>
    </row>
    <row r="767" spans="1:11">
      <c r="A767" s="31"/>
      <c r="B767" s="102"/>
      <c r="C767" s="103"/>
      <c r="E767" s="111"/>
      <c r="F767" s="71"/>
      <c r="G767" s="72"/>
      <c r="I767" s="416"/>
      <c r="J767" s="200"/>
      <c r="K767" s="200"/>
    </row>
    <row r="768" spans="1:11">
      <c r="A768" s="31"/>
      <c r="B768" s="102"/>
      <c r="C768" s="103"/>
      <c r="E768" s="111"/>
      <c r="F768" s="71"/>
      <c r="G768" s="72"/>
      <c r="I768" s="416"/>
      <c r="J768" s="200"/>
      <c r="K768" s="200"/>
    </row>
    <row r="769" spans="1:18">
      <c r="A769" s="31"/>
      <c r="B769" s="102"/>
      <c r="C769" s="103"/>
      <c r="E769" s="111"/>
      <c r="F769" s="71"/>
      <c r="G769" s="72"/>
      <c r="I769" s="416"/>
      <c r="J769" s="200"/>
      <c r="K769" s="200"/>
    </row>
    <row r="770" spans="1:18">
      <c r="A770" s="31"/>
      <c r="B770" s="102"/>
      <c r="C770" s="103"/>
      <c r="D770" s="388"/>
      <c r="E770" s="111"/>
      <c r="F770" s="71"/>
      <c r="G770" s="72"/>
      <c r="I770" s="417"/>
      <c r="J770" s="200"/>
      <c r="K770" s="200"/>
    </row>
    <row r="771" spans="1:18">
      <c r="A771" s="46"/>
      <c r="B771" s="47" t="s">
        <v>190</v>
      </c>
      <c r="C771" s="62"/>
      <c r="D771" s="387"/>
      <c r="E771" s="112"/>
      <c r="F771" s="83"/>
      <c r="G771" s="84"/>
      <c r="I771" s="416"/>
    </row>
    <row r="772" spans="1:18">
      <c r="A772" s="48"/>
      <c r="B772" s="49" t="s">
        <v>113</v>
      </c>
      <c r="C772" s="63"/>
      <c r="D772" s="338"/>
      <c r="E772" s="113"/>
      <c r="F772" s="107"/>
      <c r="G772" s="182">
        <f>SUM(G739:G748)</f>
        <v>0</v>
      </c>
      <c r="I772" s="416"/>
    </row>
    <row r="773" spans="1:18">
      <c r="A773" s="31"/>
      <c r="B773" s="85" t="s">
        <v>114</v>
      </c>
      <c r="C773" s="39"/>
      <c r="D773" s="337"/>
      <c r="E773" s="111"/>
      <c r="F773" s="71"/>
      <c r="G773" s="72"/>
      <c r="I773" s="414"/>
    </row>
    <row r="774" spans="1:18">
      <c r="A774" s="31"/>
      <c r="B774" s="32" t="s">
        <v>93</v>
      </c>
      <c r="C774" s="39"/>
      <c r="E774" s="111"/>
      <c r="F774" s="71"/>
      <c r="G774" s="72"/>
      <c r="I774" s="417"/>
    </row>
    <row r="775" spans="1:18">
      <c r="A775" s="65" t="s">
        <v>115</v>
      </c>
      <c r="B775" s="54" t="s">
        <v>43</v>
      </c>
      <c r="C775" s="39"/>
      <c r="E775" s="111"/>
      <c r="F775" s="71"/>
      <c r="G775" s="72"/>
      <c r="I775" s="416"/>
    </row>
    <row r="776" spans="1:18" s="101" customFormat="1" ht="39" customHeight="1">
      <c r="A776" s="42"/>
      <c r="B776" s="312" t="s">
        <v>138</v>
      </c>
      <c r="C776" s="313"/>
      <c r="D776" s="313"/>
      <c r="E776" s="314"/>
      <c r="F776" s="45"/>
      <c r="G776" s="218"/>
      <c r="I776" s="416"/>
      <c r="J776" s="329"/>
      <c r="K776" s="329"/>
      <c r="L776" s="329"/>
      <c r="M776" s="329"/>
      <c r="N776" s="329"/>
      <c r="O776" s="329"/>
      <c r="P776" s="329"/>
      <c r="Q776" s="329"/>
      <c r="R776" s="329"/>
    </row>
    <row r="777" spans="1:18">
      <c r="A777" s="92" t="s">
        <v>170</v>
      </c>
      <c r="B777" s="339" t="s">
        <v>119</v>
      </c>
      <c r="C777" s="94"/>
      <c r="D777" s="343"/>
      <c r="E777" s="117"/>
      <c r="F777" s="95"/>
      <c r="G777" s="349"/>
      <c r="I777" s="416"/>
    </row>
    <row r="778" spans="1:18" ht="15" customHeight="1">
      <c r="A778" s="356" t="s">
        <v>163</v>
      </c>
      <c r="B778" s="357" t="s">
        <v>479</v>
      </c>
      <c r="C778" s="358"/>
      <c r="D778" s="343"/>
      <c r="E778" s="118"/>
      <c r="F778" s="121"/>
      <c r="G778" s="150"/>
      <c r="I778" s="416"/>
    </row>
    <row r="779" spans="1:18" ht="24.75" customHeight="1">
      <c r="A779" s="106"/>
      <c r="B779" s="96" t="s">
        <v>480</v>
      </c>
      <c r="C779" s="97" t="s">
        <v>120</v>
      </c>
      <c r="D779" s="330">
        <v>10.6</v>
      </c>
      <c r="E779" s="111"/>
      <c r="F779" s="71"/>
      <c r="G779" s="72">
        <f t="shared" ref="G779" si="112">(D779*E779)+(D779*F779)</f>
        <v>0</v>
      </c>
      <c r="I779" s="416"/>
    </row>
    <row r="780" spans="1:18">
      <c r="A780" s="356" t="s">
        <v>164</v>
      </c>
      <c r="B780" s="357" t="s">
        <v>481</v>
      </c>
      <c r="C780" s="359"/>
      <c r="D780" s="343"/>
      <c r="E780" s="117"/>
      <c r="F780" s="121"/>
      <c r="G780" s="122">
        <f t="shared" ref="G780:G792" si="113">(D780*E780)+(D780*F780)</f>
        <v>0</v>
      </c>
      <c r="I780" s="417"/>
    </row>
    <row r="781" spans="1:18" ht="26.25" customHeight="1">
      <c r="A781" s="226" t="s">
        <v>181</v>
      </c>
      <c r="B781" s="96" t="s">
        <v>482</v>
      </c>
      <c r="C781" s="97" t="s">
        <v>108</v>
      </c>
      <c r="D781" s="330">
        <v>13</v>
      </c>
      <c r="E781" s="111"/>
      <c r="F781" s="71"/>
      <c r="G781" s="72">
        <f t="shared" si="113"/>
        <v>0</v>
      </c>
      <c r="I781" s="416"/>
    </row>
    <row r="782" spans="1:18" ht="26.25" customHeight="1">
      <c r="A782" s="226" t="s">
        <v>182</v>
      </c>
      <c r="B782" s="96" t="s">
        <v>483</v>
      </c>
      <c r="C782" s="97" t="s">
        <v>108</v>
      </c>
      <c r="D782" s="330">
        <v>2</v>
      </c>
      <c r="E782" s="111"/>
      <c r="F782" s="71"/>
      <c r="G782" s="72">
        <f t="shared" si="113"/>
        <v>0</v>
      </c>
      <c r="I782" s="208"/>
    </row>
    <row r="783" spans="1:18" ht="26.25" customHeight="1">
      <c r="A783" s="226" t="s">
        <v>184</v>
      </c>
      <c r="B783" s="96" t="s">
        <v>484</v>
      </c>
      <c r="C783" s="97" t="s">
        <v>108</v>
      </c>
      <c r="D783" s="330">
        <v>4</v>
      </c>
      <c r="E783" s="111"/>
      <c r="F783" s="71"/>
      <c r="G783" s="72">
        <f t="shared" si="113"/>
        <v>0</v>
      </c>
      <c r="I783" s="208"/>
    </row>
    <row r="784" spans="1:18" ht="26.25" customHeight="1">
      <c r="A784" s="226" t="s">
        <v>183</v>
      </c>
      <c r="B784" s="96" t="s">
        <v>485</v>
      </c>
      <c r="C784" s="97" t="s">
        <v>108</v>
      </c>
      <c r="D784" s="330">
        <v>4</v>
      </c>
      <c r="E784" s="111"/>
      <c r="F784" s="71"/>
      <c r="G784" s="72">
        <f t="shared" si="113"/>
        <v>0</v>
      </c>
      <c r="I784" s="208"/>
    </row>
    <row r="785" spans="1:11" ht="26.25" customHeight="1">
      <c r="A785" s="226" t="s">
        <v>233</v>
      </c>
      <c r="B785" s="96" t="s">
        <v>486</v>
      </c>
      <c r="C785" s="97" t="s">
        <v>108</v>
      </c>
      <c r="D785" s="330">
        <v>19</v>
      </c>
      <c r="E785" s="111"/>
      <c r="F785" s="71"/>
      <c r="G785" s="72">
        <f t="shared" si="113"/>
        <v>0</v>
      </c>
      <c r="I785" s="208"/>
    </row>
    <row r="786" spans="1:11" ht="26.25" customHeight="1">
      <c r="A786" s="226" t="s">
        <v>234</v>
      </c>
      <c r="B786" s="96" t="s">
        <v>487</v>
      </c>
      <c r="C786" s="97" t="s">
        <v>108</v>
      </c>
      <c r="D786" s="330">
        <v>3</v>
      </c>
      <c r="E786" s="111"/>
      <c r="F786" s="71"/>
      <c r="G786" s="72">
        <f t="shared" si="113"/>
        <v>0</v>
      </c>
      <c r="I786" s="208"/>
    </row>
    <row r="787" spans="1:11" ht="26.25" customHeight="1">
      <c r="A787" s="226" t="s">
        <v>236</v>
      </c>
      <c r="B787" s="96" t="s">
        <v>488</v>
      </c>
      <c r="C787" s="97" t="s">
        <v>108</v>
      </c>
      <c r="D787" s="330">
        <v>13</v>
      </c>
      <c r="E787" s="111"/>
      <c r="F787" s="71"/>
      <c r="G787" s="72">
        <f t="shared" si="113"/>
        <v>0</v>
      </c>
      <c r="I787" s="208"/>
    </row>
    <row r="788" spans="1:11" ht="12.75" customHeight="1">
      <c r="A788" s="356" t="s">
        <v>175</v>
      </c>
      <c r="B788" s="357" t="s">
        <v>489</v>
      </c>
      <c r="C788" s="359" t="s">
        <v>108</v>
      </c>
      <c r="D788" s="343"/>
      <c r="E788" s="117"/>
      <c r="F788" s="121"/>
      <c r="G788" s="122">
        <f t="shared" si="113"/>
        <v>0</v>
      </c>
      <c r="I788" s="208"/>
    </row>
    <row r="789" spans="1:11" ht="36.75" customHeight="1">
      <c r="A789" s="226" t="s">
        <v>181</v>
      </c>
      <c r="B789" s="96" t="s">
        <v>490</v>
      </c>
      <c r="C789" s="97" t="s">
        <v>108</v>
      </c>
      <c r="D789" s="330">
        <v>6</v>
      </c>
      <c r="E789" s="111"/>
      <c r="F789" s="71"/>
      <c r="G789" s="72">
        <f t="shared" si="113"/>
        <v>0</v>
      </c>
      <c r="I789" s="208"/>
    </row>
    <row r="790" spans="1:11" ht="47.25" customHeight="1">
      <c r="A790" s="226" t="s">
        <v>182</v>
      </c>
      <c r="B790" s="96" t="s">
        <v>491</v>
      </c>
      <c r="C790" s="97" t="s">
        <v>108</v>
      </c>
      <c r="D790" s="330">
        <v>7</v>
      </c>
      <c r="E790" s="111"/>
      <c r="F790" s="71"/>
      <c r="G790" s="72">
        <f t="shared" si="113"/>
        <v>0</v>
      </c>
      <c r="I790" s="208"/>
    </row>
    <row r="791" spans="1:11" ht="48" customHeight="1">
      <c r="A791" s="226" t="s">
        <v>184</v>
      </c>
      <c r="B791" s="96" t="s">
        <v>492</v>
      </c>
      <c r="C791" s="97" t="s">
        <v>108</v>
      </c>
      <c r="D791" s="330">
        <v>7</v>
      </c>
      <c r="E791" s="111"/>
      <c r="F791" s="71"/>
      <c r="G791" s="72">
        <f t="shared" si="113"/>
        <v>0</v>
      </c>
      <c r="I791" s="208"/>
    </row>
    <row r="792" spans="1:11" ht="49.5" customHeight="1">
      <c r="A792" s="226" t="s">
        <v>183</v>
      </c>
      <c r="B792" s="96" t="s">
        <v>493</v>
      </c>
      <c r="C792" s="97" t="s">
        <v>108</v>
      </c>
      <c r="D792" s="330">
        <v>7</v>
      </c>
      <c r="E792" s="111"/>
      <c r="F792" s="71"/>
      <c r="G792" s="72">
        <f t="shared" si="113"/>
        <v>0</v>
      </c>
      <c r="I792" s="208"/>
    </row>
    <row r="793" spans="1:11" ht="14.25" customHeight="1">
      <c r="A793" s="356" t="s">
        <v>176</v>
      </c>
      <c r="B793" s="357" t="s">
        <v>494</v>
      </c>
      <c r="C793" s="359"/>
      <c r="D793" s="343"/>
      <c r="E793" s="117"/>
      <c r="F793" s="121"/>
      <c r="G793" s="122">
        <f t="shared" ref="G793:G794" si="114">(D793*E793)+(D793*F793)</f>
        <v>0</v>
      </c>
      <c r="I793" s="208"/>
    </row>
    <row r="794" spans="1:11" ht="36" customHeight="1">
      <c r="A794" s="106"/>
      <c r="B794" s="96" t="s">
        <v>500</v>
      </c>
      <c r="C794" s="97" t="s">
        <v>108</v>
      </c>
      <c r="D794" s="330">
        <v>3</v>
      </c>
      <c r="E794" s="111"/>
      <c r="F794" s="71"/>
      <c r="G794" s="72">
        <f t="shared" si="114"/>
        <v>0</v>
      </c>
      <c r="I794" s="208"/>
    </row>
    <row r="795" spans="1:11" ht="12.75" customHeight="1">
      <c r="A795" s="184" t="s">
        <v>177</v>
      </c>
      <c r="B795" s="185" t="s">
        <v>501</v>
      </c>
      <c r="C795" s="105" t="s">
        <v>108</v>
      </c>
      <c r="E795" s="111"/>
      <c r="F795" s="71"/>
      <c r="G795" s="72">
        <f t="shared" ref="G795:G796" si="115">(D795*E795)+(D795*F795)</f>
        <v>0</v>
      </c>
      <c r="I795" s="208"/>
    </row>
    <row r="796" spans="1:11" ht="60" customHeight="1">
      <c r="A796" s="106"/>
      <c r="B796" s="96" t="s">
        <v>505</v>
      </c>
      <c r="C796" s="97" t="s">
        <v>185</v>
      </c>
      <c r="D796" s="330">
        <v>282</v>
      </c>
      <c r="E796" s="111"/>
      <c r="F796" s="71"/>
      <c r="G796" s="72">
        <f t="shared" si="115"/>
        <v>0</v>
      </c>
      <c r="I796" s="208"/>
      <c r="K796" s="328"/>
    </row>
    <row r="797" spans="1:11" ht="15" customHeight="1">
      <c r="A797" s="356" t="s">
        <v>178</v>
      </c>
      <c r="B797" s="357" t="s">
        <v>508</v>
      </c>
      <c r="C797" s="359"/>
      <c r="D797" s="343"/>
      <c r="E797" s="117"/>
      <c r="F797" s="121"/>
      <c r="G797" s="122">
        <f t="shared" ref="G797" si="116">(D797*E797)+(D797*F797)</f>
        <v>0</v>
      </c>
      <c r="I797" s="208"/>
    </row>
    <row r="798" spans="1:11" ht="13.5" customHeight="1">
      <c r="A798" s="65" t="s">
        <v>510</v>
      </c>
      <c r="B798" s="223" t="s">
        <v>512</v>
      </c>
      <c r="C798" s="100"/>
      <c r="E798" s="111"/>
      <c r="F798" s="71"/>
      <c r="G798" s="72"/>
      <c r="I798" s="208"/>
    </row>
    <row r="799" spans="1:11" ht="25.5" customHeight="1">
      <c r="A799" s="226" t="s">
        <v>181</v>
      </c>
      <c r="B799" s="96" t="s">
        <v>304</v>
      </c>
      <c r="C799" s="103" t="s">
        <v>141</v>
      </c>
      <c r="D799" s="330">
        <v>1121.2</v>
      </c>
      <c r="E799" s="111"/>
      <c r="F799" s="71"/>
      <c r="G799" s="72">
        <f t="shared" ref="G799:G805" si="117">(D799*E799)+(D799*F799)</f>
        <v>0</v>
      </c>
      <c r="I799" s="208"/>
    </row>
    <row r="800" spans="1:11" ht="25.5" customHeight="1">
      <c r="A800" s="226" t="s">
        <v>182</v>
      </c>
      <c r="B800" s="96" t="s">
        <v>305</v>
      </c>
      <c r="C800" s="103" t="s">
        <v>141</v>
      </c>
      <c r="D800" s="330">
        <v>1121.2</v>
      </c>
      <c r="E800" s="111"/>
      <c r="F800" s="71"/>
      <c r="G800" s="72">
        <f t="shared" si="117"/>
        <v>0</v>
      </c>
      <c r="I800" s="208"/>
    </row>
    <row r="801" spans="1:9" ht="25.5" customHeight="1">
      <c r="A801" s="226" t="s">
        <v>184</v>
      </c>
      <c r="B801" s="96" t="s">
        <v>306</v>
      </c>
      <c r="C801" s="103" t="s">
        <v>141</v>
      </c>
      <c r="D801" s="330">
        <v>1121.2</v>
      </c>
      <c r="E801" s="111"/>
      <c r="F801" s="71"/>
      <c r="G801" s="72">
        <f t="shared" si="117"/>
        <v>0</v>
      </c>
      <c r="I801" s="208"/>
    </row>
    <row r="802" spans="1:9" ht="13.5" customHeight="1">
      <c r="A802" s="226" t="s">
        <v>183</v>
      </c>
      <c r="B802" s="96" t="s">
        <v>307</v>
      </c>
      <c r="C802" s="97" t="s">
        <v>185</v>
      </c>
      <c r="D802" s="330">
        <v>11</v>
      </c>
      <c r="E802" s="111"/>
      <c r="F802" s="71"/>
      <c r="G802" s="72">
        <f t="shared" si="117"/>
        <v>0</v>
      </c>
      <c r="I802" s="208"/>
    </row>
    <row r="803" spans="1:9" ht="12.75" customHeight="1">
      <c r="A803" s="226" t="s">
        <v>233</v>
      </c>
      <c r="B803" s="96" t="s">
        <v>509</v>
      </c>
      <c r="C803" s="97" t="s">
        <v>185</v>
      </c>
      <c r="D803" s="330">
        <v>52</v>
      </c>
      <c r="E803" s="111"/>
      <c r="F803" s="71"/>
      <c r="G803" s="72">
        <f t="shared" si="117"/>
        <v>0</v>
      </c>
      <c r="I803" s="208"/>
    </row>
    <row r="804" spans="1:9" ht="12.75" customHeight="1">
      <c r="A804" s="226" t="s">
        <v>234</v>
      </c>
      <c r="B804" s="96" t="s">
        <v>308</v>
      </c>
      <c r="C804" s="97" t="s">
        <v>185</v>
      </c>
      <c r="D804" s="330">
        <v>166</v>
      </c>
      <c r="E804" s="111"/>
      <c r="F804" s="71"/>
      <c r="G804" s="72">
        <f t="shared" si="117"/>
        <v>0</v>
      </c>
      <c r="I804" s="208"/>
    </row>
    <row r="805" spans="1:9" ht="12.75" customHeight="1">
      <c r="A805" s="226" t="s">
        <v>236</v>
      </c>
      <c r="B805" s="96" t="s">
        <v>513</v>
      </c>
      <c r="C805" s="97" t="s">
        <v>16</v>
      </c>
      <c r="D805" s="330">
        <v>1</v>
      </c>
      <c r="E805" s="111"/>
      <c r="F805" s="71"/>
      <c r="G805" s="72">
        <f t="shared" si="117"/>
        <v>0</v>
      </c>
      <c r="I805" s="208"/>
    </row>
    <row r="806" spans="1:9" ht="12.75" customHeight="1">
      <c r="A806" s="226"/>
      <c r="B806" s="96"/>
      <c r="C806" s="97"/>
      <c r="E806" s="111"/>
      <c r="F806" s="71"/>
      <c r="G806" s="72"/>
      <c r="I806" s="208"/>
    </row>
    <row r="807" spans="1:9" ht="12" customHeight="1">
      <c r="A807" s="92" t="s">
        <v>511</v>
      </c>
      <c r="B807" s="355" t="s">
        <v>476</v>
      </c>
      <c r="C807" s="98"/>
      <c r="D807" s="343"/>
      <c r="E807" s="118"/>
      <c r="F807" s="352"/>
      <c r="G807" s="150"/>
      <c r="I807" s="208"/>
    </row>
    <row r="808" spans="1:9" ht="25.5" customHeight="1">
      <c r="A808" s="226" t="s">
        <v>181</v>
      </c>
      <c r="B808" s="96" t="s">
        <v>304</v>
      </c>
      <c r="C808" s="103" t="s">
        <v>141</v>
      </c>
      <c r="D808" s="330">
        <v>320.8</v>
      </c>
      <c r="E808" s="111"/>
      <c r="F808" s="71"/>
      <c r="G808" s="72">
        <f t="shared" ref="G808:G814" si="118">(D808*E808)+(D808*F808)</f>
        <v>0</v>
      </c>
      <c r="I808" s="208"/>
    </row>
    <row r="809" spans="1:9" ht="25.5" customHeight="1">
      <c r="A809" s="226" t="s">
        <v>182</v>
      </c>
      <c r="B809" s="96" t="s">
        <v>305</v>
      </c>
      <c r="C809" s="103" t="s">
        <v>141</v>
      </c>
      <c r="D809" s="330">
        <v>320.8</v>
      </c>
      <c r="E809" s="111"/>
      <c r="F809" s="71"/>
      <c r="G809" s="72">
        <f t="shared" si="118"/>
        <v>0</v>
      </c>
      <c r="I809" s="208"/>
    </row>
    <row r="810" spans="1:9" ht="25.5" customHeight="1">
      <c r="A810" s="226" t="s">
        <v>184</v>
      </c>
      <c r="B810" s="96" t="s">
        <v>306</v>
      </c>
      <c r="C810" s="103" t="s">
        <v>141</v>
      </c>
      <c r="D810" s="330">
        <v>320.8</v>
      </c>
      <c r="E810" s="111"/>
      <c r="F810" s="71"/>
      <c r="G810" s="72">
        <f t="shared" si="118"/>
        <v>0</v>
      </c>
      <c r="I810" s="208"/>
    </row>
    <row r="811" spans="1:9" ht="12.75" customHeight="1">
      <c r="A811" s="226" t="s">
        <v>183</v>
      </c>
      <c r="B811" s="96" t="s">
        <v>307</v>
      </c>
      <c r="C811" s="97" t="s">
        <v>185</v>
      </c>
      <c r="D811" s="330">
        <v>38</v>
      </c>
      <c r="E811" s="111"/>
      <c r="F811" s="71"/>
      <c r="G811" s="72">
        <f t="shared" si="118"/>
        <v>0</v>
      </c>
      <c r="I811" s="208"/>
    </row>
    <row r="812" spans="1:9" ht="12.75" customHeight="1">
      <c r="A812" s="226" t="s">
        <v>233</v>
      </c>
      <c r="B812" s="96" t="s">
        <v>509</v>
      </c>
      <c r="C812" s="97" t="s">
        <v>185</v>
      </c>
      <c r="D812" s="330">
        <v>18</v>
      </c>
      <c r="E812" s="111"/>
      <c r="F812" s="71"/>
      <c r="G812" s="72">
        <f t="shared" si="118"/>
        <v>0</v>
      </c>
      <c r="I812" s="208"/>
    </row>
    <row r="813" spans="1:9" ht="12.75" customHeight="1">
      <c r="A813" s="226" t="s">
        <v>234</v>
      </c>
      <c r="B813" s="96" t="s">
        <v>308</v>
      </c>
      <c r="C813" s="97" t="s">
        <v>185</v>
      </c>
      <c r="D813" s="330">
        <v>36</v>
      </c>
      <c r="E813" s="111"/>
      <c r="F813" s="71"/>
      <c r="G813" s="72">
        <f t="shared" si="118"/>
        <v>0</v>
      </c>
      <c r="I813" s="208"/>
    </row>
    <row r="814" spans="1:9" ht="12.75" customHeight="1">
      <c r="A814" s="226" t="s">
        <v>236</v>
      </c>
      <c r="B814" s="96" t="s">
        <v>309</v>
      </c>
      <c r="C814" s="97" t="s">
        <v>16</v>
      </c>
      <c r="D814" s="330">
        <v>1</v>
      </c>
      <c r="E814" s="111"/>
      <c r="F814" s="71"/>
      <c r="G814" s="72">
        <f t="shared" si="118"/>
        <v>0</v>
      </c>
    </row>
    <row r="815" spans="1:9">
      <c r="A815" s="31"/>
      <c r="B815" s="99"/>
      <c r="C815" s="100"/>
      <c r="E815" s="111"/>
      <c r="F815" s="71"/>
      <c r="G815" s="72"/>
    </row>
    <row r="816" spans="1:9">
      <c r="A816" s="92" t="s">
        <v>551</v>
      </c>
      <c r="B816" s="355" t="s">
        <v>502</v>
      </c>
      <c r="C816" s="98"/>
      <c r="D816" s="343"/>
      <c r="E816" s="118"/>
      <c r="F816" s="352"/>
      <c r="G816" s="150"/>
    </row>
    <row r="817" spans="1:7" ht="24">
      <c r="A817" s="226" t="s">
        <v>181</v>
      </c>
      <c r="B817" s="96" t="s">
        <v>304</v>
      </c>
      <c r="C817" s="103" t="s">
        <v>141</v>
      </c>
      <c r="D817" s="330">
        <v>741</v>
      </c>
      <c r="E817" s="111"/>
      <c r="F817" s="71"/>
      <c r="G817" s="72">
        <f t="shared" ref="G817:G823" si="119">(D817*E817)+(D817*F817)</f>
        <v>0</v>
      </c>
    </row>
    <row r="818" spans="1:7" ht="24">
      <c r="A818" s="226" t="s">
        <v>182</v>
      </c>
      <c r="B818" s="96" t="s">
        <v>305</v>
      </c>
      <c r="C818" s="103" t="s">
        <v>141</v>
      </c>
      <c r="D818" s="330">
        <v>741</v>
      </c>
      <c r="E818" s="111"/>
      <c r="F818" s="71"/>
      <c r="G818" s="72">
        <f t="shared" si="119"/>
        <v>0</v>
      </c>
    </row>
    <row r="819" spans="1:7" ht="24">
      <c r="A819" s="226" t="s">
        <v>184</v>
      </c>
      <c r="B819" s="96" t="s">
        <v>306</v>
      </c>
      <c r="C819" s="103" t="s">
        <v>141</v>
      </c>
      <c r="D819" s="330">
        <v>741</v>
      </c>
      <c r="E819" s="111"/>
      <c r="F819" s="71"/>
      <c r="G819" s="72">
        <f t="shared" si="119"/>
        <v>0</v>
      </c>
    </row>
    <row r="820" spans="1:7">
      <c r="A820" s="226" t="s">
        <v>183</v>
      </c>
      <c r="B820" s="96" t="s">
        <v>307</v>
      </c>
      <c r="C820" s="97" t="s">
        <v>185</v>
      </c>
      <c r="D820" s="330">
        <v>34</v>
      </c>
      <c r="E820" s="111"/>
      <c r="F820" s="71"/>
      <c r="G820" s="72">
        <f t="shared" si="119"/>
        <v>0</v>
      </c>
    </row>
    <row r="821" spans="1:7">
      <c r="A821" s="226" t="s">
        <v>233</v>
      </c>
      <c r="B821" s="96" t="s">
        <v>509</v>
      </c>
      <c r="C821" s="97" t="s">
        <v>185</v>
      </c>
      <c r="D821" s="330">
        <v>76</v>
      </c>
      <c r="E821" s="111"/>
      <c r="F821" s="71"/>
      <c r="G821" s="72">
        <f t="shared" si="119"/>
        <v>0</v>
      </c>
    </row>
    <row r="822" spans="1:7">
      <c r="A822" s="226" t="s">
        <v>234</v>
      </c>
      <c r="B822" s="96" t="s">
        <v>308</v>
      </c>
      <c r="C822" s="97" t="s">
        <v>185</v>
      </c>
      <c r="D822" s="330">
        <v>122</v>
      </c>
      <c r="E822" s="111"/>
      <c r="F822" s="71"/>
      <c r="G822" s="72">
        <f t="shared" si="119"/>
        <v>0</v>
      </c>
    </row>
    <row r="823" spans="1:7">
      <c r="A823" s="226" t="s">
        <v>236</v>
      </c>
      <c r="B823" s="96" t="s">
        <v>309</v>
      </c>
      <c r="C823" s="97" t="s">
        <v>16</v>
      </c>
      <c r="D823" s="330">
        <v>1</v>
      </c>
      <c r="E823" s="111"/>
      <c r="F823" s="71"/>
      <c r="G823" s="72">
        <f t="shared" si="119"/>
        <v>0</v>
      </c>
    </row>
    <row r="824" spans="1:7">
      <c r="A824" s="31"/>
      <c r="B824" s="99"/>
      <c r="C824" s="100"/>
      <c r="E824" s="111"/>
      <c r="F824" s="71"/>
      <c r="G824" s="72"/>
    </row>
    <row r="825" spans="1:7">
      <c r="A825" s="31"/>
      <c r="B825" s="99"/>
      <c r="C825" s="100"/>
      <c r="E825" s="111"/>
      <c r="F825" s="71"/>
      <c r="G825" s="72"/>
    </row>
    <row r="826" spans="1:7">
      <c r="A826" s="31"/>
      <c r="B826" s="99"/>
      <c r="C826" s="100"/>
      <c r="E826" s="111"/>
      <c r="F826" s="71"/>
      <c r="G826" s="72"/>
    </row>
    <row r="827" spans="1:7">
      <c r="A827" s="31"/>
      <c r="B827" s="99"/>
      <c r="C827" s="100"/>
      <c r="E827" s="111"/>
      <c r="F827" s="71"/>
      <c r="G827" s="72"/>
    </row>
    <row r="828" spans="1:7">
      <c r="A828" s="31"/>
      <c r="B828" s="99"/>
      <c r="C828" s="100"/>
      <c r="E828" s="111"/>
      <c r="F828" s="71"/>
      <c r="G828" s="72"/>
    </row>
    <row r="829" spans="1:7">
      <c r="A829" s="31"/>
      <c r="B829" s="99"/>
      <c r="C829" s="100"/>
      <c r="E829" s="111"/>
      <c r="F829" s="71"/>
      <c r="G829" s="72"/>
    </row>
    <row r="830" spans="1:7">
      <c r="A830" s="31"/>
      <c r="B830" s="99"/>
      <c r="C830" s="100"/>
      <c r="E830" s="111"/>
      <c r="F830" s="71"/>
      <c r="G830" s="72"/>
    </row>
    <row r="831" spans="1:7">
      <c r="A831" s="31"/>
      <c r="B831" s="99"/>
      <c r="C831" s="100"/>
      <c r="E831" s="111"/>
      <c r="F831" s="71"/>
      <c r="G831" s="72"/>
    </row>
    <row r="832" spans="1:7">
      <c r="A832" s="31"/>
      <c r="B832" s="99"/>
      <c r="C832" s="100"/>
      <c r="E832" s="111"/>
      <c r="F832" s="71"/>
      <c r="G832" s="72"/>
    </row>
    <row r="833" spans="1:7">
      <c r="A833" s="31"/>
      <c r="B833" s="99"/>
      <c r="C833" s="100"/>
      <c r="E833" s="111"/>
      <c r="F833" s="71"/>
      <c r="G833" s="72"/>
    </row>
    <row r="834" spans="1:7">
      <c r="A834" s="31"/>
      <c r="B834" s="99"/>
      <c r="C834" s="100"/>
      <c r="E834" s="111"/>
      <c r="F834" s="71"/>
      <c r="G834" s="72"/>
    </row>
    <row r="835" spans="1:7">
      <c r="A835" s="31"/>
      <c r="B835" s="99"/>
      <c r="C835" s="100"/>
      <c r="E835" s="111"/>
      <c r="F835" s="71"/>
      <c r="G835" s="72"/>
    </row>
    <row r="836" spans="1:7">
      <c r="A836" s="31"/>
      <c r="B836" s="99"/>
      <c r="C836" s="100"/>
      <c r="E836" s="111"/>
      <c r="F836" s="71"/>
      <c r="G836" s="72"/>
    </row>
    <row r="837" spans="1:7">
      <c r="A837" s="31"/>
      <c r="B837" s="99"/>
      <c r="C837" s="100"/>
      <c r="E837" s="111"/>
      <c r="F837" s="71"/>
      <c r="G837" s="72"/>
    </row>
    <row r="838" spans="1:7">
      <c r="A838" s="31"/>
      <c r="B838" s="130"/>
      <c r="C838" s="100"/>
      <c r="E838" s="111"/>
      <c r="F838" s="71"/>
      <c r="G838" s="72"/>
    </row>
    <row r="839" spans="1:7">
      <c r="A839" s="106"/>
      <c r="B839" s="96"/>
      <c r="C839" s="97"/>
      <c r="E839" s="111"/>
      <c r="F839" s="71"/>
      <c r="G839" s="72">
        <f t="shared" ref="G839" si="120">(D839*E839)+(D839*F839)</f>
        <v>0</v>
      </c>
    </row>
    <row r="840" spans="1:7">
      <c r="A840" s="106"/>
      <c r="B840" s="96"/>
      <c r="C840" s="97"/>
      <c r="E840" s="111"/>
      <c r="F840" s="71"/>
      <c r="G840" s="72"/>
    </row>
    <row r="841" spans="1:7">
      <c r="A841" s="106"/>
      <c r="B841" s="96"/>
      <c r="C841" s="97"/>
      <c r="E841" s="111"/>
      <c r="F841" s="71"/>
      <c r="G841" s="72"/>
    </row>
    <row r="842" spans="1:7">
      <c r="A842" s="106"/>
      <c r="B842" s="96"/>
      <c r="C842" s="97"/>
      <c r="E842" s="111"/>
      <c r="F842" s="71"/>
      <c r="G842" s="72"/>
    </row>
    <row r="843" spans="1:7">
      <c r="A843" s="106"/>
      <c r="B843" s="96"/>
      <c r="C843" s="97"/>
      <c r="E843" s="111"/>
      <c r="F843" s="71"/>
      <c r="G843" s="72"/>
    </row>
    <row r="844" spans="1:7">
      <c r="A844" s="106"/>
      <c r="B844" s="96"/>
      <c r="C844" s="97"/>
      <c r="E844" s="111"/>
      <c r="F844" s="71"/>
      <c r="G844" s="72"/>
    </row>
    <row r="845" spans="1:7">
      <c r="A845" s="106"/>
      <c r="B845" s="96"/>
      <c r="C845" s="97"/>
      <c r="E845" s="111"/>
      <c r="F845" s="71"/>
      <c r="G845" s="72"/>
    </row>
    <row r="846" spans="1:7">
      <c r="A846" s="106"/>
      <c r="B846" s="96"/>
      <c r="C846" s="97"/>
      <c r="E846" s="111"/>
      <c r="F846" s="71"/>
      <c r="G846" s="72"/>
    </row>
    <row r="847" spans="1:7">
      <c r="A847" s="106"/>
      <c r="B847" s="96"/>
      <c r="C847" s="97"/>
      <c r="D847" s="388"/>
      <c r="E847" s="111"/>
      <c r="F847" s="71"/>
      <c r="G847" s="72"/>
    </row>
    <row r="848" spans="1:7">
      <c r="A848" s="138"/>
      <c r="B848" s="47" t="s">
        <v>191</v>
      </c>
      <c r="C848" s="62"/>
      <c r="D848" s="387"/>
      <c r="E848" s="112"/>
      <c r="F848" s="83"/>
      <c r="G848" s="84"/>
    </row>
    <row r="849" spans="1:7">
      <c r="A849" s="139"/>
      <c r="B849" s="49" t="s">
        <v>116</v>
      </c>
      <c r="C849" s="63"/>
      <c r="D849" s="338"/>
      <c r="E849" s="113"/>
      <c r="F849" s="107"/>
      <c r="G849" s="182">
        <f>SUM(G779:G815)</f>
        <v>0</v>
      </c>
    </row>
    <row r="850" spans="1:7">
      <c r="A850" s="31"/>
      <c r="B850" s="85" t="s">
        <v>117</v>
      </c>
      <c r="C850" s="39"/>
      <c r="D850" s="337"/>
      <c r="E850" s="111"/>
      <c r="F850" s="71"/>
      <c r="G850" s="72"/>
    </row>
    <row r="851" spans="1:7">
      <c r="A851" s="31"/>
      <c r="B851" s="32" t="s">
        <v>124</v>
      </c>
      <c r="C851" s="39"/>
      <c r="E851" s="111"/>
      <c r="F851" s="71"/>
      <c r="G851" s="72"/>
    </row>
    <row r="852" spans="1:7">
      <c r="A852" s="65" t="s">
        <v>118</v>
      </c>
      <c r="B852" s="54" t="s">
        <v>43</v>
      </c>
      <c r="C852" s="39"/>
      <c r="E852" s="111"/>
      <c r="F852" s="71"/>
      <c r="G852" s="72"/>
    </row>
    <row r="853" spans="1:7" ht="38.25" customHeight="1">
      <c r="A853" s="31"/>
      <c r="B853" s="153" t="s">
        <v>274</v>
      </c>
      <c r="C853" s="221"/>
      <c r="E853" s="221"/>
      <c r="F853" s="221"/>
      <c r="G853" s="222"/>
    </row>
    <row r="854" spans="1:7" ht="51.75" customHeight="1">
      <c r="A854" s="79"/>
      <c r="B854" s="153" t="s">
        <v>275</v>
      </c>
      <c r="C854" s="221"/>
      <c r="E854" s="221"/>
      <c r="F854" s="221"/>
      <c r="G854" s="222"/>
    </row>
    <row r="855" spans="1:7" ht="24.75" customHeight="1">
      <c r="A855" s="31"/>
      <c r="B855" s="153" t="s">
        <v>276</v>
      </c>
      <c r="C855" s="221"/>
      <c r="E855" s="221"/>
      <c r="F855" s="221"/>
      <c r="G855" s="222"/>
    </row>
    <row r="856" spans="1:7" ht="84.75" customHeight="1">
      <c r="A856" s="31"/>
      <c r="B856" s="153" t="s">
        <v>277</v>
      </c>
      <c r="C856" s="221"/>
      <c r="E856" s="221"/>
      <c r="F856" s="221"/>
      <c r="G856" s="222"/>
    </row>
    <row r="857" spans="1:7" ht="27.75" customHeight="1">
      <c r="A857" s="31"/>
      <c r="B857" s="153" t="s">
        <v>278</v>
      </c>
      <c r="C857" s="221"/>
      <c r="E857" s="221"/>
      <c r="F857" s="221"/>
      <c r="G857" s="222"/>
    </row>
    <row r="858" spans="1:7" ht="12.75" customHeight="1">
      <c r="A858" s="360" t="s">
        <v>150</v>
      </c>
      <c r="B858" s="355" t="s">
        <v>66</v>
      </c>
      <c r="C858" s="350"/>
      <c r="D858" s="343"/>
      <c r="E858" s="118"/>
      <c r="F858" s="121"/>
      <c r="G858" s="122">
        <f>D858*E858</f>
        <v>0</v>
      </c>
    </row>
    <row r="859" spans="1:7">
      <c r="A859" s="361" t="s">
        <v>163</v>
      </c>
      <c r="B859" s="355" t="s">
        <v>126</v>
      </c>
      <c r="C859" s="94"/>
      <c r="D859" s="343"/>
      <c r="E859" s="117"/>
      <c r="F859" s="95"/>
      <c r="G859" s="349"/>
    </row>
    <row r="860" spans="1:7" ht="24">
      <c r="A860" s="227" t="s">
        <v>181</v>
      </c>
      <c r="B860" s="99" t="s">
        <v>312</v>
      </c>
      <c r="C860" s="104" t="s">
        <v>108</v>
      </c>
      <c r="D860" s="330">
        <v>1</v>
      </c>
      <c r="E860" s="111"/>
      <c r="F860" s="71"/>
      <c r="G860" s="72">
        <f>(D860*E860)+(D860*F860)</f>
        <v>0</v>
      </c>
    </row>
    <row r="861" spans="1:7" ht="13.5" customHeight="1">
      <c r="A861" s="227" t="s">
        <v>182</v>
      </c>
      <c r="B861" s="228" t="s">
        <v>261</v>
      </c>
      <c r="C861" s="100" t="s">
        <v>16</v>
      </c>
      <c r="D861" s="330">
        <v>1</v>
      </c>
      <c r="E861" s="111"/>
      <c r="F861" s="71"/>
      <c r="G861" s="72">
        <f>(D861*E861)+(D861*F861)</f>
        <v>0</v>
      </c>
    </row>
    <row r="862" spans="1:7" ht="24">
      <c r="A862" s="227" t="s">
        <v>184</v>
      </c>
      <c r="B862" s="228" t="s">
        <v>262</v>
      </c>
      <c r="C862" s="100" t="s">
        <v>16</v>
      </c>
      <c r="D862" s="330">
        <v>1</v>
      </c>
      <c r="E862" s="111"/>
      <c r="F862" s="71"/>
      <c r="G862" s="72">
        <f>(D862*E862)+(D862*F862)</f>
        <v>0</v>
      </c>
    </row>
    <row r="863" spans="1:7" ht="24">
      <c r="A863" s="227" t="s">
        <v>183</v>
      </c>
      <c r="B863" s="228" t="s">
        <v>263</v>
      </c>
      <c r="C863" s="100" t="s">
        <v>16</v>
      </c>
      <c r="D863" s="330">
        <v>2</v>
      </c>
      <c r="E863" s="111"/>
      <c r="F863" s="71"/>
      <c r="G863" s="72">
        <f>(D863*E863)+(D863*F863)</f>
        <v>0</v>
      </c>
    </row>
    <row r="864" spans="1:7">
      <c r="A864" s="92" t="s">
        <v>164</v>
      </c>
      <c r="B864" s="353" t="s">
        <v>127</v>
      </c>
      <c r="C864" s="94"/>
      <c r="D864" s="343"/>
      <c r="E864" s="117"/>
      <c r="F864" s="121"/>
      <c r="G864" s="122"/>
    </row>
    <row r="865" spans="1:10" ht="12.75">
      <c r="A865" s="229" t="s">
        <v>181</v>
      </c>
      <c r="B865" s="230" t="s">
        <v>301</v>
      </c>
      <c r="C865" s="231" t="s">
        <v>108</v>
      </c>
      <c r="D865" s="330">
        <v>14</v>
      </c>
      <c r="E865" s="232"/>
      <c r="F865" s="71"/>
      <c r="G865" s="233">
        <f>(D865*E865)+(D865*F865)</f>
        <v>0</v>
      </c>
    </row>
    <row r="866" spans="1:10" ht="12.75" customHeight="1">
      <c r="A866" s="234" t="s">
        <v>182</v>
      </c>
      <c r="B866" s="230" t="s">
        <v>279</v>
      </c>
      <c r="C866" s="231" t="s">
        <v>108</v>
      </c>
      <c r="D866" s="330">
        <v>14</v>
      </c>
      <c r="E866" s="232"/>
      <c r="F866" s="71"/>
      <c r="G866" s="233">
        <f t="shared" ref="G866" si="121">(D866*E866)+(D866*F866)</f>
        <v>0</v>
      </c>
    </row>
    <row r="867" spans="1:10" ht="12.75" customHeight="1">
      <c r="A867" s="229" t="s">
        <v>184</v>
      </c>
      <c r="B867" s="230" t="s">
        <v>438</v>
      </c>
      <c r="C867" s="231" t="s">
        <v>108</v>
      </c>
      <c r="D867" s="330">
        <v>5</v>
      </c>
      <c r="E867" s="232"/>
      <c r="F867" s="71"/>
      <c r="G867" s="233">
        <f>(D867*E867)+(D867*F867)</f>
        <v>0</v>
      </c>
    </row>
    <row r="868" spans="1:10" ht="12.75" customHeight="1">
      <c r="A868" s="229" t="s">
        <v>183</v>
      </c>
      <c r="B868" s="230" t="s">
        <v>264</v>
      </c>
      <c r="C868" s="231" t="s">
        <v>108</v>
      </c>
      <c r="D868" s="330">
        <v>19</v>
      </c>
      <c r="E868" s="232"/>
      <c r="F868" s="71"/>
      <c r="G868" s="233">
        <f t="shared" ref="G868:G878" si="122">(D868*E868)+(D868*F868)</f>
        <v>0</v>
      </c>
      <c r="I868" s="402"/>
      <c r="J868" s="402"/>
    </row>
    <row r="869" spans="1:10" ht="12.75" customHeight="1">
      <c r="A869" s="229" t="s">
        <v>233</v>
      </c>
      <c r="B869" s="230" t="s">
        <v>128</v>
      </c>
      <c r="C869" s="231" t="s">
        <v>108</v>
      </c>
      <c r="D869" s="330">
        <v>14</v>
      </c>
      <c r="E869" s="232"/>
      <c r="F869" s="71"/>
      <c r="G869" s="233">
        <f t="shared" si="122"/>
        <v>0</v>
      </c>
      <c r="I869" s="402"/>
      <c r="J869" s="402"/>
    </row>
    <row r="870" spans="1:10" ht="12.75" customHeight="1">
      <c r="A870" s="229" t="s">
        <v>234</v>
      </c>
      <c r="B870" s="230" t="s">
        <v>439</v>
      </c>
      <c r="C870" s="231" t="s">
        <v>108</v>
      </c>
      <c r="D870" s="330">
        <v>4</v>
      </c>
      <c r="E870" s="232"/>
      <c r="F870" s="71"/>
      <c r="G870" s="233">
        <f t="shared" si="122"/>
        <v>0</v>
      </c>
      <c r="J870" s="402"/>
    </row>
    <row r="871" spans="1:10" ht="12.75" customHeight="1">
      <c r="A871" s="229" t="s">
        <v>236</v>
      </c>
      <c r="B871" s="230" t="s">
        <v>180</v>
      </c>
      <c r="C871" s="231" t="s">
        <v>108</v>
      </c>
      <c r="D871" s="330">
        <v>22</v>
      </c>
      <c r="E871" s="232"/>
      <c r="F871" s="71"/>
      <c r="G871" s="233">
        <f t="shared" ref="G871:G874" si="123">(D871*E871)+(D871*F871)</f>
        <v>0</v>
      </c>
      <c r="J871" s="402"/>
    </row>
    <row r="872" spans="1:10" ht="12.75" customHeight="1">
      <c r="A872" s="229" t="s">
        <v>265</v>
      </c>
      <c r="B872" s="230" t="s">
        <v>267</v>
      </c>
      <c r="C872" s="231" t="s">
        <v>108</v>
      </c>
      <c r="D872" s="330">
        <v>15</v>
      </c>
      <c r="E872" s="232"/>
      <c r="F872" s="71"/>
      <c r="G872" s="233">
        <f t="shared" si="123"/>
        <v>0</v>
      </c>
      <c r="J872" s="402"/>
    </row>
    <row r="873" spans="1:10" ht="12.75" customHeight="1">
      <c r="A873" s="229" t="s">
        <v>266</v>
      </c>
      <c r="B873" s="230" t="s">
        <v>269</v>
      </c>
      <c r="C873" s="231" t="s">
        <v>108</v>
      </c>
      <c r="D873" s="330">
        <v>20</v>
      </c>
      <c r="E873" s="232"/>
      <c r="F873" s="71"/>
      <c r="G873" s="233">
        <f t="shared" si="123"/>
        <v>0</v>
      </c>
      <c r="I873" s="402"/>
      <c r="J873" s="402"/>
    </row>
    <row r="874" spans="1:10" ht="24" customHeight="1">
      <c r="A874" s="229" t="s">
        <v>268</v>
      </c>
      <c r="B874" s="230" t="s">
        <v>311</v>
      </c>
      <c r="C874" s="231" t="s">
        <v>108</v>
      </c>
      <c r="D874" s="330">
        <v>1</v>
      </c>
      <c r="E874" s="232"/>
      <c r="F874" s="71"/>
      <c r="G874" s="233">
        <f t="shared" si="123"/>
        <v>0</v>
      </c>
      <c r="I874" s="402"/>
      <c r="J874" s="402"/>
    </row>
    <row r="875" spans="1:10" ht="13.5" customHeight="1">
      <c r="A875" s="361" t="s">
        <v>175</v>
      </c>
      <c r="B875" s="357" t="s">
        <v>270</v>
      </c>
      <c r="C875" s="98"/>
      <c r="D875" s="343"/>
      <c r="E875" s="117"/>
      <c r="F875" s="121"/>
      <c r="G875" s="122">
        <f t="shared" si="122"/>
        <v>0</v>
      </c>
    </row>
    <row r="876" spans="1:10" ht="47.25" customHeight="1">
      <c r="A876" s="227" t="s">
        <v>163</v>
      </c>
      <c r="B876" s="228" t="s">
        <v>271</v>
      </c>
      <c r="C876" s="100" t="s">
        <v>16</v>
      </c>
      <c r="D876" s="330">
        <v>1</v>
      </c>
      <c r="E876" s="111"/>
      <c r="F876" s="71"/>
      <c r="G876" s="72">
        <f t="shared" si="122"/>
        <v>0</v>
      </c>
    </row>
    <row r="877" spans="1:10" ht="40.5" customHeight="1">
      <c r="A877" s="227" t="s">
        <v>164</v>
      </c>
      <c r="B877" s="228" t="s">
        <v>272</v>
      </c>
      <c r="C877" s="100" t="s">
        <v>16</v>
      </c>
      <c r="D877" s="330">
        <v>1</v>
      </c>
      <c r="E877" s="111"/>
      <c r="F877" s="71"/>
      <c r="G877" s="72">
        <f t="shared" si="122"/>
        <v>0</v>
      </c>
    </row>
    <row r="878" spans="1:10" ht="51" customHeight="1">
      <c r="A878" s="227" t="s">
        <v>175</v>
      </c>
      <c r="B878" s="228" t="s">
        <v>273</v>
      </c>
      <c r="C878" s="100" t="s">
        <v>108</v>
      </c>
      <c r="D878" s="330">
        <v>2</v>
      </c>
      <c r="E878" s="111"/>
      <c r="F878" s="71"/>
      <c r="G878" s="72">
        <f t="shared" si="122"/>
        <v>0</v>
      </c>
    </row>
    <row r="879" spans="1:10">
      <c r="A879" s="31"/>
      <c r="B879" s="96"/>
      <c r="C879" s="103"/>
      <c r="D879" s="388"/>
      <c r="E879" s="111"/>
      <c r="F879" s="71"/>
      <c r="G879" s="72"/>
    </row>
    <row r="880" spans="1:10">
      <c r="A880" s="138"/>
      <c r="B880" s="47" t="s">
        <v>228</v>
      </c>
      <c r="C880" s="62"/>
      <c r="D880" s="387"/>
      <c r="E880" s="112"/>
      <c r="F880" s="83"/>
      <c r="G880" s="84"/>
    </row>
    <row r="881" spans="1:7">
      <c r="A881" s="139"/>
      <c r="B881" s="49" t="s">
        <v>122</v>
      </c>
      <c r="C881" s="63"/>
      <c r="D881" s="338"/>
      <c r="E881" s="113"/>
      <c r="F881" s="107"/>
      <c r="G881" s="182">
        <f>SUM(G861:G878)</f>
        <v>0</v>
      </c>
    </row>
    <row r="882" spans="1:7">
      <c r="A882" s="31"/>
      <c r="B882" s="96"/>
      <c r="C882" s="103"/>
      <c r="D882" s="337"/>
      <c r="E882" s="111"/>
      <c r="F882" s="71"/>
      <c r="G882" s="72"/>
    </row>
    <row r="883" spans="1:7">
      <c r="A883" s="31"/>
      <c r="B883" s="85" t="s">
        <v>123</v>
      </c>
      <c r="C883" s="39"/>
      <c r="E883" s="111"/>
      <c r="F883" s="71"/>
      <c r="G883" s="72"/>
    </row>
    <row r="884" spans="1:7">
      <c r="A884" s="31"/>
      <c r="B884" s="32" t="s">
        <v>96</v>
      </c>
      <c r="C884" s="39"/>
      <c r="E884" s="111"/>
      <c r="F884" s="71"/>
      <c r="G884" s="72"/>
    </row>
    <row r="885" spans="1:7">
      <c r="A885" s="175" t="s">
        <v>125</v>
      </c>
      <c r="B885" s="54" t="s">
        <v>43</v>
      </c>
      <c r="C885" s="39"/>
      <c r="E885" s="133"/>
      <c r="F885" s="71"/>
      <c r="G885" s="72"/>
    </row>
    <row r="886" spans="1:7" ht="50.25" customHeight="1">
      <c r="A886" s="176"/>
      <c r="B886" s="153" t="s">
        <v>289</v>
      </c>
      <c r="C886" s="221"/>
      <c r="E886" s="221"/>
      <c r="F886" s="221"/>
      <c r="G886" s="222"/>
    </row>
    <row r="887" spans="1:7" ht="49.5" customHeight="1">
      <c r="A887" s="176"/>
      <c r="B887" s="153" t="s">
        <v>290</v>
      </c>
      <c r="C887" s="221"/>
      <c r="E887" s="221"/>
      <c r="F887" s="221"/>
      <c r="G887" s="222"/>
    </row>
    <row r="888" spans="1:7" ht="63" customHeight="1">
      <c r="A888" s="176"/>
      <c r="B888" s="153" t="s">
        <v>291</v>
      </c>
      <c r="C888" s="221"/>
      <c r="E888" s="221"/>
      <c r="F888" s="221"/>
      <c r="G888" s="222"/>
    </row>
    <row r="889" spans="1:7" ht="37.5" customHeight="1">
      <c r="A889" s="177"/>
      <c r="B889" s="153" t="s">
        <v>292</v>
      </c>
      <c r="C889" s="221"/>
      <c r="E889" s="221"/>
      <c r="F889" s="221"/>
      <c r="G889" s="222"/>
    </row>
    <row r="890" spans="1:7" ht="25.5" customHeight="1">
      <c r="A890" s="176"/>
      <c r="B890" s="153" t="s">
        <v>288</v>
      </c>
      <c r="C890" s="221"/>
      <c r="E890" s="221"/>
      <c r="F890" s="221"/>
      <c r="G890" s="222"/>
    </row>
    <row r="891" spans="1:7" ht="12.75">
      <c r="A891" s="362" t="s">
        <v>163</v>
      </c>
      <c r="B891" s="363" t="s">
        <v>280</v>
      </c>
      <c r="C891" s="364"/>
      <c r="D891" s="343"/>
      <c r="E891" s="117"/>
      <c r="F891" s="121"/>
      <c r="G891" s="122">
        <f>D891*E891</f>
        <v>0</v>
      </c>
    </row>
    <row r="892" spans="1:7" ht="15.75" customHeight="1">
      <c r="A892" s="240" t="s">
        <v>181</v>
      </c>
      <c r="B892" s="236" t="s">
        <v>437</v>
      </c>
      <c r="C892" s="237" t="s">
        <v>9</v>
      </c>
      <c r="D892" s="330">
        <v>7</v>
      </c>
      <c r="E892" s="116"/>
      <c r="F892" s="238"/>
      <c r="G892" s="72">
        <f>(D892*E892)+(D892*F892)</f>
        <v>0</v>
      </c>
    </row>
    <row r="893" spans="1:7" ht="37.5" customHeight="1">
      <c r="A893" s="240" t="s">
        <v>182</v>
      </c>
      <c r="B893" s="236" t="s">
        <v>455</v>
      </c>
      <c r="C893" s="237" t="s">
        <v>9</v>
      </c>
      <c r="D893" s="330">
        <v>1</v>
      </c>
      <c r="E893" s="116"/>
      <c r="F893" s="238"/>
      <c r="G893" s="72">
        <f>(D893*E893)+(D893*F893)</f>
        <v>0</v>
      </c>
    </row>
    <row r="894" spans="1:7" ht="12" customHeight="1">
      <c r="A894" s="362" t="s">
        <v>164</v>
      </c>
      <c r="B894" s="363" t="s">
        <v>281</v>
      </c>
      <c r="C894" s="365"/>
      <c r="D894" s="343"/>
      <c r="E894" s="117"/>
      <c r="F894" s="366"/>
      <c r="G894" s="122">
        <f t="shared" ref="G894:G925" si="124">(D894*E894)+(D894*F894)</f>
        <v>0</v>
      </c>
    </row>
    <row r="895" spans="1:7" ht="12.75">
      <c r="A895" s="239"/>
      <c r="B895" s="236" t="s">
        <v>433</v>
      </c>
      <c r="C895" s="235" t="s">
        <v>9</v>
      </c>
      <c r="D895" s="330">
        <v>292</v>
      </c>
      <c r="E895" s="116"/>
      <c r="F895" s="238"/>
      <c r="G895" s="72">
        <f t="shared" si="124"/>
        <v>0</v>
      </c>
    </row>
    <row r="896" spans="1:7" ht="12.75">
      <c r="A896" s="239"/>
      <c r="B896" s="236" t="s">
        <v>313</v>
      </c>
      <c r="C896" s="235" t="s">
        <v>9</v>
      </c>
      <c r="D896" s="330">
        <v>282</v>
      </c>
      <c r="E896" s="116"/>
      <c r="F896" s="238"/>
      <c r="G896" s="72">
        <f t="shared" ref="G896" si="125">(D896*E896)+(D896*F896)</f>
        <v>0</v>
      </c>
    </row>
    <row r="897" spans="1:7" ht="12.75">
      <c r="A897" s="239"/>
      <c r="B897" s="236" t="s">
        <v>434</v>
      </c>
      <c r="C897" s="235" t="s">
        <v>9</v>
      </c>
      <c r="D897" s="330">
        <v>31</v>
      </c>
      <c r="E897" s="116"/>
      <c r="F897" s="238"/>
      <c r="G897" s="72">
        <f t="shared" si="124"/>
        <v>0</v>
      </c>
    </row>
    <row r="898" spans="1:7" ht="12.75">
      <c r="A898" s="239"/>
      <c r="B898" s="236" t="s">
        <v>435</v>
      </c>
      <c r="C898" s="235" t="s">
        <v>9</v>
      </c>
      <c r="D898" s="330">
        <v>4</v>
      </c>
      <c r="E898" s="116"/>
      <c r="F898" s="238"/>
      <c r="G898" s="72">
        <f t="shared" ref="G898" si="126">(D898*E898)+(D898*F898)</f>
        <v>0</v>
      </c>
    </row>
    <row r="899" spans="1:7" ht="12.75">
      <c r="A899" s="240"/>
      <c r="B899" s="236" t="s">
        <v>436</v>
      </c>
      <c r="C899" s="235" t="s">
        <v>9</v>
      </c>
      <c r="D899" s="330">
        <v>91</v>
      </c>
      <c r="E899" s="116"/>
      <c r="F899" s="238"/>
      <c r="G899" s="72">
        <f t="shared" si="124"/>
        <v>0</v>
      </c>
    </row>
    <row r="900" spans="1:7" ht="12.75">
      <c r="A900" s="240"/>
      <c r="B900" s="236" t="s">
        <v>428</v>
      </c>
      <c r="C900" s="235"/>
      <c r="D900" s="330">
        <v>28</v>
      </c>
      <c r="E900" s="116"/>
      <c r="F900" s="238"/>
      <c r="G900" s="72">
        <f t="shared" si="124"/>
        <v>0</v>
      </c>
    </row>
    <row r="901" spans="1:7" ht="12.75">
      <c r="A901" s="240"/>
      <c r="B901" s="236" t="s">
        <v>429</v>
      </c>
      <c r="C901" s="237" t="s">
        <v>9</v>
      </c>
      <c r="D901" s="330">
        <v>124</v>
      </c>
      <c r="E901" s="116"/>
      <c r="F901" s="238"/>
      <c r="G901" s="72">
        <f t="shared" si="124"/>
        <v>0</v>
      </c>
    </row>
    <row r="902" spans="1:7" ht="12.75">
      <c r="A902" s="240"/>
      <c r="B902" s="236" t="s">
        <v>430</v>
      </c>
      <c r="C902" s="237" t="s">
        <v>9</v>
      </c>
      <c r="D902" s="330">
        <v>2</v>
      </c>
      <c r="E902" s="116"/>
      <c r="F902" s="238"/>
      <c r="G902" s="72">
        <f t="shared" si="124"/>
        <v>0</v>
      </c>
    </row>
    <row r="903" spans="1:7" ht="12.75">
      <c r="A903" s="240"/>
      <c r="B903" s="236" t="s">
        <v>448</v>
      </c>
      <c r="C903" s="235"/>
      <c r="D903" s="330">
        <v>28</v>
      </c>
      <c r="E903" s="116"/>
      <c r="F903" s="238"/>
      <c r="G903" s="72">
        <f t="shared" ref="G903:G904" si="127">(D903*E903)+(D903*F903)</f>
        <v>0</v>
      </c>
    </row>
    <row r="904" spans="1:7" ht="25.5">
      <c r="A904" s="240"/>
      <c r="B904" s="236" t="s">
        <v>449</v>
      </c>
      <c r="C904" s="235"/>
      <c r="D904" s="330">
        <v>28</v>
      </c>
      <c r="E904" s="116"/>
      <c r="F904" s="238"/>
      <c r="G904" s="72">
        <f t="shared" si="127"/>
        <v>0</v>
      </c>
    </row>
    <row r="905" spans="1:7" ht="38.25">
      <c r="A905" s="240"/>
      <c r="B905" s="236" t="s">
        <v>431</v>
      </c>
      <c r="C905" s="237" t="s">
        <v>9</v>
      </c>
      <c r="D905" s="330">
        <v>28</v>
      </c>
      <c r="E905" s="116"/>
      <c r="F905" s="238"/>
      <c r="G905" s="72">
        <f t="shared" si="124"/>
        <v>0</v>
      </c>
    </row>
    <row r="906" spans="1:7" ht="27.75" customHeight="1">
      <c r="A906" s="240"/>
      <c r="B906" s="236" t="s">
        <v>441</v>
      </c>
      <c r="C906" s="237" t="s">
        <v>9</v>
      </c>
      <c r="D906" s="330">
        <v>43</v>
      </c>
      <c r="E906" s="116"/>
      <c r="F906" s="238"/>
      <c r="G906" s="72">
        <f t="shared" si="124"/>
        <v>0</v>
      </c>
    </row>
    <row r="907" spans="1:7" ht="12.75">
      <c r="A907" s="240"/>
      <c r="B907" s="236" t="s">
        <v>442</v>
      </c>
      <c r="C907" s="237" t="s">
        <v>9</v>
      </c>
      <c r="D907" s="330">
        <v>81</v>
      </c>
      <c r="E907" s="116"/>
      <c r="F907" s="238"/>
      <c r="G907" s="72">
        <f t="shared" si="124"/>
        <v>0</v>
      </c>
    </row>
    <row r="908" spans="1:7" ht="12.75">
      <c r="A908" s="240"/>
      <c r="B908" s="236" t="s">
        <v>432</v>
      </c>
      <c r="C908" s="237" t="s">
        <v>9</v>
      </c>
      <c r="D908" s="330">
        <v>56</v>
      </c>
      <c r="E908" s="116"/>
      <c r="F908" s="238"/>
      <c r="G908" s="72">
        <f t="shared" ref="G908" si="128">(D908*E908)+(D908*F908)</f>
        <v>0</v>
      </c>
    </row>
    <row r="909" spans="1:7" ht="12.75">
      <c r="A909" s="240"/>
      <c r="B909" s="236" t="s">
        <v>454</v>
      </c>
      <c r="C909" s="237" t="s">
        <v>9</v>
      </c>
      <c r="D909" s="330">
        <v>4</v>
      </c>
      <c r="E909" s="116"/>
      <c r="F909" s="238"/>
      <c r="G909" s="72">
        <f t="shared" ref="G909" si="129">(D909*E909)+(D909*F909)</f>
        <v>0</v>
      </c>
    </row>
    <row r="910" spans="1:7" ht="12.75">
      <c r="A910" s="240"/>
      <c r="B910" s="236" t="s">
        <v>440</v>
      </c>
      <c r="C910" s="237" t="s">
        <v>9</v>
      </c>
      <c r="D910" s="330">
        <v>24</v>
      </c>
      <c r="E910" s="116"/>
      <c r="F910" s="238"/>
      <c r="G910" s="72">
        <f t="shared" si="124"/>
        <v>0</v>
      </c>
    </row>
    <row r="911" spans="1:7" ht="25.5">
      <c r="A911" s="240"/>
      <c r="B911" s="236" t="s">
        <v>443</v>
      </c>
      <c r="C911" s="237" t="s">
        <v>9</v>
      </c>
      <c r="D911" s="330">
        <v>12</v>
      </c>
      <c r="E911" s="116"/>
      <c r="F911" s="238"/>
      <c r="G911" s="72">
        <f t="shared" ref="G911" si="130">(D911*E911)+(D911*F911)</f>
        <v>0</v>
      </c>
    </row>
    <row r="912" spans="1:7" ht="13.5" customHeight="1">
      <c r="A912" s="240"/>
      <c r="B912" s="241" t="s">
        <v>444</v>
      </c>
      <c r="C912" s="237" t="s">
        <v>9</v>
      </c>
      <c r="D912" s="330">
        <v>6</v>
      </c>
      <c r="E912" s="116"/>
      <c r="F912" s="238"/>
      <c r="G912" s="197">
        <f t="shared" si="124"/>
        <v>0</v>
      </c>
    </row>
    <row r="913" spans="1:7" ht="13.5" customHeight="1">
      <c r="A913" s="240"/>
      <c r="B913" s="241" t="s">
        <v>445</v>
      </c>
      <c r="C913" s="237" t="s">
        <v>9</v>
      </c>
      <c r="D913" s="330">
        <v>16</v>
      </c>
      <c r="E913" s="116"/>
      <c r="F913" s="238"/>
      <c r="G913" s="197">
        <f t="shared" ref="G913:G915" si="131">(D913*E913)+(D913*F913)</f>
        <v>0</v>
      </c>
    </row>
    <row r="914" spans="1:7" ht="13.5" customHeight="1">
      <c r="A914" s="240"/>
      <c r="B914" s="241" t="s">
        <v>446</v>
      </c>
      <c r="C914" s="237" t="s">
        <v>9</v>
      </c>
      <c r="D914" s="330">
        <v>24</v>
      </c>
      <c r="E914" s="116"/>
      <c r="F914" s="238"/>
      <c r="G914" s="197">
        <f t="shared" si="131"/>
        <v>0</v>
      </c>
    </row>
    <row r="915" spans="1:7" ht="13.5" customHeight="1">
      <c r="A915" s="240"/>
      <c r="B915" s="241" t="s">
        <v>447</v>
      </c>
      <c r="C915" s="237" t="s">
        <v>9</v>
      </c>
      <c r="D915" s="330">
        <v>35</v>
      </c>
      <c r="E915" s="116"/>
      <c r="F915" s="238"/>
      <c r="G915" s="197">
        <f t="shared" si="131"/>
        <v>0</v>
      </c>
    </row>
    <row r="916" spans="1:7" ht="13.5" customHeight="1">
      <c r="A916" s="240"/>
      <c r="B916" s="241"/>
      <c r="C916" s="237"/>
      <c r="E916" s="116"/>
      <c r="F916" s="238"/>
      <c r="G916" s="197"/>
    </row>
    <row r="917" spans="1:7" ht="12.75">
      <c r="A917" s="362" t="s">
        <v>175</v>
      </c>
      <c r="B917" s="363" t="s">
        <v>282</v>
      </c>
      <c r="C917" s="365"/>
      <c r="D917" s="343"/>
      <c r="E917" s="117"/>
      <c r="F917" s="366"/>
      <c r="G917" s="122">
        <f t="shared" si="124"/>
        <v>0</v>
      </c>
    </row>
    <row r="918" spans="1:7" ht="12" customHeight="1">
      <c r="A918" s="31" t="s">
        <v>163</v>
      </c>
      <c r="B918" s="96" t="s">
        <v>283</v>
      </c>
      <c r="C918" s="103" t="s">
        <v>284</v>
      </c>
      <c r="D918" s="330">
        <v>700</v>
      </c>
      <c r="E918" s="111"/>
      <c r="F918" s="238"/>
      <c r="G918" s="72">
        <f t="shared" si="124"/>
        <v>0</v>
      </c>
    </row>
    <row r="919" spans="1:7" ht="13.5">
      <c r="A919" s="31" t="s">
        <v>164</v>
      </c>
      <c r="B919" s="96" t="s">
        <v>285</v>
      </c>
      <c r="C919" s="103" t="s">
        <v>284</v>
      </c>
      <c r="D919" s="330">
        <v>374</v>
      </c>
      <c r="E919" s="111"/>
      <c r="F919" s="238"/>
      <c r="G919" s="72">
        <f t="shared" si="124"/>
        <v>0</v>
      </c>
    </row>
    <row r="920" spans="1:7" ht="13.5">
      <c r="A920" s="31" t="s">
        <v>175</v>
      </c>
      <c r="B920" s="96" t="s">
        <v>286</v>
      </c>
      <c r="C920" s="103" t="s">
        <v>108</v>
      </c>
      <c r="D920" s="330">
        <v>6</v>
      </c>
      <c r="E920" s="111"/>
      <c r="F920" s="238"/>
      <c r="G920" s="72">
        <f t="shared" si="124"/>
        <v>0</v>
      </c>
    </row>
    <row r="921" spans="1:7">
      <c r="A921" s="31" t="s">
        <v>176</v>
      </c>
      <c r="B921" s="96" t="s">
        <v>287</v>
      </c>
      <c r="C921" s="103" t="s">
        <v>108</v>
      </c>
      <c r="D921" s="330">
        <v>24</v>
      </c>
      <c r="E921" s="111"/>
      <c r="F921" s="238"/>
      <c r="G921" s="72">
        <f t="shared" si="124"/>
        <v>0</v>
      </c>
    </row>
    <row r="922" spans="1:7">
      <c r="A922" s="31" t="s">
        <v>177</v>
      </c>
      <c r="B922" s="96" t="s">
        <v>450</v>
      </c>
      <c r="C922" s="103" t="s">
        <v>108</v>
      </c>
      <c r="D922" s="330">
        <v>56</v>
      </c>
      <c r="E922" s="111"/>
      <c r="F922" s="238"/>
      <c r="G922" s="72">
        <f t="shared" si="124"/>
        <v>0</v>
      </c>
    </row>
    <row r="923" spans="1:7" ht="12.75">
      <c r="A923" s="31" t="s">
        <v>178</v>
      </c>
      <c r="B923" s="236" t="s">
        <v>451</v>
      </c>
      <c r="C923" s="103" t="s">
        <v>108</v>
      </c>
      <c r="D923" s="330">
        <v>12</v>
      </c>
      <c r="E923" s="116"/>
      <c r="F923" s="238"/>
      <c r="G923" s="72">
        <f t="shared" si="124"/>
        <v>0</v>
      </c>
    </row>
    <row r="924" spans="1:7" ht="12.75">
      <c r="A924" s="31" t="s">
        <v>310</v>
      </c>
      <c r="B924" s="236" t="s">
        <v>452</v>
      </c>
      <c r="C924" s="103" t="s">
        <v>108</v>
      </c>
      <c r="D924" s="330">
        <v>71</v>
      </c>
      <c r="E924" s="116"/>
      <c r="F924" s="238"/>
      <c r="G924" s="72">
        <f t="shared" si="124"/>
        <v>0</v>
      </c>
    </row>
    <row r="925" spans="1:7" ht="41.25" customHeight="1">
      <c r="A925" s="31" t="s">
        <v>383</v>
      </c>
      <c r="B925" s="236" t="s">
        <v>453</v>
      </c>
      <c r="C925" s="235" t="s">
        <v>16</v>
      </c>
      <c r="D925" s="330">
        <v>1</v>
      </c>
      <c r="E925" s="116"/>
      <c r="F925" s="238"/>
      <c r="G925" s="72">
        <f t="shared" si="124"/>
        <v>0</v>
      </c>
    </row>
    <row r="926" spans="1:7" ht="26.25" customHeight="1">
      <c r="A926" s="31" t="s">
        <v>384</v>
      </c>
      <c r="B926" s="236" t="s">
        <v>546</v>
      </c>
      <c r="C926" s="235" t="s">
        <v>16</v>
      </c>
      <c r="D926" s="330">
        <v>1</v>
      </c>
      <c r="E926" s="116"/>
      <c r="F926" s="238"/>
      <c r="G926" s="72">
        <f t="shared" ref="G926:G927" si="132">(D926*E926)+(D926*F926)</f>
        <v>0</v>
      </c>
    </row>
    <row r="927" spans="1:7" ht="12.75" customHeight="1">
      <c r="A927" s="362" t="s">
        <v>175</v>
      </c>
      <c r="B927" s="363" t="s">
        <v>547</v>
      </c>
      <c r="C927" s="365"/>
      <c r="D927" s="343"/>
      <c r="E927" s="117"/>
      <c r="F927" s="366"/>
      <c r="G927" s="122">
        <f t="shared" si="132"/>
        <v>0</v>
      </c>
    </row>
    <row r="928" spans="1:7" ht="26.25" customHeight="1">
      <c r="A928" s="31" t="s">
        <v>181</v>
      </c>
      <c r="B928" s="236" t="s">
        <v>548</v>
      </c>
      <c r="C928" s="237" t="s">
        <v>16</v>
      </c>
      <c r="D928" s="330">
        <v>1</v>
      </c>
      <c r="E928" s="116"/>
      <c r="F928" s="238"/>
      <c r="G928" s="197">
        <f t="shared" ref="G928" si="133">(D928*E928)+(D928*F928)</f>
        <v>0</v>
      </c>
    </row>
    <row r="929" spans="1:7" ht="26.25" customHeight="1">
      <c r="A929" s="31" t="s">
        <v>182</v>
      </c>
      <c r="B929" s="236" t="s">
        <v>549</v>
      </c>
      <c r="C929" s="237" t="s">
        <v>16</v>
      </c>
      <c r="D929" s="330">
        <v>111</v>
      </c>
      <c r="E929" s="116"/>
      <c r="F929" s="238"/>
      <c r="G929" s="197">
        <f t="shared" ref="G929:G930" si="134">(D929*E929)+(D929*F929)</f>
        <v>0</v>
      </c>
    </row>
    <row r="930" spans="1:7" ht="26.25" customHeight="1">
      <c r="A930" s="31" t="s">
        <v>184</v>
      </c>
      <c r="B930" s="236" t="s">
        <v>550</v>
      </c>
      <c r="C930" s="237" t="s">
        <v>16</v>
      </c>
      <c r="D930" s="330">
        <v>20</v>
      </c>
      <c r="E930" s="116"/>
      <c r="F930" s="238"/>
      <c r="G930" s="197">
        <f t="shared" si="134"/>
        <v>0</v>
      </c>
    </row>
    <row r="931" spans="1:7">
      <c r="A931" s="31"/>
      <c r="B931" s="96"/>
      <c r="C931" s="103"/>
      <c r="E931" s="111"/>
      <c r="F931" s="238"/>
      <c r="G931" s="72"/>
    </row>
    <row r="932" spans="1:7">
      <c r="A932" s="31"/>
      <c r="B932" s="96"/>
      <c r="C932" s="103"/>
      <c r="E932" s="111"/>
      <c r="F932" s="238"/>
      <c r="G932" s="72"/>
    </row>
    <row r="933" spans="1:7">
      <c r="A933" s="26"/>
      <c r="B933" s="300"/>
      <c r="C933" s="301"/>
      <c r="E933" s="110"/>
      <c r="F933" s="302"/>
      <c r="G933" s="128"/>
    </row>
    <row r="934" spans="1:7">
      <c r="A934" s="26"/>
      <c r="B934" s="300"/>
      <c r="C934" s="301"/>
      <c r="E934" s="110"/>
      <c r="F934" s="302"/>
      <c r="G934" s="128"/>
    </row>
    <row r="935" spans="1:7">
      <c r="A935" s="26"/>
      <c r="B935" s="300"/>
      <c r="C935" s="301"/>
      <c r="E935" s="110"/>
      <c r="F935" s="302"/>
      <c r="G935" s="128"/>
    </row>
    <row r="936" spans="1:7">
      <c r="A936" s="26"/>
      <c r="B936" s="300"/>
      <c r="C936" s="301"/>
      <c r="E936" s="110"/>
      <c r="F936" s="302"/>
      <c r="G936" s="128"/>
    </row>
    <row r="937" spans="1:7">
      <c r="A937" s="26"/>
      <c r="B937" s="300"/>
      <c r="C937" s="301"/>
      <c r="E937" s="110"/>
      <c r="F937" s="302"/>
      <c r="G937" s="128"/>
    </row>
    <row r="938" spans="1:7">
      <c r="A938" s="26"/>
      <c r="B938" s="300"/>
      <c r="C938" s="301"/>
      <c r="E938" s="110"/>
      <c r="F938" s="302"/>
      <c r="G938" s="128"/>
    </row>
    <row r="939" spans="1:7">
      <c r="A939" s="26"/>
      <c r="B939" s="300"/>
      <c r="C939" s="301"/>
      <c r="E939" s="110"/>
      <c r="F939" s="302"/>
      <c r="G939" s="128"/>
    </row>
    <row r="940" spans="1:7">
      <c r="A940" s="26"/>
      <c r="B940" s="300"/>
      <c r="C940" s="301"/>
      <c r="E940" s="110"/>
      <c r="F940" s="302"/>
      <c r="G940" s="128"/>
    </row>
    <row r="941" spans="1:7">
      <c r="A941" s="26"/>
      <c r="B941" s="300"/>
      <c r="C941" s="301"/>
      <c r="E941" s="110"/>
      <c r="F941" s="302"/>
      <c r="G941" s="128"/>
    </row>
    <row r="942" spans="1:7">
      <c r="A942" s="26"/>
      <c r="B942" s="300"/>
      <c r="C942" s="301"/>
      <c r="E942" s="110"/>
      <c r="F942" s="302"/>
      <c r="G942" s="128"/>
    </row>
    <row r="943" spans="1:7">
      <c r="A943" s="26"/>
      <c r="B943" s="300"/>
      <c r="C943" s="301"/>
      <c r="E943" s="110"/>
      <c r="F943" s="302"/>
      <c r="G943" s="128"/>
    </row>
    <row r="944" spans="1:7">
      <c r="A944" s="26"/>
      <c r="B944" s="300"/>
      <c r="C944" s="301"/>
      <c r="E944" s="110"/>
      <c r="F944" s="302"/>
      <c r="G944" s="128"/>
    </row>
    <row r="945" spans="1:7">
      <c r="A945" s="26"/>
      <c r="B945" s="300"/>
      <c r="C945" s="301"/>
      <c r="E945" s="110"/>
      <c r="F945" s="302"/>
      <c r="G945" s="128"/>
    </row>
    <row r="946" spans="1:7">
      <c r="A946" s="26"/>
      <c r="B946" s="300"/>
      <c r="C946" s="301"/>
      <c r="E946" s="110"/>
      <c r="F946" s="302"/>
      <c r="G946" s="128"/>
    </row>
    <row r="947" spans="1:7">
      <c r="A947" s="26"/>
      <c r="B947" s="300"/>
      <c r="C947" s="301"/>
      <c r="E947" s="110"/>
      <c r="F947" s="302"/>
      <c r="G947" s="128"/>
    </row>
    <row r="948" spans="1:7">
      <c r="A948" s="26"/>
      <c r="B948" s="300"/>
      <c r="C948" s="301"/>
      <c r="E948" s="110"/>
      <c r="F948" s="302"/>
      <c r="G948" s="128"/>
    </row>
    <row r="949" spans="1:7">
      <c r="A949" s="26"/>
      <c r="B949" s="300"/>
      <c r="C949" s="301"/>
      <c r="E949" s="110"/>
      <c r="F949" s="302"/>
      <c r="G949" s="128"/>
    </row>
    <row r="950" spans="1:7">
      <c r="A950" s="26"/>
      <c r="B950" s="300"/>
      <c r="C950" s="301"/>
      <c r="E950" s="110"/>
      <c r="F950" s="302"/>
      <c r="G950" s="128"/>
    </row>
    <row r="951" spans="1:7">
      <c r="A951" s="26"/>
      <c r="B951" s="300"/>
      <c r="C951" s="301"/>
      <c r="E951" s="110"/>
      <c r="F951" s="302"/>
      <c r="G951" s="128"/>
    </row>
    <row r="952" spans="1:7">
      <c r="A952" s="26"/>
      <c r="B952" s="300"/>
      <c r="C952" s="301"/>
      <c r="E952" s="110"/>
      <c r="F952" s="302"/>
      <c r="G952" s="128"/>
    </row>
    <row r="953" spans="1:7">
      <c r="A953" s="26"/>
      <c r="B953" s="300"/>
      <c r="C953" s="301"/>
      <c r="E953" s="110"/>
      <c r="F953" s="302"/>
      <c r="G953" s="128"/>
    </row>
    <row r="954" spans="1:7">
      <c r="A954" s="26"/>
      <c r="B954" s="300"/>
      <c r="C954" s="301"/>
      <c r="E954" s="110"/>
      <c r="F954" s="302"/>
      <c r="G954" s="128"/>
    </row>
    <row r="955" spans="1:7">
      <c r="A955" s="26"/>
      <c r="B955" s="300"/>
      <c r="C955" s="301"/>
      <c r="E955" s="110"/>
      <c r="F955" s="302"/>
      <c r="G955" s="128"/>
    </row>
    <row r="956" spans="1:7">
      <c r="A956" s="26"/>
      <c r="B956" s="300"/>
      <c r="C956" s="301"/>
      <c r="E956" s="110"/>
      <c r="F956" s="302"/>
      <c r="G956" s="128"/>
    </row>
    <row r="957" spans="1:7">
      <c r="A957" s="26"/>
      <c r="B957" s="300"/>
      <c r="C957" s="301"/>
      <c r="E957" s="110"/>
      <c r="F957" s="302"/>
      <c r="G957" s="128"/>
    </row>
    <row r="958" spans="1:7">
      <c r="A958" s="26"/>
      <c r="B958" s="300"/>
      <c r="C958" s="301"/>
      <c r="E958" s="110"/>
      <c r="F958" s="302"/>
      <c r="G958" s="128"/>
    </row>
    <row r="959" spans="1:7">
      <c r="A959" s="26"/>
      <c r="B959" s="300"/>
      <c r="C959" s="301"/>
      <c r="E959" s="110"/>
      <c r="F959" s="302"/>
      <c r="G959" s="128"/>
    </row>
    <row r="960" spans="1:7">
      <c r="A960" s="26"/>
      <c r="B960" s="300"/>
      <c r="C960" s="301"/>
      <c r="E960" s="110"/>
      <c r="F960" s="302"/>
      <c r="G960" s="128"/>
    </row>
    <row r="961" spans="1:9">
      <c r="A961" s="26"/>
      <c r="B961" s="300"/>
      <c r="C961" s="301"/>
      <c r="E961" s="110"/>
      <c r="F961" s="302"/>
      <c r="G961" s="128"/>
    </row>
    <row r="962" spans="1:9">
      <c r="A962" s="26"/>
      <c r="B962" s="300"/>
      <c r="C962" s="301"/>
      <c r="E962" s="110"/>
      <c r="F962" s="302"/>
      <c r="G962" s="128"/>
    </row>
    <row r="963" spans="1:9">
      <c r="A963" s="26"/>
      <c r="B963" s="300"/>
      <c r="C963" s="301"/>
      <c r="E963" s="110"/>
      <c r="F963" s="302"/>
      <c r="G963" s="128"/>
    </row>
    <row r="964" spans="1:9">
      <c r="A964" s="26"/>
      <c r="B964" s="300"/>
      <c r="C964" s="301"/>
      <c r="E964" s="110"/>
      <c r="F964" s="302"/>
      <c r="G964" s="128"/>
    </row>
    <row r="965" spans="1:9">
      <c r="A965" s="26"/>
      <c r="B965" s="300"/>
      <c r="C965" s="301"/>
      <c r="D965" s="388"/>
      <c r="E965" s="110"/>
      <c r="F965" s="302"/>
      <c r="G965" s="128"/>
    </row>
    <row r="966" spans="1:9">
      <c r="A966" s="46"/>
      <c r="B966" s="47" t="s">
        <v>179</v>
      </c>
      <c r="C966" s="178"/>
      <c r="D966" s="387"/>
      <c r="E966" s="179"/>
      <c r="F966" s="83"/>
      <c r="G966" s="84"/>
    </row>
    <row r="967" spans="1:9" ht="12.75" thickBot="1">
      <c r="A967" s="59"/>
      <c r="B967" s="160" t="s">
        <v>129</v>
      </c>
      <c r="C967" s="288"/>
      <c r="D967" s="338"/>
      <c r="E967" s="289"/>
      <c r="F967" s="81"/>
      <c r="G967" s="290">
        <f>SUM(G891:G966)</f>
        <v>0</v>
      </c>
    </row>
    <row r="968" spans="1:9">
      <c r="A968" s="270"/>
      <c r="B968" s="291" t="s">
        <v>536</v>
      </c>
      <c r="C968" s="62"/>
      <c r="D968" s="337"/>
      <c r="E968" s="112"/>
      <c r="F968" s="292"/>
      <c r="G968" s="84"/>
      <c r="H968" s="279"/>
      <c r="I968" s="418"/>
    </row>
    <row r="969" spans="1:9">
      <c r="A969" s="261"/>
      <c r="B969" s="32" t="s">
        <v>516</v>
      </c>
      <c r="C969" s="39"/>
      <c r="E969" s="111"/>
      <c r="F969" s="262"/>
      <c r="G969" s="72"/>
      <c r="H969" s="280"/>
      <c r="I969" s="418"/>
    </row>
    <row r="970" spans="1:9">
      <c r="A970" s="263"/>
      <c r="B970" s="264"/>
      <c r="C970" s="265"/>
      <c r="E970" s="267"/>
      <c r="F970" s="266"/>
      <c r="G970" s="268"/>
      <c r="H970" s="281"/>
      <c r="I970" s="418"/>
    </row>
    <row r="971" spans="1:9">
      <c r="A971" s="382">
        <v>12.1</v>
      </c>
      <c r="B971" s="383" t="s">
        <v>517</v>
      </c>
      <c r="C971" s="97"/>
      <c r="D971" s="392"/>
      <c r="E971" s="384"/>
      <c r="F971" s="385"/>
      <c r="G971" s="386"/>
      <c r="H971" s="282"/>
      <c r="I971" s="419"/>
    </row>
    <row r="972" spans="1:9" ht="72">
      <c r="A972" s="261"/>
      <c r="B972" s="96" t="s">
        <v>518</v>
      </c>
      <c r="C972" s="103"/>
      <c r="E972" s="111"/>
      <c r="F972" s="71"/>
      <c r="G972" s="197">
        <f t="shared" ref="G972:G986" si="135">(D972*E972)+(D972*F972)</f>
        <v>0</v>
      </c>
      <c r="H972" s="280"/>
      <c r="I972" s="418"/>
    </row>
    <row r="973" spans="1:9" ht="36">
      <c r="A973" s="261"/>
      <c r="B973" s="96" t="s">
        <v>519</v>
      </c>
      <c r="C973" s="103"/>
      <c r="E973" s="111"/>
      <c r="F973" s="71"/>
      <c r="G973" s="197">
        <f t="shared" si="135"/>
        <v>0</v>
      </c>
      <c r="H973" s="280"/>
      <c r="I973" s="418"/>
    </row>
    <row r="974" spans="1:9" ht="24">
      <c r="A974" s="261"/>
      <c r="B974" s="96" t="s">
        <v>520</v>
      </c>
      <c r="C974" s="103"/>
      <c r="E974" s="111"/>
      <c r="F974" s="71"/>
      <c r="G974" s="197">
        <f t="shared" si="135"/>
        <v>0</v>
      </c>
      <c r="H974" s="280"/>
      <c r="I974" s="418"/>
    </row>
    <row r="975" spans="1:9" ht="48">
      <c r="A975" s="261"/>
      <c r="B975" s="96" t="s">
        <v>521</v>
      </c>
      <c r="C975" s="103"/>
      <c r="E975" s="111"/>
      <c r="F975" s="262"/>
      <c r="G975" s="197">
        <f t="shared" si="135"/>
        <v>0</v>
      </c>
      <c r="H975" s="283"/>
      <c r="I975" s="418"/>
    </row>
    <row r="976" spans="1:9">
      <c r="A976" s="261"/>
      <c r="B976" s="96"/>
      <c r="C976" s="103"/>
      <c r="E976" s="111"/>
      <c r="F976" s="262"/>
      <c r="G976" s="197">
        <f t="shared" si="135"/>
        <v>0</v>
      </c>
      <c r="H976" s="283"/>
      <c r="I976" s="418"/>
    </row>
    <row r="977" spans="1:9">
      <c r="A977" s="367">
        <v>12.2</v>
      </c>
      <c r="B977" s="368" t="s">
        <v>522</v>
      </c>
      <c r="C977" s="98"/>
      <c r="D977" s="343"/>
      <c r="E977" s="118"/>
      <c r="F977" s="369"/>
      <c r="G977" s="370">
        <f t="shared" si="135"/>
        <v>0</v>
      </c>
      <c r="H977" s="284"/>
      <c r="I977" s="420"/>
    </row>
    <row r="978" spans="1:9" ht="24">
      <c r="A978" s="261"/>
      <c r="B978" s="96" t="s">
        <v>523</v>
      </c>
      <c r="C978" s="103"/>
      <c r="E978" s="111"/>
      <c r="F978" s="262"/>
      <c r="G978" s="197">
        <f t="shared" si="135"/>
        <v>0</v>
      </c>
      <c r="H978" s="283"/>
      <c r="I978" s="418"/>
    </row>
    <row r="979" spans="1:9">
      <c r="A979" s="371" t="s">
        <v>181</v>
      </c>
      <c r="B979" s="372" t="s">
        <v>522</v>
      </c>
      <c r="C979" s="98"/>
      <c r="D979" s="343"/>
      <c r="E979" s="118"/>
      <c r="F979" s="373"/>
      <c r="G979" s="370">
        <f t="shared" si="135"/>
        <v>0</v>
      </c>
      <c r="H979" s="284"/>
      <c r="I979" s="421"/>
    </row>
    <row r="980" spans="1:9" ht="12.75" customHeight="1">
      <c r="A980" s="261" t="s">
        <v>163</v>
      </c>
      <c r="B980" s="96" t="s">
        <v>539</v>
      </c>
      <c r="C980" s="103" t="s">
        <v>108</v>
      </c>
      <c r="D980" s="330">
        <v>21</v>
      </c>
      <c r="E980" s="111"/>
      <c r="F980" s="262"/>
      <c r="G980" s="197">
        <f t="shared" si="135"/>
        <v>0</v>
      </c>
      <c r="H980" s="283"/>
      <c r="I980" s="418"/>
    </row>
    <row r="981" spans="1:9">
      <c r="A981" s="261" t="s">
        <v>164</v>
      </c>
      <c r="B981" s="96" t="s">
        <v>540</v>
      </c>
      <c r="C981" s="103" t="s">
        <v>108</v>
      </c>
      <c r="D981" s="330">
        <v>132</v>
      </c>
      <c r="E981" s="111"/>
      <c r="F981" s="262"/>
      <c r="G981" s="197">
        <f t="shared" si="135"/>
        <v>0</v>
      </c>
      <c r="H981" s="283"/>
      <c r="I981" s="418"/>
    </row>
    <row r="982" spans="1:9">
      <c r="A982" s="261" t="s">
        <v>175</v>
      </c>
      <c r="B982" s="96" t="s">
        <v>541</v>
      </c>
      <c r="C982" s="103" t="s">
        <v>108</v>
      </c>
      <c r="D982" s="330">
        <v>16</v>
      </c>
      <c r="E982" s="111"/>
      <c r="F982" s="262"/>
      <c r="G982" s="197">
        <f t="shared" si="135"/>
        <v>0</v>
      </c>
      <c r="H982" s="283"/>
      <c r="I982" s="418"/>
    </row>
    <row r="983" spans="1:9">
      <c r="A983" s="261" t="s">
        <v>176</v>
      </c>
      <c r="B983" s="96" t="s">
        <v>542</v>
      </c>
      <c r="C983" s="103" t="s">
        <v>108</v>
      </c>
      <c r="D983" s="330">
        <v>1</v>
      </c>
      <c r="E983" s="111"/>
      <c r="F983" s="262"/>
      <c r="G983" s="197">
        <f t="shared" si="135"/>
        <v>0</v>
      </c>
      <c r="H983" s="283"/>
      <c r="I983" s="418"/>
    </row>
    <row r="984" spans="1:9" ht="24">
      <c r="A984" s="261" t="s">
        <v>177</v>
      </c>
      <c r="B984" s="96" t="s">
        <v>543</v>
      </c>
      <c r="C984" s="103" t="s">
        <v>108</v>
      </c>
      <c r="D984" s="330">
        <v>32</v>
      </c>
      <c r="E984" s="111"/>
      <c r="F984" s="262"/>
      <c r="G984" s="197">
        <f t="shared" si="135"/>
        <v>0</v>
      </c>
      <c r="H984" s="283"/>
      <c r="I984" s="418"/>
    </row>
    <row r="985" spans="1:9">
      <c r="A985" s="261" t="s">
        <v>178</v>
      </c>
      <c r="B985" s="96" t="s">
        <v>544</v>
      </c>
      <c r="C985" s="103" t="s">
        <v>108</v>
      </c>
      <c r="D985" s="330">
        <v>32</v>
      </c>
      <c r="E985" s="111"/>
      <c r="F985" s="262"/>
      <c r="G985" s="197">
        <f t="shared" si="135"/>
        <v>0</v>
      </c>
      <c r="H985" s="283"/>
      <c r="I985" s="418"/>
    </row>
    <row r="986" spans="1:9">
      <c r="A986" s="261" t="s">
        <v>310</v>
      </c>
      <c r="B986" s="96" t="s">
        <v>545</v>
      </c>
      <c r="C986" s="103" t="s">
        <v>108</v>
      </c>
      <c r="D986" s="330">
        <v>1</v>
      </c>
      <c r="E986" s="111"/>
      <c r="F986" s="262"/>
      <c r="G986" s="197">
        <f t="shared" si="135"/>
        <v>0</v>
      </c>
      <c r="H986" s="283"/>
      <c r="I986" s="418"/>
    </row>
    <row r="987" spans="1:9">
      <c r="A987" s="261"/>
      <c r="B987" s="96"/>
      <c r="C987" s="103"/>
      <c r="E987" s="111"/>
      <c r="F987" s="262"/>
      <c r="G987" s="72"/>
      <c r="H987" s="283"/>
      <c r="I987" s="418"/>
    </row>
    <row r="988" spans="1:9">
      <c r="A988" s="261"/>
      <c r="B988" s="96"/>
      <c r="C988" s="103"/>
      <c r="E988" s="111"/>
      <c r="F988" s="262"/>
      <c r="G988" s="72"/>
      <c r="H988" s="283"/>
      <c r="I988" s="418"/>
    </row>
    <row r="989" spans="1:9">
      <c r="A989" s="261"/>
      <c r="B989" s="96"/>
      <c r="C989" s="103"/>
      <c r="E989" s="111"/>
      <c r="F989" s="262"/>
      <c r="G989" s="72"/>
      <c r="H989" s="283"/>
      <c r="I989" s="418"/>
    </row>
    <row r="990" spans="1:9">
      <c r="A990" s="261"/>
      <c r="B990" s="96"/>
      <c r="C990" s="103"/>
      <c r="E990" s="111"/>
      <c r="F990" s="262"/>
      <c r="G990" s="72"/>
      <c r="H990" s="283"/>
      <c r="I990" s="418"/>
    </row>
    <row r="991" spans="1:9">
      <c r="A991" s="261"/>
      <c r="B991" s="96"/>
      <c r="C991" s="103"/>
      <c r="E991" s="111"/>
      <c r="F991" s="262"/>
      <c r="G991" s="72"/>
      <c r="H991" s="283"/>
      <c r="I991" s="418"/>
    </row>
    <row r="992" spans="1:9">
      <c r="A992" s="261"/>
      <c r="B992" s="96"/>
      <c r="C992" s="103"/>
      <c r="E992" s="111"/>
      <c r="F992" s="262"/>
      <c r="G992" s="72"/>
      <c r="H992" s="283"/>
      <c r="I992" s="418"/>
    </row>
    <row r="993" spans="1:9">
      <c r="A993" s="261"/>
      <c r="B993" s="96"/>
      <c r="C993" s="103"/>
      <c r="E993" s="111"/>
      <c r="F993" s="262"/>
      <c r="G993" s="72"/>
      <c r="H993" s="283"/>
      <c r="I993" s="418"/>
    </row>
    <row r="994" spans="1:9">
      <c r="A994" s="261"/>
      <c r="B994" s="96"/>
      <c r="C994" s="103"/>
      <c r="E994" s="111"/>
      <c r="F994" s="262"/>
      <c r="G994" s="72"/>
      <c r="H994" s="283"/>
      <c r="I994" s="418"/>
    </row>
    <row r="995" spans="1:9">
      <c r="A995" s="261"/>
      <c r="B995" s="96"/>
      <c r="C995" s="103"/>
      <c r="E995" s="111"/>
      <c r="F995" s="262"/>
      <c r="G995" s="72"/>
      <c r="H995" s="283"/>
      <c r="I995" s="418"/>
    </row>
    <row r="996" spans="1:9">
      <c r="A996" s="261"/>
      <c r="B996" s="96"/>
      <c r="C996" s="103"/>
      <c r="E996" s="111"/>
      <c r="F996" s="262"/>
      <c r="G996" s="72"/>
      <c r="H996" s="283"/>
      <c r="I996" s="418"/>
    </row>
    <row r="997" spans="1:9">
      <c r="A997" s="261"/>
      <c r="B997" s="96"/>
      <c r="C997" s="103"/>
      <c r="E997" s="111"/>
      <c r="F997" s="262"/>
      <c r="G997" s="72"/>
      <c r="H997" s="283"/>
      <c r="I997" s="418"/>
    </row>
    <row r="998" spans="1:9">
      <c r="A998" s="261"/>
      <c r="B998" s="96"/>
      <c r="C998" s="103"/>
      <c r="E998" s="111"/>
      <c r="F998" s="262"/>
      <c r="G998" s="72"/>
      <c r="H998" s="283"/>
      <c r="I998" s="418"/>
    </row>
    <row r="999" spans="1:9">
      <c r="A999" s="261"/>
      <c r="B999" s="96"/>
      <c r="C999" s="103"/>
      <c r="E999" s="111"/>
      <c r="F999" s="262"/>
      <c r="G999" s="72"/>
      <c r="H999" s="283"/>
      <c r="I999" s="418"/>
    </row>
    <row r="1000" spans="1:9">
      <c r="A1000" s="261"/>
      <c r="B1000" s="96"/>
      <c r="C1000" s="103"/>
      <c r="E1000" s="111"/>
      <c r="F1000" s="262"/>
      <c r="G1000" s="72"/>
      <c r="H1000" s="283"/>
      <c r="I1000" s="418"/>
    </row>
    <row r="1001" spans="1:9">
      <c r="A1001" s="261"/>
      <c r="B1001" s="96"/>
      <c r="C1001" s="103"/>
      <c r="E1001" s="111"/>
      <c r="F1001" s="262"/>
      <c r="G1001" s="72"/>
      <c r="H1001" s="283"/>
      <c r="I1001" s="418"/>
    </row>
    <row r="1002" spans="1:9">
      <c r="A1002" s="261"/>
      <c r="B1002" s="96"/>
      <c r="C1002" s="103"/>
      <c r="E1002" s="111"/>
      <c r="F1002" s="262"/>
      <c r="G1002" s="72"/>
      <c r="H1002" s="283"/>
      <c r="I1002" s="418"/>
    </row>
    <row r="1003" spans="1:9">
      <c r="A1003" s="261"/>
      <c r="B1003" s="96"/>
      <c r="C1003" s="103"/>
      <c r="E1003" s="111"/>
      <c r="F1003" s="262"/>
      <c r="G1003" s="72"/>
      <c r="H1003" s="283"/>
      <c r="I1003" s="418"/>
    </row>
    <row r="1004" spans="1:9">
      <c r="A1004" s="261"/>
      <c r="B1004" s="96"/>
      <c r="C1004" s="103"/>
      <c r="E1004" s="111"/>
      <c r="F1004" s="262"/>
      <c r="G1004" s="72"/>
      <c r="H1004" s="283"/>
      <c r="I1004" s="418"/>
    </row>
    <row r="1005" spans="1:9">
      <c r="A1005" s="261"/>
      <c r="B1005" s="96"/>
      <c r="C1005" s="103"/>
      <c r="E1005" s="111"/>
      <c r="F1005" s="262"/>
      <c r="G1005" s="72"/>
      <c r="H1005" s="283"/>
      <c r="I1005" s="418"/>
    </row>
    <row r="1006" spans="1:9">
      <c r="A1006" s="261"/>
      <c r="B1006" s="96"/>
      <c r="C1006" s="103"/>
      <c r="E1006" s="111"/>
      <c r="F1006" s="262"/>
      <c r="G1006" s="72"/>
      <c r="H1006" s="283"/>
      <c r="I1006" s="418"/>
    </row>
    <row r="1007" spans="1:9">
      <c r="A1007" s="261"/>
      <c r="B1007" s="96"/>
      <c r="C1007" s="103"/>
      <c r="E1007" s="111"/>
      <c r="F1007" s="262"/>
      <c r="G1007" s="72"/>
      <c r="H1007" s="283"/>
      <c r="I1007" s="418"/>
    </row>
    <row r="1008" spans="1:9">
      <c r="A1008" s="261"/>
      <c r="B1008" s="96"/>
      <c r="C1008" s="103"/>
      <c r="E1008" s="111"/>
      <c r="F1008" s="262"/>
      <c r="G1008" s="72"/>
      <c r="H1008" s="283"/>
      <c r="I1008" s="418"/>
    </row>
    <row r="1009" spans="1:12">
      <c r="A1009" s="261"/>
      <c r="B1009" s="96"/>
      <c r="C1009" s="103"/>
      <c r="E1009" s="111"/>
      <c r="F1009" s="262"/>
      <c r="G1009" s="72"/>
      <c r="H1009" s="283"/>
      <c r="I1009" s="418"/>
    </row>
    <row r="1010" spans="1:12">
      <c r="A1010" s="261"/>
      <c r="B1010" s="96"/>
      <c r="C1010" s="103"/>
      <c r="E1010" s="111"/>
      <c r="F1010" s="262"/>
      <c r="G1010" s="72"/>
      <c r="H1010" s="283"/>
      <c r="I1010" s="418"/>
    </row>
    <row r="1011" spans="1:12">
      <c r="A1011" s="261"/>
      <c r="B1011" s="96"/>
      <c r="C1011" s="103"/>
      <c r="D1011" s="388"/>
      <c r="E1011" s="111"/>
      <c r="F1011" s="262"/>
      <c r="G1011" s="72"/>
      <c r="H1011" s="283"/>
      <c r="I1011" s="418"/>
    </row>
    <row r="1012" spans="1:12">
      <c r="A1012" s="270"/>
      <c r="B1012" s="47" t="s">
        <v>537</v>
      </c>
      <c r="C1012" s="178"/>
      <c r="D1012" s="387"/>
      <c r="E1012" s="179"/>
      <c r="F1012" s="83"/>
      <c r="G1012" s="84"/>
      <c r="H1012" s="285"/>
      <c r="I1012" s="418"/>
    </row>
    <row r="1013" spans="1:12" ht="12.75" thickBot="1">
      <c r="A1013" s="271"/>
      <c r="B1013" s="272" t="s">
        <v>538</v>
      </c>
      <c r="C1013" s="273"/>
      <c r="D1013" s="398"/>
      <c r="E1013" s="275"/>
      <c r="F1013" s="274"/>
      <c r="G1013" s="293"/>
      <c r="H1013" s="286"/>
      <c r="I1013" s="420"/>
    </row>
    <row r="1014" spans="1:12">
      <c r="A1014" s="270"/>
      <c r="B1014" s="291" t="s">
        <v>515</v>
      </c>
      <c r="C1014" s="62"/>
      <c r="D1014" s="337"/>
      <c r="E1014" s="112"/>
      <c r="F1014" s="292"/>
      <c r="G1014" s="84"/>
      <c r="H1014" s="281"/>
      <c r="I1014" s="420"/>
    </row>
    <row r="1015" spans="1:12">
      <c r="A1015" s="261"/>
      <c r="B1015" s="32" t="s">
        <v>559</v>
      </c>
      <c r="C1015" s="39"/>
      <c r="E1015" s="111"/>
      <c r="F1015" s="262"/>
      <c r="G1015" s="72"/>
      <c r="H1015" s="281"/>
      <c r="I1015" s="420"/>
    </row>
    <row r="1016" spans="1:12">
      <c r="A1016" s="296">
        <v>1</v>
      </c>
      <c r="B1016" s="297" t="s">
        <v>554</v>
      </c>
      <c r="C1016" s="265"/>
      <c r="E1016" s="267"/>
      <c r="F1016" s="266"/>
      <c r="G1016" s="268"/>
      <c r="H1016" s="281"/>
      <c r="I1016" s="420"/>
    </row>
    <row r="1017" spans="1:12" ht="13.5">
      <c r="A1017" s="261"/>
      <c r="B1017" s="96" t="s">
        <v>555</v>
      </c>
      <c r="C1017" s="103" t="s">
        <v>558</v>
      </c>
      <c r="D1017" s="330">
        <v>1.4</v>
      </c>
      <c r="E1017" s="111"/>
      <c r="F1017" s="71"/>
      <c r="G1017" s="197">
        <f t="shared" ref="G1017:G1021" si="136">(D1017*E1017)+(D1017*F1017)</f>
        <v>0</v>
      </c>
      <c r="H1017" s="281"/>
      <c r="I1017" s="420"/>
      <c r="J1017" s="328"/>
    </row>
    <row r="1018" spans="1:12" ht="13.5">
      <c r="A1018" s="261"/>
      <c r="B1018" s="96" t="s">
        <v>560</v>
      </c>
      <c r="C1018" s="103" t="s">
        <v>558</v>
      </c>
      <c r="D1018" s="330">
        <v>3.5</v>
      </c>
      <c r="E1018" s="111"/>
      <c r="F1018" s="71"/>
      <c r="G1018" s="197">
        <f t="shared" si="136"/>
        <v>0</v>
      </c>
      <c r="H1018" s="281"/>
      <c r="I1018" s="420"/>
      <c r="L1018" s="328"/>
    </row>
    <row r="1019" spans="1:12" ht="13.5">
      <c r="A1019" s="261"/>
      <c r="B1019" s="96" t="s">
        <v>556</v>
      </c>
      <c r="C1019" s="103" t="s">
        <v>558</v>
      </c>
      <c r="D1019" s="330">
        <v>0.63</v>
      </c>
      <c r="E1019" s="111"/>
      <c r="F1019" s="71"/>
      <c r="G1019" s="197">
        <f t="shared" si="136"/>
        <v>0</v>
      </c>
      <c r="H1019" s="281"/>
      <c r="I1019" s="420"/>
    </row>
    <row r="1020" spans="1:12" ht="13.5">
      <c r="A1020" s="261"/>
      <c r="B1020" s="96" t="s">
        <v>557</v>
      </c>
      <c r="C1020" s="103" t="s">
        <v>558</v>
      </c>
      <c r="D1020" s="330">
        <v>0.5</v>
      </c>
      <c r="E1020" s="111"/>
      <c r="F1020" s="71"/>
      <c r="G1020" s="197">
        <f t="shared" si="136"/>
        <v>0</v>
      </c>
      <c r="H1020" s="281"/>
      <c r="I1020" s="420"/>
    </row>
    <row r="1021" spans="1:12" ht="13.5">
      <c r="A1021" s="261"/>
      <c r="B1021" s="96" t="s">
        <v>561</v>
      </c>
      <c r="C1021" s="103" t="s">
        <v>558</v>
      </c>
      <c r="D1021" s="330">
        <v>3</v>
      </c>
      <c r="E1021" s="111"/>
      <c r="F1021" s="262"/>
      <c r="G1021" s="197">
        <f t="shared" si="136"/>
        <v>0</v>
      </c>
      <c r="H1021" s="281"/>
      <c r="I1021" s="420"/>
    </row>
    <row r="1022" spans="1:12">
      <c r="A1022" s="296">
        <v>2</v>
      </c>
      <c r="B1022" s="297" t="s">
        <v>562</v>
      </c>
      <c r="C1022" s="265"/>
      <c r="E1022" s="267"/>
      <c r="F1022" s="266"/>
      <c r="G1022" s="268"/>
      <c r="H1022" s="281"/>
      <c r="I1022" s="420"/>
    </row>
    <row r="1023" spans="1:12" ht="13.5">
      <c r="A1023" s="261"/>
      <c r="B1023" s="96" t="s">
        <v>563</v>
      </c>
      <c r="C1023" s="103" t="s">
        <v>141</v>
      </c>
      <c r="D1023" s="330">
        <v>40.799999999999997</v>
      </c>
      <c r="E1023" s="111"/>
      <c r="F1023" s="71"/>
      <c r="G1023" s="197">
        <f t="shared" ref="G1023:G1024" si="137">(D1023*E1023)+(D1023*F1023)</f>
        <v>0</v>
      </c>
      <c r="H1023" s="281"/>
      <c r="I1023" s="420"/>
    </row>
    <row r="1024" spans="1:12" ht="13.5">
      <c r="A1024" s="261"/>
      <c r="B1024" s="96" t="s">
        <v>564</v>
      </c>
      <c r="C1024" s="103" t="s">
        <v>141</v>
      </c>
      <c r="D1024" s="330">
        <v>5.9</v>
      </c>
      <c r="E1024" s="111"/>
      <c r="F1024" s="71"/>
      <c r="G1024" s="197">
        <f t="shared" si="137"/>
        <v>0</v>
      </c>
      <c r="H1024" s="281"/>
      <c r="I1024" s="420"/>
    </row>
    <row r="1025" spans="1:9">
      <c r="A1025" s="296">
        <v>3</v>
      </c>
      <c r="B1025" s="297" t="s">
        <v>565</v>
      </c>
      <c r="C1025" s="265"/>
      <c r="E1025" s="267"/>
      <c r="F1025" s="266"/>
      <c r="G1025" s="268"/>
      <c r="H1025" s="281"/>
      <c r="I1025" s="420"/>
    </row>
    <row r="1026" spans="1:9" ht="13.5">
      <c r="A1026" s="261"/>
      <c r="B1026" s="96" t="s">
        <v>566</v>
      </c>
      <c r="C1026" s="103" t="s">
        <v>141</v>
      </c>
      <c r="D1026" s="330">
        <v>45.5</v>
      </c>
      <c r="E1026" s="111"/>
      <c r="F1026" s="71"/>
      <c r="G1026" s="197">
        <f t="shared" ref="G1026:G1027" si="138">(D1026*E1026)+(D1026*F1026)</f>
        <v>0</v>
      </c>
      <c r="H1026" s="281"/>
      <c r="I1026" s="420"/>
    </row>
    <row r="1027" spans="1:9" ht="13.5">
      <c r="A1027" s="261"/>
      <c r="B1027" s="96" t="s">
        <v>567</v>
      </c>
      <c r="C1027" s="103" t="s">
        <v>141</v>
      </c>
      <c r="D1027" s="330">
        <v>55.5</v>
      </c>
      <c r="E1027" s="111"/>
      <c r="F1027" s="71"/>
      <c r="G1027" s="197">
        <f t="shared" si="138"/>
        <v>0</v>
      </c>
      <c r="H1027" s="281"/>
      <c r="I1027" s="420"/>
    </row>
    <row r="1028" spans="1:9">
      <c r="A1028" s="296">
        <v>4</v>
      </c>
      <c r="B1028" s="297" t="s">
        <v>569</v>
      </c>
      <c r="C1028" s="265"/>
      <c r="E1028" s="267"/>
      <c r="F1028" s="266"/>
      <c r="G1028" s="268"/>
      <c r="H1028" s="281"/>
      <c r="I1028" s="420"/>
    </row>
    <row r="1029" spans="1:9" ht="13.5">
      <c r="A1029" s="261"/>
      <c r="B1029" s="96" t="s">
        <v>568</v>
      </c>
      <c r="C1029" s="103" t="s">
        <v>141</v>
      </c>
      <c r="D1029" s="330">
        <v>28</v>
      </c>
      <c r="E1029" s="111"/>
      <c r="F1029" s="71"/>
      <c r="G1029" s="197">
        <f t="shared" ref="G1029:G1030" si="139">(D1029*E1029)+(D1029*F1029)</f>
        <v>0</v>
      </c>
      <c r="H1029" s="281"/>
      <c r="I1029" s="420"/>
    </row>
    <row r="1030" spans="1:9" ht="13.5">
      <c r="A1030" s="261"/>
      <c r="B1030" s="96" t="s">
        <v>570</v>
      </c>
      <c r="C1030" s="103" t="s">
        <v>141</v>
      </c>
      <c r="D1030" s="330">
        <v>28</v>
      </c>
      <c r="E1030" s="111"/>
      <c r="F1030" s="71"/>
      <c r="G1030" s="197">
        <f t="shared" si="139"/>
        <v>0</v>
      </c>
      <c r="H1030" s="281"/>
      <c r="I1030" s="420"/>
    </row>
    <row r="1031" spans="1:9" ht="13.5">
      <c r="A1031" s="261"/>
      <c r="B1031" s="96" t="s">
        <v>571</v>
      </c>
      <c r="C1031" s="103" t="s">
        <v>141</v>
      </c>
      <c r="D1031" s="330">
        <v>18.7</v>
      </c>
      <c r="E1031" s="111"/>
      <c r="F1031" s="71"/>
      <c r="G1031" s="197">
        <f t="shared" ref="G1031" si="140">(D1031*E1031)+(D1031*F1031)</f>
        <v>0</v>
      </c>
      <c r="H1031" s="281"/>
      <c r="I1031" s="420"/>
    </row>
    <row r="1032" spans="1:9">
      <c r="A1032" s="296">
        <v>5</v>
      </c>
      <c r="B1032" s="297" t="s">
        <v>578</v>
      </c>
      <c r="C1032" s="265"/>
      <c r="E1032" s="267"/>
      <c r="F1032" s="266"/>
      <c r="G1032" s="268"/>
      <c r="H1032" s="281"/>
      <c r="I1032" s="420"/>
    </row>
    <row r="1033" spans="1:9">
      <c r="A1033" s="261"/>
      <c r="B1033" s="96" t="s">
        <v>579</v>
      </c>
      <c r="C1033" s="103" t="s">
        <v>108</v>
      </c>
      <c r="D1033" s="330">
        <v>1</v>
      </c>
      <c r="E1033" s="111"/>
      <c r="F1033" s="71"/>
      <c r="G1033" s="197">
        <f t="shared" ref="G1033:G1035" si="141">(D1033*E1033)+(D1033*F1033)</f>
        <v>0</v>
      </c>
      <c r="H1033" s="281"/>
      <c r="I1033" s="420"/>
    </row>
    <row r="1034" spans="1:9">
      <c r="A1034" s="261"/>
      <c r="B1034" s="96" t="s">
        <v>580</v>
      </c>
      <c r="C1034" s="103" t="s">
        <v>108</v>
      </c>
      <c r="D1034" s="330">
        <v>1</v>
      </c>
      <c r="E1034" s="111"/>
      <c r="F1034" s="71"/>
      <c r="G1034" s="197">
        <f t="shared" si="141"/>
        <v>0</v>
      </c>
      <c r="H1034" s="281"/>
      <c r="I1034" s="420"/>
    </row>
    <row r="1035" spans="1:9">
      <c r="A1035" s="261"/>
      <c r="B1035" s="96" t="s">
        <v>581</v>
      </c>
      <c r="C1035" s="103" t="s">
        <v>108</v>
      </c>
      <c r="D1035" s="330">
        <v>3</v>
      </c>
      <c r="E1035" s="111"/>
      <c r="F1035" s="71"/>
      <c r="G1035" s="197">
        <f t="shared" si="141"/>
        <v>0</v>
      </c>
      <c r="H1035" s="281"/>
      <c r="I1035" s="420"/>
    </row>
    <row r="1036" spans="1:9">
      <c r="A1036" s="296">
        <v>6</v>
      </c>
      <c r="B1036" s="297" t="s">
        <v>572</v>
      </c>
      <c r="C1036" s="265"/>
      <c r="E1036" s="267"/>
      <c r="F1036" s="266"/>
      <c r="G1036" s="268"/>
      <c r="H1036" s="281"/>
      <c r="I1036" s="420"/>
    </row>
    <row r="1037" spans="1:9" ht="13.5">
      <c r="A1037" s="261"/>
      <c r="B1037" s="96" t="s">
        <v>573</v>
      </c>
      <c r="C1037" s="103" t="s">
        <v>141</v>
      </c>
      <c r="D1037" s="330">
        <v>45.5</v>
      </c>
      <c r="E1037" s="111"/>
      <c r="F1037" s="71"/>
      <c r="G1037" s="197">
        <f t="shared" ref="G1037:G1039" si="142">(D1037*E1037)+(D1037*F1037)</f>
        <v>0</v>
      </c>
      <c r="H1037" s="281"/>
      <c r="I1037" s="420"/>
    </row>
    <row r="1038" spans="1:9" ht="13.5">
      <c r="A1038" s="261"/>
      <c r="B1038" s="96" t="s">
        <v>574</v>
      </c>
      <c r="C1038" s="103" t="s">
        <v>141</v>
      </c>
      <c r="D1038" s="330">
        <v>55.5</v>
      </c>
      <c r="E1038" s="111"/>
      <c r="F1038" s="71"/>
      <c r="G1038" s="197">
        <f t="shared" si="142"/>
        <v>0</v>
      </c>
      <c r="H1038" s="281"/>
      <c r="I1038" s="420"/>
    </row>
    <row r="1039" spans="1:9" ht="13.5">
      <c r="A1039" s="261"/>
      <c r="B1039" s="96" t="s">
        <v>575</v>
      </c>
      <c r="C1039" s="103" t="s">
        <v>141</v>
      </c>
      <c r="D1039" s="330">
        <v>28</v>
      </c>
      <c r="E1039" s="111"/>
      <c r="F1039" s="71"/>
      <c r="G1039" s="197">
        <f t="shared" si="142"/>
        <v>0</v>
      </c>
      <c r="H1039" s="281"/>
      <c r="I1039" s="420"/>
    </row>
    <row r="1040" spans="1:9">
      <c r="A1040" s="296">
        <v>7</v>
      </c>
      <c r="B1040" s="297" t="s">
        <v>576</v>
      </c>
      <c r="C1040" s="265"/>
      <c r="E1040" s="267"/>
      <c r="F1040" s="266"/>
      <c r="G1040" s="268"/>
      <c r="H1040" s="281"/>
      <c r="I1040" s="420"/>
    </row>
    <row r="1041" spans="1:9">
      <c r="A1041" s="361" t="s">
        <v>163</v>
      </c>
      <c r="B1041" s="355" t="s">
        <v>126</v>
      </c>
      <c r="C1041" s="94"/>
      <c r="D1041" s="343"/>
      <c r="E1041" s="117"/>
      <c r="F1041" s="95"/>
      <c r="G1041" s="349"/>
      <c r="H1041" s="281"/>
      <c r="I1041" s="420"/>
    </row>
    <row r="1042" spans="1:9" ht="24">
      <c r="A1042" s="227" t="s">
        <v>181</v>
      </c>
      <c r="B1042" s="99" t="s">
        <v>312</v>
      </c>
      <c r="C1042" s="104" t="s">
        <v>108</v>
      </c>
      <c r="D1042" s="330">
        <v>1</v>
      </c>
      <c r="E1042" s="111"/>
      <c r="F1042" s="71"/>
      <c r="G1042" s="72">
        <f>(D1042*E1042)+(D1042*F1042)</f>
        <v>0</v>
      </c>
      <c r="H1042" s="281"/>
      <c r="I1042" s="420"/>
    </row>
    <row r="1043" spans="1:9">
      <c r="A1043" s="92" t="s">
        <v>164</v>
      </c>
      <c r="B1043" s="353" t="s">
        <v>127</v>
      </c>
      <c r="C1043" s="94"/>
      <c r="D1043" s="343"/>
      <c r="E1043" s="117"/>
      <c r="F1043" s="121"/>
      <c r="G1043" s="122"/>
      <c r="H1043" s="281"/>
      <c r="I1043" s="420"/>
    </row>
    <row r="1044" spans="1:9" ht="12.75">
      <c r="A1044" s="229" t="s">
        <v>181</v>
      </c>
      <c r="B1044" s="230" t="s">
        <v>301</v>
      </c>
      <c r="C1044" s="231" t="s">
        <v>108</v>
      </c>
      <c r="D1044" s="330">
        <v>1</v>
      </c>
      <c r="E1044" s="232"/>
      <c r="F1044" s="71"/>
      <c r="G1044" s="233">
        <f>(D1044*E1044)+(D1044*F1044)</f>
        <v>0</v>
      </c>
      <c r="H1044" s="281"/>
      <c r="I1044" s="420"/>
    </row>
    <row r="1045" spans="1:9" ht="12.75">
      <c r="A1045" s="234" t="s">
        <v>182</v>
      </c>
      <c r="B1045" s="230" t="s">
        <v>279</v>
      </c>
      <c r="C1045" s="231" t="s">
        <v>108</v>
      </c>
      <c r="D1045" s="330">
        <v>1</v>
      </c>
      <c r="E1045" s="232"/>
      <c r="F1045" s="71"/>
      <c r="G1045" s="233">
        <f t="shared" ref="G1045" si="143">(D1045*E1045)+(D1045*F1045)</f>
        <v>0</v>
      </c>
      <c r="H1045" s="281"/>
      <c r="I1045" s="420"/>
    </row>
    <row r="1046" spans="1:9" ht="12.75">
      <c r="A1046" s="229" t="s">
        <v>184</v>
      </c>
      <c r="B1046" s="230" t="s">
        <v>438</v>
      </c>
      <c r="C1046" s="231" t="s">
        <v>108</v>
      </c>
      <c r="D1046" s="330">
        <v>1</v>
      </c>
      <c r="E1046" s="232"/>
      <c r="F1046" s="71"/>
      <c r="G1046" s="233">
        <f>(D1046*E1046)+(D1046*F1046)</f>
        <v>0</v>
      </c>
      <c r="H1046" s="281"/>
      <c r="I1046" s="420"/>
    </row>
    <row r="1047" spans="1:9" ht="12.75">
      <c r="A1047" s="229" t="s">
        <v>183</v>
      </c>
      <c r="B1047" s="230" t="s">
        <v>264</v>
      </c>
      <c r="C1047" s="231" t="s">
        <v>108</v>
      </c>
      <c r="D1047" s="330">
        <v>2</v>
      </c>
      <c r="E1047" s="232"/>
      <c r="F1047" s="71"/>
      <c r="G1047" s="233">
        <f t="shared" ref="G1047:G1053" si="144">(D1047*E1047)+(D1047*F1047)</f>
        <v>0</v>
      </c>
      <c r="H1047" s="281"/>
      <c r="I1047" s="420"/>
    </row>
    <row r="1048" spans="1:9" ht="12.75">
      <c r="A1048" s="229" t="s">
        <v>233</v>
      </c>
      <c r="B1048" s="230" t="s">
        <v>128</v>
      </c>
      <c r="C1048" s="231" t="s">
        <v>108</v>
      </c>
      <c r="D1048" s="330">
        <v>1</v>
      </c>
      <c r="E1048" s="232"/>
      <c r="F1048" s="71"/>
      <c r="G1048" s="233">
        <f t="shared" si="144"/>
        <v>0</v>
      </c>
      <c r="H1048" s="281"/>
      <c r="I1048" s="420"/>
    </row>
    <row r="1049" spans="1:9" ht="12.75">
      <c r="A1049" s="229" t="s">
        <v>234</v>
      </c>
      <c r="B1049" s="230" t="s">
        <v>180</v>
      </c>
      <c r="C1049" s="231" t="s">
        <v>108</v>
      </c>
      <c r="D1049" s="330">
        <v>2</v>
      </c>
      <c r="E1049" s="232"/>
      <c r="F1049" s="71"/>
      <c r="G1049" s="233">
        <f t="shared" ref="G1049:G1051" si="145">(D1049*E1049)+(D1049*F1049)</f>
        <v>0</v>
      </c>
      <c r="H1049" s="281"/>
      <c r="I1049" s="420"/>
    </row>
    <row r="1050" spans="1:9" ht="12.75">
      <c r="A1050" s="229" t="s">
        <v>236</v>
      </c>
      <c r="B1050" s="230" t="s">
        <v>267</v>
      </c>
      <c r="C1050" s="231" t="s">
        <v>108</v>
      </c>
      <c r="D1050" s="330">
        <v>2</v>
      </c>
      <c r="E1050" s="232"/>
      <c r="F1050" s="71"/>
      <c r="G1050" s="233">
        <f t="shared" si="145"/>
        <v>0</v>
      </c>
      <c r="H1050" s="281"/>
      <c r="I1050" s="420"/>
    </row>
    <row r="1051" spans="1:9" ht="12.75">
      <c r="A1051" s="229" t="s">
        <v>265</v>
      </c>
      <c r="B1051" s="230" t="s">
        <v>269</v>
      </c>
      <c r="C1051" s="231" t="s">
        <v>108</v>
      </c>
      <c r="D1051" s="330">
        <v>2</v>
      </c>
      <c r="E1051" s="232"/>
      <c r="F1051" s="71"/>
      <c r="G1051" s="233">
        <f t="shared" si="145"/>
        <v>0</v>
      </c>
      <c r="H1051" s="281"/>
      <c r="I1051" s="420"/>
    </row>
    <row r="1052" spans="1:9">
      <c r="A1052" s="361" t="s">
        <v>175</v>
      </c>
      <c r="B1052" s="357" t="s">
        <v>270</v>
      </c>
      <c r="C1052" s="98"/>
      <c r="D1052" s="343"/>
      <c r="E1052" s="117"/>
      <c r="F1052" s="121"/>
      <c r="G1052" s="122">
        <f t="shared" si="144"/>
        <v>0</v>
      </c>
      <c r="H1052" s="281"/>
      <c r="I1052" s="420"/>
    </row>
    <row r="1053" spans="1:9" ht="48">
      <c r="A1053" s="227" t="s">
        <v>163</v>
      </c>
      <c r="B1053" s="228" t="s">
        <v>271</v>
      </c>
      <c r="C1053" s="100" t="s">
        <v>16</v>
      </c>
      <c r="D1053" s="330">
        <v>1</v>
      </c>
      <c r="E1053" s="111"/>
      <c r="F1053" s="71"/>
      <c r="G1053" s="72">
        <f t="shared" si="144"/>
        <v>0</v>
      </c>
      <c r="H1053" s="281"/>
      <c r="I1053" s="420"/>
    </row>
    <row r="1054" spans="1:9">
      <c r="A1054" s="227"/>
      <c r="B1054" s="298" t="s">
        <v>582</v>
      </c>
      <c r="C1054" s="100"/>
      <c r="E1054" s="111"/>
      <c r="F1054" s="71"/>
      <c r="G1054" s="72"/>
      <c r="H1054" s="281"/>
      <c r="I1054" s="420"/>
    </row>
    <row r="1055" spans="1:9">
      <c r="A1055" s="227"/>
      <c r="B1055" s="298"/>
      <c r="C1055" s="100"/>
      <c r="E1055" s="111"/>
      <c r="F1055" s="71"/>
      <c r="G1055" s="72"/>
      <c r="H1055" s="281"/>
      <c r="I1055" s="420"/>
    </row>
    <row r="1056" spans="1:9">
      <c r="A1056" s="227"/>
      <c r="B1056" s="298"/>
      <c r="C1056" s="100"/>
      <c r="E1056" s="111"/>
      <c r="F1056" s="71"/>
      <c r="G1056" s="72"/>
      <c r="H1056" s="281"/>
      <c r="I1056" s="420"/>
    </row>
    <row r="1057" spans="1:9">
      <c r="A1057" s="227"/>
      <c r="B1057" s="298"/>
      <c r="C1057" s="100"/>
      <c r="E1057" s="111"/>
      <c r="F1057" s="71"/>
      <c r="G1057" s="72"/>
      <c r="H1057" s="281"/>
      <c r="I1057" s="420"/>
    </row>
    <row r="1058" spans="1:9">
      <c r="A1058" s="227"/>
      <c r="B1058" s="298"/>
      <c r="C1058" s="100"/>
      <c r="E1058" s="111"/>
      <c r="F1058" s="71"/>
      <c r="G1058" s="72"/>
      <c r="H1058" s="281"/>
      <c r="I1058" s="420"/>
    </row>
    <row r="1059" spans="1:9">
      <c r="A1059" s="227"/>
      <c r="B1059" s="298"/>
      <c r="C1059" s="100"/>
      <c r="E1059" s="111"/>
      <c r="F1059" s="71"/>
      <c r="G1059" s="72"/>
      <c r="H1059" s="281"/>
      <c r="I1059" s="420"/>
    </row>
    <row r="1060" spans="1:9">
      <c r="A1060" s="227"/>
      <c r="B1060" s="298"/>
      <c r="C1060" s="100"/>
      <c r="E1060" s="111"/>
      <c r="F1060" s="71"/>
      <c r="G1060" s="72"/>
      <c r="H1060" s="281"/>
      <c r="I1060" s="420"/>
    </row>
    <row r="1061" spans="1:9">
      <c r="A1061" s="227"/>
      <c r="B1061" s="298"/>
      <c r="C1061" s="100"/>
      <c r="E1061" s="111"/>
      <c r="F1061" s="71"/>
      <c r="G1061" s="72"/>
      <c r="H1061" s="281"/>
      <c r="I1061" s="420"/>
    </row>
    <row r="1062" spans="1:9">
      <c r="A1062" s="227"/>
      <c r="B1062" s="298"/>
      <c r="C1062" s="100"/>
      <c r="E1062" s="111"/>
      <c r="F1062" s="71"/>
      <c r="G1062" s="72"/>
      <c r="H1062" s="281"/>
      <c r="I1062" s="420"/>
    </row>
    <row r="1063" spans="1:9">
      <c r="A1063" s="227"/>
      <c r="B1063" s="298"/>
      <c r="C1063" s="100"/>
      <c r="E1063" s="111"/>
      <c r="F1063" s="71"/>
      <c r="G1063" s="72"/>
      <c r="H1063" s="281"/>
      <c r="I1063" s="420"/>
    </row>
    <row r="1064" spans="1:9">
      <c r="A1064" s="227"/>
      <c r="B1064" s="298"/>
      <c r="C1064" s="100"/>
      <c r="E1064" s="111"/>
      <c r="F1064" s="71"/>
      <c r="G1064" s="72"/>
      <c r="H1064" s="281"/>
      <c r="I1064" s="420"/>
    </row>
    <row r="1065" spans="1:9">
      <c r="A1065" s="227"/>
      <c r="B1065" s="298"/>
      <c r="C1065" s="100"/>
      <c r="E1065" s="111"/>
      <c r="F1065" s="71"/>
      <c r="G1065" s="72"/>
      <c r="H1065" s="281"/>
      <c r="I1065" s="420"/>
    </row>
    <row r="1066" spans="1:9">
      <c r="A1066" s="227"/>
      <c r="B1066" s="298"/>
      <c r="C1066" s="100"/>
      <c r="E1066" s="111"/>
      <c r="F1066" s="71"/>
      <c r="G1066" s="72"/>
      <c r="H1066" s="281"/>
      <c r="I1066" s="420"/>
    </row>
    <row r="1067" spans="1:9">
      <c r="A1067" s="303"/>
      <c r="B1067" s="304"/>
      <c r="C1067" s="305"/>
      <c r="E1067" s="306"/>
      <c r="F1067" s="266"/>
      <c r="G1067" s="268"/>
      <c r="H1067" s="281"/>
      <c r="I1067" s="420"/>
    </row>
    <row r="1068" spans="1:9">
      <c r="A1068" s="374">
        <v>7</v>
      </c>
      <c r="B1068" s="375" t="s">
        <v>577</v>
      </c>
      <c r="C1068" s="376"/>
      <c r="D1068" s="343"/>
      <c r="E1068" s="377"/>
      <c r="F1068" s="378"/>
      <c r="G1068" s="379"/>
      <c r="H1068" s="281"/>
      <c r="I1068" s="420"/>
    </row>
    <row r="1069" spans="1:9">
      <c r="A1069" s="380">
        <v>7.1</v>
      </c>
      <c r="B1069" s="357" t="s">
        <v>583</v>
      </c>
      <c r="C1069" s="354"/>
      <c r="D1069" s="343"/>
      <c r="E1069" s="117"/>
      <c r="F1069" s="381"/>
      <c r="G1069" s="122"/>
      <c r="H1069" s="281"/>
      <c r="I1069" s="420"/>
    </row>
    <row r="1070" spans="1:9">
      <c r="A1070" s="261"/>
      <c r="B1070" s="96" t="s">
        <v>584</v>
      </c>
      <c r="C1070" s="103" t="s">
        <v>120</v>
      </c>
      <c r="D1070" s="330">
        <v>23</v>
      </c>
      <c r="E1070" s="111"/>
      <c r="F1070" s="262"/>
      <c r="G1070" s="72"/>
      <c r="H1070" s="281"/>
      <c r="I1070" s="420"/>
    </row>
    <row r="1071" spans="1:9">
      <c r="A1071" s="261"/>
      <c r="B1071" s="269" t="s">
        <v>585</v>
      </c>
      <c r="C1071" s="103"/>
      <c r="E1071" s="111"/>
      <c r="F1071" s="262"/>
      <c r="G1071" s="72"/>
      <c r="H1071" s="281"/>
      <c r="I1071" s="420"/>
    </row>
    <row r="1072" spans="1:9" ht="36">
      <c r="A1072" s="261"/>
      <c r="B1072" s="96" t="s">
        <v>586</v>
      </c>
      <c r="C1072" s="103" t="s">
        <v>141</v>
      </c>
      <c r="D1072" s="330">
        <v>38</v>
      </c>
      <c r="E1072" s="111"/>
      <c r="F1072" s="262"/>
      <c r="G1072" s="72"/>
      <c r="H1072" s="281"/>
      <c r="I1072" s="420"/>
    </row>
    <row r="1073" spans="1:9">
      <c r="A1073" s="380">
        <v>7.2</v>
      </c>
      <c r="B1073" s="357" t="s">
        <v>587</v>
      </c>
      <c r="C1073" s="354"/>
      <c r="D1073" s="343"/>
      <c r="E1073" s="117"/>
      <c r="F1073" s="381"/>
      <c r="G1073" s="122"/>
      <c r="H1073" s="281"/>
      <c r="I1073" s="420"/>
    </row>
    <row r="1074" spans="1:9">
      <c r="A1074" s="261"/>
      <c r="B1074" s="96" t="s">
        <v>584</v>
      </c>
      <c r="C1074" s="103" t="s">
        <v>120</v>
      </c>
      <c r="D1074" s="330">
        <v>30</v>
      </c>
      <c r="E1074" s="111"/>
      <c r="F1074" s="262"/>
      <c r="G1074" s="72"/>
      <c r="H1074" s="281"/>
      <c r="I1074" s="420"/>
    </row>
    <row r="1075" spans="1:9">
      <c r="A1075" s="261"/>
      <c r="B1075" s="269" t="s">
        <v>585</v>
      </c>
      <c r="C1075" s="103"/>
      <c r="E1075" s="111"/>
      <c r="F1075" s="262"/>
      <c r="G1075" s="72"/>
      <c r="H1075" s="281"/>
      <c r="I1075" s="420"/>
    </row>
    <row r="1076" spans="1:9" ht="36">
      <c r="A1076" s="261"/>
      <c r="B1076" s="96" t="s">
        <v>586</v>
      </c>
      <c r="C1076" s="103" t="s">
        <v>141</v>
      </c>
      <c r="D1076" s="330">
        <v>30</v>
      </c>
      <c r="E1076" s="111"/>
      <c r="F1076" s="262"/>
      <c r="G1076" s="72"/>
      <c r="H1076" s="281"/>
      <c r="I1076" s="420"/>
    </row>
    <row r="1077" spans="1:9">
      <c r="A1077" s="261"/>
      <c r="B1077" s="96"/>
      <c r="C1077" s="103"/>
      <c r="E1077" s="111"/>
      <c r="F1077" s="262"/>
      <c r="G1077" s="72"/>
      <c r="H1077" s="281"/>
      <c r="I1077" s="420"/>
    </row>
    <row r="1078" spans="1:9">
      <c r="A1078" s="261"/>
      <c r="B1078" s="96"/>
      <c r="C1078" s="103"/>
      <c r="E1078" s="111"/>
      <c r="F1078" s="262"/>
      <c r="G1078" s="72"/>
      <c r="H1078" s="281"/>
      <c r="I1078" s="420"/>
    </row>
    <row r="1079" spans="1:9">
      <c r="A1079" s="261"/>
      <c r="B1079" s="96"/>
      <c r="C1079" s="103"/>
      <c r="E1079" s="111"/>
      <c r="F1079" s="262"/>
      <c r="G1079" s="72"/>
      <c r="H1079" s="281"/>
      <c r="I1079" s="420"/>
    </row>
    <row r="1080" spans="1:9">
      <c r="A1080" s="261"/>
      <c r="B1080" s="96"/>
      <c r="C1080" s="103"/>
      <c r="E1080" s="111"/>
      <c r="F1080" s="262"/>
      <c r="G1080" s="72"/>
      <c r="H1080" s="281"/>
      <c r="I1080" s="420"/>
    </row>
    <row r="1081" spans="1:9">
      <c r="A1081" s="261"/>
      <c r="B1081" s="96"/>
      <c r="C1081" s="103"/>
      <c r="E1081" s="111"/>
      <c r="F1081" s="262"/>
      <c r="G1081" s="72"/>
      <c r="H1081" s="281"/>
      <c r="I1081" s="420"/>
    </row>
    <row r="1082" spans="1:9">
      <c r="A1082" s="261"/>
      <c r="B1082" s="96"/>
      <c r="C1082" s="103"/>
      <c r="E1082" s="111"/>
      <c r="F1082" s="262"/>
      <c r="G1082" s="72"/>
      <c r="H1082" s="281"/>
      <c r="I1082" s="420"/>
    </row>
    <row r="1083" spans="1:9">
      <c r="A1083" s="261"/>
      <c r="B1083" s="96"/>
      <c r="C1083" s="103"/>
      <c r="E1083" s="111"/>
      <c r="F1083" s="262"/>
      <c r="G1083" s="72"/>
      <c r="H1083" s="281"/>
      <c r="I1083" s="420"/>
    </row>
    <row r="1084" spans="1:9">
      <c r="A1084" s="261"/>
      <c r="B1084" s="96"/>
      <c r="C1084" s="103"/>
      <c r="E1084" s="111"/>
      <c r="F1084" s="262"/>
      <c r="G1084" s="72"/>
      <c r="H1084" s="281"/>
      <c r="I1084" s="420"/>
    </row>
    <row r="1085" spans="1:9">
      <c r="A1085" s="261"/>
      <c r="B1085" s="96"/>
      <c r="C1085" s="103"/>
      <c r="E1085" s="111"/>
      <c r="F1085" s="262"/>
      <c r="G1085" s="72"/>
      <c r="H1085" s="281"/>
      <c r="I1085" s="420"/>
    </row>
    <row r="1086" spans="1:9">
      <c r="A1086" s="261"/>
      <c r="B1086" s="96"/>
      <c r="C1086" s="103"/>
      <c r="E1086" s="111"/>
      <c r="F1086" s="262"/>
      <c r="G1086" s="72"/>
      <c r="H1086" s="281"/>
      <c r="I1086" s="420"/>
    </row>
    <row r="1087" spans="1:9">
      <c r="A1087" s="261"/>
      <c r="B1087" s="96"/>
      <c r="C1087" s="103"/>
      <c r="E1087" s="111"/>
      <c r="F1087" s="262"/>
      <c r="G1087" s="72"/>
      <c r="H1087" s="281"/>
      <c r="I1087" s="420"/>
    </row>
    <row r="1088" spans="1:9">
      <c r="A1088" s="261"/>
      <c r="B1088" s="96"/>
      <c r="C1088" s="103"/>
      <c r="E1088" s="111"/>
      <c r="F1088" s="262"/>
      <c r="G1088" s="72"/>
      <c r="H1088" s="281"/>
      <c r="I1088" s="420"/>
    </row>
    <row r="1089" spans="1:9">
      <c r="A1089" s="261"/>
      <c r="B1089" s="96"/>
      <c r="C1089" s="103"/>
      <c r="E1089" s="111"/>
      <c r="F1089" s="262"/>
      <c r="G1089" s="72"/>
      <c r="H1089" s="281"/>
      <c r="I1089" s="420"/>
    </row>
    <row r="1090" spans="1:9">
      <c r="A1090" s="261"/>
      <c r="B1090" s="96"/>
      <c r="C1090" s="103"/>
      <c r="E1090" s="111"/>
      <c r="F1090" s="262"/>
      <c r="G1090" s="72"/>
      <c r="H1090" s="281"/>
      <c r="I1090" s="420"/>
    </row>
    <row r="1091" spans="1:9">
      <c r="A1091" s="261"/>
      <c r="B1091" s="96"/>
      <c r="C1091" s="103"/>
      <c r="E1091" s="111"/>
      <c r="F1091" s="262"/>
      <c r="G1091" s="72"/>
      <c r="H1091" s="281"/>
      <c r="I1091" s="420"/>
    </row>
    <row r="1092" spans="1:9">
      <c r="A1092" s="261"/>
      <c r="B1092" s="96"/>
      <c r="C1092" s="103"/>
      <c r="E1092" s="111"/>
      <c r="F1092" s="262"/>
      <c r="G1092" s="72"/>
      <c r="H1092" s="281"/>
      <c r="I1092" s="420"/>
    </row>
    <row r="1093" spans="1:9">
      <c r="A1093" s="261"/>
      <c r="B1093" s="96"/>
      <c r="C1093" s="103"/>
      <c r="E1093" s="111"/>
      <c r="F1093" s="262"/>
      <c r="G1093" s="72"/>
      <c r="H1093" s="281"/>
      <c r="I1093" s="420"/>
    </row>
    <row r="1094" spans="1:9">
      <c r="A1094" s="261"/>
      <c r="B1094" s="96"/>
      <c r="C1094" s="103"/>
      <c r="E1094" s="111"/>
      <c r="F1094" s="262"/>
      <c r="G1094" s="72"/>
      <c r="H1094" s="281"/>
      <c r="I1094" s="420"/>
    </row>
    <row r="1095" spans="1:9">
      <c r="A1095" s="261"/>
      <c r="B1095" s="96"/>
      <c r="C1095" s="103"/>
      <c r="E1095" s="111"/>
      <c r="F1095" s="262"/>
      <c r="G1095" s="72"/>
      <c r="H1095" s="281"/>
      <c r="I1095" s="420"/>
    </row>
    <row r="1096" spans="1:9">
      <c r="A1096" s="261"/>
      <c r="B1096" s="96"/>
      <c r="C1096" s="103"/>
      <c r="E1096" s="111"/>
      <c r="F1096" s="262"/>
      <c r="G1096" s="72"/>
      <c r="H1096" s="281"/>
      <c r="I1096" s="420"/>
    </row>
    <row r="1097" spans="1:9">
      <c r="A1097" s="261"/>
      <c r="B1097" s="96"/>
      <c r="C1097" s="103"/>
      <c r="E1097" s="111"/>
      <c r="F1097" s="262"/>
      <c r="G1097" s="72"/>
      <c r="H1097" s="281"/>
      <c r="I1097" s="420"/>
    </row>
    <row r="1098" spans="1:9">
      <c r="A1098" s="261"/>
      <c r="B1098" s="96"/>
      <c r="C1098" s="103"/>
      <c r="E1098" s="111"/>
      <c r="F1098" s="262"/>
      <c r="G1098" s="72"/>
      <c r="H1098" s="281"/>
      <c r="I1098" s="420"/>
    </row>
    <row r="1099" spans="1:9">
      <c r="A1099" s="261"/>
      <c r="B1099" s="96"/>
      <c r="C1099" s="103"/>
      <c r="E1099" s="111"/>
      <c r="F1099" s="262"/>
      <c r="G1099" s="72"/>
      <c r="H1099" s="281"/>
      <c r="I1099" s="420"/>
    </row>
    <row r="1100" spans="1:9">
      <c r="A1100" s="261"/>
      <c r="B1100" s="96"/>
      <c r="C1100" s="103"/>
      <c r="E1100" s="111"/>
      <c r="F1100" s="262"/>
      <c r="G1100" s="72"/>
      <c r="H1100" s="281"/>
      <c r="I1100" s="420"/>
    </row>
    <row r="1101" spans="1:9">
      <c r="A1101" s="261"/>
      <c r="B1101" s="96"/>
      <c r="C1101" s="103"/>
      <c r="E1101" s="111"/>
      <c r="F1101" s="262"/>
      <c r="G1101" s="72"/>
      <c r="H1101" s="281"/>
      <c r="I1101" s="420"/>
    </row>
    <row r="1102" spans="1:9">
      <c r="A1102" s="261"/>
      <c r="B1102" s="96"/>
      <c r="C1102" s="103"/>
      <c r="E1102" s="111"/>
      <c r="F1102" s="262"/>
      <c r="G1102" s="72"/>
      <c r="H1102" s="281"/>
      <c r="I1102" s="420"/>
    </row>
    <row r="1103" spans="1:9">
      <c r="A1103" s="261"/>
      <c r="B1103" s="96"/>
      <c r="C1103" s="103"/>
      <c r="E1103" s="111"/>
      <c r="F1103" s="262"/>
      <c r="G1103" s="72"/>
      <c r="H1103" s="281"/>
      <c r="I1103" s="420"/>
    </row>
    <row r="1104" spans="1:9">
      <c r="A1104" s="261"/>
      <c r="B1104" s="96"/>
      <c r="C1104" s="103"/>
      <c r="E1104" s="111"/>
      <c r="F1104" s="262"/>
      <c r="G1104" s="72"/>
      <c r="H1104" s="281"/>
      <c r="I1104" s="420"/>
    </row>
    <row r="1105" spans="1:9">
      <c r="A1105" s="261"/>
      <c r="B1105" s="96"/>
      <c r="C1105" s="103"/>
      <c r="E1105" s="111"/>
      <c r="F1105" s="262"/>
      <c r="G1105" s="72"/>
      <c r="H1105" s="281"/>
      <c r="I1105" s="420"/>
    </row>
    <row r="1106" spans="1:9">
      <c r="A1106" s="261"/>
      <c r="B1106" s="96"/>
      <c r="C1106" s="103"/>
      <c r="E1106" s="111"/>
      <c r="F1106" s="262"/>
      <c r="G1106" s="72"/>
      <c r="H1106" s="281"/>
      <c r="I1106" s="420"/>
    </row>
    <row r="1107" spans="1:9">
      <c r="A1107" s="261"/>
      <c r="B1107" s="96"/>
      <c r="C1107" s="103"/>
      <c r="E1107" s="111"/>
      <c r="F1107" s="262"/>
      <c r="G1107" s="72"/>
      <c r="H1107" s="281"/>
      <c r="I1107" s="420"/>
    </row>
    <row r="1108" spans="1:9">
      <c r="A1108" s="261"/>
      <c r="B1108" s="96"/>
      <c r="C1108" s="103"/>
      <c r="E1108" s="111"/>
      <c r="F1108" s="262"/>
      <c r="G1108" s="72"/>
      <c r="H1108" s="281"/>
      <c r="I1108" s="420"/>
    </row>
    <row r="1109" spans="1:9">
      <c r="A1109" s="261"/>
      <c r="B1109" s="96"/>
      <c r="C1109" s="103"/>
      <c r="E1109" s="111"/>
      <c r="F1109" s="262"/>
      <c r="G1109" s="72"/>
      <c r="H1109" s="281"/>
      <c r="I1109" s="420"/>
    </row>
    <row r="1110" spans="1:9">
      <c r="A1110" s="261"/>
      <c r="B1110" s="96"/>
      <c r="C1110" s="103"/>
      <c r="E1110" s="111"/>
      <c r="F1110" s="262"/>
      <c r="G1110" s="72"/>
      <c r="H1110" s="281"/>
      <c r="I1110" s="420"/>
    </row>
    <row r="1111" spans="1:9">
      <c r="A1111" s="261"/>
      <c r="B1111" s="96"/>
      <c r="C1111" s="103"/>
      <c r="E1111" s="111"/>
      <c r="F1111" s="262"/>
      <c r="G1111" s="72"/>
      <c r="H1111" s="281"/>
      <c r="I1111" s="420"/>
    </row>
    <row r="1112" spans="1:9">
      <c r="A1112" s="261"/>
      <c r="B1112" s="96"/>
      <c r="C1112" s="103"/>
      <c r="E1112" s="111"/>
      <c r="F1112" s="262"/>
      <c r="G1112" s="72"/>
      <c r="H1112" s="281"/>
      <c r="I1112" s="420"/>
    </row>
    <row r="1113" spans="1:9">
      <c r="A1113" s="261"/>
      <c r="B1113" s="96"/>
      <c r="C1113" s="103"/>
      <c r="E1113" s="111"/>
      <c r="F1113" s="262"/>
      <c r="G1113" s="72"/>
      <c r="H1113" s="281"/>
      <c r="I1113" s="420"/>
    </row>
    <row r="1114" spans="1:9">
      <c r="A1114" s="261"/>
      <c r="B1114" s="96"/>
      <c r="C1114" s="103"/>
      <c r="E1114" s="111"/>
      <c r="F1114" s="262"/>
      <c r="G1114" s="72"/>
      <c r="H1114" s="281"/>
      <c r="I1114" s="420"/>
    </row>
    <row r="1115" spans="1:9">
      <c r="A1115" s="261"/>
      <c r="B1115" s="96"/>
      <c r="C1115" s="103"/>
      <c r="E1115" s="111"/>
      <c r="F1115" s="262"/>
      <c r="G1115" s="72"/>
      <c r="H1115" s="281"/>
      <c r="I1115" s="420"/>
    </row>
    <row r="1116" spans="1:9">
      <c r="A1116" s="261"/>
      <c r="B1116" s="96"/>
      <c r="C1116" s="103"/>
      <c r="E1116" s="111"/>
      <c r="F1116" s="262"/>
      <c r="G1116" s="72"/>
      <c r="H1116" s="281"/>
      <c r="I1116" s="420"/>
    </row>
    <row r="1117" spans="1:9">
      <c r="A1117" s="261"/>
      <c r="B1117" s="96"/>
      <c r="C1117" s="103"/>
      <c r="E1117" s="111"/>
      <c r="F1117" s="262"/>
      <c r="G1117" s="72"/>
      <c r="H1117" s="281"/>
      <c r="I1117" s="420"/>
    </row>
    <row r="1118" spans="1:9">
      <c r="A1118" s="261"/>
      <c r="B1118" s="96"/>
      <c r="C1118" s="103"/>
      <c r="E1118" s="111"/>
      <c r="F1118" s="262"/>
      <c r="G1118" s="72"/>
      <c r="H1118" s="281"/>
      <c r="I1118" s="420"/>
    </row>
    <row r="1119" spans="1:9">
      <c r="A1119" s="261"/>
      <c r="B1119" s="96"/>
      <c r="C1119" s="103"/>
      <c r="D1119" s="388"/>
      <c r="E1119" s="111"/>
      <c r="F1119" s="262"/>
      <c r="G1119" s="72"/>
      <c r="H1119" s="281"/>
      <c r="I1119" s="420"/>
    </row>
    <row r="1120" spans="1:9">
      <c r="A1120" s="270"/>
      <c r="B1120" s="47" t="s">
        <v>524</v>
      </c>
      <c r="C1120" s="178"/>
      <c r="D1120" s="387"/>
      <c r="E1120" s="179"/>
      <c r="F1120" s="83"/>
      <c r="G1120" s="84"/>
      <c r="H1120" s="281"/>
      <c r="I1120" s="420"/>
    </row>
    <row r="1121" spans="1:9" ht="12.75" thickBot="1">
      <c r="A1121" s="271"/>
      <c r="B1121" s="272" t="s">
        <v>525</v>
      </c>
      <c r="C1121" s="273"/>
      <c r="D1121" s="398"/>
      <c r="E1121" s="275"/>
      <c r="F1121" s="274"/>
      <c r="G1121" s="293"/>
      <c r="H1121" s="281"/>
      <c r="I1121" s="420"/>
    </row>
    <row r="1122" spans="1:9">
      <c r="A1122" s="255"/>
      <c r="B1122" s="256" t="s">
        <v>526</v>
      </c>
      <c r="C1122" s="257"/>
      <c r="D1122" s="337"/>
      <c r="E1122" s="258"/>
      <c r="F1122" s="259"/>
      <c r="G1122" s="260"/>
      <c r="H1122" s="279"/>
      <c r="I1122" s="418"/>
    </row>
    <row r="1123" spans="1:9">
      <c r="A1123" s="261"/>
      <c r="B1123" s="32" t="s">
        <v>527</v>
      </c>
      <c r="C1123" s="39"/>
      <c r="E1123" s="111"/>
      <c r="F1123" s="262"/>
      <c r="G1123" s="72"/>
      <c r="H1123" s="280"/>
      <c r="I1123" s="418"/>
    </row>
    <row r="1124" spans="1:9">
      <c r="A1124" s="263"/>
      <c r="B1124" s="264"/>
      <c r="C1124" s="265"/>
      <c r="E1124" s="267"/>
      <c r="F1124" s="266"/>
      <c r="G1124" s="268"/>
      <c r="H1124" s="281"/>
      <c r="I1124" s="418"/>
    </row>
    <row r="1125" spans="1:9">
      <c r="A1125" s="367">
        <v>14.1</v>
      </c>
      <c r="B1125" s="353" t="s">
        <v>43</v>
      </c>
      <c r="C1125" s="354"/>
      <c r="D1125" s="343"/>
      <c r="E1125" s="117"/>
      <c r="F1125" s="381"/>
      <c r="G1125" s="122"/>
      <c r="H1125" s="282"/>
      <c r="I1125" s="419"/>
    </row>
    <row r="1126" spans="1:9">
      <c r="A1126" s="380"/>
      <c r="B1126" s="353" t="s">
        <v>528</v>
      </c>
      <c r="C1126" s="354"/>
      <c r="D1126" s="343"/>
      <c r="E1126" s="117"/>
      <c r="F1126" s="381"/>
      <c r="G1126" s="122"/>
      <c r="H1126" s="280"/>
      <c r="I1126" s="418"/>
    </row>
    <row r="1127" spans="1:9">
      <c r="A1127" s="261"/>
      <c r="B1127" s="96"/>
      <c r="C1127" s="103"/>
      <c r="E1127" s="111"/>
      <c r="F1127" s="71"/>
      <c r="G1127" s="72"/>
      <c r="H1127" s="280"/>
      <c r="I1127" s="418"/>
    </row>
    <row r="1128" spans="1:9">
      <c r="A1128" s="261"/>
      <c r="B1128" s="96"/>
      <c r="C1128" s="103"/>
      <c r="E1128" s="111"/>
      <c r="F1128" s="71"/>
      <c r="G1128" s="72"/>
      <c r="H1128" s="280"/>
      <c r="I1128" s="418"/>
    </row>
    <row r="1129" spans="1:9">
      <c r="A1129" s="261"/>
      <c r="B1129" s="96"/>
      <c r="C1129" s="103"/>
      <c r="E1129" s="111"/>
      <c r="F1129" s="71"/>
      <c r="G1129" s="72"/>
      <c r="H1129" s="280"/>
      <c r="I1129" s="418"/>
    </row>
    <row r="1130" spans="1:9">
      <c r="A1130" s="261"/>
      <c r="B1130" s="96"/>
      <c r="C1130" s="103"/>
      <c r="E1130" s="111"/>
      <c r="F1130" s="71"/>
      <c r="G1130" s="72"/>
      <c r="H1130" s="280"/>
      <c r="I1130" s="418"/>
    </row>
    <row r="1131" spans="1:9">
      <c r="A1131" s="261"/>
      <c r="B1131" s="96"/>
      <c r="C1131" s="103"/>
      <c r="E1131" s="111"/>
      <c r="F1131" s="71"/>
      <c r="G1131" s="72"/>
      <c r="H1131" s="280"/>
      <c r="I1131" s="418"/>
    </row>
    <row r="1132" spans="1:9">
      <c r="A1132" s="261"/>
      <c r="B1132" s="96"/>
      <c r="C1132" s="103"/>
      <c r="E1132" s="111"/>
      <c r="F1132" s="71"/>
      <c r="G1132" s="72"/>
      <c r="H1132" s="280"/>
      <c r="I1132" s="418"/>
    </row>
    <row r="1133" spans="1:9">
      <c r="A1133" s="261"/>
      <c r="B1133" s="96"/>
      <c r="C1133" s="103"/>
      <c r="E1133" s="111"/>
      <c r="F1133" s="71"/>
      <c r="G1133" s="72"/>
      <c r="H1133" s="280"/>
      <c r="I1133" s="418"/>
    </row>
    <row r="1134" spans="1:9">
      <c r="A1134" s="261"/>
      <c r="B1134" s="96"/>
      <c r="C1134" s="103"/>
      <c r="E1134" s="111"/>
      <c r="F1134" s="71"/>
      <c r="G1134" s="72"/>
      <c r="H1134" s="280"/>
      <c r="I1134" s="418"/>
    </row>
    <row r="1135" spans="1:9">
      <c r="A1135" s="261"/>
      <c r="B1135" s="96"/>
      <c r="C1135" s="103"/>
      <c r="E1135" s="111"/>
      <c r="F1135" s="71"/>
      <c r="G1135" s="72"/>
      <c r="H1135" s="280"/>
      <c r="I1135" s="418"/>
    </row>
    <row r="1136" spans="1:9">
      <c r="A1136" s="261"/>
      <c r="B1136" s="96"/>
      <c r="C1136" s="103"/>
      <c r="E1136" s="111"/>
      <c r="F1136" s="71"/>
      <c r="G1136" s="72"/>
      <c r="H1136" s="280"/>
      <c r="I1136" s="418"/>
    </row>
    <row r="1137" spans="1:9">
      <c r="A1137" s="261"/>
      <c r="B1137" s="96"/>
      <c r="C1137" s="103"/>
      <c r="E1137" s="111"/>
      <c r="F1137" s="71"/>
      <c r="G1137" s="72"/>
      <c r="H1137" s="280"/>
      <c r="I1137" s="418"/>
    </row>
    <row r="1138" spans="1:9">
      <c r="A1138" s="261"/>
      <c r="B1138" s="96"/>
      <c r="C1138" s="103"/>
      <c r="E1138" s="111"/>
      <c r="F1138" s="71"/>
      <c r="G1138" s="72"/>
      <c r="H1138" s="280"/>
      <c r="I1138" s="418"/>
    </row>
    <row r="1139" spans="1:9">
      <c r="A1139" s="261"/>
      <c r="B1139" s="96"/>
      <c r="C1139" s="103"/>
      <c r="E1139" s="111"/>
      <c r="F1139" s="71"/>
      <c r="G1139" s="72"/>
      <c r="H1139" s="280"/>
      <c r="I1139" s="418"/>
    </row>
    <row r="1140" spans="1:9">
      <c r="A1140" s="261"/>
      <c r="B1140" s="96"/>
      <c r="C1140" s="103"/>
      <c r="E1140" s="111"/>
      <c r="F1140" s="71"/>
      <c r="G1140" s="72"/>
      <c r="H1140" s="280"/>
      <c r="I1140" s="418"/>
    </row>
    <row r="1141" spans="1:9">
      <c r="A1141" s="261"/>
      <c r="B1141" s="96"/>
      <c r="C1141" s="103"/>
      <c r="E1141" s="111"/>
      <c r="F1141" s="71"/>
      <c r="G1141" s="72"/>
      <c r="H1141" s="280"/>
      <c r="I1141" s="418"/>
    </row>
    <row r="1142" spans="1:9">
      <c r="A1142" s="261"/>
      <c r="B1142" s="96"/>
      <c r="C1142" s="103"/>
      <c r="E1142" s="111"/>
      <c r="F1142" s="71"/>
      <c r="G1142" s="72"/>
      <c r="H1142" s="280"/>
      <c r="I1142" s="418"/>
    </row>
    <row r="1143" spans="1:9">
      <c r="A1143" s="261"/>
      <c r="B1143" s="96"/>
      <c r="C1143" s="103"/>
      <c r="E1143" s="111"/>
      <c r="F1143" s="71"/>
      <c r="G1143" s="72"/>
      <c r="H1143" s="280"/>
      <c r="I1143" s="418"/>
    </row>
    <row r="1144" spans="1:9">
      <c r="A1144" s="261"/>
      <c r="B1144" s="96"/>
      <c r="C1144" s="103"/>
      <c r="E1144" s="111"/>
      <c r="F1144" s="71"/>
      <c r="G1144" s="72"/>
      <c r="H1144" s="280"/>
      <c r="I1144" s="418"/>
    </row>
    <row r="1145" spans="1:9">
      <c r="A1145" s="261"/>
      <c r="B1145" s="96"/>
      <c r="C1145" s="103"/>
      <c r="E1145" s="111"/>
      <c r="F1145" s="71"/>
      <c r="G1145" s="72"/>
      <c r="H1145" s="280"/>
      <c r="I1145" s="418"/>
    </row>
    <row r="1146" spans="1:9">
      <c r="A1146" s="261"/>
      <c r="B1146" s="96"/>
      <c r="C1146" s="103"/>
      <c r="E1146" s="111"/>
      <c r="F1146" s="71"/>
      <c r="G1146" s="72"/>
      <c r="H1146" s="280"/>
      <c r="I1146" s="418"/>
    </row>
    <row r="1147" spans="1:9">
      <c r="A1147" s="261"/>
      <c r="B1147" s="96"/>
      <c r="C1147" s="103"/>
      <c r="E1147" s="111"/>
      <c r="F1147" s="71"/>
      <c r="G1147" s="72"/>
      <c r="H1147" s="280"/>
      <c r="I1147" s="418"/>
    </row>
    <row r="1148" spans="1:9">
      <c r="A1148" s="261"/>
      <c r="B1148" s="96"/>
      <c r="C1148" s="103"/>
      <c r="E1148" s="111"/>
      <c r="F1148" s="71"/>
      <c r="G1148" s="72"/>
      <c r="H1148" s="280"/>
      <c r="I1148" s="418"/>
    </row>
    <row r="1149" spans="1:9">
      <c r="A1149" s="261"/>
      <c r="B1149" s="96"/>
      <c r="C1149" s="103"/>
      <c r="E1149" s="111"/>
      <c r="F1149" s="71"/>
      <c r="G1149" s="72"/>
      <c r="H1149" s="280"/>
      <c r="I1149" s="418"/>
    </row>
    <row r="1150" spans="1:9">
      <c r="A1150" s="261"/>
      <c r="B1150" s="96"/>
      <c r="C1150" s="103"/>
      <c r="E1150" s="111"/>
      <c r="F1150" s="71"/>
      <c r="G1150" s="72"/>
      <c r="H1150" s="280"/>
      <c r="I1150" s="418"/>
    </row>
    <row r="1151" spans="1:9">
      <c r="A1151" s="261"/>
      <c r="B1151" s="96"/>
      <c r="C1151" s="103"/>
      <c r="E1151" s="111"/>
      <c r="F1151" s="71"/>
      <c r="G1151" s="72"/>
      <c r="H1151" s="280"/>
      <c r="I1151" s="418"/>
    </row>
    <row r="1152" spans="1:9">
      <c r="A1152" s="261"/>
      <c r="B1152" s="96"/>
      <c r="C1152" s="103"/>
      <c r="E1152" s="111"/>
      <c r="F1152" s="71"/>
      <c r="G1152" s="72"/>
      <c r="H1152" s="280"/>
      <c r="I1152" s="418"/>
    </row>
    <row r="1153" spans="1:9">
      <c r="A1153" s="261"/>
      <c r="B1153" s="96"/>
      <c r="C1153" s="103"/>
      <c r="E1153" s="111"/>
      <c r="F1153" s="71"/>
      <c r="G1153" s="72"/>
      <c r="H1153" s="280"/>
      <c r="I1153" s="418"/>
    </row>
    <row r="1154" spans="1:9">
      <c r="A1154" s="261"/>
      <c r="B1154" s="96"/>
      <c r="C1154" s="103"/>
      <c r="E1154" s="111"/>
      <c r="F1154" s="71"/>
      <c r="G1154" s="72"/>
      <c r="H1154" s="280"/>
      <c r="I1154" s="418"/>
    </row>
    <row r="1155" spans="1:9">
      <c r="A1155" s="261"/>
      <c r="B1155" s="96"/>
      <c r="C1155" s="103"/>
      <c r="E1155" s="111"/>
      <c r="F1155" s="71"/>
      <c r="G1155" s="72"/>
      <c r="H1155" s="280"/>
      <c r="I1155" s="418"/>
    </row>
    <row r="1156" spans="1:9">
      <c r="A1156" s="261"/>
      <c r="B1156" s="96"/>
      <c r="C1156" s="103"/>
      <c r="E1156" s="111"/>
      <c r="F1156" s="71"/>
      <c r="G1156" s="72"/>
      <c r="H1156" s="280"/>
      <c r="I1156" s="418"/>
    </row>
    <row r="1157" spans="1:9">
      <c r="A1157" s="261"/>
      <c r="B1157" s="96"/>
      <c r="C1157" s="103"/>
      <c r="E1157" s="111"/>
      <c r="F1157" s="71"/>
      <c r="G1157" s="72"/>
      <c r="H1157" s="280"/>
      <c r="I1157" s="418"/>
    </row>
    <row r="1158" spans="1:9">
      <c r="A1158" s="261"/>
      <c r="B1158" s="96"/>
      <c r="C1158" s="103"/>
      <c r="E1158" s="111"/>
      <c r="F1158" s="71"/>
      <c r="G1158" s="72"/>
      <c r="H1158" s="280"/>
      <c r="I1158" s="418"/>
    </row>
    <row r="1159" spans="1:9">
      <c r="A1159" s="261"/>
      <c r="B1159" s="96"/>
      <c r="C1159" s="103"/>
      <c r="E1159" s="111"/>
      <c r="F1159" s="71"/>
      <c r="G1159" s="72"/>
      <c r="H1159" s="280"/>
      <c r="I1159" s="418"/>
    </row>
    <row r="1160" spans="1:9">
      <c r="A1160" s="261"/>
      <c r="B1160" s="96"/>
      <c r="C1160" s="103"/>
      <c r="E1160" s="111"/>
      <c r="F1160" s="71"/>
      <c r="G1160" s="72"/>
      <c r="H1160" s="280"/>
      <c r="I1160" s="418"/>
    </row>
    <row r="1161" spans="1:9">
      <c r="A1161" s="261"/>
      <c r="B1161" s="96"/>
      <c r="C1161" s="103"/>
      <c r="E1161" s="111"/>
      <c r="F1161" s="71"/>
      <c r="G1161" s="72"/>
      <c r="H1161" s="280"/>
      <c r="I1161" s="418"/>
    </row>
    <row r="1162" spans="1:9">
      <c r="A1162" s="261"/>
      <c r="B1162" s="96"/>
      <c r="C1162" s="103"/>
      <c r="E1162" s="111"/>
      <c r="F1162" s="71"/>
      <c r="G1162" s="72"/>
      <c r="H1162" s="280"/>
      <c r="I1162" s="418"/>
    </row>
    <row r="1163" spans="1:9">
      <c r="A1163" s="261"/>
      <c r="B1163" s="96"/>
      <c r="C1163" s="103"/>
      <c r="E1163" s="111"/>
      <c r="F1163" s="71"/>
      <c r="G1163" s="72"/>
      <c r="H1163" s="280"/>
      <c r="I1163" s="418"/>
    </row>
    <row r="1164" spans="1:9">
      <c r="A1164" s="261"/>
      <c r="B1164" s="96"/>
      <c r="C1164" s="103"/>
      <c r="E1164" s="111"/>
      <c r="F1164" s="71"/>
      <c r="G1164" s="72"/>
      <c r="H1164" s="280"/>
      <c r="I1164" s="418"/>
    </row>
    <row r="1165" spans="1:9">
      <c r="A1165" s="261"/>
      <c r="B1165" s="96"/>
      <c r="C1165" s="103"/>
      <c r="E1165" s="111"/>
      <c r="F1165" s="71"/>
      <c r="G1165" s="72"/>
      <c r="H1165" s="280"/>
      <c r="I1165" s="418"/>
    </row>
    <row r="1166" spans="1:9">
      <c r="A1166" s="261"/>
      <c r="B1166" s="96"/>
      <c r="C1166" s="103"/>
      <c r="E1166" s="111"/>
      <c r="F1166" s="71"/>
      <c r="G1166" s="72"/>
      <c r="H1166" s="280"/>
      <c r="I1166" s="418"/>
    </row>
    <row r="1167" spans="1:9">
      <c r="A1167" s="261"/>
      <c r="B1167" s="96"/>
      <c r="C1167" s="103"/>
      <c r="E1167" s="111"/>
      <c r="F1167" s="71"/>
      <c r="G1167" s="72"/>
      <c r="H1167" s="280"/>
      <c r="I1167" s="418"/>
    </row>
    <row r="1168" spans="1:9">
      <c r="A1168" s="261"/>
      <c r="B1168" s="96"/>
      <c r="C1168" s="103"/>
      <c r="E1168" s="111"/>
      <c r="F1168" s="71"/>
      <c r="G1168" s="72"/>
      <c r="H1168" s="280"/>
      <c r="I1168" s="418"/>
    </row>
    <row r="1169" spans="1:9">
      <c r="A1169" s="261"/>
      <c r="B1169" s="96"/>
      <c r="C1169" s="103"/>
      <c r="E1169" s="111"/>
      <c r="F1169" s="71"/>
      <c r="G1169" s="72"/>
      <c r="H1169" s="280"/>
      <c r="I1169" s="418"/>
    </row>
    <row r="1170" spans="1:9">
      <c r="A1170" s="261"/>
      <c r="B1170" s="96"/>
      <c r="C1170" s="103"/>
      <c r="E1170" s="111"/>
      <c r="F1170" s="71"/>
      <c r="G1170" s="72"/>
      <c r="H1170" s="280"/>
      <c r="I1170" s="418"/>
    </row>
    <row r="1171" spans="1:9">
      <c r="A1171" s="261"/>
      <c r="B1171" s="96"/>
      <c r="C1171" s="103"/>
      <c r="E1171" s="111"/>
      <c r="F1171" s="71"/>
      <c r="G1171" s="72"/>
      <c r="H1171" s="280"/>
      <c r="I1171" s="418"/>
    </row>
    <row r="1172" spans="1:9">
      <c r="A1172" s="261"/>
      <c r="B1172" s="96"/>
      <c r="C1172" s="103"/>
      <c r="E1172" s="111"/>
      <c r="F1172" s="71"/>
      <c r="G1172" s="72"/>
      <c r="H1172" s="280"/>
      <c r="I1172" s="418"/>
    </row>
    <row r="1173" spans="1:9">
      <c r="A1173" s="261"/>
      <c r="B1173" s="96"/>
      <c r="C1173" s="103"/>
      <c r="E1173" s="111"/>
      <c r="F1173" s="71"/>
      <c r="G1173" s="72"/>
      <c r="H1173" s="280"/>
      <c r="I1173" s="418"/>
    </row>
    <row r="1174" spans="1:9">
      <c r="A1174" s="261"/>
      <c r="B1174" s="96"/>
      <c r="C1174" s="103"/>
      <c r="E1174" s="111"/>
      <c r="F1174" s="71"/>
      <c r="G1174" s="72"/>
      <c r="H1174" s="280"/>
      <c r="I1174" s="418"/>
    </row>
    <row r="1175" spans="1:9">
      <c r="A1175" s="261"/>
      <c r="B1175" s="96"/>
      <c r="C1175" s="103"/>
      <c r="E1175" s="111"/>
      <c r="F1175" s="71"/>
      <c r="G1175" s="72"/>
      <c r="H1175" s="280"/>
      <c r="I1175" s="418"/>
    </row>
    <row r="1176" spans="1:9">
      <c r="A1176" s="261"/>
      <c r="B1176" s="96"/>
      <c r="C1176" s="103"/>
      <c r="E1176" s="111"/>
      <c r="F1176" s="71"/>
      <c r="G1176" s="72"/>
      <c r="H1176" s="280"/>
      <c r="I1176" s="418"/>
    </row>
    <row r="1177" spans="1:9">
      <c r="A1177" s="261"/>
      <c r="B1177" s="96"/>
      <c r="C1177" s="103"/>
      <c r="E1177" s="111"/>
      <c r="F1177" s="71"/>
      <c r="G1177" s="72"/>
      <c r="H1177" s="280"/>
      <c r="I1177" s="418"/>
    </row>
    <row r="1178" spans="1:9">
      <c r="A1178" s="261"/>
      <c r="B1178" s="96"/>
      <c r="C1178" s="103"/>
      <c r="D1178" s="388"/>
      <c r="E1178" s="111"/>
      <c r="F1178" s="71"/>
      <c r="G1178" s="72"/>
      <c r="H1178" s="280"/>
      <c r="I1178" s="418"/>
    </row>
    <row r="1179" spans="1:9">
      <c r="A1179" s="270"/>
      <c r="B1179" s="47" t="s">
        <v>529</v>
      </c>
      <c r="C1179" s="178"/>
      <c r="D1179" s="387"/>
      <c r="E1179" s="179"/>
      <c r="F1179" s="83"/>
      <c r="G1179" s="84"/>
      <c r="H1179" s="285"/>
      <c r="I1179" s="418"/>
    </row>
    <row r="1180" spans="1:9" ht="12.75" thickBot="1">
      <c r="A1180" s="271"/>
      <c r="B1180" s="272" t="s">
        <v>530</v>
      </c>
      <c r="C1180" s="273"/>
      <c r="D1180" s="398"/>
      <c r="E1180" s="275"/>
      <c r="F1180" s="274"/>
      <c r="G1180" s="293"/>
      <c r="H1180" s="286"/>
      <c r="I1180" s="420"/>
    </row>
    <row r="1181" spans="1:9">
      <c r="A1181" s="255"/>
      <c r="B1181" s="256" t="s">
        <v>531</v>
      </c>
      <c r="C1181" s="257"/>
      <c r="D1181" s="337"/>
      <c r="E1181" s="258"/>
      <c r="F1181" s="259"/>
      <c r="G1181" s="260"/>
      <c r="H1181" s="279"/>
      <c r="I1181" s="418"/>
    </row>
    <row r="1182" spans="1:9">
      <c r="A1182" s="261"/>
      <c r="B1182" s="32" t="s">
        <v>532</v>
      </c>
      <c r="C1182" s="39"/>
      <c r="E1182" s="111"/>
      <c r="F1182" s="262"/>
      <c r="G1182" s="72"/>
      <c r="H1182" s="280"/>
      <c r="I1182" s="418"/>
    </row>
    <row r="1183" spans="1:9">
      <c r="A1183" s="382">
        <v>15.1</v>
      </c>
      <c r="B1183" s="383" t="s">
        <v>43</v>
      </c>
      <c r="C1183" s="97"/>
      <c r="D1183" s="392"/>
      <c r="E1183" s="384"/>
      <c r="F1183" s="385"/>
      <c r="G1183" s="386"/>
      <c r="H1183" s="282"/>
      <c r="I1183" s="419"/>
    </row>
    <row r="1184" spans="1:9">
      <c r="A1184" s="276"/>
      <c r="B1184" s="277" t="s">
        <v>533</v>
      </c>
      <c r="C1184" s="100"/>
      <c r="E1184" s="116"/>
      <c r="F1184" s="278"/>
      <c r="G1184" s="119"/>
      <c r="H1184" s="287"/>
      <c r="I1184" s="422"/>
    </row>
    <row r="1185" spans="1:9">
      <c r="A1185" s="261"/>
      <c r="B1185" s="96"/>
      <c r="C1185" s="103"/>
      <c r="E1185" s="111"/>
      <c r="F1185" s="71"/>
      <c r="G1185" s="72"/>
      <c r="H1185" s="280"/>
      <c r="I1185" s="418"/>
    </row>
    <row r="1186" spans="1:9">
      <c r="A1186" s="261"/>
      <c r="B1186" s="96"/>
      <c r="C1186" s="103"/>
      <c r="E1186" s="111"/>
      <c r="F1186" s="71"/>
      <c r="G1186" s="72"/>
      <c r="H1186" s="280"/>
      <c r="I1186" s="418"/>
    </row>
    <row r="1187" spans="1:9">
      <c r="A1187" s="261"/>
      <c r="B1187" s="96"/>
      <c r="C1187" s="103"/>
      <c r="E1187" s="111"/>
      <c r="F1187" s="71"/>
      <c r="G1187" s="72"/>
      <c r="H1187" s="280"/>
      <c r="I1187" s="418"/>
    </row>
    <row r="1188" spans="1:9">
      <c r="A1188" s="261"/>
      <c r="B1188" s="96"/>
      <c r="C1188" s="103"/>
      <c r="E1188" s="111"/>
      <c r="F1188" s="71"/>
      <c r="G1188" s="72"/>
      <c r="H1188" s="280"/>
      <c r="I1188" s="418"/>
    </row>
    <row r="1189" spans="1:9">
      <c r="A1189" s="261"/>
      <c r="B1189" s="96"/>
      <c r="C1189" s="103"/>
      <c r="E1189" s="111"/>
      <c r="F1189" s="71"/>
      <c r="G1189" s="72"/>
      <c r="H1189" s="280"/>
      <c r="I1189" s="418"/>
    </row>
    <row r="1190" spans="1:9">
      <c r="A1190" s="261"/>
      <c r="B1190" s="96"/>
      <c r="C1190" s="103"/>
      <c r="E1190" s="111"/>
      <c r="F1190" s="71"/>
      <c r="G1190" s="72"/>
      <c r="H1190" s="280"/>
      <c r="I1190" s="418"/>
    </row>
    <row r="1191" spans="1:9">
      <c r="A1191" s="261"/>
      <c r="B1191" s="96"/>
      <c r="C1191" s="103"/>
      <c r="E1191" s="111"/>
      <c r="F1191" s="71"/>
      <c r="G1191" s="72"/>
      <c r="H1191" s="280"/>
      <c r="I1191" s="418"/>
    </row>
    <row r="1192" spans="1:9">
      <c r="A1192" s="261"/>
      <c r="B1192" s="96"/>
      <c r="C1192" s="103"/>
      <c r="E1192" s="111"/>
      <c r="F1192" s="71"/>
      <c r="G1192" s="72"/>
      <c r="H1192" s="280"/>
      <c r="I1192" s="418"/>
    </row>
    <row r="1193" spans="1:9">
      <c r="A1193" s="261"/>
      <c r="B1193" s="96"/>
      <c r="C1193" s="103"/>
      <c r="E1193" s="111"/>
      <c r="F1193" s="71"/>
      <c r="G1193" s="72"/>
      <c r="H1193" s="280"/>
      <c r="I1193" s="418"/>
    </row>
    <row r="1194" spans="1:9">
      <c r="A1194" s="261"/>
      <c r="B1194" s="96"/>
      <c r="C1194" s="103"/>
      <c r="E1194" s="111"/>
      <c r="F1194" s="71"/>
      <c r="G1194" s="72"/>
      <c r="H1194" s="280"/>
      <c r="I1194" s="418"/>
    </row>
    <row r="1195" spans="1:9">
      <c r="A1195" s="261"/>
      <c r="B1195" s="96"/>
      <c r="C1195" s="103"/>
      <c r="E1195" s="111"/>
      <c r="F1195" s="71"/>
      <c r="G1195" s="72"/>
      <c r="H1195" s="280"/>
      <c r="I1195" s="418"/>
    </row>
    <row r="1196" spans="1:9">
      <c r="A1196" s="261"/>
      <c r="B1196" s="96"/>
      <c r="C1196" s="103"/>
      <c r="E1196" s="111"/>
      <c r="F1196" s="71"/>
      <c r="G1196" s="72"/>
      <c r="H1196" s="280"/>
      <c r="I1196" s="418"/>
    </row>
    <row r="1197" spans="1:9">
      <c r="A1197" s="261"/>
      <c r="B1197" s="96"/>
      <c r="C1197" s="103"/>
      <c r="E1197" s="111"/>
      <c r="F1197" s="71"/>
      <c r="G1197" s="72"/>
      <c r="H1197" s="280"/>
      <c r="I1197" s="418"/>
    </row>
    <row r="1198" spans="1:9">
      <c r="A1198" s="261"/>
      <c r="B1198" s="96"/>
      <c r="C1198" s="103"/>
      <c r="E1198" s="111"/>
      <c r="F1198" s="71"/>
      <c r="G1198" s="72"/>
      <c r="H1198" s="280"/>
      <c r="I1198" s="418"/>
    </row>
    <row r="1199" spans="1:9">
      <c r="A1199" s="261"/>
      <c r="B1199" s="96"/>
      <c r="C1199" s="103"/>
      <c r="E1199" s="111"/>
      <c r="F1199" s="71"/>
      <c r="G1199" s="72"/>
      <c r="H1199" s="280"/>
      <c r="I1199" s="418"/>
    </row>
    <row r="1200" spans="1:9">
      <c r="A1200" s="261"/>
      <c r="B1200" s="96"/>
      <c r="C1200" s="103"/>
      <c r="E1200" s="111"/>
      <c r="F1200" s="71"/>
      <c r="G1200" s="72"/>
      <c r="H1200" s="280"/>
      <c r="I1200" s="418"/>
    </row>
    <row r="1201" spans="1:9">
      <c r="A1201" s="261"/>
      <c r="B1201" s="96"/>
      <c r="C1201" s="103"/>
      <c r="E1201" s="111"/>
      <c r="F1201" s="71"/>
      <c r="G1201" s="72"/>
      <c r="H1201" s="280"/>
      <c r="I1201" s="418"/>
    </row>
    <row r="1202" spans="1:9">
      <c r="A1202" s="261"/>
      <c r="B1202" s="96"/>
      <c r="C1202" s="103"/>
      <c r="E1202" s="111"/>
      <c r="F1202" s="71"/>
      <c r="G1202" s="72"/>
      <c r="H1202" s="280"/>
      <c r="I1202" s="418"/>
    </row>
    <row r="1203" spans="1:9">
      <c r="A1203" s="261"/>
      <c r="B1203" s="96"/>
      <c r="C1203" s="103"/>
      <c r="E1203" s="111"/>
      <c r="F1203" s="71"/>
      <c r="G1203" s="72"/>
      <c r="H1203" s="280"/>
      <c r="I1203" s="418"/>
    </row>
    <row r="1204" spans="1:9">
      <c r="A1204" s="261"/>
      <c r="B1204" s="96"/>
      <c r="C1204" s="103"/>
      <c r="E1204" s="111"/>
      <c r="F1204" s="71"/>
      <c r="G1204" s="72"/>
      <c r="H1204" s="280"/>
      <c r="I1204" s="418"/>
    </row>
    <row r="1205" spans="1:9">
      <c r="A1205" s="261"/>
      <c r="B1205" s="96"/>
      <c r="C1205" s="103"/>
      <c r="E1205" s="111"/>
      <c r="F1205" s="71"/>
      <c r="G1205" s="72"/>
      <c r="H1205" s="280"/>
      <c r="I1205" s="418"/>
    </row>
    <row r="1206" spans="1:9">
      <c r="A1206" s="261"/>
      <c r="B1206" s="96"/>
      <c r="C1206" s="103"/>
      <c r="E1206" s="111"/>
      <c r="F1206" s="71"/>
      <c r="G1206" s="72"/>
      <c r="H1206" s="280"/>
      <c r="I1206" s="418"/>
    </row>
    <row r="1207" spans="1:9">
      <c r="A1207" s="261"/>
      <c r="B1207" s="96"/>
      <c r="C1207" s="103"/>
      <c r="E1207" s="111"/>
      <c r="F1207" s="71"/>
      <c r="G1207" s="72"/>
      <c r="H1207" s="280"/>
      <c r="I1207" s="418"/>
    </row>
    <row r="1208" spans="1:9">
      <c r="A1208" s="261"/>
      <c r="B1208" s="96"/>
      <c r="C1208" s="103"/>
      <c r="E1208" s="111"/>
      <c r="F1208" s="71"/>
      <c r="G1208" s="72"/>
      <c r="H1208" s="280"/>
      <c r="I1208" s="418"/>
    </row>
    <row r="1209" spans="1:9">
      <c r="A1209" s="261"/>
      <c r="B1209" s="96"/>
      <c r="C1209" s="103"/>
      <c r="E1209" s="111"/>
      <c r="F1209" s="71"/>
      <c r="G1209" s="72"/>
      <c r="H1209" s="280"/>
      <c r="I1209" s="418"/>
    </row>
    <row r="1210" spans="1:9">
      <c r="A1210" s="261"/>
      <c r="B1210" s="96"/>
      <c r="C1210" s="103"/>
      <c r="E1210" s="111"/>
      <c r="F1210" s="71"/>
      <c r="G1210" s="72"/>
      <c r="H1210" s="280"/>
      <c r="I1210" s="418"/>
    </row>
    <row r="1211" spans="1:9">
      <c r="A1211" s="261"/>
      <c r="B1211" s="96"/>
      <c r="C1211" s="103"/>
      <c r="E1211" s="111"/>
      <c r="F1211" s="71"/>
      <c r="G1211" s="72"/>
      <c r="H1211" s="280"/>
      <c r="I1211" s="418"/>
    </row>
    <row r="1212" spans="1:9">
      <c r="A1212" s="261"/>
      <c r="B1212" s="96"/>
      <c r="C1212" s="103"/>
      <c r="E1212" s="111"/>
      <c r="F1212" s="71"/>
      <c r="G1212" s="72"/>
      <c r="H1212" s="280"/>
      <c r="I1212" s="418"/>
    </row>
    <row r="1213" spans="1:9">
      <c r="A1213" s="261"/>
      <c r="B1213" s="96"/>
      <c r="C1213" s="103"/>
      <c r="E1213" s="111"/>
      <c r="F1213" s="71"/>
      <c r="G1213" s="72"/>
      <c r="H1213" s="280"/>
      <c r="I1213" s="418"/>
    </row>
    <row r="1214" spans="1:9">
      <c r="A1214" s="261"/>
      <c r="B1214" s="96"/>
      <c r="C1214" s="103"/>
      <c r="E1214" s="111"/>
      <c r="F1214" s="71"/>
      <c r="G1214" s="72"/>
      <c r="H1214" s="280"/>
      <c r="I1214" s="418"/>
    </row>
    <row r="1215" spans="1:9">
      <c r="A1215" s="261"/>
      <c r="B1215" s="96"/>
      <c r="C1215" s="103"/>
      <c r="E1215" s="111"/>
      <c r="F1215" s="71"/>
      <c r="G1215" s="72"/>
      <c r="H1215" s="280"/>
      <c r="I1215" s="418"/>
    </row>
    <row r="1216" spans="1:9">
      <c r="A1216" s="261"/>
      <c r="B1216" s="96"/>
      <c r="C1216" s="103"/>
      <c r="E1216" s="111"/>
      <c r="F1216" s="71"/>
      <c r="G1216" s="72"/>
      <c r="H1216" s="280"/>
      <c r="I1216" s="418"/>
    </row>
    <row r="1217" spans="1:9">
      <c r="A1217" s="261"/>
      <c r="B1217" s="96"/>
      <c r="C1217" s="103"/>
      <c r="E1217" s="111"/>
      <c r="F1217" s="71"/>
      <c r="G1217" s="72"/>
      <c r="H1217" s="280"/>
      <c r="I1217" s="418"/>
    </row>
    <row r="1218" spans="1:9">
      <c r="A1218" s="261"/>
      <c r="B1218" s="96"/>
      <c r="C1218" s="103"/>
      <c r="E1218" s="111"/>
      <c r="F1218" s="71"/>
      <c r="G1218" s="72"/>
      <c r="H1218" s="280"/>
      <c r="I1218" s="418"/>
    </row>
    <row r="1219" spans="1:9">
      <c r="A1219" s="261"/>
      <c r="B1219" s="96"/>
      <c r="C1219" s="103"/>
      <c r="E1219" s="111"/>
      <c r="F1219" s="71"/>
      <c r="G1219" s="72"/>
      <c r="H1219" s="280"/>
      <c r="I1219" s="418"/>
    </row>
    <row r="1220" spans="1:9">
      <c r="A1220" s="261"/>
      <c r="B1220" s="96"/>
      <c r="C1220" s="103"/>
      <c r="E1220" s="111"/>
      <c r="F1220" s="71"/>
      <c r="G1220" s="72"/>
      <c r="H1220" s="280"/>
      <c r="I1220" s="418"/>
    </row>
    <row r="1221" spans="1:9">
      <c r="A1221" s="261"/>
      <c r="B1221" s="96"/>
      <c r="C1221" s="103"/>
      <c r="E1221" s="111"/>
      <c r="F1221" s="71"/>
      <c r="G1221" s="72"/>
      <c r="H1221" s="280"/>
      <c r="I1221" s="418"/>
    </row>
    <row r="1222" spans="1:9">
      <c r="A1222" s="261"/>
      <c r="B1222" s="96"/>
      <c r="C1222" s="103"/>
      <c r="E1222" s="111"/>
      <c r="F1222" s="71"/>
      <c r="G1222" s="72"/>
      <c r="H1222" s="280"/>
      <c r="I1222" s="418"/>
    </row>
    <row r="1223" spans="1:9">
      <c r="A1223" s="261"/>
      <c r="B1223" s="96"/>
      <c r="C1223" s="103"/>
      <c r="E1223" s="111"/>
      <c r="F1223" s="71"/>
      <c r="G1223" s="72"/>
      <c r="H1223" s="280"/>
      <c r="I1223" s="418"/>
    </row>
    <row r="1224" spans="1:9">
      <c r="A1224" s="261"/>
      <c r="B1224" s="96"/>
      <c r="C1224" s="103"/>
      <c r="E1224" s="111"/>
      <c r="F1224" s="71"/>
      <c r="G1224" s="72"/>
      <c r="H1224" s="280"/>
      <c r="I1224" s="418"/>
    </row>
    <row r="1225" spans="1:9">
      <c r="A1225" s="261"/>
      <c r="B1225" s="96"/>
      <c r="C1225" s="103"/>
      <c r="E1225" s="111"/>
      <c r="F1225" s="71"/>
      <c r="G1225" s="72"/>
      <c r="H1225" s="280"/>
      <c r="I1225" s="418"/>
    </row>
    <row r="1226" spans="1:9">
      <c r="A1226" s="261"/>
      <c r="B1226" s="96"/>
      <c r="C1226" s="103"/>
      <c r="E1226" s="111"/>
      <c r="F1226" s="71"/>
      <c r="G1226" s="72"/>
      <c r="H1226" s="280"/>
      <c r="I1226" s="418"/>
    </row>
    <row r="1227" spans="1:9">
      <c r="A1227" s="261"/>
      <c r="B1227" s="96"/>
      <c r="C1227" s="103"/>
      <c r="E1227" s="111"/>
      <c r="F1227" s="71"/>
      <c r="G1227" s="72"/>
      <c r="H1227" s="280"/>
      <c r="I1227" s="418"/>
    </row>
    <row r="1228" spans="1:9">
      <c r="A1228" s="261"/>
      <c r="B1228" s="96"/>
      <c r="C1228" s="103"/>
      <c r="E1228" s="111"/>
      <c r="F1228" s="71"/>
      <c r="G1228" s="72"/>
      <c r="H1228" s="280"/>
      <c r="I1228" s="418"/>
    </row>
    <row r="1229" spans="1:9">
      <c r="A1229" s="261"/>
      <c r="B1229" s="96"/>
      <c r="C1229" s="103"/>
      <c r="E1229" s="111"/>
      <c r="F1229" s="71"/>
      <c r="G1229" s="72"/>
      <c r="H1229" s="280"/>
      <c r="I1229" s="418"/>
    </row>
    <row r="1230" spans="1:9">
      <c r="A1230" s="261"/>
      <c r="B1230" s="96"/>
      <c r="C1230" s="103"/>
      <c r="E1230" s="111"/>
      <c r="F1230" s="71"/>
      <c r="G1230" s="72"/>
      <c r="H1230" s="280"/>
      <c r="I1230" s="418"/>
    </row>
    <row r="1231" spans="1:9">
      <c r="A1231" s="261"/>
      <c r="B1231" s="96"/>
      <c r="C1231" s="103"/>
      <c r="E1231" s="111"/>
      <c r="F1231" s="71"/>
      <c r="G1231" s="72"/>
      <c r="H1231" s="280"/>
      <c r="I1231" s="418"/>
    </row>
    <row r="1232" spans="1:9">
      <c r="A1232" s="261"/>
      <c r="B1232" s="96"/>
      <c r="C1232" s="103"/>
      <c r="E1232" s="111"/>
      <c r="F1232" s="71"/>
      <c r="G1232" s="72"/>
      <c r="H1232" s="280"/>
      <c r="I1232" s="418"/>
    </row>
    <row r="1233" spans="1:9">
      <c r="A1233" s="261"/>
      <c r="B1233" s="96"/>
      <c r="C1233" s="103"/>
      <c r="E1233" s="111"/>
      <c r="F1233" s="71"/>
      <c r="G1233" s="72"/>
      <c r="H1233" s="280"/>
      <c r="I1233" s="418"/>
    </row>
    <row r="1234" spans="1:9">
      <c r="A1234" s="261"/>
      <c r="B1234" s="96"/>
      <c r="C1234" s="103"/>
      <c r="E1234" s="111"/>
      <c r="F1234" s="71"/>
      <c r="G1234" s="72"/>
      <c r="H1234" s="280"/>
      <c r="I1234" s="418"/>
    </row>
    <row r="1235" spans="1:9">
      <c r="A1235" s="261"/>
      <c r="B1235" s="96"/>
      <c r="C1235" s="103"/>
      <c r="E1235" s="111"/>
      <c r="F1235" s="71"/>
      <c r="G1235" s="72"/>
      <c r="H1235" s="280"/>
      <c r="I1235" s="418"/>
    </row>
    <row r="1236" spans="1:9">
      <c r="A1236" s="261"/>
      <c r="B1236" s="96"/>
      <c r="C1236" s="103"/>
      <c r="E1236" s="111"/>
      <c r="F1236" s="71"/>
      <c r="G1236" s="72"/>
      <c r="H1236" s="280"/>
      <c r="I1236" s="418"/>
    </row>
    <row r="1237" spans="1:9">
      <c r="A1237" s="261"/>
      <c r="B1237" s="96"/>
      <c r="C1237" s="103"/>
      <c r="E1237" s="111"/>
      <c r="F1237" s="71"/>
      <c r="G1237" s="72"/>
      <c r="H1237" s="280"/>
      <c r="I1237" s="418"/>
    </row>
    <row r="1238" spans="1:9">
      <c r="A1238" s="270"/>
      <c r="B1238" s="47" t="s">
        <v>534</v>
      </c>
      <c r="C1238" s="178"/>
      <c r="E1238" s="179"/>
      <c r="F1238" s="83"/>
      <c r="G1238" s="84"/>
      <c r="H1238" s="285"/>
      <c r="I1238" s="418"/>
    </row>
    <row r="1239" spans="1:9" ht="12.75" thickBot="1">
      <c r="A1239" s="294"/>
      <c r="B1239" s="49" t="s">
        <v>535</v>
      </c>
      <c r="C1239" s="180"/>
      <c r="E1239" s="181"/>
      <c r="F1239" s="107"/>
      <c r="G1239" s="295"/>
      <c r="H1239" s="286"/>
      <c r="I1239" s="420"/>
    </row>
  </sheetData>
  <mergeCells count="9">
    <mergeCell ref="B552:G552"/>
    <mergeCell ref="B553:G553"/>
    <mergeCell ref="A1:G1"/>
    <mergeCell ref="B776:E776"/>
    <mergeCell ref="B599:G599"/>
    <mergeCell ref="B600:G600"/>
    <mergeCell ref="B680:G680"/>
    <mergeCell ref="B681:G681"/>
    <mergeCell ref="B682:G682"/>
  </mergeCells>
  <pageMargins left="0.59055118110236227" right="0.59055118110236227" top="0.62992125984251968" bottom="0.47244094488188981" header="0.23622047244094491" footer="0.23622047244094491"/>
  <pageSetup orientation="portrait" horizontalDpi="4294967293" verticalDpi="300" r:id="rId1"/>
  <headerFooter>
    <oddHeader xml:space="preserve">&amp;L&amp;9COURT BUILDING - S. HITHADHOO&amp;R&amp;9    Bill of quantities     </oddHeader>
    <oddFooter>&amp;L&amp;9OCTOBER 2014&amp;C&amp;8&amp;P&amp;R&amp;8ArchEng Studio Pvt. Ltd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Asrar</cp:lastModifiedBy>
  <cp:lastPrinted>2014-11-01T07:40:27Z</cp:lastPrinted>
  <dcterms:created xsi:type="dcterms:W3CDTF">2011-03-24T06:48:27Z</dcterms:created>
  <dcterms:modified xsi:type="dcterms:W3CDTF">2014-11-03T10:48:15Z</dcterms:modified>
</cp:coreProperties>
</file>