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6ACDA9F5-17E4-4418-86AE-31151EBC7404}" xr6:coauthVersionLast="36" xr6:coauthVersionMax="36" xr10:uidLastSave="{00000000-0000-0000-0000-000000000000}"/>
  <bookViews>
    <workbookView xWindow="0" yWindow="0" windowWidth="28800" windowHeight="14025" xr2:uid="{A29F8BED-4703-4C36-BA88-BB986049A36D}"/>
  </bookViews>
  <sheets>
    <sheet name="Report" sheetId="1" r:id="rId1"/>
  </sheets>
  <definedNames>
    <definedName name="_xlnm._FilterDatabase" localSheetId="0" hidden="1">Report!$A$8:$G$231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Report!$A$1:$F$231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0" i="1" l="1"/>
  <c r="E229" i="1" s="1"/>
  <c r="D230" i="1"/>
  <c r="D229" i="1" s="1"/>
  <c r="C230" i="1"/>
  <c r="C229" i="1" s="1"/>
  <c r="B230" i="1"/>
  <c r="B229" i="1" s="1"/>
  <c r="A230" i="1"/>
  <c r="A229" i="1" s="1"/>
  <c r="E227" i="1"/>
  <c r="E226" i="1" s="1"/>
  <c r="D227" i="1"/>
  <c r="D226" i="1" s="1"/>
  <c r="C227" i="1"/>
  <c r="C226" i="1" s="1"/>
  <c r="B227" i="1"/>
  <c r="B226" i="1" s="1"/>
  <c r="A227" i="1"/>
  <c r="A226" i="1" s="1"/>
  <c r="E223" i="1"/>
  <c r="E222" i="1" s="1"/>
  <c r="D223" i="1"/>
  <c r="D222" i="1" s="1"/>
  <c r="C223" i="1"/>
  <c r="C222" i="1" s="1"/>
  <c r="B223" i="1"/>
  <c r="B222" i="1" s="1"/>
  <c r="A223" i="1"/>
  <c r="A222" i="1" s="1"/>
  <c r="E220" i="1"/>
  <c r="E219" i="1" s="1"/>
  <c r="D220" i="1"/>
  <c r="D219" i="1" s="1"/>
  <c r="C220" i="1"/>
  <c r="C219" i="1" s="1"/>
  <c r="B220" i="1"/>
  <c r="B219" i="1" s="1"/>
  <c r="A220" i="1"/>
  <c r="A219" i="1" s="1"/>
  <c r="E217" i="1"/>
  <c r="E216" i="1" s="1"/>
  <c r="D217" i="1"/>
  <c r="D216" i="1" s="1"/>
  <c r="C217" i="1"/>
  <c r="C216" i="1" s="1"/>
  <c r="B217" i="1"/>
  <c r="B216" i="1" s="1"/>
  <c r="A217" i="1"/>
  <c r="A216" i="1" s="1"/>
  <c r="E214" i="1"/>
  <c r="E213" i="1" s="1"/>
  <c r="D214" i="1"/>
  <c r="D213" i="1" s="1"/>
  <c r="C214" i="1"/>
  <c r="C213" i="1" s="1"/>
  <c r="B214" i="1"/>
  <c r="B213" i="1" s="1"/>
  <c r="A214" i="1"/>
  <c r="A213" i="1" s="1"/>
  <c r="E211" i="1"/>
  <c r="E210" i="1" s="1"/>
  <c r="D211" i="1"/>
  <c r="D210" i="1" s="1"/>
  <c r="C211" i="1"/>
  <c r="C210" i="1" s="1"/>
  <c r="B211" i="1"/>
  <c r="B210" i="1" s="1"/>
  <c r="A211" i="1"/>
  <c r="A210" i="1" s="1"/>
  <c r="E208" i="1"/>
  <c r="E207" i="1" s="1"/>
  <c r="D208" i="1"/>
  <c r="D207" i="1" s="1"/>
  <c r="C208" i="1"/>
  <c r="C207" i="1" s="1"/>
  <c r="B208" i="1"/>
  <c r="B207" i="1" s="1"/>
  <c r="A208" i="1"/>
  <c r="A207" i="1" s="1"/>
  <c r="E204" i="1"/>
  <c r="E203" i="1" s="1"/>
  <c r="D204" i="1"/>
  <c r="D203" i="1" s="1"/>
  <c r="C204" i="1"/>
  <c r="C203" i="1" s="1"/>
  <c r="B204" i="1"/>
  <c r="B203" i="1" s="1"/>
  <c r="A204" i="1"/>
  <c r="A203" i="1" s="1"/>
  <c r="E201" i="1"/>
  <c r="E200" i="1" s="1"/>
  <c r="D201" i="1"/>
  <c r="D200" i="1" s="1"/>
  <c r="C201" i="1"/>
  <c r="C200" i="1" s="1"/>
  <c r="B201" i="1"/>
  <c r="B200" i="1" s="1"/>
  <c r="A201" i="1"/>
  <c r="A200" i="1" s="1"/>
  <c r="E187" i="1"/>
  <c r="E186" i="1" s="1"/>
  <c r="E185" i="1" s="1"/>
  <c r="D187" i="1"/>
  <c r="D186" i="1" s="1"/>
  <c r="D185" i="1" s="1"/>
  <c r="C187" i="1"/>
  <c r="C186" i="1" s="1"/>
  <c r="C185" i="1" s="1"/>
  <c r="B187" i="1"/>
  <c r="B186" i="1" s="1"/>
  <c r="B185" i="1" s="1"/>
  <c r="A187" i="1"/>
  <c r="A186" i="1" s="1"/>
  <c r="A185" i="1" s="1"/>
  <c r="E163" i="1"/>
  <c r="E162" i="1" s="1"/>
  <c r="E161" i="1" s="1"/>
  <c r="D163" i="1"/>
  <c r="D162" i="1" s="1"/>
  <c r="D161" i="1" s="1"/>
  <c r="C163" i="1"/>
  <c r="C162" i="1" s="1"/>
  <c r="C161" i="1" s="1"/>
  <c r="B163" i="1"/>
  <c r="B162" i="1" s="1"/>
  <c r="B161" i="1" s="1"/>
  <c r="A163" i="1"/>
  <c r="A162" i="1" s="1"/>
  <c r="A161" i="1" s="1"/>
  <c r="E159" i="1"/>
  <c r="E158" i="1" s="1"/>
  <c r="D159" i="1"/>
  <c r="D158" i="1" s="1"/>
  <c r="C159" i="1"/>
  <c r="C158" i="1" s="1"/>
  <c r="B159" i="1"/>
  <c r="B158" i="1" s="1"/>
  <c r="A159" i="1"/>
  <c r="A158" i="1" s="1"/>
  <c r="E156" i="1"/>
  <c r="E155" i="1" s="1"/>
  <c r="D156" i="1"/>
  <c r="D155" i="1" s="1"/>
  <c r="C156" i="1"/>
  <c r="C155" i="1" s="1"/>
  <c r="B156" i="1"/>
  <c r="B155" i="1" s="1"/>
  <c r="A156" i="1"/>
  <c r="A155" i="1" s="1"/>
  <c r="E153" i="1"/>
  <c r="E152" i="1" s="1"/>
  <c r="D153" i="1"/>
  <c r="D152" i="1" s="1"/>
  <c r="C153" i="1"/>
  <c r="C152" i="1" s="1"/>
  <c r="B153" i="1"/>
  <c r="B152" i="1" s="1"/>
  <c r="A153" i="1"/>
  <c r="A152" i="1" s="1"/>
  <c r="E150" i="1"/>
  <c r="E149" i="1" s="1"/>
  <c r="D150" i="1"/>
  <c r="D149" i="1" s="1"/>
  <c r="C150" i="1"/>
  <c r="C149" i="1" s="1"/>
  <c r="B150" i="1"/>
  <c r="B149" i="1" s="1"/>
  <c r="A150" i="1"/>
  <c r="A149" i="1" s="1"/>
  <c r="E147" i="1"/>
  <c r="E146" i="1" s="1"/>
  <c r="D147" i="1"/>
  <c r="D146" i="1" s="1"/>
  <c r="C147" i="1"/>
  <c r="C146" i="1" s="1"/>
  <c r="B147" i="1"/>
  <c r="B146" i="1" s="1"/>
  <c r="A147" i="1"/>
  <c r="A146" i="1" s="1"/>
  <c r="E144" i="1"/>
  <c r="E143" i="1" s="1"/>
  <c r="D144" i="1"/>
  <c r="D143" i="1" s="1"/>
  <c r="C144" i="1"/>
  <c r="C143" i="1" s="1"/>
  <c r="B144" i="1"/>
  <c r="B143" i="1" s="1"/>
  <c r="A144" i="1"/>
  <c r="A143" i="1" s="1"/>
  <c r="E141" i="1"/>
  <c r="E140" i="1" s="1"/>
  <c r="D141" i="1"/>
  <c r="D140" i="1" s="1"/>
  <c r="C141" i="1"/>
  <c r="C140" i="1" s="1"/>
  <c r="B141" i="1"/>
  <c r="B140" i="1" s="1"/>
  <c r="A141" i="1"/>
  <c r="A140" i="1" s="1"/>
  <c r="E135" i="1"/>
  <c r="E134" i="1" s="1"/>
  <c r="D135" i="1"/>
  <c r="D134" i="1" s="1"/>
  <c r="C135" i="1"/>
  <c r="C134" i="1" s="1"/>
  <c r="B135" i="1"/>
  <c r="B134" i="1" s="1"/>
  <c r="A135" i="1"/>
  <c r="A134" i="1" s="1"/>
  <c r="E132" i="1"/>
  <c r="E131" i="1" s="1"/>
  <c r="D132" i="1"/>
  <c r="D131" i="1" s="1"/>
  <c r="C132" i="1"/>
  <c r="C131" i="1" s="1"/>
  <c r="B132" i="1"/>
  <c r="B131" i="1" s="1"/>
  <c r="A132" i="1"/>
  <c r="A131" i="1" s="1"/>
  <c r="E119" i="1"/>
  <c r="E118" i="1" s="1"/>
  <c r="D119" i="1"/>
  <c r="D118" i="1" s="1"/>
  <c r="C119" i="1"/>
  <c r="C118" i="1" s="1"/>
  <c r="B119" i="1"/>
  <c r="B118" i="1" s="1"/>
  <c r="A119" i="1"/>
  <c r="A118" i="1" s="1"/>
  <c r="E111" i="1"/>
  <c r="D111" i="1"/>
  <c r="C111" i="1"/>
  <c r="B111" i="1"/>
  <c r="A111" i="1"/>
  <c r="E100" i="1"/>
  <c r="D100" i="1"/>
  <c r="C100" i="1"/>
  <c r="B100" i="1"/>
  <c r="A100" i="1"/>
  <c r="E96" i="1"/>
  <c r="D96" i="1"/>
  <c r="C96" i="1"/>
  <c r="B96" i="1"/>
  <c r="A96" i="1"/>
  <c r="E94" i="1"/>
  <c r="D94" i="1"/>
  <c r="D91" i="1" s="1"/>
  <c r="C94" i="1"/>
  <c r="B94" i="1"/>
  <c r="A94" i="1"/>
  <c r="E92" i="1"/>
  <c r="D92" i="1"/>
  <c r="C92" i="1"/>
  <c r="B92" i="1"/>
  <c r="A92" i="1"/>
  <c r="E89" i="1"/>
  <c r="E88" i="1" s="1"/>
  <c r="D89" i="1"/>
  <c r="D88" i="1" s="1"/>
  <c r="C89" i="1"/>
  <c r="C88" i="1" s="1"/>
  <c r="B89" i="1"/>
  <c r="B88" i="1" s="1"/>
  <c r="A89" i="1"/>
  <c r="A88" i="1" s="1"/>
  <c r="E85" i="1"/>
  <c r="E84" i="1" s="1"/>
  <c r="D85" i="1"/>
  <c r="D84" i="1" s="1"/>
  <c r="C85" i="1"/>
  <c r="C84" i="1" s="1"/>
  <c r="B85" i="1"/>
  <c r="B84" i="1" s="1"/>
  <c r="A85" i="1"/>
  <c r="A84" i="1" s="1"/>
  <c r="E82" i="1"/>
  <c r="D82" i="1"/>
  <c r="C82" i="1"/>
  <c r="B82" i="1"/>
  <c r="A82" i="1"/>
  <c r="E80" i="1"/>
  <c r="D80" i="1"/>
  <c r="C80" i="1"/>
  <c r="B80" i="1"/>
  <c r="A80" i="1"/>
  <c r="E78" i="1"/>
  <c r="D78" i="1"/>
  <c r="C78" i="1"/>
  <c r="B78" i="1"/>
  <c r="A78" i="1"/>
  <c r="E76" i="1"/>
  <c r="D76" i="1"/>
  <c r="C76" i="1"/>
  <c r="B76" i="1"/>
  <c r="A76" i="1"/>
  <c r="E72" i="1"/>
  <c r="E71" i="1" s="1"/>
  <c r="D72" i="1"/>
  <c r="D71" i="1" s="1"/>
  <c r="C72" i="1"/>
  <c r="C71" i="1" s="1"/>
  <c r="B72" i="1"/>
  <c r="B71" i="1" s="1"/>
  <c r="A72" i="1"/>
  <c r="A71" i="1" s="1"/>
  <c r="E69" i="1"/>
  <c r="D69" i="1"/>
  <c r="C69" i="1"/>
  <c r="B69" i="1"/>
  <c r="A69" i="1"/>
  <c r="E67" i="1"/>
  <c r="D67" i="1"/>
  <c r="C67" i="1"/>
  <c r="B67" i="1"/>
  <c r="A67" i="1"/>
  <c r="E64" i="1"/>
  <c r="D64" i="1"/>
  <c r="C64" i="1"/>
  <c r="B64" i="1"/>
  <c r="A64" i="1"/>
  <c r="E62" i="1"/>
  <c r="D62" i="1"/>
  <c r="C62" i="1"/>
  <c r="B62" i="1"/>
  <c r="A62" i="1"/>
  <c r="E58" i="1"/>
  <c r="D58" i="1"/>
  <c r="C58" i="1"/>
  <c r="B58" i="1"/>
  <c r="A58" i="1"/>
  <c r="E55" i="1"/>
  <c r="D55" i="1"/>
  <c r="C55" i="1"/>
  <c r="B55" i="1"/>
  <c r="A55" i="1"/>
  <c r="E53" i="1"/>
  <c r="D53" i="1"/>
  <c r="C53" i="1"/>
  <c r="B53" i="1"/>
  <c r="A53" i="1"/>
  <c r="E50" i="1"/>
  <c r="D50" i="1"/>
  <c r="C50" i="1"/>
  <c r="B50" i="1"/>
  <c r="A50" i="1"/>
  <c r="E48" i="1"/>
  <c r="D48" i="1"/>
  <c r="C48" i="1"/>
  <c r="B48" i="1"/>
  <c r="A48" i="1"/>
  <c r="E44" i="1"/>
  <c r="E43" i="1" s="1"/>
  <c r="D44" i="1"/>
  <c r="D43" i="1" s="1"/>
  <c r="C44" i="1"/>
  <c r="C43" i="1" s="1"/>
  <c r="B44" i="1"/>
  <c r="B43" i="1" s="1"/>
  <c r="A44" i="1"/>
  <c r="A43" i="1" s="1"/>
  <c r="E36" i="1"/>
  <c r="D36" i="1"/>
  <c r="C36" i="1"/>
  <c r="B36" i="1"/>
  <c r="A36" i="1"/>
  <c r="E30" i="1"/>
  <c r="D30" i="1"/>
  <c r="C30" i="1"/>
  <c r="B30" i="1"/>
  <c r="A30" i="1"/>
  <c r="E24" i="1"/>
  <c r="D24" i="1"/>
  <c r="C24" i="1"/>
  <c r="B24" i="1"/>
  <c r="A24" i="1"/>
  <c r="E19" i="1"/>
  <c r="D19" i="1"/>
  <c r="C19" i="1"/>
  <c r="B19" i="1"/>
  <c r="A19" i="1"/>
  <c r="C16" i="1"/>
  <c r="C14" i="1" s="1"/>
  <c r="C13" i="1" s="1"/>
  <c r="B16" i="1"/>
  <c r="B14" i="1" s="1"/>
  <c r="B13" i="1" s="1"/>
  <c r="E14" i="1"/>
  <c r="E13" i="1" s="1"/>
  <c r="D14" i="1"/>
  <c r="D13" i="1" s="1"/>
  <c r="A14" i="1"/>
  <c r="A13" i="1" s="1"/>
  <c r="E11" i="1"/>
  <c r="E10" i="1" s="1"/>
  <c r="D11" i="1"/>
  <c r="D10" i="1" s="1"/>
  <c r="C11" i="1"/>
  <c r="C10" i="1" s="1"/>
  <c r="B11" i="1"/>
  <c r="B10" i="1" s="1"/>
  <c r="A11" i="1"/>
  <c r="A10" i="1" s="1"/>
  <c r="A66" i="1" l="1"/>
  <c r="C99" i="1"/>
  <c r="E47" i="1"/>
  <c r="B18" i="1"/>
  <c r="B17" i="1" s="1"/>
  <c r="E91" i="1"/>
  <c r="E9" i="1"/>
  <c r="A75" i="1"/>
  <c r="A74" i="1" s="1"/>
  <c r="B75" i="1"/>
  <c r="B74" i="1" s="1"/>
  <c r="D87" i="1"/>
  <c r="B52" i="1"/>
  <c r="B66" i="1"/>
  <c r="B47" i="1"/>
  <c r="D225" i="1"/>
  <c r="C52" i="1"/>
  <c r="C47" i="1"/>
  <c r="E52" i="1"/>
  <c r="D66" i="1"/>
  <c r="D47" i="1"/>
  <c r="A52" i="1"/>
  <c r="E66" i="1"/>
  <c r="A9" i="1"/>
  <c r="C91" i="1"/>
  <c r="C87" i="1" s="1"/>
  <c r="D18" i="1"/>
  <c r="D17" i="1" s="1"/>
  <c r="A18" i="1"/>
  <c r="A17" i="1" s="1"/>
  <c r="C75" i="1"/>
  <c r="C74" i="1" s="1"/>
  <c r="A225" i="1"/>
  <c r="E18" i="1"/>
  <c r="E17" i="1" s="1"/>
  <c r="B91" i="1"/>
  <c r="B87" i="1" s="1"/>
  <c r="C18" i="1"/>
  <c r="C17" i="1" s="1"/>
  <c r="D75" i="1"/>
  <c r="D74" i="1" s="1"/>
  <c r="A99" i="1"/>
  <c r="A98" i="1" s="1"/>
  <c r="E206" i="1"/>
  <c r="B225" i="1"/>
  <c r="A47" i="1"/>
  <c r="E75" i="1"/>
  <c r="E74" i="1" s="1"/>
  <c r="B99" i="1"/>
  <c r="B98" i="1" s="1"/>
  <c r="C98" i="1"/>
  <c r="C225" i="1"/>
  <c r="D9" i="1"/>
  <c r="D52" i="1"/>
  <c r="D42" i="1" s="1"/>
  <c r="C66" i="1"/>
  <c r="C42" i="1" s="1"/>
  <c r="E99" i="1"/>
  <c r="E98" i="1" s="1"/>
  <c r="D199" i="1"/>
  <c r="E199" i="1"/>
  <c r="A199" i="1"/>
  <c r="B199" i="1"/>
  <c r="A91" i="1"/>
  <c r="A87" i="1" s="1"/>
  <c r="D99" i="1"/>
  <c r="D98" i="1" s="1"/>
  <c r="C206" i="1"/>
  <c r="A130" i="1"/>
  <c r="D206" i="1"/>
  <c r="B130" i="1"/>
  <c r="A206" i="1"/>
  <c r="B206" i="1"/>
  <c r="C9" i="1"/>
  <c r="E225" i="1"/>
  <c r="D130" i="1"/>
  <c r="E130" i="1"/>
  <c r="E87" i="1"/>
  <c r="C130" i="1"/>
  <c r="C199" i="1"/>
  <c r="B9" i="1"/>
  <c r="A42" i="1" l="1"/>
  <c r="A7" i="1" s="1"/>
  <c r="E42" i="1"/>
  <c r="E7" i="1" s="1"/>
  <c r="B42" i="1"/>
  <c r="B7" i="1"/>
  <c r="D7" i="1"/>
  <c r="C7" i="1"/>
</calcChain>
</file>

<file path=xl/sharedStrings.xml><?xml version="1.0" encoding="utf-8"?>
<sst xmlns="http://schemas.openxmlformats.org/spreadsheetml/2006/main" count="243" uniqueCount="166">
  <si>
    <t>ޚާއްސަ ބަޖެޓުގެ ތަފުސީލު</t>
  </si>
  <si>
    <t>(އަދަދުތައް ރުފިޔާއިން)</t>
  </si>
  <si>
    <t>ލަފާކުރި</t>
  </si>
  <si>
    <t>ރިވައިޒްކުރި</t>
  </si>
  <si>
    <t>އެކްޗުއަލް</t>
  </si>
  <si>
    <t>ޖުމުލަ</t>
  </si>
  <si>
    <t xml:space="preserve">ސަރުކާރުގެ އައު ސިޔާސަތުތައް </t>
  </si>
  <si>
    <t>SUM</t>
  </si>
  <si>
    <t>ޕޭ ހާރމަނައިޒްކުރުމަށް</t>
  </si>
  <si>
    <t>އައު ސަރުކާރު ސިޔާސަތުތައް</t>
  </si>
  <si>
    <t>ފުރަތަމަ 100 ދުވަހުގެ ވައުދުތައް ފުއްދުން</t>
  </si>
  <si>
    <t>ހިޔާ ފްލެޓް ޓަވަރުތަކުގައި ލިފްޓް ހަރުކުރުން</t>
  </si>
  <si>
    <t>ސްޓްރެޓީޖިކް އިންވެސްޓްމަންޓްތަކުގެ ކޮންސަލްޓަންސީ</t>
  </si>
  <si>
    <t>ކުރީގެ ރައީސުންނަށް ދޭ އިނާޔަތް</t>
  </si>
  <si>
    <t>ކުރީގެ ރައީސުންނަށް ލިބޭ ފައިސާގެ އިނާޔަތް</t>
  </si>
  <si>
    <t>ރައީސުލްޖުމްހޫރިއްޔާ މައުމޫން ޢަބުދުލް ޤައްޔޫމް</t>
  </si>
  <si>
    <t>ރައީސުލްޖުމްހޫރިއްޔާ މުހައްމަދު ނަޝީދު</t>
  </si>
  <si>
    <t>ރައީސުލްޖުމްހޫރިއްޔާ އަބްދުﷲ ޔާމީން ޢަބުދުލް ޤައްޔޫމް</t>
  </si>
  <si>
    <t>ރައީސުލްޖުމްހޫރިއްޔާ އިބްރާހިމް މުޙައްމަދު ސޯލިހު</t>
  </si>
  <si>
    <t>ކުރީގެ ރައީސުންނަށް ލިބޭ ލިވިންގ އެލަވަންސް</t>
  </si>
  <si>
    <t>ރައީސުލްޖުމްހޫރިއްޔާ މުޙަންމަދު ވަހީދު ޙަސަން މަނިކު</t>
  </si>
  <si>
    <t>ކުރީގެ ރައީސުންނަށް އޮފީސް ހިންގުމަށް ދޭ ފައިސާ</t>
  </si>
  <si>
    <t>ކުރީގެ ރައީސުންނަށް ބޭސްފަރުވާ ކުރުމަށް ދޭ ފައިސާ</t>
  </si>
  <si>
    <t>ދައުލަތުގެ މުއައްސަސާތަކުގެ ޔޫޓިލިޓީ އަދި އާންމު ޚަރަދު</t>
  </si>
  <si>
    <t>ޔޫޓިލިޓީ ކޮސްޓް</t>
  </si>
  <si>
    <t>ޔޫޓިލިޓީ ޗާރޖަސް</t>
  </si>
  <si>
    <t>ދައުލަތުގެ މުއައްސަސާތަކުގެ ކަރަންޓު ބިލު ދެއްކުން</t>
  </si>
  <si>
    <t>ދައުލަތުގެ މުއައްސަސާތަކުގެ ފެން ބިލު ދެއްކުން</t>
  </si>
  <si>
    <t>އިންޝުއަރެންސް ހަރަދު</t>
  </si>
  <si>
    <t>ދައުލަތުގެ މިނިސްޓަރުންގެ ހެލްތް އިންޝުއަރެންސް</t>
  </si>
  <si>
    <t>ފިއުލް ހެޖިންގ</t>
  </si>
  <si>
    <t>ގާނޫނީ އަދި އާންމު އިދާރީ ހަރަދުތައް</t>
  </si>
  <si>
    <t xml:space="preserve">ދައުލަތުގެ ފަރާތުން ހަޔަރކުރެވޭ ލޯޔަރުންގެ ޚަރަދުތަށް ހަމަޖެއްސުމަށް </t>
  </si>
  <si>
    <t>ފައިނޭންސް އަދި ބޭންކް ޗާރޖަސް</t>
  </si>
  <si>
    <t>ޕީ.އޯ.އެސް ޓާރމިނަލް ފީ އަދި ޕޭމަންޓް ގޭޓްވޭ ފީ</t>
  </si>
  <si>
    <t>ބޭންކްޗާރޖާއި ކޮމިޝަން</t>
  </si>
  <si>
    <t>އަހަރީ ސަބްސްކްރިޕްޝަން</t>
  </si>
  <si>
    <t>އެސް.އޭ.ޕީ ސިސްޓަމުގެ ލައިސަންސް ގަތުން</t>
  </si>
  <si>
    <t>ކްރެޑިޓް ރޭޓިންގ ފިސްކަލް އެޖެންޓް ފީ</t>
  </si>
  <si>
    <t>ބްލޫމްބަރގް ޕޯޓަލް އަހަރީ ފީ</t>
  </si>
  <si>
    <t>މޯލްޑިވްސް މާކެޓިންގ އެންޑް ޕަބްލިކް ރިލޭޝަންސް ކޯޕަރޭޝަން</t>
  </si>
  <si>
    <t>ދައުލަތުގެ ބޭނުމަށް ސޮފްޓްވެއަރ އާއި ހާޑްވެއަރ ހޯދުން</t>
  </si>
  <si>
    <t>ޕަބްލިކް އެކައުންޓިންގ ސިސްޓަމް SAP S/4 HANA އަށް ބަދަލުކުރުން</t>
  </si>
  <si>
    <t>ހަރުމުދާ ހޯދުން</t>
  </si>
  <si>
    <t>ދައުލަތަށް ބޭނުންވާ ވެހިކަލްސް ހޯދުން</t>
  </si>
  <si>
    <t>ދައުލަތުގެ މުއައްސަސާތަކުގެ އޮފީސް އިމާރާތް</t>
  </si>
  <si>
    <t>ނޭޝަނަލް ޑިޒާސްޓަރ މެނޭޖްމަންޓް އޮތޯރިޓީއަށް ބިން ގަތުން</t>
  </si>
  <si>
    <t>އިންތިހާބީ ރައީސުލްޖުމްހޫރިއްޔާގެ އޮފީސް</t>
  </si>
  <si>
    <t>ބަޖެޓުގެ ބޭރުން ހިންގާ މުއައްސަސާތަކަށް ފައިސާ ދޫކުރުން</t>
  </si>
  <si>
    <t>ބަޖެޓުގެ ބޭރުން ހިންގާ މުއައްސަސާތައް</t>
  </si>
  <si>
    <t>މޯލްޑިވްސް ސިވިލް އޭވިއޭޝަން އޮތޯރިޓީ</t>
  </si>
  <si>
    <t>ކެޕިޓަލް މާކެޓް ޑިވެލޮޕްމަންޓް އޮތޯރިޓީ</t>
  </si>
  <si>
    <t>މޯލްޑިވްސް ބާ ކައުންސިލް</t>
  </si>
  <si>
    <t>އިންސްޓިޓިއުޓް އޮފް ޗާޓަރޑް އެކައުންޓެންޓްސް އޮފް ދަ މޯލްޑިވްސް</t>
  </si>
  <si>
    <t>ދައުލަތުގެ ބަޖެޓުން ސިޔާސީ ޕާޓީ ތަކަށް ދައްކަންޖެހޭ 0.1 %</t>
  </si>
  <si>
    <t>އެސްއޯއީތައް މެދުވެރިކޮށް ޕަބްލިކް ސަރވިސް ދިނުން</t>
  </si>
  <si>
    <t>ސަރުކާރުގެ މީޑިއާ ސަރވިސް</t>
  </si>
  <si>
    <t>ދައުލަތުގެގެ މީޑިއާ ސަރވިސް</t>
  </si>
  <si>
    <t>ޕީ.އެސް.އެމް ހިންގުމުގެ ޚަރަދު</t>
  </si>
  <si>
    <t>އެސްއޯއީތަކަށް ދޭ ހިލޭ އެހީ</t>
  </si>
  <si>
    <t>ސްޓޭޓް ޓްރޭޑިންގ އޯގަނައިޒޭޝަން</t>
  </si>
  <si>
    <t>މިފްކޯ - އައިސް ޕްލާންޓް އެޅުން</t>
  </si>
  <si>
    <t>ފެނަކަ ކޯޕަރޭޝަން ލިމިޓެޑް</t>
  </si>
  <si>
    <t>ސަބްސިޑީ ކުރަމުންދާ މުއްދަތުގައި ކޭޝްފްލޯ ހަމަޖެއްސުން</t>
  </si>
  <si>
    <t>ސްޓޭޓް އިލެކްޓްރިކް ކޮމްޕެނީ</t>
  </si>
  <si>
    <t>އިންޓަރެސްޓް ޚަރަދުތަކާއި ދަރަނި އަނބުރާ ދެއްކުން</t>
  </si>
  <si>
    <t>ފައިނޭންސް ކޯސްޓު</t>
  </si>
  <si>
    <t>އިންޓަރެސްޓް ހަރަދު - ކްރެޑިޓަރ ތަކަށް ދެއްކުން</t>
  </si>
  <si>
    <t>ޓްރެޜަރީ ބޮންޑް (އެމް.އެމް.އޭ)</t>
  </si>
  <si>
    <t>ޑޮމެސްޓިކް</t>
  </si>
  <si>
    <t>ބޭރުގެ ބޮންޑް ހޯލްޑަރ</t>
  </si>
  <si>
    <t>ޕައިޕްލައިން ސެކިއުރިޓީޒް</t>
  </si>
  <si>
    <t>މަލްޓިލެޓްރަލް</t>
  </si>
  <si>
    <t>ބައިލެޓްރަލް</t>
  </si>
  <si>
    <t>ބަޔަރސް ކްރެޑިޓް</t>
  </si>
  <si>
    <t>ޕައިޕްލައިން ލޯނު</t>
  </si>
  <si>
    <t>ޕްރައިވެޓް</t>
  </si>
  <si>
    <t>އެހެނިހެން މާލީ ކޯޕަރޭޝަންތައް</t>
  </si>
  <si>
    <t>އިންޓަރެސްޓް ހަރަދު - އިންސްޓްރޫމަންޓްސް ތަކަށް ދެއްކުން</t>
  </si>
  <si>
    <t>ފިކްސްޑް ކޫޕަން ބޮންޑް</t>
  </si>
  <si>
    <t>ޕެންޝަން އެކްރޫޑް ރައިޓްސް ބޮންޑް</t>
  </si>
  <si>
    <t>ދިވެހި ރުފިޔާ ޓީ-ބިލް</t>
  </si>
  <si>
    <t>ޔޫ.އެސް ޑޮލަރ ޓީ-ބިލް (ދިވެހި ރުފިޔާއިން)</t>
  </si>
  <si>
    <t>އިސްލާމިކް އިންސްޓްރޫމަންޓްސް</t>
  </si>
  <si>
    <t>ވޭރިއެބަލް ކޫޕަން ބޮންޑު</t>
  </si>
  <si>
    <t>ދަރަނި އަނބުރާ ދެއްކުން</t>
  </si>
  <si>
    <t>މަލްޓި ލެޓްރަލް</t>
  </si>
  <si>
    <t>ސަބްސިޑީޒް، ވެލްފެއަރ ޚަރަދު އަދި ޓްރާންސްފާ</t>
  </si>
  <si>
    <t>ޓްރާންސްޕޯޓު ސަބްސިޑީ</t>
  </si>
  <si>
    <t>އެމް.ޓީ.ސީ.ސީ އިން ފޯރުކޮށްދޭ ފެރީ އާއި ބަހުގެ ހިދުމަތުގެ އަގުހެޔޮކުރުމަށް</t>
  </si>
  <si>
    <t>އިލެކްޓްރިސިޓީ ސަބްސިޑީ</t>
  </si>
  <si>
    <t>ރައްޔިތުންނަށް ފޯރުކޮށްދޭ ކަރަންޓު އަގުހެޔޮ ކުރުމަށް (ސްޓެލްކޯ)</t>
  </si>
  <si>
    <t>ރައްޔިތުންނަށް ފޯރުކޮށްދޭ ކަރަންޓު އަގުހެޔޮ ކުރުމަށް (ފެނަކަ)</t>
  </si>
  <si>
    <t>ރައްޔިތުންނަށް ފޯރުކޮށްދޭ ކަރަންޓު އަގުހެޔޮ ކުރުމަށް (އެމް.ޑަބްލިއު.އެސް.ސީ)</t>
  </si>
  <si>
    <t>ރައްޔިތުންނަށް ފޯރުކޮށްދޭ ކަރަންޓު އަގުހެޔޮ ކުރުމަށް (ރ.އުނގޫފާރު ކައުންސިލް)</t>
  </si>
  <si>
    <t>ފިއުލް ސަބްސިޑީ</t>
  </si>
  <si>
    <t>އެސް.ޓި.އޯ އިން ވިއްކާ ތެޔޮ އަގުހެޔޮ ކުރުމަށް</t>
  </si>
  <si>
    <t>ސްޓޭޕްލް ފުޑް ސަބްސިޑީ</t>
  </si>
  <si>
    <t>އެސް.ޓި.އޯ އިން ވިއްކާ ކާޑު އަގުހެޔޮ ކުރުމަށް</t>
  </si>
  <si>
    <t>ވޭސްޓް މެނޭޖްމަންޓް ސަބްސިޑީ</t>
  </si>
  <si>
    <t>ވެމްކޯ އިން ފޯރުކޮށްދޭ ހިދުމަތްތަކުގެ އަގުހެޔޮ ކުރުމަށް</t>
  </si>
  <si>
    <t>ދައުލަތުގެ އާމްދަނީއިން ކުރާ ޓްރާންސްފާތައް</t>
  </si>
  <si>
    <t>ދައުލަތުގެ އާމްދަނީއިން އެކި ފަރާތްތަކަށް ދިނުމަށް ކަނޑައަޅާ ފައިސާ</t>
  </si>
  <si>
    <t>ފިޝަރީޒް ސަބްސިޑީ</t>
  </si>
  <si>
    <t>މިފްކޯއިން މަސްވެރިންގެ އަތުން ގަންނަ ކަނޑުމަހުގެ އަގު ހިފެހެއްޓުމަށް</t>
  </si>
  <si>
    <t>ސްވަރޭޖް ސަބްސިޑީ</t>
  </si>
  <si>
    <t>ރައްޔިތުންނަށް ފޯރުކޮށްދޭ ނަރުދަމާގެ ހިދުމަތުން ލިބޭ ގެއްލުން ކުޑަކުރުން (ފެނަކަ)</t>
  </si>
  <si>
    <t>ހައުސިންގ ސަބްސިޑީ</t>
  </si>
  <si>
    <t>އިޖުތިމާޢީ ބޯހިޔާވަހިކަމުގެ އަގު ހެޔޮކުރުން (އެޗް.ޑީ.ސީ)</t>
  </si>
  <si>
    <t xml:space="preserve">ސަރުކާރު ހިއްސާވާ ކުންފުނިތަކަށް ކެޕިޓަލް ދޫކުރުމަށް </t>
  </si>
  <si>
    <t>މޯލްޑިވްސް ހައްޖު ކޯޕަރޭޝަން ލިމިޓެޑް</t>
  </si>
  <si>
    <t>މޯލްޑިވްސް ސްޕޯޓްސް ކޯޕަރޭޝަން ލިމިޓެޑް</t>
  </si>
  <si>
    <t>މޯލްޑިވްސް އިންޓެގްރޭޓެޑް ޓޫރިޒަމް ޑިވެލޮޕްމަންޓް ކޯޕަރޭޝަން</t>
  </si>
  <si>
    <t>ބިޒްނަސް ސެންޓަރ ކޯޕަރޭޝަން</t>
  </si>
  <si>
    <t>ކައްދޫ އެއާރޕޯރޓް ކޮމްޕެނީ ލިމިޓެޑް</t>
  </si>
  <si>
    <t>އާސަންދަ ޕްރައިވެޓް ލިމިޓެޑް</t>
  </si>
  <si>
    <t>މޯލްޑިވްސް ފަންޑްސް މެނޭޖްމަންޓް ކޯޕަރޭޝަން ލިމިޓެޑް</t>
  </si>
  <si>
    <t>ވޭސްޓް މެނޭޖްމަންޓް ކޯޕަރޭޝަން ލިމިޓެޑް</t>
  </si>
  <si>
    <t>އެސް.އެމް.އީ ޑިވެލޮޕްމަންޓް ފައިނޭންސް ކޯޕަރޭޝަން</t>
  </si>
  <si>
    <t>އައްޑޫ އިންޓަރނޭޝަނަލް އެއަރޕޯޓް</t>
  </si>
  <si>
    <t>ފަހި ދިރިއުޅުން ކޯޕަރޭޝަން ލިމިޓެޑް</t>
  </si>
  <si>
    <t>ހައުސިންގ ޑިވެލޮޕްމަންޓް ކޯޕަރޭޝަން</t>
  </si>
  <si>
    <t>ޓްރޭޑްނެޓް މޯލްޑިވްސް ކޯޕަރޭޝަން</t>
  </si>
  <si>
    <t>ރީޖަނަލް އެއަރޕޯޓްސް</t>
  </si>
  <si>
    <t>އެގްރޯ ނޭޝަނަލް ކޯޕަރޭޝަން</t>
  </si>
  <si>
    <t>އޯޝަން ކަނެކްޓް މޯލްޑިވްސް</t>
  </si>
  <si>
    <t>މޯލްޑިވްސް ޕޯސްޓް ލިމިޓެޑް</t>
  </si>
  <si>
    <t>މޯލްޑިވްސް އިންޑަސްޓްރިއަލް ފިޝަރީޒް ކޮމްޕެނީ (މިފްކޯ)</t>
  </si>
  <si>
    <t>ރޯޑް ޑިވޮލޮޕްމަންޓް ކޯޕަރޭޝަން</t>
  </si>
  <si>
    <t>ބައިނަލް އަޤްވާމީ އިދާރާތަކަށް ދޭ ރައުސުލްމާލު</t>
  </si>
  <si>
    <t>އައި.ޑީ.ބީ</t>
  </si>
  <si>
    <t>އައި.ސީ.އައި.އީ.ސީ</t>
  </si>
  <si>
    <t>އައި.ޑީ.އޭ</t>
  </si>
  <si>
    <t xml:space="preserve">ޔޫ.އެން.ޑީ.ޕީ </t>
  </si>
  <si>
    <t>އައި.ސީ.ޑީ</t>
  </si>
  <si>
    <t>އޭ.އައި.އައި.ބީ</t>
  </si>
  <si>
    <t>އައި.އެސް.އެފް.ޑީ</t>
  </si>
  <si>
    <t>އައި.ޓީ.އެފް.ސީ</t>
  </si>
  <si>
    <t>ސީ.އެފް.ޓީ.ސީ</t>
  </si>
  <si>
    <t>އައި.ބީ.އާރު.ޑީ</t>
  </si>
  <si>
    <t>އައި.އެފް.ސީ</t>
  </si>
  <si>
    <t>ކޮންޓިންޖެންސީ އަދި ޕްރޮވިޜަން</t>
  </si>
  <si>
    <t>ޤަޟިއްޔާތަކާއި ގުޅިގެން ނުވަތަ ސެޓްލްމަންޓްގެ ގޮތުގައި ދޫކުރާ ފައިސާ</t>
  </si>
  <si>
    <t>ބަޖެޓު ކޮންޓިންޖެންސީ</t>
  </si>
  <si>
    <t>ޓްރެޜަރީ ލޯނު ދޫކުރުން</t>
  </si>
  <si>
    <t>ސިފައިންގ ކޯޕަރޭޓިވް ސޮސައިޓީ</t>
  </si>
  <si>
    <t>ސިފްކޯ - ހައުސިންގ މަޝްރޫއު</t>
  </si>
  <si>
    <t>އެއާޕޯޓް އިންވެސްޓްމަންޓް މޯލްޑިވްސް ޕްރައިވެޓް ލިމިޓެޑް</t>
  </si>
  <si>
    <t>ސެޓްލްމަންޓްތަކަށް ދޫކުރާ ލޯނު</t>
  </si>
  <si>
    <t>އެއާޕޯޓް އިންވެސްޓް މޯލްޑިވްސް - ޑަބްލިއު.އެލްޓީ.އަށް ބަދަލު ދިނުން</t>
  </si>
  <si>
    <t>ޕަބްލިކް ސަރވިސް މީޑިއާ</t>
  </si>
  <si>
    <t>ބްރޯޑްކާސްޓިންގ ލައިސަންސް/ރައިޓްސް ހޯދުން</t>
  </si>
  <si>
    <t>ޕީ.އެސް.އެމް - ވޯލްޑް ކަޕް ބްރޯޑްކާސްޓްކުރުމުގެ ލައިސަންސް ގަތުމަށް</t>
  </si>
  <si>
    <t>ޕެންޑިންގ ޕޭމަންޓްސް ސެޓްލްކުރުން</t>
  </si>
  <si>
    <t>އެސް.ޓީ.އޯގެ ފިއުލް ބިލް ދެއްކުމަށް</t>
  </si>
  <si>
    <t>ރޯޑް ޕްރޮޖެކްޓްސް އެންޑް ބްރިކްވޯކްސް</t>
  </si>
  <si>
    <t>މެޝިނަރީޒް، އިކުއިޕްމަންޓްސް އެންޑް ވެހިކަލްސް ހޯދުމަށް</t>
  </si>
  <si>
    <t>ޕޮލިސް ކޯޕަރޭޓިވް ސޮސައިޓީ</t>
  </si>
  <si>
    <t>ޕޮލްކޯ - ހައުސިންގ މަޝްރޫއު</t>
  </si>
  <si>
    <t>ހިލޭ އެހީ ދޫކުރުން</t>
  </si>
  <si>
    <t>ގްލޯބަލް އައުޓްރީޗް އެންޑް އެސިސްޓަންސް</t>
  </si>
  <si>
    <t>ތުރުކީ-ސީރިއާ އަށް އައި ބިންހުލުމާ ގުޅިގެން އެހީތެރިކަން ފޯރުކޮށްދިނުން</t>
  </si>
  <si>
    <t>ތުރުކީ-ސީރިއާ ބިންހެލުމުގެ އަސަރުކޮށްފައިވާ ފަރާތްތަކަށް 1 މިލިއަން ދަޅުމަސް ހަދިޔާކުރުން</t>
  </si>
  <si>
    <t>ކައުންސިލްތަކަށް ކޮންޑިޝަނަލް ގްރާންޓް ދިނުން</t>
  </si>
  <si>
    <t>އައްޑޫ ސިޓީ ކައުންސިލް</t>
  </si>
  <si>
    <t>ކޮންޑިޝަނަލް ގްރާންޓް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</si>
</sst>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rgb="FF106FC5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sz val="12"/>
      <name val="Roboto Condensed"/>
    </font>
    <font>
      <sz val="12"/>
      <color rgb="FF454545"/>
      <name val="MV Typewriter"/>
    </font>
    <font>
      <b/>
      <sz val="12"/>
      <name val="Roboto Condensed"/>
    </font>
    <font>
      <sz val="12"/>
      <color theme="0"/>
      <name val="Mv Eamaan XP"/>
      <family val="3"/>
    </font>
    <font>
      <sz val="12"/>
      <color rgb="FF106FC5"/>
      <name val="Mv Eamaan XP"/>
      <family val="3"/>
    </font>
    <font>
      <sz val="12"/>
      <color theme="1"/>
      <name val="MV Typewriter"/>
    </font>
    <font>
      <b/>
      <sz val="13"/>
      <name val="Roboto Condensed"/>
    </font>
    <font>
      <b/>
      <sz val="13"/>
      <color rgb="FFEF903A"/>
      <name val="Roboto Condensed"/>
    </font>
    <font>
      <b/>
      <sz val="12"/>
      <name val="MV Typewriter"/>
    </font>
    <font>
      <b/>
      <sz val="12"/>
      <color rgb="FFEF903A"/>
      <name val="MV Typewriter"/>
    </font>
    <font>
      <sz val="12"/>
      <color rgb="FFEF903A"/>
      <name val="Mv Eamaan XP"/>
      <family val="3"/>
    </font>
    <font>
      <b/>
      <sz val="12"/>
      <color theme="0"/>
      <name val="Roboto Condensed"/>
    </font>
    <font>
      <sz val="12"/>
      <color rgb="FFEF903A"/>
      <name val="Roboto Condensed"/>
    </font>
    <font>
      <b/>
      <sz val="12"/>
      <color rgb="FFEF903A"/>
      <name val="Roboto Condensed"/>
    </font>
    <font>
      <sz val="12"/>
      <color rgb="FF454545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EF903A"/>
        <bgColor indexed="64"/>
      </patternFill>
    </fill>
    <fill>
      <patternFill patternType="solid">
        <fgColor rgb="FFF9D3B1"/>
        <bgColor indexed="64"/>
      </patternFill>
    </fill>
    <fill>
      <patternFill patternType="solid">
        <fgColor rgb="FFFDEFE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EF903A"/>
      </top>
      <bottom style="medium">
        <color rgb="FFEF903A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164" fontId="0" fillId="0" borderId="0" xfId="0" applyNumberFormat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3" applyFont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3" applyFont="1" applyAlignment="1">
      <alignment horizontal="right" vertical="center"/>
    </xf>
    <xf numFmtId="43" fontId="8" fillId="0" borderId="0" xfId="4" applyFont="1" applyFill="1" applyBorder="1" applyAlignment="1">
      <alignment horizontal="center" vertical="center"/>
    </xf>
    <xf numFmtId="43" fontId="9" fillId="0" borderId="0" xfId="4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3" applyFont="1" applyAlignment="1">
      <alignment horizontal="center" vertical="center" readingOrder="2"/>
    </xf>
    <xf numFmtId="0" fontId="12" fillId="0" borderId="0" xfId="3" applyFont="1" applyAlignment="1">
      <alignment horizontal="center" vertical="center" readingOrder="2"/>
    </xf>
    <xf numFmtId="43" fontId="13" fillId="0" borderId="1" xfId="4" applyFont="1" applyFill="1" applyBorder="1" applyAlignment="1">
      <alignment horizontal="center" vertical="center"/>
    </xf>
    <xf numFmtId="43" fontId="14" fillId="0" borderId="1" xfId="4" applyFont="1" applyFill="1" applyBorder="1" applyAlignment="1">
      <alignment horizontal="center" vertical="center"/>
    </xf>
    <xf numFmtId="43" fontId="15" fillId="0" borderId="0" xfId="4" applyFont="1" applyFill="1" applyBorder="1" applyAlignment="1">
      <alignment horizontal="center" vertical="center"/>
    </xf>
    <xf numFmtId="164" fontId="5" fillId="0" borderId="0" xfId="1" applyNumberFormat="1" applyFont="1" applyAlignment="1">
      <alignment vertical="center"/>
    </xf>
    <xf numFmtId="164" fontId="17" fillId="0" borderId="0" xfId="1" applyNumberFormat="1" applyFont="1" applyAlignment="1">
      <alignment vertical="center"/>
    </xf>
    <xf numFmtId="164" fontId="7" fillId="3" borderId="0" xfId="1" applyNumberFormat="1" applyFont="1" applyFill="1" applyBorder="1" applyAlignment="1" applyProtection="1">
      <alignment horizontal="center" vertical="center"/>
      <protection locked="0"/>
    </xf>
    <xf numFmtId="164" fontId="16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right" vertical="center" indent="2"/>
      <protection locked="0"/>
    </xf>
    <xf numFmtId="164" fontId="7" fillId="4" borderId="0" xfId="1" applyNumberFormat="1" applyFont="1" applyFill="1" applyBorder="1" applyAlignment="1" applyProtection="1">
      <alignment horizontal="left" vertical="center"/>
      <protection locked="0"/>
    </xf>
    <xf numFmtId="164" fontId="18" fillId="4" borderId="0" xfId="1" applyNumberFormat="1" applyFont="1" applyFill="1" applyBorder="1" applyAlignment="1" applyProtection="1">
      <alignment horizontal="left" vertical="center"/>
      <protection locked="0"/>
    </xf>
    <xf numFmtId="0" fontId="13" fillId="4" borderId="0" xfId="1" applyNumberFormat="1" applyFont="1" applyFill="1" applyBorder="1" applyAlignment="1" applyProtection="1">
      <alignment horizontal="right" vertical="center" indent="3"/>
      <protection locked="0"/>
    </xf>
    <xf numFmtId="164" fontId="7" fillId="5" borderId="0" xfId="1" applyNumberFormat="1" applyFont="1" applyFill="1" applyBorder="1" applyAlignment="1" applyProtection="1">
      <alignment vertical="center"/>
      <protection locked="0"/>
    </xf>
    <xf numFmtId="164" fontId="18" fillId="5" borderId="0" xfId="1" applyNumberFormat="1" applyFont="1" applyFill="1" applyBorder="1" applyAlignment="1" applyProtection="1">
      <alignment vertical="center"/>
      <protection locked="0"/>
    </xf>
    <xf numFmtId="0" fontId="13" fillId="5" borderId="0" xfId="1" applyNumberFormat="1" applyFont="1" applyFill="1" applyBorder="1" applyAlignment="1" applyProtection="1">
      <alignment horizontal="right" vertical="center" indent="4"/>
      <protection locked="0"/>
    </xf>
    <xf numFmtId="164" fontId="19" fillId="0" borderId="0" xfId="1" applyNumberFormat="1" applyFont="1" applyFill="1" applyBorder="1" applyAlignment="1" applyProtection="1">
      <alignment vertical="center" wrapText="1"/>
      <protection locked="0"/>
    </xf>
    <xf numFmtId="164" fontId="17" fillId="0" borderId="0" xfId="1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 wrapText="1" indent="5"/>
      <protection locked="0"/>
    </xf>
    <xf numFmtId="164" fontId="19" fillId="0" borderId="2" xfId="1" applyNumberFormat="1" applyFont="1" applyFill="1" applyBorder="1" applyAlignment="1" applyProtection="1">
      <alignment vertical="center" wrapText="1"/>
      <protection locked="0"/>
    </xf>
    <xf numFmtId="164" fontId="17" fillId="0" borderId="2" xfId="1" applyNumberFormat="1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 applyProtection="1">
      <alignment horizontal="right" vertical="center" wrapText="1" indent="5"/>
      <protection locked="0"/>
    </xf>
    <xf numFmtId="164" fontId="19" fillId="0" borderId="3" xfId="1" applyNumberFormat="1" applyFont="1" applyFill="1" applyBorder="1" applyAlignment="1" applyProtection="1">
      <alignment vertical="center" wrapText="1"/>
      <protection locked="0"/>
    </xf>
    <xf numFmtId="164" fontId="17" fillId="0" borderId="3" xfId="1" applyNumberFormat="1" applyFont="1" applyFill="1" applyBorder="1" applyAlignment="1" applyProtection="1">
      <alignment vertical="center" wrapText="1"/>
      <protection locked="0"/>
    </xf>
    <xf numFmtId="0" fontId="6" fillId="0" borderId="3" xfId="0" applyFont="1" applyFill="1" applyBorder="1" applyAlignment="1" applyProtection="1">
      <alignment horizontal="right" vertical="center" wrapText="1" indent="5"/>
      <protection locked="0"/>
    </xf>
    <xf numFmtId="164" fontId="19" fillId="0" borderId="4" xfId="1" applyNumberFormat="1" applyFont="1" applyFill="1" applyBorder="1" applyAlignment="1" applyProtection="1">
      <alignment vertical="center" wrapText="1"/>
      <protection locked="0"/>
    </xf>
    <xf numFmtId="164" fontId="17" fillId="0" borderId="4" xfId="1" applyNumberFormat="1" applyFont="1" applyFill="1" applyBorder="1" applyAlignment="1" applyProtection="1">
      <alignment vertical="center" wrapText="1"/>
      <protection locked="0"/>
    </xf>
    <xf numFmtId="0" fontId="6" fillId="0" borderId="4" xfId="0" applyFont="1" applyFill="1" applyBorder="1" applyAlignment="1" applyProtection="1">
      <alignment horizontal="right" vertical="center" wrapText="1" indent="5"/>
      <protection locked="0"/>
    </xf>
    <xf numFmtId="0" fontId="13" fillId="5" borderId="0" xfId="1" applyNumberFormat="1" applyFont="1" applyFill="1" applyBorder="1" applyAlignment="1" applyProtection="1">
      <alignment horizontal="right" vertical="center" indent="4" readingOrder="2"/>
      <protection locked="0"/>
    </xf>
    <xf numFmtId="43" fontId="19" fillId="0" borderId="0" xfId="1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6" fillId="0" borderId="0" xfId="0" applyFont="1" applyFill="1" applyBorder="1" applyAlignment="1" applyProtection="1">
      <alignment horizontal="right" vertical="center" wrapText="1" indent="5" readingOrder="2"/>
      <protection locked="0"/>
    </xf>
    <xf numFmtId="0" fontId="6" fillId="0" borderId="2" xfId="0" applyFont="1" applyFill="1" applyBorder="1" applyAlignment="1" applyProtection="1">
      <alignment horizontal="right" vertical="center" wrapText="1" indent="5" readingOrder="2"/>
      <protection locked="0"/>
    </xf>
    <xf numFmtId="0" fontId="2" fillId="0" borderId="0" xfId="0" applyFont="1" applyAlignment="1">
      <alignment vertical="center"/>
    </xf>
    <xf numFmtId="43" fontId="10" fillId="0" borderId="0" xfId="0" applyNumberFormat="1" applyFont="1" applyAlignment="1">
      <alignment vertical="center"/>
    </xf>
    <xf numFmtId="164" fontId="7" fillId="0" borderId="5" xfId="1" applyNumberFormat="1" applyFont="1" applyFill="1" applyBorder="1" applyAlignment="1" applyProtection="1">
      <alignment vertical="center"/>
      <protection hidden="1"/>
    </xf>
    <xf numFmtId="0" fontId="13" fillId="0" borderId="5" xfId="2" applyFont="1" applyFill="1" applyBorder="1" applyAlignment="1">
      <alignment horizontal="right" vertical="center" indent="2" readingOrder="2"/>
    </xf>
    <xf numFmtId="164" fontId="18" fillId="0" borderId="5" xfId="1" applyNumberFormat="1" applyFont="1" applyFill="1" applyBorder="1" applyAlignment="1" applyProtection="1">
      <alignment vertical="center"/>
      <protection hidden="1"/>
    </xf>
  </cellXfs>
  <cellStyles count="5">
    <cellStyle name="40% - Accent2" xfId="2" builtinId="35"/>
    <cellStyle name="Comma" xfId="1" builtinId="3"/>
    <cellStyle name="Comma 6" xfId="4" xr:uid="{A1DAE971-8069-43DD-9C34-7A27DE08F252}"/>
    <cellStyle name="Normal" xfId="0" builtinId="0"/>
    <cellStyle name="Normal 9" xfId="3" xr:uid="{18624FB4-AF37-4890-AE5A-A9FF3122CC5D}"/>
  </cellStyles>
  <dxfs count="0"/>
  <tableStyles count="0" defaultTableStyle="TableStyleMedium2" defaultPivotStyle="PivotStyleLight16"/>
  <colors>
    <mruColors>
      <color rgb="FFEF903A"/>
      <color rgb="FFEF90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2A264-A96E-4FD0-8F0E-5E224DE1940E}">
  <sheetPr>
    <pageSetUpPr fitToPage="1"/>
  </sheetPr>
  <dimension ref="A1:G235"/>
  <sheetViews>
    <sheetView showGridLines="0" tabSelected="1" view="pageBreakPreview" zoomScaleNormal="85" zoomScaleSheetLayoutView="100" workbookViewId="0">
      <selection activeCell="H5" sqref="H5"/>
    </sheetView>
  </sheetViews>
  <sheetFormatPr defaultRowHeight="19.5" x14ac:dyDescent="0.25"/>
  <cols>
    <col min="1" max="2" width="16.75" style="4" customWidth="1"/>
    <col min="3" max="3" width="16.75" style="42" customWidth="1"/>
    <col min="4" max="5" width="16.75" style="4" customWidth="1"/>
    <col min="6" max="6" width="68.75" style="8" customWidth="1"/>
    <col min="7" max="7" width="9.875" style="4" hidden="1" customWidth="1"/>
  </cols>
  <sheetData>
    <row r="1" spans="1:7" ht="38.25" customHeight="1" x14ac:dyDescent="0.25">
      <c r="A1" s="1"/>
      <c r="B1" s="1"/>
      <c r="C1" s="2"/>
      <c r="D1" s="1"/>
      <c r="E1" s="1"/>
      <c r="F1" s="3" t="s">
        <v>0</v>
      </c>
    </row>
    <row r="2" spans="1:7" ht="19.5" customHeight="1" x14ac:dyDescent="0.25">
      <c r="A2" s="1"/>
      <c r="B2" s="1"/>
      <c r="C2" s="2"/>
      <c r="D2" s="1"/>
      <c r="E2" s="1"/>
      <c r="F2" s="5" t="s">
        <v>1</v>
      </c>
    </row>
    <row r="3" spans="1:7" ht="11.25" customHeight="1" x14ac:dyDescent="0.25">
      <c r="A3" s="6"/>
      <c r="B3" s="6"/>
      <c r="C3" s="7"/>
      <c r="D3" s="6"/>
      <c r="E3" s="6"/>
    </row>
    <row r="4" spans="1:7" ht="30" customHeight="1" x14ac:dyDescent="0.25">
      <c r="A4" s="9">
        <v>2026</v>
      </c>
      <c r="B4" s="9">
        <v>2025</v>
      </c>
      <c r="C4" s="10">
        <v>2024</v>
      </c>
      <c r="D4" s="9">
        <v>2023</v>
      </c>
      <c r="E4" s="9">
        <v>2022</v>
      </c>
    </row>
    <row r="5" spans="1:7" ht="30" customHeight="1" thickBot="1" x14ac:dyDescent="0.3">
      <c r="A5" s="11" t="s">
        <v>2</v>
      </c>
      <c r="B5" s="11" t="s">
        <v>2</v>
      </c>
      <c r="C5" s="12" t="s">
        <v>2</v>
      </c>
      <c r="D5" s="11" t="s">
        <v>3</v>
      </c>
      <c r="E5" s="11" t="s">
        <v>4</v>
      </c>
    </row>
    <row r="6" spans="1:7" ht="11.25" customHeight="1" thickBot="1" x14ac:dyDescent="0.3">
      <c r="A6" s="6"/>
      <c r="B6" s="6"/>
      <c r="C6" s="13"/>
      <c r="D6" s="6"/>
      <c r="E6" s="6"/>
    </row>
    <row r="7" spans="1:7" ht="30" customHeight="1" thickBot="1" x14ac:dyDescent="0.3">
      <c r="A7" s="44">
        <f>SUMIF($G$9:$G$231,"SUM",A9:A231)</f>
        <v>21647460756</v>
      </c>
      <c r="B7" s="44">
        <f>SUMIF($G$9:$G$231,"SUM",B9:B231)</f>
        <v>19179534013</v>
      </c>
      <c r="C7" s="46">
        <f>SUMIF($G$9:$G$231,"SUM",C9:C231)</f>
        <v>14600776982</v>
      </c>
      <c r="D7" s="44">
        <f>SUMIF($G$9:$G$231,"SUM",D9:D231)</f>
        <v>13700286910</v>
      </c>
      <c r="E7" s="44">
        <f>SUMIF($G$9:$G$231,"SUM",E9:E231)</f>
        <v>12636061248</v>
      </c>
      <c r="F7" s="45" t="s">
        <v>5</v>
      </c>
    </row>
    <row r="8" spans="1:7" ht="11.25" customHeight="1" x14ac:dyDescent="0.25">
      <c r="A8" s="14"/>
      <c r="B8" s="14"/>
      <c r="C8" s="15"/>
      <c r="D8" s="14"/>
      <c r="E8" s="14"/>
    </row>
    <row r="9" spans="1:7" ht="30" customHeight="1" x14ac:dyDescent="0.25">
      <c r="A9" s="16">
        <f t="shared" ref="A9:D9" si="0">SUM(A10,A13)</f>
        <v>1500000000</v>
      </c>
      <c r="B9" s="16">
        <f t="shared" si="0"/>
        <v>1030840000</v>
      </c>
      <c r="C9" s="17">
        <f t="shared" si="0"/>
        <v>730840000</v>
      </c>
      <c r="D9" s="16">
        <f t="shared" si="0"/>
        <v>0</v>
      </c>
      <c r="E9" s="16">
        <f>SUM(E10,E13)</f>
        <v>0</v>
      </c>
      <c r="F9" s="18" t="s">
        <v>6</v>
      </c>
      <c r="G9" s="4" t="s">
        <v>7</v>
      </c>
    </row>
    <row r="10" spans="1:7" ht="30" customHeight="1" x14ac:dyDescent="0.25">
      <c r="A10" s="19">
        <f t="shared" ref="A10:D11" si="1">SUM(A11)</f>
        <v>1500000000</v>
      </c>
      <c r="B10" s="19">
        <f t="shared" si="1"/>
        <v>1000000000</v>
      </c>
      <c r="C10" s="20">
        <f t="shared" si="1"/>
        <v>500000000</v>
      </c>
      <c r="D10" s="19">
        <f t="shared" si="1"/>
        <v>0</v>
      </c>
      <c r="E10" s="19">
        <f>SUM(E11)</f>
        <v>0</v>
      </c>
      <c r="F10" s="21" t="s">
        <v>8</v>
      </c>
    </row>
    <row r="11" spans="1:7" ht="30" customHeight="1" x14ac:dyDescent="0.25">
      <c r="A11" s="22">
        <f t="shared" si="1"/>
        <v>1500000000</v>
      </c>
      <c r="B11" s="22">
        <f t="shared" si="1"/>
        <v>1000000000</v>
      </c>
      <c r="C11" s="23">
        <f t="shared" si="1"/>
        <v>500000000</v>
      </c>
      <c r="D11" s="22">
        <f t="shared" si="1"/>
        <v>0</v>
      </c>
      <c r="E11" s="22">
        <f>SUM(E12)</f>
        <v>0</v>
      </c>
      <c r="F11" s="24" t="s">
        <v>8</v>
      </c>
    </row>
    <row r="12" spans="1:7" ht="30" customHeight="1" x14ac:dyDescent="0.25">
      <c r="A12" s="25">
        <v>1500000000</v>
      </c>
      <c r="B12" s="25">
        <v>1000000000</v>
      </c>
      <c r="C12" s="26">
        <v>500000000</v>
      </c>
      <c r="D12" s="25">
        <v>0</v>
      </c>
      <c r="E12" s="25">
        <v>0</v>
      </c>
      <c r="F12" s="27" t="s">
        <v>8</v>
      </c>
    </row>
    <row r="13" spans="1:7" ht="30" customHeight="1" x14ac:dyDescent="0.25">
      <c r="A13" s="19">
        <f t="shared" ref="A13:D13" si="2">SUM(A14)</f>
        <v>0</v>
      </c>
      <c r="B13" s="19">
        <f t="shared" si="2"/>
        <v>30840000</v>
      </c>
      <c r="C13" s="20">
        <f t="shared" si="2"/>
        <v>230840000</v>
      </c>
      <c r="D13" s="19">
        <f t="shared" si="2"/>
        <v>0</v>
      </c>
      <c r="E13" s="19">
        <f>SUM(E14)</f>
        <v>0</v>
      </c>
      <c r="F13" s="21" t="s">
        <v>9</v>
      </c>
    </row>
    <row r="14" spans="1:7" ht="30" customHeight="1" x14ac:dyDescent="0.25">
      <c r="A14" s="22">
        <f t="shared" ref="A14:B14" si="3">SUM(A15:A16)</f>
        <v>0</v>
      </c>
      <c r="B14" s="22">
        <f t="shared" si="3"/>
        <v>30840000</v>
      </c>
      <c r="C14" s="23">
        <f>SUM(C15:C16)</f>
        <v>230840000</v>
      </c>
      <c r="D14" s="22">
        <f t="shared" ref="D14:E14" si="4">SUM(D15:D16)</f>
        <v>0</v>
      </c>
      <c r="E14" s="22">
        <f t="shared" si="4"/>
        <v>0</v>
      </c>
      <c r="F14" s="24" t="s">
        <v>10</v>
      </c>
    </row>
    <row r="15" spans="1:7" ht="30" customHeight="1" x14ac:dyDescent="0.25">
      <c r="A15" s="28">
        <v>0</v>
      </c>
      <c r="B15" s="28">
        <v>0</v>
      </c>
      <c r="C15" s="29">
        <v>200000000</v>
      </c>
      <c r="D15" s="28">
        <v>0</v>
      </c>
      <c r="E15" s="28">
        <v>0</v>
      </c>
      <c r="F15" s="30" t="s">
        <v>11</v>
      </c>
    </row>
    <row r="16" spans="1:7" ht="30" customHeight="1" x14ac:dyDescent="0.25">
      <c r="A16" s="25">
        <v>0</v>
      </c>
      <c r="B16" s="25">
        <f>2000000*15.42</f>
        <v>30840000</v>
      </c>
      <c r="C16" s="26">
        <f>2000000*15.42</f>
        <v>30840000</v>
      </c>
      <c r="D16" s="25">
        <v>0</v>
      </c>
      <c r="E16" s="25">
        <v>0</v>
      </c>
      <c r="F16" s="27" t="s">
        <v>12</v>
      </c>
    </row>
    <row r="17" spans="1:7" ht="30" customHeight="1" x14ac:dyDescent="0.25">
      <c r="A17" s="16">
        <f t="shared" ref="A17:D17" si="5">SUM(A18)</f>
        <v>19700000</v>
      </c>
      <c r="B17" s="16">
        <f t="shared" si="5"/>
        <v>19700000</v>
      </c>
      <c r="C17" s="17">
        <f t="shared" si="5"/>
        <v>19700000</v>
      </c>
      <c r="D17" s="16">
        <f t="shared" si="5"/>
        <v>10465593</v>
      </c>
      <c r="E17" s="16">
        <f>SUM(E18)</f>
        <v>10856495</v>
      </c>
      <c r="F17" s="18" t="s">
        <v>13</v>
      </c>
      <c r="G17" s="4" t="s">
        <v>7</v>
      </c>
    </row>
    <row r="18" spans="1:7" ht="30" customHeight="1" x14ac:dyDescent="0.25">
      <c r="A18" s="19">
        <f t="shared" ref="A18:D18" si="6">SUM(A19,A24,A30,A36)</f>
        <v>19700000</v>
      </c>
      <c r="B18" s="19">
        <f t="shared" si="6"/>
        <v>19700000</v>
      </c>
      <c r="C18" s="20">
        <f t="shared" si="6"/>
        <v>19700000</v>
      </c>
      <c r="D18" s="19">
        <f t="shared" si="6"/>
        <v>10465593</v>
      </c>
      <c r="E18" s="19">
        <f>SUM(E19,E24,E30,E36)</f>
        <v>10856495</v>
      </c>
      <c r="F18" s="21" t="s">
        <v>13</v>
      </c>
    </row>
    <row r="19" spans="1:7" ht="30" customHeight="1" x14ac:dyDescent="0.25">
      <c r="A19" s="22">
        <f t="shared" ref="A19:D19" si="7">SUM(A20:A23)</f>
        <v>2700000</v>
      </c>
      <c r="B19" s="22">
        <f t="shared" si="7"/>
        <v>2700000</v>
      </c>
      <c r="C19" s="23">
        <f t="shared" si="7"/>
        <v>2700000</v>
      </c>
      <c r="D19" s="22">
        <f t="shared" si="7"/>
        <v>1125000</v>
      </c>
      <c r="E19" s="22">
        <f>SUM(E20:E23)</f>
        <v>1465000</v>
      </c>
      <c r="F19" s="24" t="s">
        <v>14</v>
      </c>
    </row>
    <row r="20" spans="1:7" ht="30" customHeight="1" x14ac:dyDescent="0.25">
      <c r="A20" s="28">
        <v>900000</v>
      </c>
      <c r="B20" s="28">
        <v>900000</v>
      </c>
      <c r="C20" s="29">
        <v>900000</v>
      </c>
      <c r="D20" s="28">
        <v>900000</v>
      </c>
      <c r="E20" s="28">
        <v>875000</v>
      </c>
      <c r="F20" s="30" t="s">
        <v>15</v>
      </c>
    </row>
    <row r="21" spans="1:7" ht="30" customHeight="1" x14ac:dyDescent="0.25">
      <c r="A21" s="31">
        <v>600000</v>
      </c>
      <c r="B21" s="31">
        <v>600000</v>
      </c>
      <c r="C21" s="32">
        <v>600000</v>
      </c>
      <c r="D21" s="31">
        <v>0</v>
      </c>
      <c r="E21" s="31">
        <v>0</v>
      </c>
      <c r="F21" s="33" t="s">
        <v>16</v>
      </c>
    </row>
    <row r="22" spans="1:7" ht="30" customHeight="1" x14ac:dyDescent="0.25">
      <c r="A22" s="31">
        <v>600000</v>
      </c>
      <c r="B22" s="31">
        <v>600000</v>
      </c>
      <c r="C22" s="32">
        <v>600000</v>
      </c>
      <c r="D22" s="31">
        <v>225000</v>
      </c>
      <c r="E22" s="31">
        <v>590000</v>
      </c>
      <c r="F22" s="33" t="s">
        <v>17</v>
      </c>
    </row>
    <row r="23" spans="1:7" ht="30" customHeight="1" x14ac:dyDescent="0.25">
      <c r="A23" s="34">
        <v>600000</v>
      </c>
      <c r="B23" s="34">
        <v>600000</v>
      </c>
      <c r="C23" s="35">
        <v>600000</v>
      </c>
      <c r="D23" s="34">
        <v>0</v>
      </c>
      <c r="E23" s="34">
        <v>0</v>
      </c>
      <c r="F23" s="36" t="s">
        <v>18</v>
      </c>
    </row>
    <row r="24" spans="1:7" ht="30" customHeight="1" x14ac:dyDescent="0.25">
      <c r="A24" s="22">
        <f t="shared" ref="A24:D24" si="8">SUM(A25:A29)</f>
        <v>3000000</v>
      </c>
      <c r="B24" s="22">
        <f t="shared" si="8"/>
        <v>3000000</v>
      </c>
      <c r="C24" s="23">
        <f t="shared" si="8"/>
        <v>3000000</v>
      </c>
      <c r="D24" s="22">
        <f t="shared" si="8"/>
        <v>1350000</v>
      </c>
      <c r="E24" s="22">
        <f>SUM(E25:E29)</f>
        <v>1815000</v>
      </c>
      <c r="F24" s="24" t="s">
        <v>19</v>
      </c>
    </row>
    <row r="25" spans="1:7" ht="30" customHeight="1" x14ac:dyDescent="0.25">
      <c r="A25" s="28">
        <v>600000</v>
      </c>
      <c r="B25" s="28">
        <v>600000</v>
      </c>
      <c r="C25" s="29">
        <v>600000</v>
      </c>
      <c r="D25" s="28">
        <v>600000</v>
      </c>
      <c r="E25" s="28">
        <v>625000</v>
      </c>
      <c r="F25" s="30" t="s">
        <v>15</v>
      </c>
    </row>
    <row r="26" spans="1:7" ht="30" customHeight="1" x14ac:dyDescent="0.25">
      <c r="A26" s="31">
        <v>600000</v>
      </c>
      <c r="B26" s="31">
        <v>600000</v>
      </c>
      <c r="C26" s="32">
        <v>600000</v>
      </c>
      <c r="D26" s="31">
        <v>0</v>
      </c>
      <c r="E26" s="31">
        <v>0</v>
      </c>
      <c r="F26" s="33" t="s">
        <v>16</v>
      </c>
    </row>
    <row r="27" spans="1:7" ht="30" customHeight="1" x14ac:dyDescent="0.25">
      <c r="A27" s="31">
        <v>600000</v>
      </c>
      <c r="B27" s="31">
        <v>600000</v>
      </c>
      <c r="C27" s="32">
        <v>600000</v>
      </c>
      <c r="D27" s="31">
        <v>600000</v>
      </c>
      <c r="E27" s="31">
        <v>600000</v>
      </c>
      <c r="F27" s="33" t="s">
        <v>20</v>
      </c>
    </row>
    <row r="28" spans="1:7" ht="30" customHeight="1" x14ac:dyDescent="0.25">
      <c r="A28" s="31">
        <v>600000</v>
      </c>
      <c r="B28" s="31">
        <v>600000</v>
      </c>
      <c r="C28" s="32">
        <v>600000</v>
      </c>
      <c r="D28" s="31">
        <v>150000</v>
      </c>
      <c r="E28" s="31">
        <v>590000</v>
      </c>
      <c r="F28" s="33" t="s">
        <v>17</v>
      </c>
    </row>
    <row r="29" spans="1:7" ht="30" customHeight="1" x14ac:dyDescent="0.25">
      <c r="A29" s="34">
        <v>600000</v>
      </c>
      <c r="B29" s="34">
        <v>600000</v>
      </c>
      <c r="C29" s="35">
        <v>600000</v>
      </c>
      <c r="D29" s="34">
        <v>0</v>
      </c>
      <c r="E29" s="34">
        <v>0</v>
      </c>
      <c r="F29" s="36" t="s">
        <v>18</v>
      </c>
    </row>
    <row r="30" spans="1:7" ht="30" customHeight="1" x14ac:dyDescent="0.25">
      <c r="A30" s="22">
        <f t="shared" ref="A30:D30" si="9">SUM(A31:A35)</f>
        <v>10500000</v>
      </c>
      <c r="B30" s="22">
        <f t="shared" si="9"/>
        <v>10500000</v>
      </c>
      <c r="C30" s="23">
        <f t="shared" si="9"/>
        <v>10500000</v>
      </c>
      <c r="D30" s="22">
        <f t="shared" si="9"/>
        <v>6825000</v>
      </c>
      <c r="E30" s="22">
        <f>SUM(E31:E35)</f>
        <v>6095873</v>
      </c>
      <c r="F30" s="24" t="s">
        <v>21</v>
      </c>
    </row>
    <row r="31" spans="1:7" ht="30" customHeight="1" x14ac:dyDescent="0.25">
      <c r="A31" s="28">
        <v>2100000</v>
      </c>
      <c r="B31" s="28">
        <v>2100000</v>
      </c>
      <c r="C31" s="29">
        <v>2100000</v>
      </c>
      <c r="D31" s="28">
        <v>2100000</v>
      </c>
      <c r="E31" s="28">
        <v>1895873</v>
      </c>
      <c r="F31" s="30" t="s">
        <v>15</v>
      </c>
    </row>
    <row r="32" spans="1:7" ht="30" customHeight="1" x14ac:dyDescent="0.25">
      <c r="A32" s="31">
        <v>2100000</v>
      </c>
      <c r="B32" s="31">
        <v>2100000</v>
      </c>
      <c r="C32" s="32">
        <v>2100000</v>
      </c>
      <c r="D32" s="31">
        <v>2100000</v>
      </c>
      <c r="E32" s="31">
        <v>2100000</v>
      </c>
      <c r="F32" s="33" t="s">
        <v>16</v>
      </c>
    </row>
    <row r="33" spans="1:7" ht="30" customHeight="1" x14ac:dyDescent="0.25">
      <c r="A33" s="31">
        <v>2100000</v>
      </c>
      <c r="B33" s="31">
        <v>2100000</v>
      </c>
      <c r="C33" s="32">
        <v>2100000</v>
      </c>
      <c r="D33" s="31">
        <v>2100000</v>
      </c>
      <c r="E33" s="31">
        <v>2100000</v>
      </c>
      <c r="F33" s="33" t="s">
        <v>20</v>
      </c>
    </row>
    <row r="34" spans="1:7" ht="30" customHeight="1" x14ac:dyDescent="0.25">
      <c r="A34" s="31">
        <v>2100000</v>
      </c>
      <c r="B34" s="31">
        <v>2100000</v>
      </c>
      <c r="C34" s="32">
        <v>2100000</v>
      </c>
      <c r="D34" s="31">
        <v>525000</v>
      </c>
      <c r="E34" s="31">
        <v>0</v>
      </c>
      <c r="F34" s="33" t="s">
        <v>17</v>
      </c>
    </row>
    <row r="35" spans="1:7" ht="30" customHeight="1" x14ac:dyDescent="0.25">
      <c r="A35" s="34">
        <v>2100000</v>
      </c>
      <c r="B35" s="34">
        <v>2100000</v>
      </c>
      <c r="C35" s="35">
        <v>2100000</v>
      </c>
      <c r="D35" s="34">
        <v>0</v>
      </c>
      <c r="E35" s="34">
        <v>0</v>
      </c>
      <c r="F35" s="36" t="s">
        <v>18</v>
      </c>
    </row>
    <row r="36" spans="1:7" ht="30" customHeight="1" x14ac:dyDescent="0.25">
      <c r="A36" s="22">
        <f t="shared" ref="A36:D36" si="10">SUM(A37:A41)</f>
        <v>3500000</v>
      </c>
      <c r="B36" s="22">
        <f t="shared" si="10"/>
        <v>3500000</v>
      </c>
      <c r="C36" s="23">
        <f t="shared" si="10"/>
        <v>3500000</v>
      </c>
      <c r="D36" s="22">
        <f t="shared" si="10"/>
        <v>1165593</v>
      </c>
      <c r="E36" s="22">
        <f>SUM(E37:E41)</f>
        <v>1480622</v>
      </c>
      <c r="F36" s="24" t="s">
        <v>22</v>
      </c>
    </row>
    <row r="37" spans="1:7" ht="30" customHeight="1" x14ac:dyDescent="0.25">
      <c r="A37" s="28">
        <v>700000</v>
      </c>
      <c r="B37" s="28">
        <v>700000</v>
      </c>
      <c r="C37" s="29">
        <v>700000</v>
      </c>
      <c r="D37" s="28">
        <v>1165593</v>
      </c>
      <c r="E37" s="28">
        <v>802708</v>
      </c>
      <c r="F37" s="30" t="s">
        <v>15</v>
      </c>
    </row>
    <row r="38" spans="1:7" ht="30" customHeight="1" x14ac:dyDescent="0.25">
      <c r="A38" s="31">
        <v>700000</v>
      </c>
      <c r="B38" s="31">
        <v>700000</v>
      </c>
      <c r="C38" s="32">
        <v>700000</v>
      </c>
      <c r="D38" s="31">
        <v>0</v>
      </c>
      <c r="E38" s="31">
        <v>677914</v>
      </c>
      <c r="F38" s="33" t="s">
        <v>16</v>
      </c>
    </row>
    <row r="39" spans="1:7" ht="30" customHeight="1" x14ac:dyDescent="0.25">
      <c r="A39" s="31">
        <v>700000</v>
      </c>
      <c r="B39" s="31">
        <v>700000</v>
      </c>
      <c r="C39" s="32">
        <v>700000</v>
      </c>
      <c r="D39" s="31">
        <v>0</v>
      </c>
      <c r="E39" s="31">
        <v>0</v>
      </c>
      <c r="F39" s="33" t="s">
        <v>20</v>
      </c>
    </row>
    <row r="40" spans="1:7" ht="30" customHeight="1" x14ac:dyDescent="0.25">
      <c r="A40" s="31">
        <v>700000</v>
      </c>
      <c r="B40" s="31">
        <v>700000</v>
      </c>
      <c r="C40" s="32">
        <v>700000</v>
      </c>
      <c r="D40" s="31">
        <v>0</v>
      </c>
      <c r="E40" s="31">
        <v>0</v>
      </c>
      <c r="F40" s="33" t="s">
        <v>17</v>
      </c>
    </row>
    <row r="41" spans="1:7" ht="30" customHeight="1" x14ac:dyDescent="0.25">
      <c r="A41" s="34">
        <v>700000</v>
      </c>
      <c r="B41" s="34">
        <v>700000</v>
      </c>
      <c r="C41" s="35">
        <v>700000</v>
      </c>
      <c r="D41" s="34">
        <v>0</v>
      </c>
      <c r="E41" s="34">
        <v>0</v>
      </c>
      <c r="F41" s="36" t="s">
        <v>18</v>
      </c>
    </row>
    <row r="42" spans="1:7" ht="30" customHeight="1" x14ac:dyDescent="0.25">
      <c r="A42" s="16">
        <f>SUM(A43,A47,A52,A66,A71)</f>
        <v>517033908</v>
      </c>
      <c r="B42" s="16">
        <f>SUM(B43,B47,B52,B66,B71)</f>
        <v>587033908</v>
      </c>
      <c r="C42" s="17">
        <f>SUM(C43,C47,C52,C66,C71)</f>
        <v>617033908</v>
      </c>
      <c r="D42" s="16">
        <f>SUM(D43,D47,D52,D66,D71)</f>
        <v>217903889</v>
      </c>
      <c r="E42" s="16">
        <f>SUM(E43,E47,E52,E66,E71)</f>
        <v>178530383</v>
      </c>
      <c r="F42" s="18" t="s">
        <v>23</v>
      </c>
      <c r="G42" s="4" t="s">
        <v>7</v>
      </c>
    </row>
    <row r="43" spans="1:7" ht="30" customHeight="1" x14ac:dyDescent="0.25">
      <c r="A43" s="19">
        <f t="shared" ref="A43:D43" si="11">SUM(A44)</f>
        <v>9250000</v>
      </c>
      <c r="B43" s="19">
        <f t="shared" si="11"/>
        <v>9250000</v>
      </c>
      <c r="C43" s="20">
        <f t="shared" si="11"/>
        <v>9250000</v>
      </c>
      <c r="D43" s="19">
        <f t="shared" si="11"/>
        <v>9180426</v>
      </c>
      <c r="E43" s="19">
        <f>SUM(E44)</f>
        <v>8183945</v>
      </c>
      <c r="F43" s="21" t="s">
        <v>24</v>
      </c>
    </row>
    <row r="44" spans="1:7" ht="30" customHeight="1" x14ac:dyDescent="0.25">
      <c r="A44" s="22">
        <f t="shared" ref="A44:D44" si="12">SUM(A45:A46)</f>
        <v>9250000</v>
      </c>
      <c r="B44" s="22">
        <f t="shared" si="12"/>
        <v>9250000</v>
      </c>
      <c r="C44" s="23">
        <f t="shared" si="12"/>
        <v>9250000</v>
      </c>
      <c r="D44" s="22">
        <f t="shared" si="12"/>
        <v>9180426</v>
      </c>
      <c r="E44" s="22">
        <f>SUM(E45:E46)</f>
        <v>8183945</v>
      </c>
      <c r="F44" s="24" t="s">
        <v>25</v>
      </c>
    </row>
    <row r="45" spans="1:7" ht="30" customHeight="1" x14ac:dyDescent="0.25">
      <c r="A45" s="28">
        <v>9000000</v>
      </c>
      <c r="B45" s="28">
        <v>9000000</v>
      </c>
      <c r="C45" s="29">
        <v>9000000</v>
      </c>
      <c r="D45" s="28">
        <v>8930426</v>
      </c>
      <c r="E45" s="28">
        <v>7964211</v>
      </c>
      <c r="F45" s="30" t="s">
        <v>26</v>
      </c>
    </row>
    <row r="46" spans="1:7" ht="30" customHeight="1" x14ac:dyDescent="0.25">
      <c r="A46" s="34">
        <v>250000</v>
      </c>
      <c r="B46" s="34">
        <v>250000</v>
      </c>
      <c r="C46" s="35">
        <v>250000</v>
      </c>
      <c r="D46" s="34">
        <v>250000</v>
      </c>
      <c r="E46" s="34">
        <v>219734</v>
      </c>
      <c r="F46" s="36" t="s">
        <v>27</v>
      </c>
    </row>
    <row r="47" spans="1:7" ht="30" customHeight="1" x14ac:dyDescent="0.25">
      <c r="A47" s="19">
        <f t="shared" ref="A47:D47" si="13">SUM(A48,A50)</f>
        <v>302200000</v>
      </c>
      <c r="B47" s="19">
        <f t="shared" si="13"/>
        <v>302200000</v>
      </c>
      <c r="C47" s="20">
        <f t="shared" si="13"/>
        <v>302200000</v>
      </c>
      <c r="D47" s="19">
        <f t="shared" si="13"/>
        <v>2200000</v>
      </c>
      <c r="E47" s="19">
        <f>SUM(E48,E50)</f>
        <v>1589786</v>
      </c>
      <c r="F47" s="21" t="s">
        <v>28</v>
      </c>
    </row>
    <row r="48" spans="1:7" ht="30" customHeight="1" x14ac:dyDescent="0.25">
      <c r="A48" s="22">
        <f t="shared" ref="A48:D50" si="14">SUM(A49)</f>
        <v>2200000</v>
      </c>
      <c r="B48" s="22">
        <f t="shared" si="14"/>
        <v>2200000</v>
      </c>
      <c r="C48" s="23">
        <f t="shared" si="14"/>
        <v>2200000</v>
      </c>
      <c r="D48" s="22">
        <f t="shared" si="14"/>
        <v>2200000</v>
      </c>
      <c r="E48" s="22">
        <f>SUM(E49)</f>
        <v>1589786</v>
      </c>
      <c r="F48" s="24" t="s">
        <v>28</v>
      </c>
    </row>
    <row r="49" spans="1:6" ht="30" customHeight="1" x14ac:dyDescent="0.25">
      <c r="A49" s="25">
        <v>2200000</v>
      </c>
      <c r="B49" s="25">
        <v>2200000</v>
      </c>
      <c r="C49" s="26">
        <v>2200000</v>
      </c>
      <c r="D49" s="25">
        <v>2200000</v>
      </c>
      <c r="E49" s="25">
        <v>1589786</v>
      </c>
      <c r="F49" s="27" t="s">
        <v>29</v>
      </c>
    </row>
    <row r="50" spans="1:6" ht="30" customHeight="1" x14ac:dyDescent="0.25">
      <c r="A50" s="22">
        <f t="shared" si="14"/>
        <v>300000000</v>
      </c>
      <c r="B50" s="22">
        <f t="shared" si="14"/>
        <v>300000000</v>
      </c>
      <c r="C50" s="23">
        <f t="shared" si="14"/>
        <v>300000000</v>
      </c>
      <c r="D50" s="22">
        <f t="shared" si="14"/>
        <v>0</v>
      </c>
      <c r="E50" s="22">
        <f>SUM(E51)</f>
        <v>0</v>
      </c>
      <c r="F50" s="24" t="s">
        <v>30</v>
      </c>
    </row>
    <row r="51" spans="1:6" ht="30" customHeight="1" x14ac:dyDescent="0.25">
      <c r="A51" s="25">
        <v>300000000</v>
      </c>
      <c r="B51" s="25">
        <v>300000000</v>
      </c>
      <c r="C51" s="26">
        <v>300000000</v>
      </c>
      <c r="D51" s="25">
        <v>0</v>
      </c>
      <c r="E51" s="25">
        <v>0</v>
      </c>
      <c r="F51" s="27" t="s">
        <v>30</v>
      </c>
    </row>
    <row r="52" spans="1:6" ht="30" customHeight="1" x14ac:dyDescent="0.25">
      <c r="A52" s="19">
        <f t="shared" ref="A52:D52" si="15">SUM(A53,A55,A58,A62,A64)</f>
        <v>195583908</v>
      </c>
      <c r="B52" s="19">
        <f t="shared" si="15"/>
        <v>265583908</v>
      </c>
      <c r="C52" s="20">
        <f t="shared" si="15"/>
        <v>295583908</v>
      </c>
      <c r="D52" s="19">
        <f t="shared" si="15"/>
        <v>177813731</v>
      </c>
      <c r="E52" s="19">
        <f>SUM(E53,E55,E58,E62,E64)</f>
        <v>171811418</v>
      </c>
      <c r="F52" s="21" t="s">
        <v>31</v>
      </c>
    </row>
    <row r="53" spans="1:6" ht="30" customHeight="1" x14ac:dyDescent="0.25">
      <c r="A53" s="22">
        <f t="shared" ref="A53:D53" si="16">SUM(A54)</f>
        <v>10000000</v>
      </c>
      <c r="B53" s="22">
        <f t="shared" si="16"/>
        <v>10000000</v>
      </c>
      <c r="C53" s="23">
        <f t="shared" si="16"/>
        <v>10000000</v>
      </c>
      <c r="D53" s="22">
        <f t="shared" si="16"/>
        <v>5000000</v>
      </c>
      <c r="E53" s="22">
        <f>SUM(E54)</f>
        <v>31683254</v>
      </c>
      <c r="F53" s="24" t="s">
        <v>32</v>
      </c>
    </row>
    <row r="54" spans="1:6" ht="30" customHeight="1" x14ac:dyDescent="0.25">
      <c r="A54" s="25">
        <v>10000000</v>
      </c>
      <c r="B54" s="25">
        <v>10000000</v>
      </c>
      <c r="C54" s="26">
        <v>10000000</v>
      </c>
      <c r="D54" s="25">
        <v>5000000</v>
      </c>
      <c r="E54" s="25">
        <v>31683254</v>
      </c>
      <c r="F54" s="27" t="s">
        <v>32</v>
      </c>
    </row>
    <row r="55" spans="1:6" ht="30" customHeight="1" x14ac:dyDescent="0.25">
      <c r="A55" s="22">
        <f t="shared" ref="A55:D55" si="17">SUM(A56:A57)</f>
        <v>22842000</v>
      </c>
      <c r="B55" s="22">
        <f t="shared" si="17"/>
        <v>22842000</v>
      </c>
      <c r="C55" s="23">
        <f t="shared" si="17"/>
        <v>22842000</v>
      </c>
      <c r="D55" s="22">
        <f t="shared" si="17"/>
        <v>10072008</v>
      </c>
      <c r="E55" s="22">
        <f>SUM(E56:E57)</f>
        <v>8059082</v>
      </c>
      <c r="F55" s="24" t="s">
        <v>33</v>
      </c>
    </row>
    <row r="56" spans="1:6" ht="30" customHeight="1" x14ac:dyDescent="0.25">
      <c r="A56" s="28">
        <v>2842000</v>
      </c>
      <c r="B56" s="28">
        <v>2842000</v>
      </c>
      <c r="C56" s="29">
        <v>2842000</v>
      </c>
      <c r="D56" s="28">
        <v>2842000</v>
      </c>
      <c r="E56" s="28">
        <v>3244161</v>
      </c>
      <c r="F56" s="30" t="s">
        <v>34</v>
      </c>
    </row>
    <row r="57" spans="1:6" ht="30" customHeight="1" x14ac:dyDescent="0.25">
      <c r="A57" s="34">
        <v>20000000</v>
      </c>
      <c r="B57" s="34">
        <v>20000000</v>
      </c>
      <c r="C57" s="35">
        <v>20000000</v>
      </c>
      <c r="D57" s="34">
        <v>7230008</v>
      </c>
      <c r="E57" s="34">
        <v>4814921</v>
      </c>
      <c r="F57" s="36" t="s">
        <v>35</v>
      </c>
    </row>
    <row r="58" spans="1:6" ht="30" customHeight="1" x14ac:dyDescent="0.25">
      <c r="A58" s="22">
        <f t="shared" ref="A58:D58" si="18">SUM(A59:A61)</f>
        <v>8541908</v>
      </c>
      <c r="B58" s="22">
        <f t="shared" si="18"/>
        <v>8541908</v>
      </c>
      <c r="C58" s="23">
        <f t="shared" si="18"/>
        <v>8541908</v>
      </c>
      <c r="D58" s="22">
        <f t="shared" si="18"/>
        <v>8541723</v>
      </c>
      <c r="E58" s="22">
        <f>SUM(E59:E61)</f>
        <v>7869082</v>
      </c>
      <c r="F58" s="24" t="s">
        <v>36</v>
      </c>
    </row>
    <row r="59" spans="1:6" ht="30" customHeight="1" x14ac:dyDescent="0.25">
      <c r="A59" s="28">
        <v>5752648</v>
      </c>
      <c r="B59" s="28">
        <v>5752648</v>
      </c>
      <c r="C59" s="29">
        <v>5752648</v>
      </c>
      <c r="D59" s="28">
        <v>5752648</v>
      </c>
      <c r="E59" s="28">
        <v>5536608</v>
      </c>
      <c r="F59" s="30" t="s">
        <v>37</v>
      </c>
    </row>
    <row r="60" spans="1:6" ht="30" customHeight="1" x14ac:dyDescent="0.25">
      <c r="A60" s="31">
        <v>2359260</v>
      </c>
      <c r="B60" s="31">
        <v>2359260</v>
      </c>
      <c r="C60" s="32">
        <v>2359260</v>
      </c>
      <c r="D60" s="31">
        <v>2359260</v>
      </c>
      <c r="E60" s="31">
        <v>1912322</v>
      </c>
      <c r="F60" s="33" t="s">
        <v>38</v>
      </c>
    </row>
    <row r="61" spans="1:6" ht="30" customHeight="1" x14ac:dyDescent="0.25">
      <c r="A61" s="34">
        <v>430000</v>
      </c>
      <c r="B61" s="34">
        <v>430000</v>
      </c>
      <c r="C61" s="35">
        <v>430000</v>
      </c>
      <c r="D61" s="34">
        <v>429815</v>
      </c>
      <c r="E61" s="34">
        <v>420152</v>
      </c>
      <c r="F61" s="36" t="s">
        <v>39</v>
      </c>
    </row>
    <row r="62" spans="1:6" ht="30" customHeight="1" x14ac:dyDescent="0.25">
      <c r="A62" s="22">
        <f t="shared" ref="A62:D64" si="19">SUM(A63)</f>
        <v>154200000</v>
      </c>
      <c r="B62" s="22">
        <f t="shared" si="19"/>
        <v>154200000</v>
      </c>
      <c r="C62" s="23">
        <f t="shared" si="19"/>
        <v>154200000</v>
      </c>
      <c r="D62" s="22">
        <f t="shared" si="19"/>
        <v>154200000</v>
      </c>
      <c r="E62" s="22">
        <f>SUM(E63)</f>
        <v>124200000</v>
      </c>
      <c r="F62" s="24" t="s">
        <v>40</v>
      </c>
    </row>
    <row r="63" spans="1:6" ht="30" customHeight="1" x14ac:dyDescent="0.25">
      <c r="A63" s="25">
        <v>154200000</v>
      </c>
      <c r="B63" s="25">
        <v>154200000</v>
      </c>
      <c r="C63" s="26">
        <v>154200000</v>
      </c>
      <c r="D63" s="25">
        <v>154200000</v>
      </c>
      <c r="E63" s="25">
        <v>124200000</v>
      </c>
      <c r="F63" s="27" t="s">
        <v>40</v>
      </c>
    </row>
    <row r="64" spans="1:6" ht="30" customHeight="1" x14ac:dyDescent="0.25">
      <c r="A64" s="22">
        <f t="shared" si="19"/>
        <v>0</v>
      </c>
      <c r="B64" s="22">
        <f t="shared" si="19"/>
        <v>70000000</v>
      </c>
      <c r="C64" s="23">
        <f t="shared" si="19"/>
        <v>100000000</v>
      </c>
      <c r="D64" s="22">
        <f t="shared" si="19"/>
        <v>0</v>
      </c>
      <c r="E64" s="22">
        <f>SUM(E65)</f>
        <v>0</v>
      </c>
      <c r="F64" s="24" t="s">
        <v>41</v>
      </c>
    </row>
    <row r="65" spans="1:7" ht="30" customHeight="1" x14ac:dyDescent="0.25">
      <c r="A65" s="25">
        <v>0</v>
      </c>
      <c r="B65" s="25">
        <v>70000000</v>
      </c>
      <c r="C65" s="26">
        <v>100000000</v>
      </c>
      <c r="D65" s="25">
        <v>0</v>
      </c>
      <c r="E65" s="25">
        <v>0</v>
      </c>
      <c r="F65" s="27" t="s">
        <v>42</v>
      </c>
    </row>
    <row r="66" spans="1:7" ht="30" customHeight="1" x14ac:dyDescent="0.25">
      <c r="A66" s="19">
        <f t="shared" ref="A66:D66" si="20">SUM(A67,A69)</f>
        <v>10000000</v>
      </c>
      <c r="B66" s="19">
        <f t="shared" si="20"/>
        <v>10000000</v>
      </c>
      <c r="C66" s="20">
        <f t="shared" si="20"/>
        <v>10000000</v>
      </c>
      <c r="D66" s="19">
        <f t="shared" si="20"/>
        <v>27709732</v>
      </c>
      <c r="E66" s="19">
        <f>SUM(E67,E69)</f>
        <v>-3054766</v>
      </c>
      <c r="F66" s="21" t="s">
        <v>43</v>
      </c>
    </row>
    <row r="67" spans="1:7" ht="30" customHeight="1" x14ac:dyDescent="0.25">
      <c r="A67" s="22">
        <f t="shared" ref="A67:E67" si="21">SUM(A68)</f>
        <v>10000000</v>
      </c>
      <c r="B67" s="22">
        <f t="shared" si="21"/>
        <v>10000000</v>
      </c>
      <c r="C67" s="23">
        <f t="shared" si="21"/>
        <v>10000000</v>
      </c>
      <c r="D67" s="22">
        <f t="shared" si="21"/>
        <v>709732</v>
      </c>
      <c r="E67" s="22">
        <f t="shared" si="21"/>
        <v>-3054766</v>
      </c>
      <c r="F67" s="24" t="s">
        <v>44</v>
      </c>
    </row>
    <row r="68" spans="1:7" ht="30" customHeight="1" x14ac:dyDescent="0.25">
      <c r="A68" s="25">
        <v>10000000</v>
      </c>
      <c r="B68" s="25">
        <v>10000000</v>
      </c>
      <c r="C68" s="26">
        <v>10000000</v>
      </c>
      <c r="D68" s="25">
        <v>709732</v>
      </c>
      <c r="E68" s="25">
        <v>-3054766</v>
      </c>
      <c r="F68" s="27" t="s">
        <v>44</v>
      </c>
    </row>
    <row r="69" spans="1:7" ht="30" customHeight="1" x14ac:dyDescent="0.25">
      <c r="A69" s="22">
        <f t="shared" ref="A69:E69" si="22">SUM(A70)</f>
        <v>0</v>
      </c>
      <c r="B69" s="22">
        <f t="shared" si="22"/>
        <v>0</v>
      </c>
      <c r="C69" s="23">
        <f t="shared" si="22"/>
        <v>0</v>
      </c>
      <c r="D69" s="22">
        <f t="shared" si="22"/>
        <v>27000000</v>
      </c>
      <c r="E69" s="22">
        <f t="shared" si="22"/>
        <v>0</v>
      </c>
      <c r="F69" s="24" t="s">
        <v>45</v>
      </c>
    </row>
    <row r="70" spans="1:7" ht="30" customHeight="1" x14ac:dyDescent="0.25">
      <c r="A70" s="25">
        <v>0</v>
      </c>
      <c r="B70" s="25">
        <v>0</v>
      </c>
      <c r="C70" s="26">
        <v>0</v>
      </c>
      <c r="D70" s="25">
        <v>27000000</v>
      </c>
      <c r="E70" s="25">
        <v>0</v>
      </c>
      <c r="F70" s="27" t="s">
        <v>46</v>
      </c>
    </row>
    <row r="71" spans="1:7" ht="30" customHeight="1" x14ac:dyDescent="0.25">
      <c r="A71" s="19">
        <f t="shared" ref="A71:E72" si="23">SUM(A72)</f>
        <v>0</v>
      </c>
      <c r="B71" s="19">
        <f t="shared" si="23"/>
        <v>0</v>
      </c>
      <c r="C71" s="20">
        <f t="shared" si="23"/>
        <v>0</v>
      </c>
      <c r="D71" s="19">
        <f t="shared" si="23"/>
        <v>1000000</v>
      </c>
      <c r="E71" s="19">
        <f t="shared" si="23"/>
        <v>0</v>
      </c>
      <c r="F71" s="21" t="s">
        <v>47</v>
      </c>
    </row>
    <row r="72" spans="1:7" ht="30" customHeight="1" x14ac:dyDescent="0.25">
      <c r="A72" s="22">
        <f t="shared" si="23"/>
        <v>0</v>
      </c>
      <c r="B72" s="22">
        <f t="shared" si="23"/>
        <v>0</v>
      </c>
      <c r="C72" s="23">
        <f t="shared" si="23"/>
        <v>0</v>
      </c>
      <c r="D72" s="22">
        <f t="shared" si="23"/>
        <v>1000000</v>
      </c>
      <c r="E72" s="22">
        <f t="shared" si="23"/>
        <v>0</v>
      </c>
      <c r="F72" s="24" t="s">
        <v>47</v>
      </c>
    </row>
    <row r="73" spans="1:7" ht="30" customHeight="1" x14ac:dyDescent="0.25">
      <c r="A73" s="25">
        <v>0</v>
      </c>
      <c r="B73" s="25">
        <v>0</v>
      </c>
      <c r="C73" s="26">
        <v>0</v>
      </c>
      <c r="D73" s="25">
        <v>1000000</v>
      </c>
      <c r="E73" s="25">
        <v>0</v>
      </c>
      <c r="F73" s="27" t="s">
        <v>47</v>
      </c>
    </row>
    <row r="74" spans="1:7" ht="30" customHeight="1" x14ac:dyDescent="0.25">
      <c r="A74" s="16">
        <f t="shared" ref="A74:D74" si="24">SUM(A75,A84)</f>
        <v>94864187</v>
      </c>
      <c r="B74" s="16">
        <f t="shared" si="24"/>
        <v>92065025</v>
      </c>
      <c r="C74" s="17">
        <f t="shared" si="24"/>
        <v>84786017</v>
      </c>
      <c r="D74" s="16">
        <f t="shared" si="24"/>
        <v>26844949</v>
      </c>
      <c r="E74" s="16">
        <f>SUM(E75,E84)</f>
        <v>19200000</v>
      </c>
      <c r="F74" s="18" t="s">
        <v>48</v>
      </c>
      <c r="G74" s="4" t="s">
        <v>7</v>
      </c>
    </row>
    <row r="75" spans="1:7" ht="30" customHeight="1" x14ac:dyDescent="0.25">
      <c r="A75" s="19">
        <f t="shared" ref="A75:D75" si="25">SUM(A76,A78,A80,A82)</f>
        <v>41000000</v>
      </c>
      <c r="B75" s="19">
        <f t="shared" si="25"/>
        <v>41000000</v>
      </c>
      <c r="C75" s="20">
        <f t="shared" si="25"/>
        <v>41000000</v>
      </c>
      <c r="D75" s="19">
        <f t="shared" si="25"/>
        <v>26844949</v>
      </c>
      <c r="E75" s="19">
        <f>SUM(E76,E78,E80,E82)</f>
        <v>19200000</v>
      </c>
      <c r="F75" s="21" t="s">
        <v>49</v>
      </c>
    </row>
    <row r="76" spans="1:7" ht="30" customHeight="1" x14ac:dyDescent="0.25">
      <c r="A76" s="22">
        <f t="shared" ref="A76:E76" si="26">SUM(A77)</f>
        <v>20000000</v>
      </c>
      <c r="B76" s="22">
        <f t="shared" si="26"/>
        <v>20000000</v>
      </c>
      <c r="C76" s="23">
        <f t="shared" si="26"/>
        <v>20000000</v>
      </c>
      <c r="D76" s="22">
        <f t="shared" si="26"/>
        <v>0</v>
      </c>
      <c r="E76" s="22">
        <f t="shared" si="26"/>
        <v>0</v>
      </c>
      <c r="F76" s="24" t="s">
        <v>50</v>
      </c>
    </row>
    <row r="77" spans="1:7" ht="30" customHeight="1" x14ac:dyDescent="0.25">
      <c r="A77" s="25">
        <v>20000000</v>
      </c>
      <c r="B77" s="25">
        <v>20000000</v>
      </c>
      <c r="C77" s="26">
        <v>20000000</v>
      </c>
      <c r="D77" s="25">
        <v>0</v>
      </c>
      <c r="E77" s="25">
        <v>0</v>
      </c>
      <c r="F77" s="27" t="s">
        <v>50</v>
      </c>
    </row>
    <row r="78" spans="1:7" ht="30" customHeight="1" x14ac:dyDescent="0.25">
      <c r="A78" s="22">
        <f t="shared" ref="A78:E78" si="27">SUM(A79)</f>
        <v>15000000</v>
      </c>
      <c r="B78" s="22">
        <f t="shared" si="27"/>
        <v>15000000</v>
      </c>
      <c r="C78" s="23">
        <f t="shared" si="27"/>
        <v>15000000</v>
      </c>
      <c r="D78" s="22">
        <f t="shared" si="27"/>
        <v>15000000</v>
      </c>
      <c r="E78" s="22">
        <f t="shared" si="27"/>
        <v>13200000</v>
      </c>
      <c r="F78" s="24" t="s">
        <v>51</v>
      </c>
    </row>
    <row r="79" spans="1:7" ht="30" customHeight="1" x14ac:dyDescent="0.25">
      <c r="A79" s="25">
        <v>15000000</v>
      </c>
      <c r="B79" s="25">
        <v>15000000</v>
      </c>
      <c r="C79" s="26">
        <v>15000000</v>
      </c>
      <c r="D79" s="25">
        <v>15000000</v>
      </c>
      <c r="E79" s="25">
        <v>13200000</v>
      </c>
      <c r="F79" s="27" t="s">
        <v>51</v>
      </c>
    </row>
    <row r="80" spans="1:7" ht="30" customHeight="1" x14ac:dyDescent="0.25">
      <c r="A80" s="22">
        <f t="shared" ref="A80:E80" si="28">SUM(A81)</f>
        <v>3000000</v>
      </c>
      <c r="B80" s="22">
        <f t="shared" si="28"/>
        <v>3000000</v>
      </c>
      <c r="C80" s="23">
        <f t="shared" si="28"/>
        <v>3000000</v>
      </c>
      <c r="D80" s="22">
        <f t="shared" si="28"/>
        <v>7000000</v>
      </c>
      <c r="E80" s="22">
        <f t="shared" si="28"/>
        <v>3000000</v>
      </c>
      <c r="F80" s="24" t="s">
        <v>52</v>
      </c>
    </row>
    <row r="81" spans="1:7" ht="30" customHeight="1" x14ac:dyDescent="0.25">
      <c r="A81" s="25">
        <v>3000000</v>
      </c>
      <c r="B81" s="25">
        <v>3000000</v>
      </c>
      <c r="C81" s="26">
        <v>3000000</v>
      </c>
      <c r="D81" s="25">
        <v>7000000</v>
      </c>
      <c r="E81" s="25">
        <v>3000000</v>
      </c>
      <c r="F81" s="27" t="s">
        <v>52</v>
      </c>
    </row>
    <row r="82" spans="1:7" ht="30" customHeight="1" x14ac:dyDescent="0.25">
      <c r="A82" s="22">
        <f t="shared" ref="A82:E82" si="29">SUM(A83)</f>
        <v>3000000</v>
      </c>
      <c r="B82" s="22">
        <f t="shared" si="29"/>
        <v>3000000</v>
      </c>
      <c r="C82" s="23">
        <f t="shared" si="29"/>
        <v>3000000</v>
      </c>
      <c r="D82" s="22">
        <f t="shared" si="29"/>
        <v>4844949</v>
      </c>
      <c r="E82" s="22">
        <f t="shared" si="29"/>
        <v>3000000</v>
      </c>
      <c r="F82" s="24" t="s">
        <v>53</v>
      </c>
    </row>
    <row r="83" spans="1:7" ht="30" customHeight="1" x14ac:dyDescent="0.25">
      <c r="A83" s="25">
        <v>3000000</v>
      </c>
      <c r="B83" s="25">
        <v>3000000</v>
      </c>
      <c r="C83" s="26">
        <v>3000000</v>
      </c>
      <c r="D83" s="25">
        <v>4844949</v>
      </c>
      <c r="E83" s="25">
        <v>3000000</v>
      </c>
      <c r="F83" s="27" t="s">
        <v>53</v>
      </c>
    </row>
    <row r="84" spans="1:7" ht="30" customHeight="1" x14ac:dyDescent="0.25">
      <c r="A84" s="19">
        <f t="shared" ref="A84:E85" si="30">SUM(A85)</f>
        <v>53864187</v>
      </c>
      <c r="B84" s="19">
        <f t="shared" si="30"/>
        <v>51065025</v>
      </c>
      <c r="C84" s="20">
        <f t="shared" si="30"/>
        <v>43786017</v>
      </c>
      <c r="D84" s="19">
        <f t="shared" si="30"/>
        <v>0</v>
      </c>
      <c r="E84" s="19">
        <f t="shared" si="30"/>
        <v>0</v>
      </c>
      <c r="F84" s="21" t="s">
        <v>54</v>
      </c>
    </row>
    <row r="85" spans="1:7" ht="30" customHeight="1" x14ac:dyDescent="0.25">
      <c r="A85" s="22">
        <f t="shared" si="30"/>
        <v>53864187</v>
      </c>
      <c r="B85" s="22">
        <f t="shared" si="30"/>
        <v>51065025</v>
      </c>
      <c r="C85" s="23">
        <f t="shared" si="30"/>
        <v>43786017</v>
      </c>
      <c r="D85" s="22">
        <f t="shared" si="30"/>
        <v>0</v>
      </c>
      <c r="E85" s="22">
        <f t="shared" si="30"/>
        <v>0</v>
      </c>
      <c r="F85" s="24" t="s">
        <v>54</v>
      </c>
    </row>
    <row r="86" spans="1:7" ht="30" customHeight="1" x14ac:dyDescent="0.25">
      <c r="A86" s="25">
        <v>53864187</v>
      </c>
      <c r="B86" s="25">
        <v>51065025</v>
      </c>
      <c r="C86" s="26">
        <v>43786017</v>
      </c>
      <c r="D86" s="25">
        <v>0</v>
      </c>
      <c r="E86" s="25">
        <v>0</v>
      </c>
      <c r="F86" s="27" t="s">
        <v>54</v>
      </c>
    </row>
    <row r="87" spans="1:7" ht="30" customHeight="1" x14ac:dyDescent="0.25">
      <c r="A87" s="16">
        <f t="shared" ref="A87:D87" si="31">SUM(A88,A91)</f>
        <v>437396765</v>
      </c>
      <c r="B87" s="16">
        <f t="shared" si="31"/>
        <v>426340572</v>
      </c>
      <c r="C87" s="17">
        <f t="shared" si="31"/>
        <v>238170286</v>
      </c>
      <c r="D87" s="16">
        <f t="shared" si="31"/>
        <v>82059207</v>
      </c>
      <c r="E87" s="16">
        <f>SUM(E88,E91)</f>
        <v>87674510</v>
      </c>
      <c r="F87" s="18" t="s">
        <v>55</v>
      </c>
      <c r="G87" s="4" t="s">
        <v>7</v>
      </c>
    </row>
    <row r="88" spans="1:7" ht="30" customHeight="1" x14ac:dyDescent="0.25">
      <c r="A88" s="19">
        <f t="shared" ref="A88:E89" si="32">SUM(A89)</f>
        <v>80000000</v>
      </c>
      <c r="B88" s="19">
        <f t="shared" si="32"/>
        <v>80000000</v>
      </c>
      <c r="C88" s="20">
        <f t="shared" si="32"/>
        <v>80000000</v>
      </c>
      <c r="D88" s="19">
        <f t="shared" si="32"/>
        <v>82059207</v>
      </c>
      <c r="E88" s="19">
        <f t="shared" si="32"/>
        <v>75142676</v>
      </c>
      <c r="F88" s="21" t="s">
        <v>56</v>
      </c>
    </row>
    <row r="89" spans="1:7" ht="30" customHeight="1" x14ac:dyDescent="0.25">
      <c r="A89" s="22">
        <f t="shared" si="32"/>
        <v>80000000</v>
      </c>
      <c r="B89" s="22">
        <f t="shared" si="32"/>
        <v>80000000</v>
      </c>
      <c r="C89" s="23">
        <f t="shared" si="32"/>
        <v>80000000</v>
      </c>
      <c r="D89" s="22">
        <f t="shared" si="32"/>
        <v>82059207</v>
      </c>
      <c r="E89" s="22">
        <f t="shared" si="32"/>
        <v>75142676</v>
      </c>
      <c r="F89" s="24" t="s">
        <v>57</v>
      </c>
    </row>
    <row r="90" spans="1:7" ht="30" customHeight="1" x14ac:dyDescent="0.25">
      <c r="A90" s="25">
        <v>80000000</v>
      </c>
      <c r="B90" s="25">
        <v>80000000</v>
      </c>
      <c r="C90" s="26">
        <v>80000000</v>
      </c>
      <c r="D90" s="25">
        <v>82059207</v>
      </c>
      <c r="E90" s="25">
        <v>75142676</v>
      </c>
      <c r="F90" s="27" t="s">
        <v>58</v>
      </c>
    </row>
    <row r="91" spans="1:7" ht="30" customHeight="1" x14ac:dyDescent="0.25">
      <c r="A91" s="19">
        <f t="shared" ref="A91:B91" si="33">SUM(A92,A94,A96)</f>
        <v>357396765</v>
      </c>
      <c r="B91" s="19">
        <f t="shared" si="33"/>
        <v>346340572</v>
      </c>
      <c r="C91" s="20">
        <f>SUM(C92,C94,C96)</f>
        <v>158170286</v>
      </c>
      <c r="D91" s="19">
        <f t="shared" ref="D91" si="34">SUM(D92,D94)</f>
        <v>0</v>
      </c>
      <c r="E91" s="19">
        <f>SUM(E92,E94)</f>
        <v>12531834</v>
      </c>
      <c r="F91" s="21" t="s">
        <v>59</v>
      </c>
    </row>
    <row r="92" spans="1:7" ht="30" customHeight="1" x14ac:dyDescent="0.25">
      <c r="A92" s="22">
        <f t="shared" ref="A92:E92" si="35">SUM(A93)</f>
        <v>0</v>
      </c>
      <c r="B92" s="22">
        <f t="shared" si="35"/>
        <v>0</v>
      </c>
      <c r="C92" s="23">
        <f t="shared" si="35"/>
        <v>0</v>
      </c>
      <c r="D92" s="22">
        <f t="shared" si="35"/>
        <v>0</v>
      </c>
      <c r="E92" s="22">
        <f t="shared" si="35"/>
        <v>12531834</v>
      </c>
      <c r="F92" s="24" t="s">
        <v>60</v>
      </c>
    </row>
    <row r="93" spans="1:7" ht="30" customHeight="1" x14ac:dyDescent="0.25">
      <c r="A93" s="25">
        <v>0</v>
      </c>
      <c r="B93" s="25">
        <v>0</v>
      </c>
      <c r="C93" s="26">
        <v>0</v>
      </c>
      <c r="D93" s="25">
        <v>0</v>
      </c>
      <c r="E93" s="25">
        <v>12531834</v>
      </c>
      <c r="F93" s="27" t="s">
        <v>61</v>
      </c>
    </row>
    <row r="94" spans="1:7" ht="30" customHeight="1" x14ac:dyDescent="0.25">
      <c r="A94" s="22">
        <f t="shared" ref="A94:E96" si="36">SUM(A95)</f>
        <v>327396765</v>
      </c>
      <c r="B94" s="22">
        <f t="shared" si="36"/>
        <v>316340572</v>
      </c>
      <c r="C94" s="23">
        <f t="shared" si="36"/>
        <v>158170286</v>
      </c>
      <c r="D94" s="22">
        <f t="shared" si="36"/>
        <v>0</v>
      </c>
      <c r="E94" s="22">
        <f t="shared" si="36"/>
        <v>0</v>
      </c>
      <c r="F94" s="24" t="s">
        <v>62</v>
      </c>
    </row>
    <row r="95" spans="1:7" ht="30" customHeight="1" x14ac:dyDescent="0.25">
      <c r="A95" s="25">
        <v>327396765</v>
      </c>
      <c r="B95" s="25">
        <v>316340572</v>
      </c>
      <c r="C95" s="26">
        <v>158170286</v>
      </c>
      <c r="D95" s="25">
        <v>0</v>
      </c>
      <c r="E95" s="25">
        <v>0</v>
      </c>
      <c r="F95" s="27" t="s">
        <v>63</v>
      </c>
    </row>
    <row r="96" spans="1:7" ht="30" customHeight="1" x14ac:dyDescent="0.25">
      <c r="A96" s="22">
        <f t="shared" si="36"/>
        <v>30000000</v>
      </c>
      <c r="B96" s="22">
        <f t="shared" si="36"/>
        <v>30000000</v>
      </c>
      <c r="C96" s="23">
        <f t="shared" si="36"/>
        <v>0</v>
      </c>
      <c r="D96" s="22">
        <f t="shared" si="36"/>
        <v>0</v>
      </c>
      <c r="E96" s="22">
        <f t="shared" si="36"/>
        <v>0</v>
      </c>
      <c r="F96" s="24" t="s">
        <v>64</v>
      </c>
    </row>
    <row r="97" spans="1:7" ht="30" customHeight="1" x14ac:dyDescent="0.25">
      <c r="A97" s="25">
        <v>30000000</v>
      </c>
      <c r="B97" s="25">
        <v>30000000</v>
      </c>
      <c r="C97" s="26">
        <v>0</v>
      </c>
      <c r="D97" s="25">
        <v>0</v>
      </c>
      <c r="E97" s="25">
        <v>0</v>
      </c>
      <c r="F97" s="27" t="s">
        <v>63</v>
      </c>
    </row>
    <row r="98" spans="1:7" ht="30" customHeight="1" x14ac:dyDescent="0.25">
      <c r="A98" s="16">
        <f t="shared" ref="A98:D98" si="37">SUM(A99,A118)</f>
        <v>16407411054</v>
      </c>
      <c r="B98" s="16">
        <f t="shared" si="37"/>
        <v>14165045662</v>
      </c>
      <c r="C98" s="17">
        <f t="shared" si="37"/>
        <v>7446465104</v>
      </c>
      <c r="D98" s="16">
        <f t="shared" si="37"/>
        <v>6958100566</v>
      </c>
      <c r="E98" s="16">
        <f>SUM(E99,E118)</f>
        <v>6155099291</v>
      </c>
      <c r="F98" s="18" t="s">
        <v>65</v>
      </c>
      <c r="G98" s="4" t="s">
        <v>7</v>
      </c>
    </row>
    <row r="99" spans="1:7" ht="30" customHeight="1" x14ac:dyDescent="0.25">
      <c r="A99" s="19">
        <f t="shared" ref="A99:D99" si="38">SUM(A100,A111)</f>
        <v>6595206054</v>
      </c>
      <c r="B99" s="19">
        <f t="shared" si="38"/>
        <v>5934963662</v>
      </c>
      <c r="C99" s="20">
        <f t="shared" si="38"/>
        <v>5244034104</v>
      </c>
      <c r="D99" s="19">
        <f t="shared" si="38"/>
        <v>4801962566</v>
      </c>
      <c r="E99" s="19">
        <f>SUM(E100,E111)</f>
        <v>3465827268</v>
      </c>
      <c r="F99" s="21" t="s">
        <v>66</v>
      </c>
    </row>
    <row r="100" spans="1:7" ht="30" customHeight="1" x14ac:dyDescent="0.25">
      <c r="A100" s="22">
        <f t="shared" ref="A100:D100" si="39">SUM(A101:A110)</f>
        <v>3856912288</v>
      </c>
      <c r="B100" s="22">
        <f t="shared" si="39"/>
        <v>3385004063</v>
      </c>
      <c r="C100" s="23">
        <f t="shared" si="39"/>
        <v>2908928042</v>
      </c>
      <c r="D100" s="22">
        <f t="shared" si="39"/>
        <v>2367613500</v>
      </c>
      <c r="E100" s="22">
        <f>SUM(E101:E110)</f>
        <v>1849091664</v>
      </c>
      <c r="F100" s="37" t="s">
        <v>67</v>
      </c>
    </row>
    <row r="101" spans="1:7" ht="30" customHeight="1" x14ac:dyDescent="0.25">
      <c r="A101" s="28">
        <v>310030000</v>
      </c>
      <c r="B101" s="28">
        <v>314890000</v>
      </c>
      <c r="C101" s="29">
        <v>320020000</v>
      </c>
      <c r="D101" s="28">
        <v>432000000</v>
      </c>
      <c r="E101" s="28">
        <v>219635196</v>
      </c>
      <c r="F101" s="30" t="s">
        <v>68</v>
      </c>
    </row>
    <row r="102" spans="1:7" ht="30" customHeight="1" x14ac:dyDescent="0.25">
      <c r="A102" s="31">
        <v>0</v>
      </c>
      <c r="B102" s="31">
        <v>300000</v>
      </c>
      <c r="C102" s="32">
        <v>1300000</v>
      </c>
      <c r="D102" s="31">
        <v>14700000</v>
      </c>
      <c r="E102" s="31">
        <v>26128835</v>
      </c>
      <c r="F102" s="33" t="s">
        <v>69</v>
      </c>
    </row>
    <row r="103" spans="1:7" ht="30" customHeight="1" x14ac:dyDescent="0.25">
      <c r="A103" s="31">
        <v>320201310</v>
      </c>
      <c r="B103" s="31">
        <v>854056000</v>
      </c>
      <c r="C103" s="32">
        <v>854056000</v>
      </c>
      <c r="D103" s="31">
        <v>852844000</v>
      </c>
      <c r="E103" s="31">
        <v>880203809</v>
      </c>
      <c r="F103" s="33" t="s">
        <v>70</v>
      </c>
    </row>
    <row r="104" spans="1:7" ht="30" customHeight="1" x14ac:dyDescent="0.25">
      <c r="A104" s="31">
        <v>2360223750</v>
      </c>
      <c r="B104" s="31">
        <v>1446588750</v>
      </c>
      <c r="C104" s="32">
        <v>992662500</v>
      </c>
      <c r="D104" s="31">
        <v>456817500</v>
      </c>
      <c r="E104" s="31">
        <v>0</v>
      </c>
      <c r="F104" s="33" t="s">
        <v>71</v>
      </c>
    </row>
    <row r="105" spans="1:7" ht="30" customHeight="1" x14ac:dyDescent="0.25">
      <c r="A105" s="31">
        <v>208262000</v>
      </c>
      <c r="B105" s="31">
        <v>202505000</v>
      </c>
      <c r="C105" s="32">
        <v>199475000</v>
      </c>
      <c r="D105" s="31">
        <v>162206000</v>
      </c>
      <c r="E105" s="31">
        <v>100888267</v>
      </c>
      <c r="F105" s="33" t="s">
        <v>72</v>
      </c>
    </row>
    <row r="106" spans="1:7" ht="30" customHeight="1" x14ac:dyDescent="0.25">
      <c r="A106" s="31">
        <v>72619000</v>
      </c>
      <c r="B106" s="31">
        <v>70700000</v>
      </c>
      <c r="C106" s="32">
        <v>66155000</v>
      </c>
      <c r="D106" s="31">
        <v>54237000</v>
      </c>
      <c r="E106" s="31">
        <v>54596283</v>
      </c>
      <c r="F106" s="33" t="s">
        <v>73</v>
      </c>
    </row>
    <row r="107" spans="1:7" ht="30" customHeight="1" x14ac:dyDescent="0.25">
      <c r="A107" s="31">
        <v>362186000</v>
      </c>
      <c r="B107" s="31">
        <v>328856000</v>
      </c>
      <c r="C107" s="32">
        <v>315827000</v>
      </c>
      <c r="D107" s="31">
        <v>240683000</v>
      </c>
      <c r="E107" s="31">
        <v>504540889</v>
      </c>
      <c r="F107" s="33" t="s">
        <v>74</v>
      </c>
    </row>
    <row r="108" spans="1:7" ht="30" customHeight="1" x14ac:dyDescent="0.25">
      <c r="A108" s="31">
        <v>223390228</v>
      </c>
      <c r="B108" s="31">
        <v>106912313</v>
      </c>
      <c r="C108" s="32">
        <v>31263542</v>
      </c>
      <c r="D108" s="31">
        <v>0</v>
      </c>
      <c r="E108" s="31">
        <v>0</v>
      </c>
      <c r="F108" s="33" t="s">
        <v>75</v>
      </c>
    </row>
    <row r="109" spans="1:7" ht="30" customHeight="1" x14ac:dyDescent="0.25">
      <c r="A109" s="31">
        <v>0</v>
      </c>
      <c r="B109" s="31">
        <v>60196000</v>
      </c>
      <c r="C109" s="32">
        <v>128169000</v>
      </c>
      <c r="D109" s="31">
        <v>154126000</v>
      </c>
      <c r="E109" s="31">
        <v>63087785</v>
      </c>
      <c r="F109" s="33" t="s">
        <v>76</v>
      </c>
    </row>
    <row r="110" spans="1:7" ht="30" customHeight="1" x14ac:dyDescent="0.25">
      <c r="A110" s="34">
        <v>0</v>
      </c>
      <c r="B110" s="34">
        <v>0</v>
      </c>
      <c r="C110" s="35">
        <v>0</v>
      </c>
      <c r="D110" s="34">
        <v>0</v>
      </c>
      <c r="E110" s="34">
        <v>10600</v>
      </c>
      <c r="F110" s="36" t="s">
        <v>77</v>
      </c>
    </row>
    <row r="111" spans="1:7" ht="30" customHeight="1" x14ac:dyDescent="0.25">
      <c r="A111" s="22">
        <f t="shared" ref="A111:D111" si="40">SUM(A112:A117)</f>
        <v>2738293766</v>
      </c>
      <c r="B111" s="22">
        <f t="shared" si="40"/>
        <v>2549959599</v>
      </c>
      <c r="C111" s="23">
        <f t="shared" si="40"/>
        <v>2335106062</v>
      </c>
      <c r="D111" s="22">
        <f t="shared" si="40"/>
        <v>2434349066</v>
      </c>
      <c r="E111" s="22">
        <f>SUM(E112:E117)</f>
        <v>1616735604</v>
      </c>
      <c r="F111" s="37" t="s">
        <v>78</v>
      </c>
    </row>
    <row r="112" spans="1:7" ht="30" customHeight="1" x14ac:dyDescent="0.25">
      <c r="A112" s="28">
        <v>444310000</v>
      </c>
      <c r="B112" s="28">
        <v>503190000</v>
      </c>
      <c r="C112" s="29">
        <v>536410000</v>
      </c>
      <c r="D112" s="28">
        <v>510700000</v>
      </c>
      <c r="E112" s="28">
        <v>315303000</v>
      </c>
      <c r="F112" s="30" t="s">
        <v>79</v>
      </c>
    </row>
    <row r="113" spans="1:6" ht="30" customHeight="1" x14ac:dyDescent="0.25">
      <c r="A113" s="31">
        <v>41428000</v>
      </c>
      <c r="B113" s="31">
        <v>42677000</v>
      </c>
      <c r="C113" s="32">
        <v>35579000</v>
      </c>
      <c r="D113" s="31">
        <v>107269000</v>
      </c>
      <c r="E113" s="31">
        <v>0</v>
      </c>
      <c r="F113" s="33" t="s">
        <v>80</v>
      </c>
    </row>
    <row r="114" spans="1:6" ht="30" customHeight="1" x14ac:dyDescent="0.25">
      <c r="A114" s="31">
        <v>1846650666</v>
      </c>
      <c r="B114" s="31">
        <v>1519037499</v>
      </c>
      <c r="C114" s="32">
        <v>1272421962</v>
      </c>
      <c r="D114" s="31">
        <v>1362961766</v>
      </c>
      <c r="E114" s="31">
        <v>1197010465</v>
      </c>
      <c r="F114" s="33" t="s">
        <v>81</v>
      </c>
    </row>
    <row r="115" spans="1:6" ht="30" customHeight="1" x14ac:dyDescent="0.25">
      <c r="A115" s="31">
        <v>132917100</v>
      </c>
      <c r="B115" s="31">
        <v>132917100</v>
      </c>
      <c r="C115" s="32">
        <v>132917100</v>
      </c>
      <c r="D115" s="31">
        <v>132917100</v>
      </c>
      <c r="E115" s="31">
        <v>68704356</v>
      </c>
      <c r="F115" s="33" t="s">
        <v>82</v>
      </c>
    </row>
    <row r="116" spans="1:6" ht="30" customHeight="1" x14ac:dyDescent="0.25">
      <c r="A116" s="31">
        <v>272988000</v>
      </c>
      <c r="B116" s="31">
        <v>272988000</v>
      </c>
      <c r="C116" s="32">
        <v>272988000</v>
      </c>
      <c r="D116" s="31">
        <v>235801200</v>
      </c>
      <c r="E116" s="31">
        <v>35717783</v>
      </c>
      <c r="F116" s="33" t="s">
        <v>83</v>
      </c>
    </row>
    <row r="117" spans="1:6" ht="30" customHeight="1" x14ac:dyDescent="0.25">
      <c r="A117" s="34">
        <v>0</v>
      </c>
      <c r="B117" s="34">
        <v>79150000</v>
      </c>
      <c r="C117" s="35">
        <v>84790000</v>
      </c>
      <c r="D117" s="34">
        <v>84700000</v>
      </c>
      <c r="E117" s="34">
        <v>0</v>
      </c>
      <c r="F117" s="36" t="s">
        <v>84</v>
      </c>
    </row>
    <row r="118" spans="1:6" ht="30" customHeight="1" x14ac:dyDescent="0.25">
      <c r="A118" s="19">
        <f t="shared" ref="A118:D118" si="41">SUM(A119)</f>
        <v>9812205000</v>
      </c>
      <c r="B118" s="19">
        <f t="shared" si="41"/>
        <v>8230082000</v>
      </c>
      <c r="C118" s="20">
        <f t="shared" si="41"/>
        <v>2202431000</v>
      </c>
      <c r="D118" s="19">
        <f t="shared" si="41"/>
        <v>2156138000</v>
      </c>
      <c r="E118" s="19">
        <f>SUM(E119)</f>
        <v>2689272023</v>
      </c>
      <c r="F118" s="21" t="s">
        <v>85</v>
      </c>
    </row>
    <row r="119" spans="1:6" ht="30" customHeight="1" x14ac:dyDescent="0.25">
      <c r="A119" s="22">
        <f t="shared" ref="A119:D119" si="42">SUM(A120:A129)</f>
        <v>9812205000</v>
      </c>
      <c r="B119" s="22">
        <f t="shared" si="42"/>
        <v>8230082000</v>
      </c>
      <c r="C119" s="23">
        <f t="shared" si="42"/>
        <v>2202431000</v>
      </c>
      <c r="D119" s="22">
        <f t="shared" si="42"/>
        <v>2156138000</v>
      </c>
      <c r="E119" s="22">
        <f>SUM(E120:E129)</f>
        <v>2689272023</v>
      </c>
      <c r="F119" s="24" t="s">
        <v>85</v>
      </c>
    </row>
    <row r="120" spans="1:6" ht="30" customHeight="1" x14ac:dyDescent="0.25">
      <c r="A120" s="28">
        <v>192530000</v>
      </c>
      <c r="B120" s="28">
        <v>187660000</v>
      </c>
      <c r="C120" s="29">
        <v>182540000</v>
      </c>
      <c r="D120" s="28">
        <v>246760000</v>
      </c>
      <c r="E120" s="28">
        <v>105006228</v>
      </c>
      <c r="F120" s="30" t="s">
        <v>68</v>
      </c>
    </row>
    <row r="121" spans="1:6" ht="30" customHeight="1" x14ac:dyDescent="0.25">
      <c r="A121" s="31">
        <v>0</v>
      </c>
      <c r="B121" s="31">
        <v>0</v>
      </c>
      <c r="C121" s="32">
        <v>0</v>
      </c>
      <c r="D121" s="31">
        <v>0</v>
      </c>
      <c r="E121" s="31">
        <v>0</v>
      </c>
      <c r="F121" s="33" t="s">
        <v>79</v>
      </c>
    </row>
    <row r="122" spans="1:6" ht="30" customHeight="1" x14ac:dyDescent="0.25">
      <c r="A122" s="31">
        <v>87800000</v>
      </c>
      <c r="B122" s="31">
        <v>46900000</v>
      </c>
      <c r="C122" s="32">
        <v>51300000</v>
      </c>
      <c r="D122" s="31">
        <v>195300000</v>
      </c>
      <c r="E122" s="31">
        <v>147039085</v>
      </c>
      <c r="F122" s="33" t="s">
        <v>69</v>
      </c>
    </row>
    <row r="123" spans="1:6" ht="30" customHeight="1" x14ac:dyDescent="0.25">
      <c r="A123" s="31">
        <v>0</v>
      </c>
      <c r="B123" s="31">
        <v>0</v>
      </c>
      <c r="C123" s="32">
        <v>0</v>
      </c>
      <c r="D123" s="31">
        <v>22530000</v>
      </c>
      <c r="E123" s="31">
        <v>73774652</v>
      </c>
      <c r="F123" s="33" t="s">
        <v>80</v>
      </c>
    </row>
    <row r="124" spans="1:6" ht="30" customHeight="1" x14ac:dyDescent="0.25">
      <c r="A124" s="31">
        <v>559742000</v>
      </c>
      <c r="B124" s="31">
        <v>506515000</v>
      </c>
      <c r="C124" s="32">
        <v>431371000</v>
      </c>
      <c r="D124" s="31">
        <v>411272000</v>
      </c>
      <c r="E124" s="31">
        <v>296234401</v>
      </c>
      <c r="F124" s="33" t="s">
        <v>86</v>
      </c>
    </row>
    <row r="125" spans="1:6" ht="30" customHeight="1" x14ac:dyDescent="0.25">
      <c r="A125" s="31">
        <v>570347000</v>
      </c>
      <c r="B125" s="31">
        <v>545905000</v>
      </c>
      <c r="C125" s="32">
        <v>490860000</v>
      </c>
      <c r="D125" s="31">
        <v>409454000</v>
      </c>
      <c r="E125" s="31">
        <v>339806365</v>
      </c>
      <c r="F125" s="33" t="s">
        <v>73</v>
      </c>
    </row>
    <row r="126" spans="1:6" ht="30" customHeight="1" x14ac:dyDescent="0.25">
      <c r="A126" s="31">
        <v>2172106000</v>
      </c>
      <c r="B126" s="31">
        <v>1424302000</v>
      </c>
      <c r="C126" s="32">
        <v>1046360000</v>
      </c>
      <c r="D126" s="31">
        <v>870822000</v>
      </c>
      <c r="E126" s="31">
        <v>833581212</v>
      </c>
      <c r="F126" s="33" t="s">
        <v>74</v>
      </c>
    </row>
    <row r="127" spans="1:6" ht="30" customHeight="1" x14ac:dyDescent="0.25">
      <c r="A127" s="31">
        <v>6229680000</v>
      </c>
      <c r="B127" s="31">
        <v>3114840000</v>
      </c>
      <c r="C127" s="32">
        <v>0</v>
      </c>
      <c r="D127" s="31">
        <v>0</v>
      </c>
      <c r="E127" s="31">
        <v>893830080</v>
      </c>
      <c r="F127" s="33" t="s">
        <v>70</v>
      </c>
    </row>
    <row r="128" spans="1:6" ht="30" customHeight="1" x14ac:dyDescent="0.25">
      <c r="A128" s="31">
        <v>0</v>
      </c>
      <c r="B128" s="31">
        <v>1556410000</v>
      </c>
      <c r="C128" s="32">
        <v>0</v>
      </c>
      <c r="D128" s="31">
        <v>0</v>
      </c>
      <c r="E128" s="31">
        <v>0</v>
      </c>
      <c r="F128" s="33" t="s">
        <v>76</v>
      </c>
    </row>
    <row r="129" spans="1:7" ht="30" customHeight="1" x14ac:dyDescent="0.25">
      <c r="A129" s="34">
        <v>0</v>
      </c>
      <c r="B129" s="34">
        <v>847550000</v>
      </c>
      <c r="C129" s="35">
        <v>0</v>
      </c>
      <c r="D129" s="34">
        <v>0</v>
      </c>
      <c r="E129" s="34">
        <v>0</v>
      </c>
      <c r="F129" s="36" t="s">
        <v>84</v>
      </c>
    </row>
    <row r="130" spans="1:7" ht="30" customHeight="1" x14ac:dyDescent="0.25">
      <c r="A130" s="16">
        <f t="shared" ref="A130:D130" si="43">SUM(A131,A134,A140,A143,A146,A149,A152,A155,A158)</f>
        <v>772020716</v>
      </c>
      <c r="B130" s="16">
        <f t="shared" si="43"/>
        <v>817182094</v>
      </c>
      <c r="C130" s="17">
        <f t="shared" si="43"/>
        <v>2841265307</v>
      </c>
      <c r="D130" s="16">
        <f t="shared" si="43"/>
        <v>4174183686</v>
      </c>
      <c r="E130" s="16">
        <f>SUM(E131,E134,E140,E143,E146,E149,E152,E155,E158)</f>
        <v>3719498119</v>
      </c>
      <c r="F130" s="18" t="s">
        <v>87</v>
      </c>
      <c r="G130" s="4" t="s">
        <v>7</v>
      </c>
    </row>
    <row r="131" spans="1:7" ht="30" customHeight="1" x14ac:dyDescent="0.25">
      <c r="A131" s="19">
        <f t="shared" ref="A131:D132" si="44">SUM(A132)</f>
        <v>473020716</v>
      </c>
      <c r="B131" s="19">
        <f t="shared" si="44"/>
        <v>518182094</v>
      </c>
      <c r="C131" s="20">
        <f t="shared" si="44"/>
        <v>545363440</v>
      </c>
      <c r="D131" s="19">
        <f t="shared" si="44"/>
        <v>300562528</v>
      </c>
      <c r="E131" s="19">
        <f>SUM(E132)</f>
        <v>182411062</v>
      </c>
      <c r="F131" s="21" t="s">
        <v>88</v>
      </c>
    </row>
    <row r="132" spans="1:7" ht="30" customHeight="1" x14ac:dyDescent="0.25">
      <c r="A132" s="22">
        <f t="shared" si="44"/>
        <v>473020716</v>
      </c>
      <c r="B132" s="22">
        <f t="shared" si="44"/>
        <v>518182094</v>
      </c>
      <c r="C132" s="23">
        <f t="shared" si="44"/>
        <v>545363440</v>
      </c>
      <c r="D132" s="22">
        <f t="shared" si="44"/>
        <v>300562528</v>
      </c>
      <c r="E132" s="22">
        <f>SUM(E133)</f>
        <v>182411062</v>
      </c>
      <c r="F132" s="24" t="s">
        <v>88</v>
      </c>
    </row>
    <row r="133" spans="1:7" ht="30" customHeight="1" x14ac:dyDescent="0.25">
      <c r="A133" s="25">
        <v>473020716</v>
      </c>
      <c r="B133" s="25">
        <v>518182094</v>
      </c>
      <c r="C133" s="26">
        <v>545363440</v>
      </c>
      <c r="D133" s="25">
        <v>300562528</v>
      </c>
      <c r="E133" s="25">
        <v>182411062</v>
      </c>
      <c r="F133" s="27" t="s">
        <v>89</v>
      </c>
    </row>
    <row r="134" spans="1:7" ht="30" customHeight="1" x14ac:dyDescent="0.25">
      <c r="A134" s="19">
        <f t="shared" ref="A134:D134" si="45">SUM(A135)</f>
        <v>0</v>
      </c>
      <c r="B134" s="19">
        <f t="shared" si="45"/>
        <v>0</v>
      </c>
      <c r="C134" s="20">
        <f t="shared" si="45"/>
        <v>571588268</v>
      </c>
      <c r="D134" s="19">
        <f t="shared" si="45"/>
        <v>1149946108</v>
      </c>
      <c r="E134" s="19">
        <f>SUM(E135)</f>
        <v>855307731</v>
      </c>
      <c r="F134" s="21" t="s">
        <v>90</v>
      </c>
    </row>
    <row r="135" spans="1:7" ht="30" customHeight="1" x14ac:dyDescent="0.25">
      <c r="A135" s="22">
        <f t="shared" ref="A135:D135" si="46">SUM(A136:A139)</f>
        <v>0</v>
      </c>
      <c r="B135" s="22">
        <f t="shared" si="46"/>
        <v>0</v>
      </c>
      <c r="C135" s="23">
        <f t="shared" si="46"/>
        <v>571588268</v>
      </c>
      <c r="D135" s="22">
        <f t="shared" si="46"/>
        <v>1149946108</v>
      </c>
      <c r="E135" s="22">
        <f>SUM(E136:E139)</f>
        <v>855307731</v>
      </c>
      <c r="F135" s="24" t="s">
        <v>90</v>
      </c>
    </row>
    <row r="136" spans="1:7" ht="30" customHeight="1" x14ac:dyDescent="0.25">
      <c r="A136" s="28">
        <v>0</v>
      </c>
      <c r="B136" s="28">
        <v>0</v>
      </c>
      <c r="C136" s="29">
        <v>114897828</v>
      </c>
      <c r="D136" s="28">
        <v>114286904</v>
      </c>
      <c r="E136" s="28">
        <v>0</v>
      </c>
      <c r="F136" s="30" t="s">
        <v>91</v>
      </c>
    </row>
    <row r="137" spans="1:7" ht="30" customHeight="1" x14ac:dyDescent="0.25">
      <c r="A137" s="31">
        <v>0</v>
      </c>
      <c r="B137" s="31">
        <v>0</v>
      </c>
      <c r="C137" s="32">
        <v>453338373</v>
      </c>
      <c r="D137" s="31">
        <v>1015802176</v>
      </c>
      <c r="E137" s="31">
        <v>842298780</v>
      </c>
      <c r="F137" s="33" t="s">
        <v>92</v>
      </c>
    </row>
    <row r="138" spans="1:7" ht="30" customHeight="1" x14ac:dyDescent="0.25">
      <c r="A138" s="31">
        <v>0</v>
      </c>
      <c r="B138" s="31">
        <v>0</v>
      </c>
      <c r="C138" s="32">
        <v>3352067</v>
      </c>
      <c r="D138" s="31">
        <v>14857028</v>
      </c>
      <c r="E138" s="31">
        <v>8405112</v>
      </c>
      <c r="F138" s="33" t="s">
        <v>93</v>
      </c>
    </row>
    <row r="139" spans="1:7" ht="30" customHeight="1" x14ac:dyDescent="0.25">
      <c r="A139" s="34">
        <v>0</v>
      </c>
      <c r="B139" s="34">
        <v>0</v>
      </c>
      <c r="C139" s="35">
        <v>0</v>
      </c>
      <c r="D139" s="34">
        <v>5000000</v>
      </c>
      <c r="E139" s="34">
        <v>4603839</v>
      </c>
      <c r="F139" s="36" t="s">
        <v>94</v>
      </c>
    </row>
    <row r="140" spans="1:7" ht="30" customHeight="1" x14ac:dyDescent="0.25">
      <c r="A140" s="19">
        <f t="shared" ref="A140:A141" si="47">SUM(A141)</f>
        <v>0</v>
      </c>
      <c r="B140" s="19">
        <f t="shared" ref="B140:E141" si="48">SUM(B141)</f>
        <v>0</v>
      </c>
      <c r="C140" s="20">
        <f t="shared" si="48"/>
        <v>772483435</v>
      </c>
      <c r="D140" s="19">
        <f t="shared" si="48"/>
        <v>1913875050</v>
      </c>
      <c r="E140" s="19">
        <f t="shared" si="48"/>
        <v>2303972054</v>
      </c>
      <c r="F140" s="21" t="s">
        <v>95</v>
      </c>
    </row>
    <row r="141" spans="1:7" ht="30" customHeight="1" x14ac:dyDescent="0.25">
      <c r="A141" s="22">
        <f t="shared" si="47"/>
        <v>0</v>
      </c>
      <c r="B141" s="22">
        <f t="shared" si="48"/>
        <v>0</v>
      </c>
      <c r="C141" s="23">
        <f t="shared" si="48"/>
        <v>772483435</v>
      </c>
      <c r="D141" s="22">
        <f t="shared" si="48"/>
        <v>1913875050</v>
      </c>
      <c r="E141" s="22">
        <f>SUM(E142)</f>
        <v>2303972054</v>
      </c>
      <c r="F141" s="24" t="s">
        <v>95</v>
      </c>
    </row>
    <row r="142" spans="1:7" ht="30" customHeight="1" x14ac:dyDescent="0.25">
      <c r="A142" s="25">
        <v>0</v>
      </c>
      <c r="B142" s="25">
        <v>0</v>
      </c>
      <c r="C142" s="26">
        <v>772483435</v>
      </c>
      <c r="D142" s="25">
        <v>1913875050</v>
      </c>
      <c r="E142" s="25">
        <v>2303972054</v>
      </c>
      <c r="F142" s="27" t="s">
        <v>96</v>
      </c>
    </row>
    <row r="143" spans="1:7" ht="30" customHeight="1" x14ac:dyDescent="0.25">
      <c r="A143" s="19">
        <f t="shared" ref="A143:E144" si="49">SUM(A144)</f>
        <v>0</v>
      </c>
      <c r="B143" s="19">
        <f t="shared" si="49"/>
        <v>0</v>
      </c>
      <c r="C143" s="20">
        <f t="shared" si="49"/>
        <v>171421082</v>
      </c>
      <c r="D143" s="19">
        <f t="shared" si="49"/>
        <v>330800000</v>
      </c>
      <c r="E143" s="19">
        <f t="shared" si="49"/>
        <v>316594116</v>
      </c>
      <c r="F143" s="21" t="s">
        <v>97</v>
      </c>
    </row>
    <row r="144" spans="1:7" ht="30" customHeight="1" x14ac:dyDescent="0.25">
      <c r="A144" s="22">
        <f t="shared" si="49"/>
        <v>0</v>
      </c>
      <c r="B144" s="22">
        <f t="shared" si="49"/>
        <v>0</v>
      </c>
      <c r="C144" s="23">
        <f t="shared" si="49"/>
        <v>171421082</v>
      </c>
      <c r="D144" s="22">
        <f t="shared" si="49"/>
        <v>330800000</v>
      </c>
      <c r="E144" s="22">
        <f>SUM(E145)</f>
        <v>316594116</v>
      </c>
      <c r="F144" s="24" t="s">
        <v>97</v>
      </c>
    </row>
    <row r="145" spans="1:7" ht="30" customHeight="1" x14ac:dyDescent="0.25">
      <c r="A145" s="25">
        <v>0</v>
      </c>
      <c r="B145" s="38">
        <v>0</v>
      </c>
      <c r="C145" s="26">
        <v>171421082</v>
      </c>
      <c r="D145" s="25">
        <v>330800000</v>
      </c>
      <c r="E145" s="25">
        <v>316594116</v>
      </c>
      <c r="F145" s="27" t="s">
        <v>98</v>
      </c>
    </row>
    <row r="146" spans="1:7" ht="30" customHeight="1" x14ac:dyDescent="0.25">
      <c r="A146" s="19">
        <f t="shared" ref="A146:E147" si="50">SUM(A147)</f>
        <v>15000000</v>
      </c>
      <c r="B146" s="19">
        <f t="shared" si="50"/>
        <v>15000000</v>
      </c>
      <c r="C146" s="20">
        <f t="shared" si="50"/>
        <v>16740000</v>
      </c>
      <c r="D146" s="19">
        <f t="shared" si="50"/>
        <v>15000000</v>
      </c>
      <c r="E146" s="19">
        <f t="shared" si="50"/>
        <v>26400000</v>
      </c>
      <c r="F146" s="21" t="s">
        <v>99</v>
      </c>
    </row>
    <row r="147" spans="1:7" ht="30" customHeight="1" x14ac:dyDescent="0.25">
      <c r="A147" s="22">
        <f t="shared" si="50"/>
        <v>15000000</v>
      </c>
      <c r="B147" s="22">
        <f t="shared" si="50"/>
        <v>15000000</v>
      </c>
      <c r="C147" s="23">
        <f t="shared" si="50"/>
        <v>16740000</v>
      </c>
      <c r="D147" s="22">
        <f t="shared" si="50"/>
        <v>15000000</v>
      </c>
      <c r="E147" s="22">
        <f>SUM(E148)</f>
        <v>26400000</v>
      </c>
      <c r="F147" s="24" t="s">
        <v>99</v>
      </c>
    </row>
    <row r="148" spans="1:7" ht="30" customHeight="1" x14ac:dyDescent="0.25">
      <c r="A148" s="25">
        <v>15000000</v>
      </c>
      <c r="B148" s="25">
        <v>15000000</v>
      </c>
      <c r="C148" s="26">
        <v>16740000</v>
      </c>
      <c r="D148" s="25">
        <v>15000000</v>
      </c>
      <c r="E148" s="25">
        <v>26400000</v>
      </c>
      <c r="F148" s="27" t="s">
        <v>100</v>
      </c>
    </row>
    <row r="149" spans="1:7" ht="30" customHeight="1" x14ac:dyDescent="0.25">
      <c r="A149" s="19">
        <f t="shared" ref="A149:E150" si="51">SUM(A150)</f>
        <v>34000000</v>
      </c>
      <c r="B149" s="19">
        <f t="shared" si="51"/>
        <v>34000000</v>
      </c>
      <c r="C149" s="20">
        <f t="shared" si="51"/>
        <v>34000000</v>
      </c>
      <c r="D149" s="19">
        <f t="shared" si="51"/>
        <v>34000000</v>
      </c>
      <c r="E149" s="19">
        <f t="shared" si="51"/>
        <v>34813156</v>
      </c>
      <c r="F149" s="21" t="s">
        <v>101</v>
      </c>
    </row>
    <row r="150" spans="1:7" ht="30" customHeight="1" x14ac:dyDescent="0.25">
      <c r="A150" s="22">
        <f t="shared" si="51"/>
        <v>34000000</v>
      </c>
      <c r="B150" s="22">
        <f t="shared" si="51"/>
        <v>34000000</v>
      </c>
      <c r="C150" s="23">
        <f t="shared" si="51"/>
        <v>34000000</v>
      </c>
      <c r="D150" s="22">
        <f t="shared" si="51"/>
        <v>34000000</v>
      </c>
      <c r="E150" s="22">
        <f>SUM(E151)</f>
        <v>34813156</v>
      </c>
      <c r="F150" s="24" t="s">
        <v>102</v>
      </c>
    </row>
    <row r="151" spans="1:7" s="39" customFormat="1" ht="30" customHeight="1" x14ac:dyDescent="0.25">
      <c r="A151" s="25">
        <v>34000000</v>
      </c>
      <c r="B151" s="25">
        <v>34000000</v>
      </c>
      <c r="C151" s="26">
        <v>34000000</v>
      </c>
      <c r="D151" s="25">
        <v>34000000</v>
      </c>
      <c r="E151" s="25">
        <v>34813156</v>
      </c>
      <c r="F151" s="27" t="s">
        <v>102</v>
      </c>
      <c r="G151" s="4"/>
    </row>
    <row r="152" spans="1:7" ht="30" customHeight="1" x14ac:dyDescent="0.25">
      <c r="A152" s="19">
        <f t="shared" ref="A152:E153" si="52">SUM(A153)</f>
        <v>250000000</v>
      </c>
      <c r="B152" s="19">
        <f t="shared" si="52"/>
        <v>250000000</v>
      </c>
      <c r="C152" s="20">
        <f t="shared" si="52"/>
        <v>413261082</v>
      </c>
      <c r="D152" s="19">
        <f t="shared" si="52"/>
        <v>250000000</v>
      </c>
      <c r="E152" s="19">
        <f t="shared" si="52"/>
        <v>0</v>
      </c>
      <c r="F152" s="21" t="s">
        <v>103</v>
      </c>
    </row>
    <row r="153" spans="1:7" ht="30" customHeight="1" x14ac:dyDescent="0.25">
      <c r="A153" s="22">
        <f t="shared" si="52"/>
        <v>250000000</v>
      </c>
      <c r="B153" s="22">
        <f t="shared" si="52"/>
        <v>250000000</v>
      </c>
      <c r="C153" s="23">
        <f t="shared" si="52"/>
        <v>413261082</v>
      </c>
      <c r="D153" s="22">
        <f t="shared" si="52"/>
        <v>250000000</v>
      </c>
      <c r="E153" s="22">
        <f>SUM(E154)</f>
        <v>0</v>
      </c>
      <c r="F153" s="24" t="s">
        <v>103</v>
      </c>
    </row>
    <row r="154" spans="1:7" ht="30" customHeight="1" x14ac:dyDescent="0.25">
      <c r="A154" s="25">
        <v>250000000</v>
      </c>
      <c r="B154" s="25">
        <v>250000000</v>
      </c>
      <c r="C154" s="26">
        <v>413261082</v>
      </c>
      <c r="D154" s="25">
        <v>250000000</v>
      </c>
      <c r="E154" s="25">
        <v>0</v>
      </c>
      <c r="F154" s="27" t="s">
        <v>104</v>
      </c>
    </row>
    <row r="155" spans="1:7" ht="30" customHeight="1" x14ac:dyDescent="0.25">
      <c r="A155" s="19">
        <f t="shared" ref="A155:E156" si="53">SUM(A156)</f>
        <v>0</v>
      </c>
      <c r="B155" s="19">
        <f t="shared" si="53"/>
        <v>0</v>
      </c>
      <c r="C155" s="20">
        <f t="shared" si="53"/>
        <v>139000000</v>
      </c>
      <c r="D155" s="19">
        <f t="shared" si="53"/>
        <v>180000000</v>
      </c>
      <c r="E155" s="19">
        <f t="shared" si="53"/>
        <v>0</v>
      </c>
      <c r="F155" s="21" t="s">
        <v>105</v>
      </c>
    </row>
    <row r="156" spans="1:7" ht="30" customHeight="1" x14ac:dyDescent="0.25">
      <c r="A156" s="22">
        <f t="shared" si="53"/>
        <v>0</v>
      </c>
      <c r="B156" s="22">
        <f t="shared" si="53"/>
        <v>0</v>
      </c>
      <c r="C156" s="23">
        <f t="shared" si="53"/>
        <v>139000000</v>
      </c>
      <c r="D156" s="22">
        <f t="shared" si="53"/>
        <v>180000000</v>
      </c>
      <c r="E156" s="22">
        <f>SUM(E157)</f>
        <v>0</v>
      </c>
      <c r="F156" s="24" t="s">
        <v>105</v>
      </c>
    </row>
    <row r="157" spans="1:7" ht="30" customHeight="1" x14ac:dyDescent="0.25">
      <c r="A157" s="25">
        <v>0</v>
      </c>
      <c r="B157" s="25">
        <v>0</v>
      </c>
      <c r="C157" s="26">
        <v>139000000</v>
      </c>
      <c r="D157" s="25">
        <v>180000000</v>
      </c>
      <c r="E157" s="25">
        <v>0</v>
      </c>
      <c r="F157" s="27" t="s">
        <v>106</v>
      </c>
    </row>
    <row r="158" spans="1:7" ht="30" customHeight="1" x14ac:dyDescent="0.25">
      <c r="A158" s="19">
        <f t="shared" ref="A158:E159" si="54">SUM(A159)</f>
        <v>0</v>
      </c>
      <c r="B158" s="19">
        <f t="shared" si="54"/>
        <v>0</v>
      </c>
      <c r="C158" s="20">
        <f t="shared" si="54"/>
        <v>177408000</v>
      </c>
      <c r="D158" s="19">
        <f t="shared" si="54"/>
        <v>0</v>
      </c>
      <c r="E158" s="19">
        <f t="shared" si="54"/>
        <v>0</v>
      </c>
      <c r="F158" s="21" t="s">
        <v>107</v>
      </c>
    </row>
    <row r="159" spans="1:7" ht="30" customHeight="1" x14ac:dyDescent="0.25">
      <c r="A159" s="22">
        <f t="shared" si="54"/>
        <v>0</v>
      </c>
      <c r="B159" s="22">
        <f t="shared" si="54"/>
        <v>0</v>
      </c>
      <c r="C159" s="23">
        <f t="shared" si="54"/>
        <v>177408000</v>
      </c>
      <c r="D159" s="22">
        <f t="shared" si="54"/>
        <v>0</v>
      </c>
      <c r="E159" s="22">
        <f>SUM(E160)</f>
        <v>0</v>
      </c>
      <c r="F159" s="24" t="s">
        <v>107</v>
      </c>
    </row>
    <row r="160" spans="1:7" ht="30" customHeight="1" x14ac:dyDescent="0.25">
      <c r="A160" s="25">
        <v>0</v>
      </c>
      <c r="B160" s="25">
        <v>0</v>
      </c>
      <c r="C160" s="26">
        <v>177408000</v>
      </c>
      <c r="D160" s="25">
        <v>0</v>
      </c>
      <c r="E160" s="25">
        <v>0</v>
      </c>
      <c r="F160" s="27" t="s">
        <v>108</v>
      </c>
    </row>
    <row r="161" spans="1:7" ht="30" customHeight="1" x14ac:dyDescent="0.25">
      <c r="A161" s="16">
        <f t="shared" ref="A161:D162" si="55">SUM(A162)</f>
        <v>776785827</v>
      </c>
      <c r="B161" s="16">
        <f t="shared" si="55"/>
        <v>915945809</v>
      </c>
      <c r="C161" s="17">
        <f>SUM(C162)</f>
        <v>1491823876</v>
      </c>
      <c r="D161" s="16">
        <f t="shared" si="55"/>
        <v>1351460321</v>
      </c>
      <c r="E161" s="16">
        <f>SUM(E162)</f>
        <v>1958491487</v>
      </c>
      <c r="F161" s="18" t="s">
        <v>109</v>
      </c>
      <c r="G161" s="4" t="s">
        <v>7</v>
      </c>
    </row>
    <row r="162" spans="1:7" ht="30" customHeight="1" x14ac:dyDescent="0.25">
      <c r="A162" s="19">
        <f t="shared" si="55"/>
        <v>776785827</v>
      </c>
      <c r="B162" s="19">
        <f t="shared" si="55"/>
        <v>915945809</v>
      </c>
      <c r="C162" s="20">
        <f t="shared" si="55"/>
        <v>1491823876</v>
      </c>
      <c r="D162" s="19">
        <f t="shared" si="55"/>
        <v>1351460321</v>
      </c>
      <c r="E162" s="19">
        <f>SUM(E163)</f>
        <v>1958491487</v>
      </c>
      <c r="F162" s="21" t="s">
        <v>109</v>
      </c>
    </row>
    <row r="163" spans="1:7" ht="30" customHeight="1" x14ac:dyDescent="0.25">
      <c r="A163" s="22">
        <f>SUM(A164:A184)</f>
        <v>776785827</v>
      </c>
      <c r="B163" s="22">
        <f>SUM(B164:B184)</f>
        <v>915945809</v>
      </c>
      <c r="C163" s="23">
        <f>SUM(C164:C184)</f>
        <v>1491823876</v>
      </c>
      <c r="D163" s="22">
        <f>SUM(D164:D184)</f>
        <v>1351460321</v>
      </c>
      <c r="E163" s="22">
        <f>SUM(E164:E184)</f>
        <v>1958491487</v>
      </c>
      <c r="F163" s="24" t="s">
        <v>109</v>
      </c>
    </row>
    <row r="164" spans="1:7" ht="30" customHeight="1" x14ac:dyDescent="0.25">
      <c r="A164" s="28">
        <v>3000000</v>
      </c>
      <c r="B164" s="28">
        <v>3000000</v>
      </c>
      <c r="C164" s="29">
        <v>6000000</v>
      </c>
      <c r="D164" s="28">
        <v>3000000</v>
      </c>
      <c r="E164" s="28">
        <v>3000000</v>
      </c>
      <c r="F164" s="30" t="s">
        <v>110</v>
      </c>
    </row>
    <row r="165" spans="1:7" ht="30" customHeight="1" x14ac:dyDescent="0.25">
      <c r="A165" s="31">
        <v>0</v>
      </c>
      <c r="B165" s="31">
        <v>0</v>
      </c>
      <c r="C165" s="32">
        <v>5000000</v>
      </c>
      <c r="D165" s="31">
        <v>5000000</v>
      </c>
      <c r="E165" s="31">
        <v>5000000</v>
      </c>
      <c r="F165" s="33" t="s">
        <v>111</v>
      </c>
    </row>
    <row r="166" spans="1:7" ht="30" customHeight="1" x14ac:dyDescent="0.25">
      <c r="A166" s="31">
        <v>0</v>
      </c>
      <c r="B166" s="31">
        <v>0</v>
      </c>
      <c r="C166" s="32">
        <v>3000000</v>
      </c>
      <c r="D166" s="31">
        <v>3000000</v>
      </c>
      <c r="E166" s="31">
        <v>7958507</v>
      </c>
      <c r="F166" s="33" t="s">
        <v>112</v>
      </c>
    </row>
    <row r="167" spans="1:7" ht="30" customHeight="1" x14ac:dyDescent="0.25">
      <c r="A167" s="31">
        <v>11000000</v>
      </c>
      <c r="B167" s="31">
        <v>11000000</v>
      </c>
      <c r="C167" s="32">
        <v>12000000</v>
      </c>
      <c r="D167" s="31">
        <v>12000000</v>
      </c>
      <c r="E167" s="31">
        <v>14000000</v>
      </c>
      <c r="F167" s="33" t="s">
        <v>113</v>
      </c>
    </row>
    <row r="168" spans="1:7" ht="30" customHeight="1" x14ac:dyDescent="0.25">
      <c r="A168" s="31">
        <v>18000000</v>
      </c>
      <c r="B168" s="31">
        <v>18000000</v>
      </c>
      <c r="C168" s="32">
        <v>18000000</v>
      </c>
      <c r="D168" s="31">
        <v>18000000</v>
      </c>
      <c r="E168" s="31">
        <v>18000000</v>
      </c>
      <c r="F168" s="33" t="s">
        <v>114</v>
      </c>
    </row>
    <row r="169" spans="1:7" ht="30" customHeight="1" x14ac:dyDescent="0.25">
      <c r="A169" s="31">
        <v>0</v>
      </c>
      <c r="B169" s="31">
        <v>0</v>
      </c>
      <c r="C169" s="32">
        <v>49374577</v>
      </c>
      <c r="D169" s="31">
        <v>44288116</v>
      </c>
      <c r="E169" s="31">
        <v>4000000</v>
      </c>
      <c r="F169" s="33" t="s">
        <v>115</v>
      </c>
    </row>
    <row r="170" spans="1:7" ht="30" customHeight="1" x14ac:dyDescent="0.25">
      <c r="A170" s="31">
        <v>19600000</v>
      </c>
      <c r="B170" s="31">
        <v>19600000</v>
      </c>
      <c r="C170" s="32">
        <v>20000000</v>
      </c>
      <c r="D170" s="31">
        <v>349232770</v>
      </c>
      <c r="E170" s="31">
        <v>115325785</v>
      </c>
      <c r="F170" s="33" t="s">
        <v>116</v>
      </c>
    </row>
    <row r="171" spans="1:7" ht="30" customHeight="1" x14ac:dyDescent="0.25">
      <c r="A171" s="31">
        <v>0</v>
      </c>
      <c r="B171" s="31">
        <v>0</v>
      </c>
      <c r="C171" s="32">
        <v>61700000</v>
      </c>
      <c r="D171" s="31">
        <v>79070018</v>
      </c>
      <c r="E171" s="31">
        <v>77678631</v>
      </c>
      <c r="F171" s="33" t="s">
        <v>117</v>
      </c>
    </row>
    <row r="172" spans="1:7" ht="30" customHeight="1" x14ac:dyDescent="0.25">
      <c r="A172" s="31">
        <v>0</v>
      </c>
      <c r="B172" s="31">
        <v>0</v>
      </c>
      <c r="C172" s="32">
        <v>200000000</v>
      </c>
      <c r="D172" s="31">
        <v>250000000</v>
      </c>
      <c r="E172" s="31">
        <v>278333200</v>
      </c>
      <c r="F172" s="33" t="s">
        <v>118</v>
      </c>
    </row>
    <row r="173" spans="1:7" ht="30" customHeight="1" x14ac:dyDescent="0.25">
      <c r="A173" s="31">
        <v>44931968</v>
      </c>
      <c r="B173" s="31">
        <v>44931968</v>
      </c>
      <c r="C173" s="32">
        <v>271120459</v>
      </c>
      <c r="D173" s="31">
        <v>69931968</v>
      </c>
      <c r="E173" s="31">
        <v>44931968</v>
      </c>
      <c r="F173" s="33" t="s">
        <v>119</v>
      </c>
    </row>
    <row r="174" spans="1:7" ht="30" customHeight="1" x14ac:dyDescent="0.25">
      <c r="A174" s="31">
        <v>359656091</v>
      </c>
      <c r="B174" s="31">
        <v>491854841</v>
      </c>
      <c r="C174" s="32">
        <v>26000000</v>
      </c>
      <c r="D174" s="31">
        <v>26000000</v>
      </c>
      <c r="E174" s="31">
        <v>26893710</v>
      </c>
      <c r="F174" s="33" t="s">
        <v>120</v>
      </c>
    </row>
    <row r="175" spans="1:7" ht="30" customHeight="1" x14ac:dyDescent="0.25">
      <c r="A175" s="31">
        <v>0</v>
      </c>
      <c r="B175" s="31">
        <v>0</v>
      </c>
      <c r="C175" s="32">
        <v>401776286</v>
      </c>
      <c r="D175" s="31">
        <v>280197004</v>
      </c>
      <c r="E175" s="31">
        <v>1094794830</v>
      </c>
      <c r="F175" s="33" t="s">
        <v>121</v>
      </c>
    </row>
    <row r="176" spans="1:7" ht="30" customHeight="1" x14ac:dyDescent="0.25">
      <c r="A176" s="31">
        <v>100000000</v>
      </c>
      <c r="B176" s="31">
        <v>100000000</v>
      </c>
      <c r="C176" s="32">
        <v>75000000</v>
      </c>
      <c r="D176" s="31">
        <v>72000000</v>
      </c>
      <c r="E176" s="31">
        <v>110127276</v>
      </c>
      <c r="F176" s="33" t="s">
        <v>64</v>
      </c>
    </row>
    <row r="177" spans="1:7" ht="30" customHeight="1" x14ac:dyDescent="0.25">
      <c r="A177" s="31">
        <v>9500000</v>
      </c>
      <c r="B177" s="31">
        <v>9500000</v>
      </c>
      <c r="C177" s="32">
        <v>9500000</v>
      </c>
      <c r="D177" s="31">
        <v>9500000</v>
      </c>
      <c r="E177" s="31">
        <v>7590000</v>
      </c>
      <c r="F177" s="33" t="s">
        <v>122</v>
      </c>
    </row>
    <row r="178" spans="1:7" ht="30" customHeight="1" x14ac:dyDescent="0.25">
      <c r="A178" s="31">
        <v>171097768</v>
      </c>
      <c r="B178" s="31">
        <v>139349000</v>
      </c>
      <c r="C178" s="32">
        <v>218762554</v>
      </c>
      <c r="D178" s="31">
        <v>100000000</v>
      </c>
      <c r="E178" s="31">
        <v>138857580</v>
      </c>
      <c r="F178" s="33" t="s">
        <v>123</v>
      </c>
    </row>
    <row r="179" spans="1:7" ht="30" customHeight="1" x14ac:dyDescent="0.25">
      <c r="A179" s="31">
        <v>40000000</v>
      </c>
      <c r="B179" s="31">
        <v>40000000</v>
      </c>
      <c r="C179" s="32">
        <v>40000000</v>
      </c>
      <c r="D179" s="31">
        <v>11400000</v>
      </c>
      <c r="E179" s="31">
        <v>12000000</v>
      </c>
      <c r="F179" s="33" t="s">
        <v>124</v>
      </c>
    </row>
    <row r="180" spans="1:7" ht="30" customHeight="1" x14ac:dyDescent="0.25">
      <c r="A180" s="31">
        <v>0</v>
      </c>
      <c r="B180" s="31">
        <v>0</v>
      </c>
      <c r="C180" s="32">
        <v>3000000</v>
      </c>
      <c r="D180" s="31">
        <v>0</v>
      </c>
      <c r="E180" s="31">
        <v>0</v>
      </c>
      <c r="F180" s="33" t="s">
        <v>125</v>
      </c>
    </row>
    <row r="181" spans="1:7" ht="30" customHeight="1" x14ac:dyDescent="0.25">
      <c r="A181" s="31">
        <v>0</v>
      </c>
      <c r="B181" s="31">
        <v>0</v>
      </c>
      <c r="C181" s="32">
        <v>5000000</v>
      </c>
      <c r="D181" s="31">
        <v>10000000</v>
      </c>
      <c r="E181" s="31">
        <v>0</v>
      </c>
      <c r="F181" s="33" t="s">
        <v>126</v>
      </c>
    </row>
    <row r="182" spans="1:7" ht="30" customHeight="1" x14ac:dyDescent="0.25">
      <c r="A182" s="31">
        <v>0</v>
      </c>
      <c r="B182" s="31">
        <v>0</v>
      </c>
      <c r="C182" s="32">
        <v>0</v>
      </c>
      <c r="D182" s="31">
        <v>8840445</v>
      </c>
      <c r="E182" s="31">
        <v>0</v>
      </c>
      <c r="F182" s="33" t="s">
        <v>127</v>
      </c>
    </row>
    <row r="183" spans="1:7" ht="30" customHeight="1" x14ac:dyDescent="0.25">
      <c r="A183" s="31">
        <v>0</v>
      </c>
      <c r="B183" s="31">
        <v>0</v>
      </c>
      <c r="C183" s="32">
        <v>50000000</v>
      </c>
      <c r="D183" s="31">
        <v>0</v>
      </c>
      <c r="E183" s="31">
        <v>0</v>
      </c>
      <c r="F183" s="33" t="s">
        <v>128</v>
      </c>
    </row>
    <row r="184" spans="1:7" ht="30" customHeight="1" x14ac:dyDescent="0.25">
      <c r="A184" s="25">
        <v>0</v>
      </c>
      <c r="B184" s="25">
        <v>38710000</v>
      </c>
      <c r="C184" s="26">
        <v>16590000</v>
      </c>
      <c r="D184" s="25">
        <v>0</v>
      </c>
      <c r="E184" s="25">
        <v>0</v>
      </c>
      <c r="F184" s="27" t="s">
        <v>62</v>
      </c>
    </row>
    <row r="185" spans="1:7" ht="30" customHeight="1" x14ac:dyDescent="0.25">
      <c r="A185" s="16">
        <f t="shared" ref="A185" si="56">SUM(A186)</f>
        <v>22248299</v>
      </c>
      <c r="B185" s="16">
        <f t="shared" ref="B185:D185" si="57">SUM(B186)</f>
        <v>25380943</v>
      </c>
      <c r="C185" s="17">
        <f t="shared" si="57"/>
        <v>30692484</v>
      </c>
      <c r="D185" s="16">
        <f t="shared" si="57"/>
        <v>32739527</v>
      </c>
      <c r="E185" s="16">
        <f>SUM(E186)</f>
        <v>27429465</v>
      </c>
      <c r="F185" s="18" t="s">
        <v>129</v>
      </c>
      <c r="G185" s="4" t="s">
        <v>7</v>
      </c>
    </row>
    <row r="186" spans="1:7" ht="30" customHeight="1" x14ac:dyDescent="0.25">
      <c r="A186" s="19">
        <f t="shared" ref="A186:D186" si="58">SUM(A187)</f>
        <v>22248299</v>
      </c>
      <c r="B186" s="19">
        <f t="shared" si="58"/>
        <v>25380943</v>
      </c>
      <c r="C186" s="20">
        <f t="shared" si="58"/>
        <v>30692484</v>
      </c>
      <c r="D186" s="19">
        <f t="shared" si="58"/>
        <v>32739527</v>
      </c>
      <c r="E186" s="19">
        <f>SUM(E187)</f>
        <v>27429465</v>
      </c>
      <c r="F186" s="21" t="s">
        <v>129</v>
      </c>
    </row>
    <row r="187" spans="1:7" ht="30" customHeight="1" x14ac:dyDescent="0.25">
      <c r="A187" s="22">
        <f t="shared" ref="A187:D187" si="59">SUM(A188:A198)</f>
        <v>22248299</v>
      </c>
      <c r="B187" s="22">
        <f t="shared" si="59"/>
        <v>25380943</v>
      </c>
      <c r="C187" s="23">
        <f t="shared" si="59"/>
        <v>30692484</v>
      </c>
      <c r="D187" s="22">
        <f t="shared" si="59"/>
        <v>32739527</v>
      </c>
      <c r="E187" s="22">
        <f>SUM(E188:E198)</f>
        <v>27429465</v>
      </c>
      <c r="F187" s="24" t="s">
        <v>129</v>
      </c>
    </row>
    <row r="188" spans="1:7" ht="30" customHeight="1" x14ac:dyDescent="0.25">
      <c r="A188" s="28">
        <v>4222746</v>
      </c>
      <c r="B188" s="28">
        <v>6447531</v>
      </c>
      <c r="C188" s="29">
        <v>6447531</v>
      </c>
      <c r="D188" s="28">
        <v>6447531</v>
      </c>
      <c r="E188" s="28">
        <v>4286229</v>
      </c>
      <c r="F188" s="30" t="s">
        <v>130</v>
      </c>
    </row>
    <row r="189" spans="1:7" ht="30" customHeight="1" x14ac:dyDescent="0.25">
      <c r="A189" s="31">
        <v>677622</v>
      </c>
      <c r="B189" s="31">
        <v>677622</v>
      </c>
      <c r="C189" s="32">
        <v>677622</v>
      </c>
      <c r="D189" s="31">
        <v>0</v>
      </c>
      <c r="E189" s="31">
        <v>1282406</v>
      </c>
      <c r="F189" s="33" t="s">
        <v>131</v>
      </c>
    </row>
    <row r="190" spans="1:7" ht="30" customHeight="1" x14ac:dyDescent="0.25">
      <c r="A190" s="31">
        <v>0</v>
      </c>
      <c r="B190" s="31">
        <v>0</v>
      </c>
      <c r="C190" s="32">
        <v>88477</v>
      </c>
      <c r="D190" s="31">
        <v>88477</v>
      </c>
      <c r="E190" s="31">
        <v>0</v>
      </c>
      <c r="F190" s="33" t="s">
        <v>132</v>
      </c>
    </row>
    <row r="191" spans="1:7" ht="30" customHeight="1" x14ac:dyDescent="0.25">
      <c r="A191" s="31">
        <v>5030581</v>
      </c>
      <c r="B191" s="31">
        <v>5030581</v>
      </c>
      <c r="C191" s="32">
        <v>4573256</v>
      </c>
      <c r="D191" s="31">
        <v>4157505</v>
      </c>
      <c r="E191" s="31">
        <v>2534272</v>
      </c>
      <c r="F191" s="33" t="s">
        <v>133</v>
      </c>
    </row>
    <row r="192" spans="1:7" ht="30" customHeight="1" x14ac:dyDescent="0.25">
      <c r="A192" s="31">
        <v>0</v>
      </c>
      <c r="B192" s="31">
        <v>0</v>
      </c>
      <c r="C192" s="32">
        <v>0</v>
      </c>
      <c r="D192" s="31">
        <v>0</v>
      </c>
      <c r="E192" s="31">
        <v>0</v>
      </c>
      <c r="F192" s="33" t="s">
        <v>134</v>
      </c>
    </row>
    <row r="193" spans="1:7" ht="30" customHeight="1" x14ac:dyDescent="0.25">
      <c r="A193" s="31">
        <v>0</v>
      </c>
      <c r="B193" s="31">
        <v>0</v>
      </c>
      <c r="C193" s="32">
        <v>2158800</v>
      </c>
      <c r="D193" s="31">
        <v>2158800</v>
      </c>
      <c r="E193" s="31">
        <v>2161422</v>
      </c>
      <c r="F193" s="33" t="s">
        <v>135</v>
      </c>
    </row>
    <row r="194" spans="1:7" s="39" customFormat="1" ht="30" customHeight="1" x14ac:dyDescent="0.25">
      <c r="A194" s="31">
        <v>12216000</v>
      </c>
      <c r="B194" s="31">
        <v>12216000</v>
      </c>
      <c r="C194" s="32">
        <v>12216000</v>
      </c>
      <c r="D194" s="31">
        <v>3064000</v>
      </c>
      <c r="E194" s="31">
        <v>0</v>
      </c>
      <c r="F194" s="33" t="s">
        <v>136</v>
      </c>
      <c r="G194" s="4"/>
    </row>
    <row r="195" spans="1:7" s="39" customFormat="1" ht="30" customHeight="1" x14ac:dyDescent="0.25">
      <c r="A195" s="31">
        <v>0</v>
      </c>
      <c r="B195" s="31">
        <v>0</v>
      </c>
      <c r="C195" s="32">
        <v>3521589</v>
      </c>
      <c r="D195" s="31">
        <v>3663161</v>
      </c>
      <c r="E195" s="31">
        <v>3512454</v>
      </c>
      <c r="F195" s="33" t="s">
        <v>137</v>
      </c>
      <c r="G195" s="4"/>
    </row>
    <row r="196" spans="1:7" s="39" customFormat="1" ht="30" customHeight="1" x14ac:dyDescent="0.25">
      <c r="A196" s="31">
        <v>101350</v>
      </c>
      <c r="B196" s="31">
        <v>369279</v>
      </c>
      <c r="C196" s="32">
        <v>369279</v>
      </c>
      <c r="D196" s="31">
        <v>95881</v>
      </c>
      <c r="E196" s="31">
        <v>602724</v>
      </c>
      <c r="F196" s="33" t="s">
        <v>138</v>
      </c>
      <c r="G196" s="4"/>
    </row>
    <row r="197" spans="1:7" ht="30" customHeight="1" x14ac:dyDescent="0.25">
      <c r="A197" s="31">
        <v>0</v>
      </c>
      <c r="B197" s="31">
        <v>0</v>
      </c>
      <c r="C197" s="32">
        <v>0</v>
      </c>
      <c r="D197" s="31">
        <v>8854512</v>
      </c>
      <c r="E197" s="31">
        <v>8843028</v>
      </c>
      <c r="F197" s="33" t="s">
        <v>139</v>
      </c>
    </row>
    <row r="198" spans="1:7" ht="30" customHeight="1" x14ac:dyDescent="0.25">
      <c r="A198" s="34">
        <v>0</v>
      </c>
      <c r="B198" s="34">
        <v>639930</v>
      </c>
      <c r="C198" s="35">
        <v>639930</v>
      </c>
      <c r="D198" s="34">
        <v>4209660</v>
      </c>
      <c r="E198" s="34">
        <v>4206930</v>
      </c>
      <c r="F198" s="36" t="s">
        <v>140</v>
      </c>
    </row>
    <row r="199" spans="1:7" ht="30" customHeight="1" x14ac:dyDescent="0.25">
      <c r="A199" s="16">
        <f t="shared" ref="A199:D199" si="60">SUM(A200,A203)</f>
        <v>1100000000</v>
      </c>
      <c r="B199" s="16">
        <f t="shared" si="60"/>
        <v>1100000000</v>
      </c>
      <c r="C199" s="17">
        <f t="shared" si="60"/>
        <v>1100000000</v>
      </c>
      <c r="D199" s="16">
        <f t="shared" si="60"/>
        <v>397673879</v>
      </c>
      <c r="E199" s="16">
        <f>SUM(E200,E203)</f>
        <v>28527000</v>
      </c>
      <c r="F199" s="18" t="s">
        <v>141</v>
      </c>
      <c r="G199" s="4" t="s">
        <v>7</v>
      </c>
    </row>
    <row r="200" spans="1:7" ht="30" customHeight="1" x14ac:dyDescent="0.25">
      <c r="A200" s="19">
        <f t="shared" ref="A200:E201" si="61">SUM(A201)</f>
        <v>100000000</v>
      </c>
      <c r="B200" s="19">
        <f t="shared" si="61"/>
        <v>100000000</v>
      </c>
      <c r="C200" s="20">
        <f t="shared" si="61"/>
        <v>100000000</v>
      </c>
      <c r="D200" s="19">
        <f t="shared" si="61"/>
        <v>397673879</v>
      </c>
      <c r="E200" s="19">
        <f t="shared" si="61"/>
        <v>28527000</v>
      </c>
      <c r="F200" s="21" t="s">
        <v>142</v>
      </c>
    </row>
    <row r="201" spans="1:7" ht="30" customHeight="1" x14ac:dyDescent="0.25">
      <c r="A201" s="22">
        <f t="shared" si="61"/>
        <v>100000000</v>
      </c>
      <c r="B201" s="22">
        <f t="shared" si="61"/>
        <v>100000000</v>
      </c>
      <c r="C201" s="23">
        <f t="shared" si="61"/>
        <v>100000000</v>
      </c>
      <c r="D201" s="22">
        <f t="shared" si="61"/>
        <v>397673879</v>
      </c>
      <c r="E201" s="22">
        <f>SUM(E202)</f>
        <v>28527000</v>
      </c>
      <c r="F201" s="24" t="s">
        <v>142</v>
      </c>
    </row>
    <row r="202" spans="1:7" ht="30" customHeight="1" x14ac:dyDescent="0.25">
      <c r="A202" s="25">
        <v>100000000</v>
      </c>
      <c r="B202" s="25">
        <v>100000000</v>
      </c>
      <c r="C202" s="26">
        <v>100000000</v>
      </c>
      <c r="D202" s="25">
        <v>397673879</v>
      </c>
      <c r="E202" s="25">
        <v>28527000</v>
      </c>
      <c r="F202" s="27" t="s">
        <v>142</v>
      </c>
    </row>
    <row r="203" spans="1:7" ht="30" customHeight="1" x14ac:dyDescent="0.25">
      <c r="A203" s="19">
        <f t="shared" ref="A203:E204" si="62">SUM(A204)</f>
        <v>1000000000</v>
      </c>
      <c r="B203" s="19">
        <f t="shared" si="62"/>
        <v>1000000000</v>
      </c>
      <c r="C203" s="20">
        <f t="shared" si="62"/>
        <v>1000000000</v>
      </c>
      <c r="D203" s="19">
        <f t="shared" si="62"/>
        <v>0</v>
      </c>
      <c r="E203" s="19">
        <f t="shared" si="62"/>
        <v>0</v>
      </c>
      <c r="F203" s="21" t="s">
        <v>143</v>
      </c>
    </row>
    <row r="204" spans="1:7" ht="30" customHeight="1" x14ac:dyDescent="0.25">
      <c r="A204" s="22">
        <f t="shared" si="62"/>
        <v>1000000000</v>
      </c>
      <c r="B204" s="22">
        <f t="shared" si="62"/>
        <v>1000000000</v>
      </c>
      <c r="C204" s="23">
        <f t="shared" si="62"/>
        <v>1000000000</v>
      </c>
      <c r="D204" s="22">
        <f t="shared" si="62"/>
        <v>0</v>
      </c>
      <c r="E204" s="22">
        <f>SUM(E205)</f>
        <v>0</v>
      </c>
      <c r="F204" s="24" t="s">
        <v>143</v>
      </c>
    </row>
    <row r="205" spans="1:7" ht="30" customHeight="1" x14ac:dyDescent="0.25">
      <c r="A205" s="25">
        <v>1000000000</v>
      </c>
      <c r="B205" s="25">
        <v>1000000000</v>
      </c>
      <c r="C205" s="26">
        <v>1000000000</v>
      </c>
      <c r="D205" s="25">
        <v>0</v>
      </c>
      <c r="E205" s="25">
        <v>0</v>
      </c>
      <c r="F205" s="27" t="s">
        <v>143</v>
      </c>
    </row>
    <row r="206" spans="1:7" ht="30" customHeight="1" x14ac:dyDescent="0.25">
      <c r="A206" s="16">
        <f t="shared" ref="A206:D206" si="63">SUM(A207,A210,A213,A216,A219,A222)</f>
        <v>0</v>
      </c>
      <c r="B206" s="16">
        <f t="shared" si="63"/>
        <v>0</v>
      </c>
      <c r="C206" s="17">
        <f t="shared" si="63"/>
        <v>0</v>
      </c>
      <c r="D206" s="16">
        <f t="shared" si="63"/>
        <v>423646960</v>
      </c>
      <c r="E206" s="16">
        <f>SUM(E207,E210,E213,E216,E219,E222)</f>
        <v>450754498</v>
      </c>
      <c r="F206" s="18" t="s">
        <v>144</v>
      </c>
      <c r="G206" s="4" t="s">
        <v>7</v>
      </c>
    </row>
    <row r="207" spans="1:7" ht="30" customHeight="1" x14ac:dyDescent="0.25">
      <c r="A207" s="19">
        <f t="shared" ref="A207:E208" si="64">SUM(A208)</f>
        <v>0</v>
      </c>
      <c r="B207" s="19">
        <f t="shared" si="64"/>
        <v>0</v>
      </c>
      <c r="C207" s="20">
        <f t="shared" si="64"/>
        <v>0</v>
      </c>
      <c r="D207" s="19">
        <f t="shared" si="64"/>
        <v>104503574</v>
      </c>
      <c r="E207" s="19">
        <f t="shared" si="64"/>
        <v>390718128</v>
      </c>
      <c r="F207" s="21" t="s">
        <v>145</v>
      </c>
    </row>
    <row r="208" spans="1:7" ht="30" customHeight="1" x14ac:dyDescent="0.25">
      <c r="A208" s="22">
        <f t="shared" si="64"/>
        <v>0</v>
      </c>
      <c r="B208" s="22">
        <f t="shared" si="64"/>
        <v>0</v>
      </c>
      <c r="C208" s="23">
        <f t="shared" si="64"/>
        <v>0</v>
      </c>
      <c r="D208" s="22">
        <f t="shared" si="64"/>
        <v>104503574</v>
      </c>
      <c r="E208" s="22">
        <f>SUM(E209)</f>
        <v>390718128</v>
      </c>
      <c r="F208" s="24" t="s">
        <v>146</v>
      </c>
    </row>
    <row r="209" spans="1:6" ht="30" customHeight="1" x14ac:dyDescent="0.25">
      <c r="A209" s="25">
        <v>0</v>
      </c>
      <c r="B209" s="25">
        <v>0</v>
      </c>
      <c r="C209" s="26">
        <v>0</v>
      </c>
      <c r="D209" s="25">
        <v>104503574</v>
      </c>
      <c r="E209" s="25">
        <v>390718128</v>
      </c>
      <c r="F209" s="27" t="s">
        <v>146</v>
      </c>
    </row>
    <row r="210" spans="1:6" ht="30" customHeight="1" x14ac:dyDescent="0.25">
      <c r="A210" s="19">
        <f t="shared" ref="A210:E211" si="65">SUM(A211)</f>
        <v>0</v>
      </c>
      <c r="B210" s="19">
        <f t="shared" si="65"/>
        <v>0</v>
      </c>
      <c r="C210" s="20">
        <f t="shared" si="65"/>
        <v>0</v>
      </c>
      <c r="D210" s="19">
        <f t="shared" si="65"/>
        <v>0</v>
      </c>
      <c r="E210" s="19">
        <f t="shared" si="65"/>
        <v>52326370</v>
      </c>
      <c r="F210" s="21" t="s">
        <v>147</v>
      </c>
    </row>
    <row r="211" spans="1:6" ht="30" customHeight="1" x14ac:dyDescent="0.25">
      <c r="A211" s="22">
        <f t="shared" si="65"/>
        <v>0</v>
      </c>
      <c r="B211" s="22">
        <f t="shared" si="65"/>
        <v>0</v>
      </c>
      <c r="C211" s="23">
        <f t="shared" si="65"/>
        <v>0</v>
      </c>
      <c r="D211" s="22">
        <f t="shared" si="65"/>
        <v>0</v>
      </c>
      <c r="E211" s="22">
        <f>SUM(E212)</f>
        <v>52326370</v>
      </c>
      <c r="F211" s="24" t="s">
        <v>148</v>
      </c>
    </row>
    <row r="212" spans="1:6" ht="30" customHeight="1" x14ac:dyDescent="0.25">
      <c r="A212" s="25">
        <v>0</v>
      </c>
      <c r="B212" s="25">
        <v>0</v>
      </c>
      <c r="C212" s="26">
        <v>0</v>
      </c>
      <c r="D212" s="25">
        <v>0</v>
      </c>
      <c r="E212" s="25">
        <v>52326370</v>
      </c>
      <c r="F212" s="27" t="s">
        <v>149</v>
      </c>
    </row>
    <row r="213" spans="1:6" ht="30" customHeight="1" x14ac:dyDescent="0.25">
      <c r="A213" s="19">
        <f t="shared" ref="A213:E214" si="66">SUM(A214)</f>
        <v>0</v>
      </c>
      <c r="B213" s="19">
        <f t="shared" si="66"/>
        <v>0</v>
      </c>
      <c r="C213" s="20">
        <f t="shared" si="66"/>
        <v>0</v>
      </c>
      <c r="D213" s="19">
        <f t="shared" si="66"/>
        <v>0</v>
      </c>
      <c r="E213" s="19">
        <f t="shared" si="66"/>
        <v>7710000</v>
      </c>
      <c r="F213" s="21" t="s">
        <v>150</v>
      </c>
    </row>
    <row r="214" spans="1:6" ht="30" customHeight="1" x14ac:dyDescent="0.25">
      <c r="A214" s="22">
        <f t="shared" si="66"/>
        <v>0</v>
      </c>
      <c r="B214" s="22">
        <f t="shared" si="66"/>
        <v>0</v>
      </c>
      <c r="C214" s="23">
        <f t="shared" si="66"/>
        <v>0</v>
      </c>
      <c r="D214" s="22">
        <f t="shared" si="66"/>
        <v>0</v>
      </c>
      <c r="E214" s="22">
        <f>SUM(E215)</f>
        <v>7710000</v>
      </c>
      <c r="F214" s="24" t="s">
        <v>151</v>
      </c>
    </row>
    <row r="215" spans="1:6" ht="30" customHeight="1" x14ac:dyDescent="0.25">
      <c r="A215" s="25">
        <v>0</v>
      </c>
      <c r="B215" s="25">
        <v>0</v>
      </c>
      <c r="C215" s="26">
        <v>0</v>
      </c>
      <c r="D215" s="25">
        <v>0</v>
      </c>
      <c r="E215" s="25">
        <v>7710000</v>
      </c>
      <c r="F215" s="27" t="s">
        <v>152</v>
      </c>
    </row>
    <row r="216" spans="1:6" ht="30" customHeight="1" x14ac:dyDescent="0.25">
      <c r="A216" s="19">
        <f t="shared" ref="A216:E217" si="67">SUM(A217)</f>
        <v>0</v>
      </c>
      <c r="B216" s="19">
        <f t="shared" si="67"/>
        <v>0</v>
      </c>
      <c r="C216" s="20">
        <f t="shared" si="67"/>
        <v>0</v>
      </c>
      <c r="D216" s="19">
        <f t="shared" si="67"/>
        <v>231300000</v>
      </c>
      <c r="E216" s="19">
        <f t="shared" si="67"/>
        <v>0</v>
      </c>
      <c r="F216" s="21" t="s">
        <v>62</v>
      </c>
    </row>
    <row r="217" spans="1:6" ht="30" customHeight="1" x14ac:dyDescent="0.25">
      <c r="A217" s="22">
        <f t="shared" si="67"/>
        <v>0</v>
      </c>
      <c r="B217" s="22">
        <f t="shared" si="67"/>
        <v>0</v>
      </c>
      <c r="C217" s="23">
        <f t="shared" si="67"/>
        <v>0</v>
      </c>
      <c r="D217" s="22">
        <f t="shared" si="67"/>
        <v>231300000</v>
      </c>
      <c r="E217" s="22">
        <f>SUM(E218)</f>
        <v>0</v>
      </c>
      <c r="F217" s="24" t="s">
        <v>153</v>
      </c>
    </row>
    <row r="218" spans="1:6" ht="30" customHeight="1" x14ac:dyDescent="0.25">
      <c r="A218" s="25">
        <v>0</v>
      </c>
      <c r="B218" s="25">
        <v>0</v>
      </c>
      <c r="C218" s="26">
        <v>0</v>
      </c>
      <c r="D218" s="25">
        <v>231300000</v>
      </c>
      <c r="E218" s="25">
        <v>0</v>
      </c>
      <c r="F218" s="27" t="s">
        <v>154</v>
      </c>
    </row>
    <row r="219" spans="1:6" ht="30" customHeight="1" x14ac:dyDescent="0.25">
      <c r="A219" s="19">
        <f t="shared" ref="A219:E220" si="68">SUM(A220)</f>
        <v>0</v>
      </c>
      <c r="B219" s="19">
        <f t="shared" si="68"/>
        <v>0</v>
      </c>
      <c r="C219" s="20">
        <f t="shared" si="68"/>
        <v>0</v>
      </c>
      <c r="D219" s="19">
        <f t="shared" si="68"/>
        <v>60000000</v>
      </c>
      <c r="E219" s="19">
        <f t="shared" si="68"/>
        <v>0</v>
      </c>
      <c r="F219" s="21" t="s">
        <v>128</v>
      </c>
    </row>
    <row r="220" spans="1:6" ht="30" customHeight="1" x14ac:dyDescent="0.25">
      <c r="A220" s="22">
        <f t="shared" si="68"/>
        <v>0</v>
      </c>
      <c r="B220" s="22">
        <f t="shared" si="68"/>
        <v>0</v>
      </c>
      <c r="C220" s="23">
        <f t="shared" si="68"/>
        <v>0</v>
      </c>
      <c r="D220" s="22">
        <f t="shared" si="68"/>
        <v>60000000</v>
      </c>
      <c r="E220" s="22">
        <f>SUM(E221)</f>
        <v>0</v>
      </c>
      <c r="F220" s="24" t="s">
        <v>155</v>
      </c>
    </row>
    <row r="221" spans="1:6" ht="30" customHeight="1" x14ac:dyDescent="0.25">
      <c r="A221" s="25">
        <v>0</v>
      </c>
      <c r="B221" s="25">
        <v>0</v>
      </c>
      <c r="C221" s="26">
        <v>0</v>
      </c>
      <c r="D221" s="25">
        <v>60000000</v>
      </c>
      <c r="E221" s="25">
        <v>0</v>
      </c>
      <c r="F221" s="27" t="s">
        <v>156</v>
      </c>
    </row>
    <row r="222" spans="1:6" ht="30" customHeight="1" x14ac:dyDescent="0.25">
      <c r="A222" s="19">
        <f t="shared" ref="A222:E223" si="69">SUM(A223)</f>
        <v>0</v>
      </c>
      <c r="B222" s="19">
        <f t="shared" si="69"/>
        <v>0</v>
      </c>
      <c r="C222" s="20">
        <f t="shared" si="69"/>
        <v>0</v>
      </c>
      <c r="D222" s="19">
        <f t="shared" si="69"/>
        <v>27843386</v>
      </c>
      <c r="E222" s="19">
        <f t="shared" si="69"/>
        <v>0</v>
      </c>
      <c r="F222" s="21" t="s">
        <v>157</v>
      </c>
    </row>
    <row r="223" spans="1:6" ht="30" customHeight="1" x14ac:dyDescent="0.25">
      <c r="A223" s="22">
        <f t="shared" si="69"/>
        <v>0</v>
      </c>
      <c r="B223" s="22">
        <f t="shared" si="69"/>
        <v>0</v>
      </c>
      <c r="C223" s="23">
        <f t="shared" si="69"/>
        <v>0</v>
      </c>
      <c r="D223" s="22">
        <f t="shared" si="69"/>
        <v>27843386</v>
      </c>
      <c r="E223" s="22">
        <f>SUM(E224)</f>
        <v>0</v>
      </c>
      <c r="F223" s="24" t="s">
        <v>158</v>
      </c>
    </row>
    <row r="224" spans="1:6" ht="30" customHeight="1" x14ac:dyDescent="0.25">
      <c r="A224" s="25">
        <v>0</v>
      </c>
      <c r="B224" s="25">
        <v>0</v>
      </c>
      <c r="C224" s="26">
        <v>0</v>
      </c>
      <c r="D224" s="25">
        <v>27843386</v>
      </c>
      <c r="E224" s="25">
        <v>0</v>
      </c>
      <c r="F224" s="27" t="s">
        <v>158</v>
      </c>
    </row>
    <row r="225" spans="1:7" ht="30" customHeight="1" x14ac:dyDescent="0.25">
      <c r="A225" s="16">
        <f t="shared" ref="A225:D225" si="70">SUM(A226,A229)</f>
        <v>0</v>
      </c>
      <c r="B225" s="16">
        <f t="shared" si="70"/>
        <v>0</v>
      </c>
      <c r="C225" s="17">
        <f t="shared" si="70"/>
        <v>0</v>
      </c>
      <c r="D225" s="16">
        <f t="shared" si="70"/>
        <v>25208333</v>
      </c>
      <c r="E225" s="16">
        <f>SUM(E226,E229)</f>
        <v>0</v>
      </c>
      <c r="F225" s="18" t="s">
        <v>159</v>
      </c>
      <c r="G225" s="4" t="s">
        <v>7</v>
      </c>
    </row>
    <row r="226" spans="1:7" ht="30" customHeight="1" x14ac:dyDescent="0.25">
      <c r="A226" s="19">
        <f t="shared" ref="A226:E227" si="71">SUM(A227)</f>
        <v>0</v>
      </c>
      <c r="B226" s="19">
        <f t="shared" si="71"/>
        <v>0</v>
      </c>
      <c r="C226" s="20">
        <f t="shared" si="71"/>
        <v>0</v>
      </c>
      <c r="D226" s="19">
        <f t="shared" si="71"/>
        <v>15208333</v>
      </c>
      <c r="E226" s="19">
        <f t="shared" si="71"/>
        <v>0</v>
      </c>
      <c r="F226" s="21" t="s">
        <v>160</v>
      </c>
    </row>
    <row r="227" spans="1:7" ht="30" customHeight="1" x14ac:dyDescent="0.25">
      <c r="A227" s="22">
        <f t="shared" si="71"/>
        <v>0</v>
      </c>
      <c r="B227" s="22">
        <f t="shared" si="71"/>
        <v>0</v>
      </c>
      <c r="C227" s="23">
        <f t="shared" si="71"/>
        <v>0</v>
      </c>
      <c r="D227" s="22">
        <f t="shared" si="71"/>
        <v>15208333</v>
      </c>
      <c r="E227" s="22">
        <f>SUM(E228)</f>
        <v>0</v>
      </c>
      <c r="F227" s="24" t="s">
        <v>161</v>
      </c>
    </row>
    <row r="228" spans="1:7" ht="45" customHeight="1" x14ac:dyDescent="0.25">
      <c r="A228" s="25">
        <v>0</v>
      </c>
      <c r="B228" s="25">
        <v>0</v>
      </c>
      <c r="C228" s="26">
        <v>0</v>
      </c>
      <c r="D228" s="25">
        <v>15208333</v>
      </c>
      <c r="E228" s="25">
        <v>0</v>
      </c>
      <c r="F228" s="40" t="s">
        <v>162</v>
      </c>
    </row>
    <row r="229" spans="1:7" ht="30" customHeight="1" x14ac:dyDescent="0.25">
      <c r="A229" s="19">
        <f t="shared" ref="A229:E230" si="72">SUM(A230)</f>
        <v>0</v>
      </c>
      <c r="B229" s="19">
        <f t="shared" si="72"/>
        <v>0</v>
      </c>
      <c r="C229" s="20">
        <f t="shared" si="72"/>
        <v>0</v>
      </c>
      <c r="D229" s="19">
        <f t="shared" si="72"/>
        <v>10000000</v>
      </c>
      <c r="E229" s="19">
        <f t="shared" si="72"/>
        <v>0</v>
      </c>
      <c r="F229" s="21" t="s">
        <v>163</v>
      </c>
    </row>
    <row r="230" spans="1:7" ht="30" customHeight="1" x14ac:dyDescent="0.25">
      <c r="A230" s="22">
        <f t="shared" si="72"/>
        <v>0</v>
      </c>
      <c r="B230" s="22">
        <f t="shared" si="72"/>
        <v>0</v>
      </c>
      <c r="C230" s="23">
        <f t="shared" si="72"/>
        <v>0</v>
      </c>
      <c r="D230" s="22">
        <f t="shared" si="72"/>
        <v>10000000</v>
      </c>
      <c r="E230" s="22">
        <f>SUM(E231)</f>
        <v>0</v>
      </c>
      <c r="F230" s="24" t="s">
        <v>164</v>
      </c>
    </row>
    <row r="231" spans="1:7" ht="30" customHeight="1" x14ac:dyDescent="0.25">
      <c r="A231" s="28">
        <v>0</v>
      </c>
      <c r="B231" s="28">
        <v>0</v>
      </c>
      <c r="C231" s="29">
        <v>0</v>
      </c>
      <c r="D231" s="28">
        <v>10000000</v>
      </c>
      <c r="E231" s="28">
        <v>0</v>
      </c>
      <c r="F231" s="41" t="s">
        <v>165</v>
      </c>
    </row>
    <row r="235" spans="1:7" x14ac:dyDescent="0.25">
      <c r="F235" s="43"/>
    </row>
  </sheetData>
  <printOptions horizontalCentered="1"/>
  <pageMargins left="0.70866141732283505" right="0.70866141732283505" top="0.90551181102362199" bottom="0.90551181102362199" header="0.31496062992126" footer="0.31496062992126"/>
  <pageSetup paperSize="9" scale="54" fitToHeight="0" orientation="portrait" r:id="rId1"/>
  <rowBreaks count="1" manualBreakCount="1">
    <brk id="8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2023-10-28T07:31:27Z</cp:lastPrinted>
  <dcterms:created xsi:type="dcterms:W3CDTF">2023-10-26T13:25:35Z</dcterms:created>
  <dcterms:modified xsi:type="dcterms:W3CDTF">2023-10-28T07:35:03Z</dcterms:modified>
</cp:coreProperties>
</file>