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5" yWindow="15" windowWidth="3570" windowHeight="1410" firstSheet="3" activeTab="5"/>
  </bookViews>
  <sheets>
    <sheet name="Bill 1 Preliminaries" sheetId="4" r:id="rId1"/>
    <sheet name="Bill 2 Velidhoo" sheetId="1" r:id="rId2"/>
    <sheet name="Bill 3 Innamaadhoo" sheetId="2" r:id="rId3"/>
    <sheet name="Bill 4 Day works" sheetId="5" r:id="rId4"/>
    <sheet name="Bill 5 Adjustment" sheetId="9" r:id="rId5"/>
    <sheet name="General Summary" sheetId="10"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Fill" hidden="1">#REF!</definedName>
    <definedName name="__xlfn.BAHTTEXT" hidden="1">#NAME?</definedName>
    <definedName name="_BOQ1">'[1]2.4.2'!#REF!</definedName>
    <definedName name="_Fill" localSheetId="0" hidden="1">#REF!</definedName>
    <definedName name="_Fill" localSheetId="2" hidden="1">#REF!</definedName>
    <definedName name="_Fill" localSheetId="3" hidden="1">#REF!</definedName>
    <definedName name="_Fill" localSheetId="4" hidden="1">#REF!</definedName>
    <definedName name="_Fill" localSheetId="5" hidden="1">#REF!</definedName>
    <definedName name="_Fill" hidden="1">#REF!</definedName>
    <definedName name="ADDITIONALS">[2]Electrical!#REF!</definedName>
    <definedName name="ADDITIONALS1">[2]Electrical!#REF!</definedName>
    <definedName name="additions">#REF!</definedName>
    <definedName name="additions1">#REF!</definedName>
    <definedName name="analyse">#REF!</definedName>
    <definedName name="baby">'[3]2.4.2'!#REF!</definedName>
    <definedName name="BML">'[4]2.4.2'!#REF!</definedName>
    <definedName name="BOQ" localSheetId="0">#REF!</definedName>
    <definedName name="BOQ" localSheetId="3">#REF!</definedName>
    <definedName name="BOQ">#REF!</definedName>
    <definedName name="BULO" localSheetId="0">#REF!</definedName>
    <definedName name="BULO" localSheetId="2">#REF!</definedName>
    <definedName name="BULO" localSheetId="3">#REF!</definedName>
    <definedName name="BULO" localSheetId="4">#REF!</definedName>
    <definedName name="BULO" localSheetId="5">#REF!</definedName>
    <definedName name="BULO">#REF!</definedName>
    <definedName name="CPMD" hidden="1">#REF!</definedName>
    <definedName name="D2DATA" localSheetId="0">#REF!</definedName>
    <definedName name="D2DATA" localSheetId="2">#REF!</definedName>
    <definedName name="D2DATA" localSheetId="3">#REF!</definedName>
    <definedName name="D2DATA" localSheetId="4">#REF!</definedName>
    <definedName name="D2DATA" localSheetId="5">#REF!</definedName>
    <definedName name="D2DATA">#REF!</definedName>
    <definedName name="DELE">[2]Electrical!#REF!</definedName>
    <definedName name="DELEN">[2]Electrical!#REF!</definedName>
    <definedName name="Deleted">'[3]2.4.2'!#REF!</definedName>
    <definedName name="Deletes">'[3]2.4.2'!#REF!</definedName>
    <definedName name="DELETION">[2]Electrical!#REF!</definedName>
    <definedName name="DELETIONs">[2]Electrical!#REF!</definedName>
    <definedName name="Delition">'[3]2.4.2'!#REF!</definedName>
    <definedName name="Delitiona">'[3]2.4.2'!#REF!</definedName>
    <definedName name="Dharavadhoo">#REF!</definedName>
    <definedName name="DHARAVANDHOO">[2]Electrical!#REF!</definedName>
    <definedName name="DHARAVANDHOO1">[2]Electrical!#REF!</definedName>
    <definedName name="Dharavandoo">#REF!</definedName>
    <definedName name="Excel_BuiltIn_Print_Titles_1_1" localSheetId="0">'[5]2.4.2'!#REF!</definedName>
    <definedName name="Excel_BuiltIn_Print_Titles_1_1" localSheetId="3">'[5]2.4.2'!#REF!</definedName>
    <definedName name="Excel_BuiltIn_Print_Titles_1_1" localSheetId="4">'[3]2.4.2'!#REF!</definedName>
    <definedName name="Excel_BuiltIn_Print_Titles_1_1" localSheetId="5">'[3]2.4.2'!#REF!</definedName>
    <definedName name="Excel_BuiltIn_Print_Titles_1_1">'[4]2.4.2'!#REF!</definedName>
    <definedName name="Ext" localSheetId="2">#REF!</definedName>
    <definedName name="Ext">#REF!</definedName>
    <definedName name="factor" localSheetId="0">'[6]KG-LS'!$S$2</definedName>
    <definedName name="factor" localSheetId="3">'[6]KG-LS'!$S$2</definedName>
    <definedName name="factor">'[7]KG-LS'!$S$2</definedName>
    <definedName name="factor1" localSheetId="0">'[8]PRI-LS'!$S$2</definedName>
    <definedName name="factor1" localSheetId="3">'[8]PRI-LS'!$S$2</definedName>
    <definedName name="factor1">'[9]PRI-LS'!$S$2</definedName>
    <definedName name="format" localSheetId="0">#REF!</definedName>
    <definedName name="format" localSheetId="3">#REF!</definedName>
    <definedName name="format" localSheetId="4">#REF!</definedName>
    <definedName name="format" localSheetId="5">#REF!</definedName>
    <definedName name="format">#REF!</definedName>
    <definedName name="format1">#REF!</definedName>
    <definedName name="formatb">#REF!</definedName>
    <definedName name="kA">#REF!</definedName>
    <definedName name="Ka.">'[3]2.4.2'!#REF!</definedName>
    <definedName name="Kaa.">'[3]2.4.2'!#REF!</definedName>
    <definedName name="Kaashi.">#REF!</definedName>
    <definedName name="KASHIDHOO">[2]Electrical!#REF!</definedName>
    <definedName name="MECH" localSheetId="0">[2]Electrical!#REF!</definedName>
    <definedName name="MECH" localSheetId="3">[2]Electrical!#REF!</definedName>
    <definedName name="MECH" localSheetId="4">[2]Electrical!#REF!</definedName>
    <definedName name="MECH" localSheetId="5">[2]Electrical!#REF!</definedName>
    <definedName name="MECH">[2]Electrical!#REF!</definedName>
    <definedName name="MECH1" localSheetId="0">[2]Electrical!#REF!</definedName>
    <definedName name="MECH1" localSheetId="3">[2]Electrical!#REF!</definedName>
    <definedName name="MECH1">[2]Electrical!#REF!</definedName>
    <definedName name="MTCCR">#REF!</definedName>
    <definedName name="_xlnm.Print_Area" localSheetId="0">'Bill 1 Preliminaries'!$A$1:$F$43</definedName>
    <definedName name="_xlnm.Print_Area" localSheetId="1">'Bill 2 Velidhoo'!$A$1:$G$137</definedName>
    <definedName name="_xlnm.Print_Area" localSheetId="2">'Bill 3 Innamaadhoo'!$A$1:$G$106</definedName>
    <definedName name="_xlnm.Print_Area" localSheetId="3">'Bill 4 Day works'!$A$1:$F$215</definedName>
    <definedName name="_xlnm.Print_Area" localSheetId="4">'Bill 5 Adjustment'!$A$1:$F$96</definedName>
    <definedName name="_xlnm.Print_Area" localSheetId="5">'General Summary'!$A$2:$E$35</definedName>
    <definedName name="_xlnm.Print_Titles" localSheetId="0">'Bill 1 Preliminaries'!$1:$5</definedName>
    <definedName name="_xlnm.Print_Titles" localSheetId="1">'Bill 2 Velidhoo'!$1:$5</definedName>
    <definedName name="_xlnm.Print_Titles" localSheetId="2">'Bill 3 Innamaadhoo'!$1:$5</definedName>
    <definedName name="_xlnm.Print_Titles" localSheetId="3">'Bill 4 Day works'!$1:$5</definedName>
    <definedName name="_xlnm.Print_Titles" localSheetId="4">'Bill 5 Adjustment'!$1:$4</definedName>
    <definedName name="REW" localSheetId="2" hidden="1">#REF!</definedName>
    <definedName name="REW" hidden="1">#REF!</definedName>
    <definedName name="summary2" localSheetId="0">#REF!</definedName>
    <definedName name="summary2" localSheetId="3">#REF!</definedName>
    <definedName name="summary2">#REF!</definedName>
    <definedName name="usd">'[10]1'!#REF!</definedName>
    <definedName name="VARI">[2]Electrical!#REF!</definedName>
    <definedName name="Varia">'[3]2.4.2'!#REF!</definedName>
    <definedName name="VARIATION">[2]Electrical!#REF!</definedName>
    <definedName name="variations">'[3]2.4.2'!#REF!</definedName>
  </definedNames>
  <calcPr calcId="144525"/>
</workbook>
</file>

<file path=xl/calcChain.xml><?xml version="1.0" encoding="utf-8"?>
<calcChain xmlns="http://schemas.openxmlformats.org/spreadsheetml/2006/main">
  <c r="E30" i="10" l="1"/>
  <c r="E28" i="10"/>
  <c r="E26" i="10"/>
  <c r="E22" i="10" l="1"/>
  <c r="F23" i="4" l="1"/>
  <c r="F21" i="4"/>
  <c r="F19" i="4"/>
  <c r="F17" i="4"/>
  <c r="F15" i="4"/>
  <c r="F13" i="4"/>
  <c r="F11" i="4"/>
  <c r="F43" i="4" l="1"/>
  <c r="E6" i="10" s="1"/>
  <c r="G40" i="1" l="1"/>
  <c r="G38" i="1"/>
  <c r="G72" i="1"/>
  <c r="G70" i="1"/>
  <c r="G67" i="1"/>
  <c r="G64" i="1"/>
  <c r="G62" i="1"/>
  <c r="G60" i="1"/>
  <c r="G58" i="1"/>
  <c r="G56" i="1"/>
  <c r="E53" i="1"/>
  <c r="G53" i="1" s="1"/>
  <c r="G51" i="1"/>
  <c r="G68" i="1" s="1"/>
  <c r="G91" i="1" s="1"/>
  <c r="G48" i="1"/>
  <c r="G46" i="1"/>
  <c r="G44" i="1"/>
  <c r="G34" i="1" l="1"/>
  <c r="G32" i="1"/>
  <c r="G30" i="1"/>
  <c r="G49" i="1" s="1"/>
  <c r="G27" i="1"/>
  <c r="G25" i="1"/>
  <c r="G23" i="1"/>
  <c r="G21" i="1"/>
  <c r="G19" i="1"/>
  <c r="G17" i="1"/>
  <c r="G80" i="1" l="1"/>
  <c r="G93" i="1" s="1"/>
  <c r="G89" i="1"/>
  <c r="G44" i="2"/>
  <c r="G42" i="2"/>
  <c r="G40" i="2"/>
  <c r="G36" i="2"/>
  <c r="G34" i="2"/>
  <c r="G32" i="2"/>
  <c r="G30" i="2"/>
  <c r="G28" i="2"/>
  <c r="G26" i="2"/>
  <c r="G24" i="2"/>
  <c r="G21" i="2"/>
  <c r="G19" i="2"/>
  <c r="G17" i="2"/>
  <c r="G15" i="2"/>
  <c r="G12" i="2"/>
  <c r="G10" i="2"/>
  <c r="G8" i="2"/>
  <c r="G14" i="1"/>
  <c r="G12" i="1"/>
  <c r="G10" i="1"/>
  <c r="G53" i="2" l="1"/>
  <c r="G61" i="2" s="1"/>
  <c r="G31" i="2"/>
  <c r="G58" i="2" s="1"/>
  <c r="F159" i="5" l="1"/>
  <c r="F107" i="5"/>
  <c r="F55" i="5"/>
  <c r="G105" i="2" l="1"/>
  <c r="G8" i="1" l="1"/>
  <c r="G28" i="1" s="1"/>
  <c r="G87" i="1" s="1"/>
  <c r="F164" i="5" l="1"/>
  <c r="F166" i="5"/>
  <c r="F168" i="5"/>
  <c r="E10" i="10"/>
  <c r="F213" i="5" l="1"/>
  <c r="E12" i="10" s="1"/>
  <c r="G137" i="1"/>
  <c r="E8" i="10" s="1"/>
</calcChain>
</file>

<file path=xl/sharedStrings.xml><?xml version="1.0" encoding="utf-8"?>
<sst xmlns="http://schemas.openxmlformats.org/spreadsheetml/2006/main" count="404" uniqueCount="259">
  <si>
    <t>ITEM</t>
  </si>
  <si>
    <t>ITEM DESCRIPTION</t>
  </si>
  <si>
    <t>UNIT</t>
  </si>
  <si>
    <t>QUANTITY</t>
  </si>
  <si>
    <t>AMOUNT</t>
  </si>
  <si>
    <t>REF.</t>
  </si>
  <si>
    <t>RATE</t>
  </si>
  <si>
    <t>USD</t>
  </si>
  <si>
    <t>A</t>
  </si>
  <si>
    <t>Item</t>
  </si>
  <si>
    <t>LS</t>
  </si>
  <si>
    <t>B</t>
  </si>
  <si>
    <t>Dredging harbour basin to -3.00 level</t>
  </si>
  <si>
    <t>C</t>
  </si>
  <si>
    <t>BREAK WATERS - Construction inclusive of all materials and workmanship as shown in the drawings</t>
  </si>
  <si>
    <t>m2</t>
  </si>
  <si>
    <t>D</t>
  </si>
  <si>
    <t>QUAY WALL</t>
  </si>
  <si>
    <t xml:space="preserve">Inclusive of precast RCC units and cast in situ PCC as shown in the drawings and specifications with transportation of all materials, tools and installation at site with all workmanship including Anti Corrosive Bitumen Protection Up to 300mm Above M.S.L. </t>
  </si>
  <si>
    <t>m</t>
  </si>
  <si>
    <t>No</t>
  </si>
  <si>
    <t>E</t>
  </si>
  <si>
    <t>PRELIMINARIES &amp; GENERAL REQUIREMENTS</t>
  </si>
  <si>
    <t>OTHERS</t>
  </si>
  <si>
    <t>Bill 1 - Preliminaries and General Requirements</t>
  </si>
  <si>
    <t>DESCRIPTION</t>
  </si>
  <si>
    <t>QTY</t>
  </si>
  <si>
    <t>UNIT RATE</t>
  </si>
  <si>
    <t>PAGE TOTAL</t>
  </si>
  <si>
    <t>TOTAL</t>
  </si>
  <si>
    <t>General</t>
  </si>
  <si>
    <t>Bill Collection</t>
  </si>
  <si>
    <t>Page 2</t>
  </si>
  <si>
    <t>DAY WORKS</t>
  </si>
  <si>
    <t>GENERAL PRINCIPLES</t>
  </si>
  <si>
    <t xml:space="preserve">In accordance with General Conditions of Contract, </t>
  </si>
  <si>
    <t xml:space="preserve"> certain works may be executed on day works</t>
  </si>
  <si>
    <t>In such a case the works must be ordered in writing</t>
  </si>
  <si>
    <t>by the Engineer and they will be administered</t>
  </si>
  <si>
    <t>strictly in accordance with the above clause.</t>
  </si>
  <si>
    <t>The signature of the Engineer on Day work Records</t>
  </si>
  <si>
    <t>will be for record purposes only and the Engineer</t>
  </si>
  <si>
    <t>reserves the right to measure and value any works for</t>
  </si>
  <si>
    <t>which day work records may have been kept.</t>
  </si>
  <si>
    <t>The Contractor will be paid for day works carried out</t>
  </si>
  <si>
    <t>during the course of the Contract while other</t>
  </si>
  <si>
    <t>operations are in progress by him. Profits &amp; overheads</t>
  </si>
  <si>
    <t>will be stated as a percentage addition in the item</t>
  </si>
  <si>
    <t>provided for the same at the end of  the Labor,</t>
  </si>
  <si>
    <t>Material, and Plant sections of the Day works</t>
  </si>
  <si>
    <t>Section.</t>
  </si>
  <si>
    <t>Time engaged in the actual works will be allowed.</t>
  </si>
  <si>
    <t>In the event of labor or plant having been brought to</t>
  </si>
  <si>
    <t>the site specially for the item of Day works then a</t>
  </si>
  <si>
    <t xml:space="preserve"> reasonable allowance will be made for travelling time. </t>
  </si>
  <si>
    <t xml:space="preserve">This allowance for travelling time will be agreed </t>
  </si>
  <si>
    <t>before the day work item is executed.</t>
  </si>
  <si>
    <t xml:space="preserve">The percentage for profit and overheads will include </t>
  </si>
  <si>
    <t>for the use and waste of hand tools &amp; of all non-</t>
  </si>
  <si>
    <t xml:space="preserve">mechanical plant, stagings, scaffolding, tarpaulins, </t>
  </si>
  <si>
    <t xml:space="preserve">use of electric light, power and water for the works, </t>
  </si>
  <si>
    <t xml:space="preserve">and all special inducements for working in Maldives. </t>
  </si>
  <si>
    <t>Unless specifically authorized in writing by the</t>
  </si>
  <si>
    <t>Engineer, non-productive overtime or special rates</t>
  </si>
  <si>
    <t>for overtime will not be admissible. The cost of all</t>
  </si>
  <si>
    <t xml:space="preserve">supervisory staff, including engineer foreman, clerks, </t>
  </si>
  <si>
    <t xml:space="preserve">appliance are to be included in the percentage </t>
  </si>
  <si>
    <t>addition for profit  and overheads.</t>
  </si>
  <si>
    <t>LABOUR RATES</t>
  </si>
  <si>
    <t xml:space="preserve">The day work rates agreed for labor shall be </t>
  </si>
  <si>
    <t>the net amount payable</t>
  </si>
  <si>
    <t>labor in Day work</t>
  </si>
  <si>
    <t>Allowance to be added for overhead and</t>
  </si>
  <si>
    <t>Tenderers are required to insert hereunder a</t>
  </si>
  <si>
    <t>list of operatives together with their net hourly</t>
  </si>
  <si>
    <t>rates to be used in calculating the cost of</t>
  </si>
  <si>
    <t>work executed on a day work basis :-</t>
  </si>
  <si>
    <t>Operative Rate per hour</t>
  </si>
  <si>
    <t>Hourly Rate</t>
  </si>
  <si>
    <t>Operator</t>
  </si>
  <si>
    <t>Driver</t>
  </si>
  <si>
    <t>Welder</t>
  </si>
  <si>
    <t>Mason</t>
  </si>
  <si>
    <t>Barbender</t>
  </si>
  <si>
    <t>Carpenter</t>
  </si>
  <si>
    <t>Skilled Worker</t>
  </si>
  <si>
    <t>Semi skilled Worker</t>
  </si>
  <si>
    <t>MATERIAL RATES</t>
  </si>
  <si>
    <t xml:space="preserve">The day work rates agreed for labour shall be </t>
  </si>
  <si>
    <t xml:space="preserve">Materials used on day work will be as </t>
  </si>
  <si>
    <t>specified for the Works. The rates shall be the</t>
  </si>
  <si>
    <t>lowest current net manufacturers C.I.F. price,</t>
  </si>
  <si>
    <t>plus a reasonable allowance for customs, port</t>
  </si>
  <si>
    <t>handling charges, delivery to site and storing</t>
  </si>
  <si>
    <t>and protection</t>
  </si>
  <si>
    <t>for materials in Day work</t>
  </si>
  <si>
    <t>PLANT AND RATES</t>
  </si>
  <si>
    <t>The definition of hire terms will be as follows:-</t>
  </si>
  <si>
    <t>1) Hourly hire - Any hour of any period less</t>
  </si>
  <si>
    <t xml:space="preserve">    than eight (8) hours.</t>
  </si>
  <si>
    <t>2) Daily hire - An eight (8) hour day.</t>
  </si>
  <si>
    <t>Should more than eight (8) hours be worked</t>
  </si>
  <si>
    <t>consecutively (excluding normal breaks, etc.)</t>
  </si>
  <si>
    <t>for excess hours will be paid for as a direct</t>
  </si>
  <si>
    <t>proportion of the daily hire rate.</t>
  </si>
  <si>
    <t>Plant hire rates are to include for drivers,</t>
  </si>
  <si>
    <t>attendants, operators, maintenance in proper</t>
  </si>
  <si>
    <t xml:space="preserve">working order at all times, attendance in </t>
  </si>
  <si>
    <t>starting up and shutting down, refueling and</t>
  </si>
  <si>
    <t>all fuel and power, oils, greases, and cleaning</t>
  </si>
  <si>
    <t>materials, replacement and/or sharpening of</t>
  </si>
  <si>
    <t>tools and all other ancillary items including</t>
  </si>
  <si>
    <t>consumable spares.</t>
  </si>
  <si>
    <t xml:space="preserve">Note: Payment will not be made for </t>
  </si>
  <si>
    <t>mechanics on maintenance time.</t>
  </si>
  <si>
    <t>for Plant in Day work</t>
  </si>
  <si>
    <t>list of plant together with hourly and daily hire</t>
  </si>
  <si>
    <t>Plant                         Hourly Rate  Daily Rate</t>
  </si>
  <si>
    <t>Total of DAY WORKS</t>
  </si>
  <si>
    <t>Carried over to SUMMARY PAGE</t>
  </si>
  <si>
    <t>TENDERERS ADJUSTMENT</t>
  </si>
  <si>
    <t>GENERAL SUMMARY</t>
  </si>
  <si>
    <t>CONTENTS</t>
  </si>
  <si>
    <t>Provision and erection of notice boards 6 ft x 6 ft size including cost and conveyance of material, labour charges etc.</t>
  </si>
  <si>
    <t xml:space="preserve">The accuracy of the quantities given in this Bills of </t>
  </si>
  <si>
    <t>Quantities is not guaranteed and the Contractor</t>
  </si>
  <si>
    <t>should satisfy himself as to their accuracy</t>
  </si>
  <si>
    <t>Any adjustments that he may consider necessary</t>
  </si>
  <si>
    <t>should be written below and on similar continuation</t>
  </si>
  <si>
    <t xml:space="preserve">sheets if required, and  the net amount of the </t>
  </si>
  <si>
    <t>adjustments is to be carried to the Summary.</t>
  </si>
  <si>
    <t>NIL</t>
  </si>
  <si>
    <t>Total of TENDERERS' ADJUSTMENT</t>
  </si>
  <si>
    <r>
      <t>ADDITIONS</t>
    </r>
    <r>
      <rPr>
        <b/>
        <sz val="10"/>
        <rFont val="Arial"/>
        <family val="2"/>
      </rPr>
      <t xml:space="preserve">               -  </t>
    </r>
  </si>
  <si>
    <r>
      <t>OMISSIONS</t>
    </r>
    <r>
      <rPr>
        <b/>
        <sz val="10"/>
        <rFont val="Arial"/>
        <family val="2"/>
      </rPr>
      <t xml:space="preserve">              -   </t>
    </r>
  </si>
  <si>
    <t>Bill 5 - TENDERERS, ADJUSTMENT SCHEDULE</t>
  </si>
  <si>
    <t>Bill 4 - Schedule of Daywork Rates</t>
  </si>
  <si>
    <t>Allow the Provisional Sum of USD 30,000.00</t>
  </si>
  <si>
    <t>profits.... %</t>
  </si>
  <si>
    <t>profits......%</t>
  </si>
  <si>
    <t>Allow the Provisional Sum of USD 40,000.00</t>
  </si>
  <si>
    <t>PAGE NO</t>
  </si>
  <si>
    <t>BOQ CONTRACT TOTAL</t>
  </si>
  <si>
    <t xml:space="preserve">                                                                                                                                                                                                                                                                                                                                                                                                                                                                                                                                                                                                                                                                                                                                                                                                                                                                                                                                                                                                                                                                                                                                                                                                                                                                                                                                                                                                                                                                                                                                                                                                                                                                                                                                                                                                                                                                                                                                                                                                                                                                                                                                                                                                                                                                                                                                                                                                                                                                                                                                                                                                                                                                                                                                                                                                                                                                                                                                                                                                                                                                                                                                                                                                                                                                                                                                                                                                                                                                                                                                                                                                                                                                                                                                                                                                                                                                                                                                                                                                                                                                                                                                                                                                                                                                                                                                                                                                                                                                                                                                                                                                                                                                                                                                                                                                                                                                                                                                                                                                                                                                                                                                                                                                                                                            </t>
  </si>
  <si>
    <t>TENDERERS' ADJUSTMENT</t>
  </si>
  <si>
    <t>Tenderers  Final  Discount</t>
  </si>
  <si>
    <t>Signature  of  the  Tenderer :</t>
  </si>
  <si>
    <t>Date :</t>
  </si>
  <si>
    <t>BILLNO</t>
  </si>
  <si>
    <t>2.3.1</t>
  </si>
  <si>
    <t>2.3.2</t>
  </si>
  <si>
    <t>2.4.1</t>
  </si>
  <si>
    <t>2.4.2</t>
  </si>
  <si>
    <t>2.6.1</t>
  </si>
  <si>
    <t>2.6.2</t>
  </si>
  <si>
    <t>2.6.3</t>
  </si>
  <si>
    <t>Site clearance for the harbour works, protection of existing plants, services and utilities including demolition of existing T jetty.,  making good the surfaces at the end of the work</t>
  </si>
  <si>
    <t>Cast in Situ concrete in Quay wall to grades, levels and areas as indicated in the drawing including RCC topping, construction of steps with handrails, reveals for anchor hooks and finishing the works to smooth finish as specified and shown on drawings</t>
  </si>
  <si>
    <t>Anchorage - Supply and fix 38mm dia , Mild steel tie rods with tar coating  and  1000x250x1000mm size concrete block at every 4 meters interval along the quay wall with necessary anchorage etc complete.</t>
  </si>
  <si>
    <t>Supply &amp; fix SS mooring hooks 20mm diameter for Quay Wall as specifed and shown on drawings.</t>
  </si>
  <si>
    <t>Backfilling behind Quay walls with dredged materials or other suitable material in layers to confirm proper consolidation and laid with care to existing quay wall including the cost of equipment, labor etc necessary meeting all the contract requirements and as specified and shown on drawings</t>
  </si>
  <si>
    <r>
      <t>Fish Landing Slab:</t>
    </r>
    <r>
      <rPr>
        <sz val="10"/>
        <rFont val="Arial"/>
        <family val="2"/>
      </rPr>
      <t>Construction of 8m x 6m, 200mm thick concrete floor with necessary drainage, slope and side retaining walls as shown on drawings for fish landing areas as specified and shown on drawings.</t>
    </r>
  </si>
  <si>
    <t>Page 4</t>
  </si>
  <si>
    <t>Page 5</t>
  </si>
  <si>
    <t>Page 10</t>
  </si>
  <si>
    <t>Page 12</t>
  </si>
  <si>
    <t xml:space="preserve">Allow sum for Supply and Fixing of Solar Powered Navigation Beacons having a minimum nominal light range of 2 nautical miles, over breakwater heads as shown on drawings including concrete works , finishes and complete the work as per the specifications. </t>
  </si>
  <si>
    <t>Site Clearance</t>
  </si>
  <si>
    <t>3.1.1</t>
  </si>
  <si>
    <t>3.1.2</t>
  </si>
  <si>
    <r>
      <rPr>
        <u/>
        <sz val="10"/>
        <rFont val="Arial"/>
        <family val="2"/>
      </rPr>
      <t>Breakwater Core:</t>
    </r>
    <r>
      <rPr>
        <sz val="10"/>
        <rFont val="Arial"/>
        <family val="2"/>
      </rPr>
      <t>Core of the breakwater with rock boulders W 400, including placing in layers, on lines and levels as shown in Drawings.</t>
    </r>
  </si>
  <si>
    <r>
      <rPr>
        <u/>
        <sz val="10"/>
        <rFont val="Arial"/>
        <family val="2"/>
      </rPr>
      <t xml:space="preserve">Armour Layer: </t>
    </r>
    <r>
      <rPr>
        <sz val="10"/>
        <rFont val="Arial"/>
        <family val="2"/>
      </rPr>
      <t>Rock boulders W1200 Armour rocks in two layers, laid to the slopes defined in drawings and to lines and levels indicated including making good the top surface as walkway.</t>
    </r>
  </si>
  <si>
    <t>Page 7</t>
  </si>
  <si>
    <t>3.3.1</t>
  </si>
  <si>
    <t>3.3.2</t>
  </si>
  <si>
    <t>3.4.1</t>
  </si>
  <si>
    <t>3.4.2</t>
  </si>
  <si>
    <t>3.4.3</t>
  </si>
  <si>
    <t>3.5.1</t>
  </si>
  <si>
    <t>3.5.2</t>
  </si>
  <si>
    <t>3.5.3</t>
  </si>
  <si>
    <t>RECONSTRUCTION OF HARBORS PHASE 2- IN THE ISLANDS OF N. VELIDHOO AND R. INNAMAADHOO, THE MALDIVES</t>
  </si>
  <si>
    <t>Bill 2- N.VELIDHOO ISLAND</t>
  </si>
  <si>
    <t>Bill 3- R. INNAMAADHOO</t>
  </si>
  <si>
    <t>Total of R. INNAMAADHOO Works</t>
  </si>
  <si>
    <t>Total of N. VELIDHOO Works</t>
  </si>
  <si>
    <t>2.1.2</t>
  </si>
  <si>
    <t>Demolition of existing Quay wall structures and depositing the debris to acceptable locations as directed by the Engineer.</t>
  </si>
  <si>
    <t>M</t>
  </si>
  <si>
    <t>2.1.3</t>
  </si>
  <si>
    <t>Demolition of existing breakwater structures and depositing the debris to acceptable locations as directed by the Engineer.</t>
  </si>
  <si>
    <t>2.1.4</t>
  </si>
  <si>
    <t>Demolition of existing timber jetty and depositing the debris to acceptable locations as directed by the Engineer.</t>
  </si>
  <si>
    <r>
      <t>m</t>
    </r>
    <r>
      <rPr>
        <vertAlign val="superscript"/>
        <sz val="10"/>
        <rFont val="Arial"/>
        <family val="2"/>
      </rPr>
      <t>3</t>
    </r>
  </si>
  <si>
    <t xml:space="preserve">Inclusive of dredging below quay walls and harbour area to a depth of MSL-3.00m and to the required shape as specified and shown on  drawings and depositing the dredged material for reuse for the contract scope and  carting away the remaining materials to any acceptable locations as directed by the Engineer. 2m clearance from the proposed breakwater edge/ dredge limit and a slope of 1:1.5 at the dredged cut has to be maintained. </t>
  </si>
  <si>
    <r>
      <rPr>
        <u/>
        <sz val="10"/>
        <rFont val="Arial"/>
        <family val="2"/>
      </rPr>
      <t xml:space="preserve">Armour Layer: </t>
    </r>
    <r>
      <rPr>
        <sz val="10"/>
        <rFont val="Arial"/>
        <family val="2"/>
      </rPr>
      <t>Rock boulders W800 Armour rocks in two layers, laid to the slopes defined in drawings and to lines and levels indicated including making good the top surface as walkway.</t>
    </r>
  </si>
  <si>
    <t>2.5.1</t>
  </si>
  <si>
    <t>2.5.2</t>
  </si>
  <si>
    <t>Supply and install precast Quay walls up to MSL-3.00m with marine proof adhesives to lines and levels including necessary interlocks &amp; the like complete in all respect.</t>
  </si>
  <si>
    <t>2.5.3</t>
  </si>
  <si>
    <t>2.5.4</t>
  </si>
  <si>
    <t>No.</t>
  </si>
  <si>
    <t>2.5.5</t>
  </si>
  <si>
    <t>2.1.1</t>
  </si>
  <si>
    <t>REVETMENT USING CORAL DEBRIS- Construction inclusive of all materials and workmanship as shown in the drawings</t>
  </si>
  <si>
    <t>Armour layer: Using coral boulders available at site from debris of existing breakwater/ quay wall structures used as revetment laid to line, levels and slope as per specifications and as shown on drawings.</t>
  </si>
  <si>
    <t>3.1.3</t>
  </si>
  <si>
    <t>BREAKWATER - Construction inclusive of all materials and workmanship as shown in the drawings</t>
  </si>
  <si>
    <t>3.4.4</t>
  </si>
  <si>
    <t>3.4.5</t>
  </si>
  <si>
    <t>3.4.6</t>
  </si>
  <si>
    <r>
      <t>m</t>
    </r>
    <r>
      <rPr>
        <vertAlign val="superscript"/>
        <sz val="10"/>
        <rFont val="Arial"/>
        <family val="2"/>
      </rPr>
      <t>2</t>
    </r>
  </si>
  <si>
    <r>
      <rPr>
        <u/>
        <sz val="10"/>
        <rFont val="Arial"/>
        <family val="2"/>
      </rPr>
      <t>Mooring buoys/ Marker buoys:</t>
    </r>
    <r>
      <rPr>
        <sz val="10"/>
        <rFont val="Arial"/>
        <family val="2"/>
      </rPr>
      <t xml:space="preserve"> Allow sum for Costal Polyform Type A5 Mooring Bouys tied to a concrete block by 4m long nylone rope and epoxy coated hook in the harbour basin including concrete works as specifed and shown on drawings.</t>
    </r>
  </si>
  <si>
    <r>
      <rPr>
        <u/>
        <sz val="10"/>
        <rFont val="Arial"/>
        <family val="2"/>
      </rPr>
      <t>Navigation beacons:</t>
    </r>
    <r>
      <rPr>
        <sz val="10"/>
        <rFont val="Arial"/>
        <family val="2"/>
      </rPr>
      <t xml:space="preserve">Allow sum for Supply and Fixing of Solar Powered Navigation Beacons having a minimum nominal light range of 2 nautical miles, over breakwater heads as shown on drawings including concrete works , finishes and complete the work as per the specifications. </t>
    </r>
  </si>
  <si>
    <t>N. VELIDHOO ISLAND WORKS</t>
  </si>
  <si>
    <t>R. INNAMAADHOO ISLAND WORKS</t>
  </si>
  <si>
    <t>Anchorage - Supply and fix 38mm dia , Mild steel tie rods with tar coating  and  500x750x250 mm size concrete block at every 4 meters interval along the quay wall cast in situ part with necessary anchorage etc complete.</t>
  </si>
  <si>
    <t>(United States Dollar Thirty Thousand only)</t>
  </si>
  <si>
    <t>(United States Dollar Fourty Thousand only)</t>
  </si>
  <si>
    <r>
      <rPr>
        <u/>
        <sz val="10"/>
        <rFont val="Arial"/>
        <family val="2"/>
      </rPr>
      <t>Breakwater Core:</t>
    </r>
    <r>
      <rPr>
        <sz val="10"/>
        <rFont val="Arial"/>
        <family val="2"/>
      </rPr>
      <t xml:space="preserve"> Core of the breakwater with dredged soil filling on lines and levels as shown in Drawings.</t>
    </r>
  </si>
  <si>
    <r>
      <rPr>
        <u/>
        <sz val="10"/>
        <rFont val="Arial"/>
        <family val="2"/>
      </rPr>
      <t>Geotextile</t>
    </r>
    <r>
      <rPr>
        <sz val="10"/>
        <rFont val="Arial"/>
        <family val="2"/>
      </rPr>
      <t xml:space="preserve"> for breakwater as per specification,  including proper overlaps as per manufacturers instruction, material, labour and equipment costs etc. complete.</t>
    </r>
  </si>
  <si>
    <r>
      <rPr>
        <u/>
        <sz val="10"/>
        <rFont val="Arial"/>
        <family val="2"/>
      </rPr>
      <t xml:space="preserve">Armour Layer: </t>
    </r>
    <r>
      <rPr>
        <sz val="10"/>
        <rFont val="Arial"/>
        <family val="2"/>
      </rPr>
      <t>Rock boulders W400 Armour rocks in two layers, laid to the slopes defined in drawings and to lines and levels indicated including making good the top surface.</t>
    </r>
  </si>
  <si>
    <r>
      <rPr>
        <u/>
        <sz val="10"/>
        <rFont val="Arial"/>
        <family val="2"/>
      </rPr>
      <t xml:space="preserve">Armour Layer: </t>
    </r>
    <r>
      <rPr>
        <sz val="10"/>
        <rFont val="Arial"/>
        <family val="2"/>
      </rPr>
      <t>Rock boulders W600 Armour rocks in two layers, laid to the slopes defined in drawings and to lines and levels indicated including making good the top surface.</t>
    </r>
  </si>
  <si>
    <r>
      <rPr>
        <u/>
        <sz val="10"/>
        <rFont val="Arial"/>
        <family val="2"/>
      </rPr>
      <t xml:space="preserve">Armour Layer: </t>
    </r>
    <r>
      <rPr>
        <sz val="10"/>
        <rFont val="Arial"/>
        <family val="2"/>
      </rPr>
      <t>Rock boulders W 1- 2 Tons Armour rocks in two layers, laid to the slopes defined in drawings and to lines and levels indicated including making good the top surface.</t>
    </r>
  </si>
  <si>
    <t>Geotextile as per specification,  including proper overlaps as per manufacturers instruction, material, labour and equipment costs etc. complete.</t>
  </si>
  <si>
    <t>Supply and fix precast Quay walls  with transportation of all materials, tools and installation at site with all workmanship includingwith marine proof adhesives to lines and levels as shown in drawings including necessary interlocks &amp; the like complete in all respect.</t>
  </si>
  <si>
    <t>CONCRETE CAISSON WALLS</t>
  </si>
  <si>
    <t>Supply and install precast concrete walls installed up to MSL-3.00m with marine proof adhesives to lines and levels including necessary interlocks &amp; the like and including the cost of top beams at every 4m spacing etc complete in all respect.</t>
  </si>
  <si>
    <t>Supply &amp; fix SS mooring hooks 25mm diameter at 8m spacing for caisson Wall as specifed and shown on drawings.</t>
  </si>
  <si>
    <t>Backfilling behind caisson walls with dredged materials or other suitable material in layers to confirm proper consolidation and laid with care including the cost of equipment, labor etc necessary meeting all the contract requirements and as specified and shown on drawings</t>
  </si>
  <si>
    <t>Construction of concrete walkway above soil filling behind the caissons 100mm thick, 2.75m width including the cost of 50mm thick pcc below the top course, all materials, labour, equipement etc complete as per lines and levels shown on drawings.</t>
  </si>
  <si>
    <r>
      <rPr>
        <u/>
        <sz val="10"/>
        <rFont val="Arial"/>
        <family val="2"/>
      </rPr>
      <t>Mooring buoys:</t>
    </r>
    <r>
      <rPr>
        <sz val="10"/>
        <rFont val="Arial"/>
        <family val="2"/>
      </rPr>
      <t>Allow sum for Costal Polyform Type A5 Mooring Bouys tied to a concrete block by 4m long nylone rope and epoxy coated hook in the harbour basin including concrete works as specifed and shown on drawings.</t>
    </r>
  </si>
  <si>
    <t>Construction of a bridge 3m wide, connecting the revetment and breakwater as per the lines and levels shown on drawings including the cost of concrete paving at entry and exit, cost of material, labour, equipment etc complete in all respect.</t>
  </si>
  <si>
    <t>2.3.3</t>
  </si>
  <si>
    <t>2.3.4</t>
  </si>
  <si>
    <t>2.3.5</t>
  </si>
  <si>
    <t>2.3.6</t>
  </si>
  <si>
    <t>2.3.7</t>
  </si>
  <si>
    <t>2.6.4</t>
  </si>
  <si>
    <t>2.6.5</t>
  </si>
  <si>
    <t>2.7.1</t>
  </si>
  <si>
    <t>2.7.2</t>
  </si>
  <si>
    <t>2.7.3</t>
  </si>
  <si>
    <t>Dredging harbour basin to  -3.00m levels</t>
  </si>
  <si>
    <t>The Contractor shall allow here for all costs for mobilization  as a lumpsum amount, or in a breakup provided by the contractor, for all items in this contract which includes the requirements as set in contract documents and drawings including any regulatory requirements to complete the works</t>
  </si>
  <si>
    <t>Expenditure incurred in complying with the clauses   in section 01450 : Quality Control</t>
  </si>
  <si>
    <t>Expenditure incurred in complying with the clauses   in section 01500 : Construction Facilities &amp;             Temporary Controls</t>
  </si>
  <si>
    <t>Expenditure incurred in complying with the clauses   in section 01720 : Field Engineering</t>
  </si>
  <si>
    <t>Allow sum for environmental monitoring during construction phase as required in the approved EIA</t>
  </si>
  <si>
    <t>Expenditure incurred for Demobilisation of machinery and equipment</t>
  </si>
  <si>
    <t>Total for Preliminaries &amp; General Requirements
Carried to GENERAL SUMMARY</t>
  </si>
  <si>
    <t>Expenditure incurred for Moblization of machinery and equipment</t>
  </si>
  <si>
    <t>Page 3</t>
  </si>
  <si>
    <t>Page 8</t>
  </si>
  <si>
    <t>Page 11</t>
  </si>
  <si>
    <t>Page 15</t>
  </si>
  <si>
    <t>GST (6%)</t>
  </si>
  <si>
    <t>GRAND TOTAL (INCLUDING GST), CARRIED TO FORM OF TENDER</t>
  </si>
  <si>
    <t>GRAND  TOTAL</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</si>
</sst>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_-;\-* #,##0.00_-;_-* &quot;-&quot;??_-;_-@_-"/>
    <numFmt numFmtId="164" formatCode="_(* #,##0.00_);_(* \(#,##0.00\);_(* &quot;-&quot;??_);_(@_)"/>
    <numFmt numFmtId="165" formatCode="#,##0.000_);[Red]\(#,##0.000\)"/>
    <numFmt numFmtId="166" formatCode="0.000"/>
    <numFmt numFmtId="167" formatCode="#,##0.000"/>
    <numFmt numFmtId="168" formatCode="_(* #,##0_);_(* \(#,##0\);_(* &quot;-&quot;??_);_(@_)"/>
    <numFmt numFmtId="169" formatCode="000"/>
    <numFmt numFmtId="170" formatCode="_(&quot;$&quot;* #,##0.00_);_(&quot;$&quot;* \(#,##0.00\);_(&quot;$&quot;* &quot;-&quot;??_);_(@_)"/>
    <numFmt numFmtId="171" formatCode="_(* #,##0.000_);_(* \(#,##0.000\);_(* &quot;-&quot;??_);_(@_)"/>
    <numFmt numFmtId="172" formatCode="_(* #,##0.00000_);_(* \(#,##0.00000\);_(* &quot;-&quot;??_);_(@_)"/>
  </numFmts>
  <fonts count="27">
    <font>
      <sz val="10"/>
      <name val="MS Sans Serif"/>
    </font>
    <font>
      <sz val="11"/>
      <color theme="1"/>
      <name val="Calibri"/>
      <family val="2"/>
      <scheme val="minor"/>
    </font>
    <font>
      <sz val="11"/>
      <color theme="1"/>
      <name val="Calibri"/>
      <family val="2"/>
      <scheme val="minor"/>
    </font>
    <font>
      <b/>
      <sz val="11"/>
      <color theme="1"/>
      <name val="Calibri"/>
      <family val="2"/>
      <scheme val="minor"/>
    </font>
    <font>
      <sz val="10"/>
      <name val="MS Sans Serif"/>
      <family val="2"/>
    </font>
    <font>
      <b/>
      <sz val="10"/>
      <name val="Arial"/>
      <family val="2"/>
    </font>
    <font>
      <b/>
      <sz val="9"/>
      <name val="Arial"/>
      <family val="2"/>
    </font>
    <font>
      <sz val="10"/>
      <name val="Arial"/>
      <family val="2"/>
    </font>
    <font>
      <b/>
      <sz val="8.5"/>
      <name val="Arial"/>
      <family val="2"/>
    </font>
    <font>
      <b/>
      <sz val="11"/>
      <name val="Arial"/>
      <family val="2"/>
    </font>
    <font>
      <sz val="11"/>
      <name val="Arial"/>
      <family val="2"/>
    </font>
    <font>
      <b/>
      <u/>
      <sz val="10"/>
      <name val="Arial"/>
      <family val="2"/>
    </font>
    <font>
      <u/>
      <sz val="10"/>
      <name val="Arial"/>
      <family val="2"/>
    </font>
    <font>
      <sz val="11"/>
      <color indexed="8"/>
      <name val="Calibri"/>
      <family val="2"/>
    </font>
    <font>
      <sz val="10"/>
      <name val="MS Sans Serif"/>
      <family val="2"/>
      <charset val="178"/>
    </font>
    <font>
      <sz val="10"/>
      <name val="Arial"/>
      <family val="2"/>
    </font>
    <font>
      <sz val="11"/>
      <name val="ＭＳ Ｐゴシック"/>
      <family val="3"/>
      <charset val="128"/>
    </font>
    <font>
      <u/>
      <sz val="11"/>
      <name val="Arial"/>
      <family val="2"/>
    </font>
    <font>
      <sz val="9"/>
      <name val="Arial"/>
      <family val="2"/>
    </font>
    <font>
      <b/>
      <sz val="10"/>
      <name val="Arial"/>
      <family val="2"/>
      <charset val="178"/>
    </font>
    <font>
      <sz val="10"/>
      <name val="Arial"/>
      <family val="2"/>
      <charset val="178"/>
    </font>
    <font>
      <b/>
      <sz val="10"/>
      <name val="Arial"/>
      <family val="2"/>
    </font>
    <font>
      <b/>
      <u/>
      <sz val="10"/>
      <name val="Arial"/>
      <family val="2"/>
    </font>
    <font>
      <u/>
      <sz val="10"/>
      <name val="Arial"/>
      <family val="2"/>
    </font>
    <font>
      <b/>
      <sz val="14"/>
      <name val="Arial"/>
      <family val="2"/>
    </font>
    <font>
      <b/>
      <sz val="10"/>
      <name val="MS Sans Serif"/>
      <family val="2"/>
    </font>
    <font>
      <vertAlign val="superscript"/>
      <sz val="10"/>
      <name val="Arial"/>
      <family val="2"/>
    </font>
  </fonts>
  <fills count="3">
    <fill>
      <patternFill patternType="none"/>
    </fill>
    <fill>
      <patternFill patternType="gray125"/>
    </fill>
    <fill>
      <patternFill patternType="solid">
        <fgColor indexed="9"/>
        <bgColor indexed="64"/>
      </patternFill>
    </fill>
  </fills>
  <borders count="5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s>
  <cellStyleXfs count="33">
    <xf numFmtId="0" fontId="0" fillId="0" borderId="0"/>
    <xf numFmtId="40" fontId="4" fillId="0" borderId="0" applyFont="0" applyFill="0" applyBorder="0" applyAlignment="0" applyProtection="0"/>
    <xf numFmtId="0" fontId="4" fillId="0" borderId="0"/>
    <xf numFmtId="40" fontId="4" fillId="0" borderId="0" applyFont="0" applyFill="0" applyBorder="0" applyAlignment="0" applyProtection="0"/>
    <xf numFmtId="0" fontId="4" fillId="0" borderId="0"/>
    <xf numFmtId="0" fontId="13" fillId="0" borderId="0"/>
    <xf numFmtId="0" fontId="14" fillId="0" borderId="0"/>
    <xf numFmtId="0" fontId="2" fillId="0" borderId="0"/>
    <xf numFmtId="0" fontId="2" fillId="0" borderId="0"/>
    <xf numFmtId="0" fontId="7" fillId="0" borderId="0"/>
    <xf numFmtId="0" fontId="15" fillId="0" borderId="0"/>
    <xf numFmtId="164" fontId="7" fillId="0" borderId="0" applyFont="0" applyFill="0" applyBorder="0" applyAlignment="0" applyProtection="0"/>
    <xf numFmtId="9" fontId="7" fillId="0" borderId="0" applyFont="0" applyFill="0" applyBorder="0" applyAlignment="0" applyProtection="0"/>
    <xf numFmtId="169" fontId="16" fillId="0" borderId="0" applyFill="0" applyBorder="0" applyAlignment="0" applyProtection="0"/>
    <xf numFmtId="0" fontId="7" fillId="0" borderId="0" applyFont="0" applyFill="0" applyBorder="0" applyAlignment="0" applyProtection="0"/>
    <xf numFmtId="164" fontId="13" fillId="0" borderId="0" applyFont="0" applyFill="0" applyBorder="0" applyAlignment="0" applyProtection="0"/>
    <xf numFmtId="164" fontId="7" fillId="0" borderId="0" applyFont="0" applyFill="0" applyBorder="0" applyAlignment="0" applyProtection="0"/>
    <xf numFmtId="170" fontId="13" fillId="0" borderId="0" applyFont="0" applyFill="0" applyBorder="0" applyAlignment="0" applyProtection="0"/>
    <xf numFmtId="0" fontId="7" fillId="0" borderId="0"/>
    <xf numFmtId="164" fontId="2" fillId="0" borderId="0" applyFont="0" applyFill="0" applyBorder="0" applyAlignment="0" applyProtection="0"/>
    <xf numFmtId="164" fontId="13" fillId="0" borderId="0" applyFont="0" applyFill="0" applyBorder="0" applyAlignment="0" applyProtection="0"/>
    <xf numFmtId="164" fontId="13" fillId="0" borderId="0" applyFont="0" applyFill="0" applyBorder="0" applyAlignment="0" applyProtection="0"/>
    <xf numFmtId="43" fontId="2" fillId="0" borderId="0" applyFont="0" applyFill="0" applyBorder="0" applyAlignment="0" applyProtection="0"/>
    <xf numFmtId="170" fontId="13" fillId="0" borderId="0" applyFont="0" applyFill="0" applyBorder="0" applyAlignment="0" applyProtection="0"/>
    <xf numFmtId="0" fontId="7" fillId="0" borderId="0"/>
    <xf numFmtId="0" fontId="13" fillId="0" borderId="0"/>
    <xf numFmtId="0" fontId="7" fillId="0" borderId="0"/>
    <xf numFmtId="9" fontId="7" fillId="0" borderId="0" applyFont="0" applyFill="0" applyBorder="0" applyAlignment="0" applyProtection="0"/>
    <xf numFmtId="164" fontId="7" fillId="0" borderId="0" applyFont="0" applyFill="0" applyBorder="0" applyAlignment="0" applyProtection="0"/>
    <xf numFmtId="0" fontId="15" fillId="0" borderId="0"/>
    <xf numFmtId="164" fontId="15" fillId="0" borderId="0" applyFont="0" applyFill="0" applyBorder="0" applyAlignment="0" applyProtection="0"/>
    <xf numFmtId="0" fontId="4" fillId="0" borderId="0"/>
    <xf numFmtId="164" fontId="1" fillId="0" borderId="0" applyFont="0" applyFill="0" applyBorder="0" applyAlignment="0" applyProtection="0"/>
  </cellStyleXfs>
  <cellXfs count="476">
    <xf numFmtId="0" fontId="0" fillId="0" borderId="0" xfId="0"/>
    <xf numFmtId="0" fontId="7" fillId="0" borderId="0" xfId="0" applyFont="1" applyFill="1" applyAlignment="1">
      <alignment vertical="center"/>
    </xf>
    <xf numFmtId="0" fontId="7" fillId="0" borderId="0" xfId="0" applyFont="1" applyFill="1" applyBorder="1" applyAlignment="1">
      <alignment vertical="center"/>
    </xf>
    <xf numFmtId="0" fontId="8" fillId="0" borderId="9" xfId="0" applyFont="1" applyFill="1" applyBorder="1" applyAlignment="1">
      <alignment horizontal="center" vertical="center"/>
    </xf>
    <xf numFmtId="38" fontId="8" fillId="0" borderId="9" xfId="1" applyNumberFormat="1" applyFont="1" applyFill="1" applyBorder="1" applyAlignment="1">
      <alignment horizontal="center" vertical="center"/>
    </xf>
    <xf numFmtId="0" fontId="8" fillId="0" borderId="8" xfId="0" applyFont="1" applyFill="1" applyBorder="1" applyAlignment="1">
      <alignment horizontal="center" vertical="center"/>
    </xf>
    <xf numFmtId="0" fontId="8" fillId="0" borderId="6" xfId="0" applyFont="1" applyFill="1" applyBorder="1" applyAlignment="1">
      <alignment vertical="center"/>
    </xf>
    <xf numFmtId="0" fontId="8" fillId="0" borderId="6" xfId="0" applyFont="1" applyFill="1" applyBorder="1" applyAlignment="1">
      <alignment horizontal="left" vertical="center"/>
    </xf>
    <xf numFmtId="38" fontId="8" fillId="0" borderId="8" xfId="1" applyNumberFormat="1" applyFont="1" applyFill="1" applyBorder="1" applyAlignment="1">
      <alignment horizontal="right" vertical="center"/>
    </xf>
    <xf numFmtId="165" fontId="8" fillId="0" borderId="8" xfId="1" applyNumberFormat="1" applyFont="1" applyFill="1" applyBorder="1" applyAlignment="1">
      <alignment horizontal="center" vertical="center"/>
    </xf>
    <xf numFmtId="0" fontId="7" fillId="0" borderId="9" xfId="0" applyFont="1" applyFill="1" applyBorder="1" applyAlignment="1">
      <alignment horizontal="center" vertical="center"/>
    </xf>
    <xf numFmtId="0" fontId="7" fillId="0" borderId="0" xfId="0" applyFont="1" applyFill="1" applyBorder="1" applyAlignment="1">
      <alignment horizontal="left" vertical="center"/>
    </xf>
    <xf numFmtId="0" fontId="7" fillId="0" borderId="0" xfId="0" applyFont="1" applyFill="1" applyBorder="1" applyAlignment="1">
      <alignment horizontal="justify" vertical="center"/>
    </xf>
    <xf numFmtId="1" fontId="7" fillId="0" borderId="9" xfId="0" applyNumberFormat="1" applyFont="1" applyFill="1" applyBorder="1" applyAlignment="1">
      <alignment horizontal="center" vertical="center"/>
    </xf>
    <xf numFmtId="165" fontId="7" fillId="0" borderId="9" xfId="1" applyNumberFormat="1" applyFont="1" applyFill="1" applyBorder="1" applyAlignment="1">
      <alignment horizontal="right" vertical="center" wrapText="1"/>
    </xf>
    <xf numFmtId="0" fontId="10" fillId="0" borderId="0" xfId="0" applyFont="1" applyFill="1" applyAlignment="1">
      <alignment vertical="center" wrapText="1"/>
    </xf>
    <xf numFmtId="0" fontId="10" fillId="0" borderId="0" xfId="0" applyFont="1" applyFill="1" applyBorder="1" applyAlignment="1">
      <alignment vertical="center" wrapText="1"/>
    </xf>
    <xf numFmtId="0" fontId="7" fillId="0" borderId="9" xfId="0" applyFont="1" applyFill="1" applyBorder="1" applyAlignment="1">
      <alignment horizontal="center" vertical="center" wrapText="1"/>
    </xf>
    <xf numFmtId="3" fontId="7" fillId="0" borderId="9" xfId="1" applyNumberFormat="1" applyFont="1" applyFill="1" applyBorder="1" applyAlignment="1">
      <alignment horizontal="center" vertical="center" wrapText="1"/>
    </xf>
    <xf numFmtId="0" fontId="5" fillId="0" borderId="9" xfId="0" applyFont="1" applyFill="1" applyBorder="1" applyAlignment="1">
      <alignment horizontal="center" vertical="center" wrapText="1"/>
    </xf>
    <xf numFmtId="0" fontId="7" fillId="0" borderId="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7" fillId="0" borderId="0" xfId="0" applyFont="1" applyFill="1" applyBorder="1" applyAlignment="1">
      <alignment horizontal="left" vertical="top" wrapText="1"/>
    </xf>
    <xf numFmtId="166" fontId="7" fillId="0" borderId="9" xfId="1" applyNumberFormat="1" applyFont="1" applyFill="1" applyBorder="1" applyAlignment="1">
      <alignment horizontal="right" vertical="center" wrapText="1"/>
    </xf>
    <xf numFmtId="0" fontId="11" fillId="0" borderId="0" xfId="0" applyFont="1" applyFill="1" applyBorder="1" applyAlignment="1">
      <alignment horizontal="left" vertical="center" wrapText="1"/>
    </xf>
    <xf numFmtId="3" fontId="10" fillId="0" borderId="0" xfId="0" applyNumberFormat="1" applyFont="1" applyFill="1" applyBorder="1" applyAlignment="1">
      <alignment vertical="center" wrapText="1"/>
    </xf>
    <xf numFmtId="0" fontId="7" fillId="0" borderId="11" xfId="0" applyFont="1" applyFill="1" applyBorder="1" applyAlignment="1">
      <alignment horizontal="left" vertical="top" wrapText="1"/>
    </xf>
    <xf numFmtId="3" fontId="7" fillId="0" borderId="9" xfId="1" applyNumberFormat="1" applyFont="1" applyFill="1" applyBorder="1" applyAlignment="1">
      <alignment horizontal="center" vertical="center"/>
    </xf>
    <xf numFmtId="167" fontId="7" fillId="0" borderId="9" xfId="1" applyNumberFormat="1" applyFont="1" applyFill="1" applyBorder="1" applyAlignment="1">
      <alignment horizontal="right" vertical="center" wrapText="1"/>
    </xf>
    <xf numFmtId="0" fontId="11" fillId="0" borderId="0" xfId="0" applyFont="1" applyFill="1" applyBorder="1" applyAlignment="1">
      <alignment horizontal="left" vertical="center"/>
    </xf>
    <xf numFmtId="0" fontId="7" fillId="0" borderId="4" xfId="0" applyFont="1" applyFill="1" applyBorder="1" applyAlignment="1">
      <alignment horizontal="center" vertical="center"/>
    </xf>
    <xf numFmtId="3" fontId="7" fillId="0" borderId="4" xfId="1" applyNumberFormat="1" applyFont="1" applyFill="1" applyBorder="1" applyAlignment="1">
      <alignment horizontal="center" vertical="center"/>
    </xf>
    <xf numFmtId="0" fontId="7" fillId="0" borderId="8" xfId="0" applyFont="1" applyFill="1" applyBorder="1" applyAlignment="1">
      <alignment horizontal="center" vertical="center"/>
    </xf>
    <xf numFmtId="0" fontId="7" fillId="0" borderId="6" xfId="0" applyFont="1" applyFill="1" applyBorder="1" applyAlignment="1">
      <alignment vertical="center"/>
    </xf>
    <xf numFmtId="3" fontId="7" fillId="0" borderId="8" xfId="1" applyNumberFormat="1" applyFont="1" applyFill="1" applyBorder="1" applyAlignment="1">
      <alignment horizontal="center" vertical="center"/>
    </xf>
    <xf numFmtId="167" fontId="7" fillId="0" borderId="8" xfId="1" applyNumberFormat="1" applyFont="1" applyFill="1" applyBorder="1" applyAlignment="1">
      <alignment horizontal="right" vertical="center"/>
    </xf>
    <xf numFmtId="167" fontId="7" fillId="0" borderId="7" xfId="1" applyNumberFormat="1" applyFont="1" applyFill="1" applyBorder="1" applyAlignment="1">
      <alignment horizontal="right" vertical="center"/>
    </xf>
    <xf numFmtId="168" fontId="7" fillId="0" borderId="2" xfId="1" applyNumberFormat="1" applyFont="1" applyFill="1" applyBorder="1" applyAlignment="1">
      <alignment horizontal="center" vertical="center"/>
    </xf>
    <xf numFmtId="165" fontId="7" fillId="0" borderId="11" xfId="1" applyNumberFormat="1" applyFont="1" applyFill="1" applyBorder="1" applyAlignment="1">
      <alignment horizontal="right" vertical="center"/>
    </xf>
    <xf numFmtId="168" fontId="7" fillId="0" borderId="0" xfId="1" applyNumberFormat="1" applyFont="1" applyFill="1" applyBorder="1" applyAlignment="1">
      <alignment horizontal="center" vertical="center"/>
    </xf>
    <xf numFmtId="165" fontId="7" fillId="0" borderId="11" xfId="1" applyNumberFormat="1" applyFont="1" applyFill="1" applyBorder="1" applyAlignment="1">
      <alignment vertical="center"/>
    </xf>
    <xf numFmtId="0" fontId="12" fillId="0" borderId="0" xfId="0" applyFont="1" applyFill="1" applyBorder="1" applyAlignment="1">
      <alignment horizontal="left" vertical="center"/>
    </xf>
    <xf numFmtId="165" fontId="12" fillId="0" borderId="11" xfId="1" applyNumberFormat="1" applyFont="1" applyFill="1" applyBorder="1" applyAlignment="1">
      <alignment horizontal="center" vertical="center"/>
    </xf>
    <xf numFmtId="0" fontId="5" fillId="0" borderId="0" xfId="0" applyFont="1" applyFill="1" applyBorder="1" applyAlignment="1">
      <alignment vertical="center"/>
    </xf>
    <xf numFmtId="165" fontId="6" fillId="0" borderId="11" xfId="1" applyNumberFormat="1" applyFont="1" applyFill="1" applyBorder="1" applyAlignment="1">
      <alignment horizontal="center" vertical="center"/>
    </xf>
    <xf numFmtId="165" fontId="6" fillId="0" borderId="11" xfId="1" quotePrefix="1" applyNumberFormat="1" applyFont="1" applyFill="1" applyBorder="1" applyAlignment="1">
      <alignment horizontal="right" vertical="center"/>
    </xf>
    <xf numFmtId="165" fontId="5" fillId="0" borderId="11" xfId="1" applyNumberFormat="1" applyFont="1" applyFill="1" applyBorder="1" applyAlignment="1">
      <alignment horizontal="right" vertical="center"/>
    </xf>
    <xf numFmtId="0" fontId="5" fillId="0" borderId="0" xfId="0" applyFont="1" applyFill="1" applyBorder="1" applyAlignment="1">
      <alignment horizontal="left" vertical="center"/>
    </xf>
    <xf numFmtId="165" fontId="5" fillId="0" borderId="11" xfId="1" applyNumberFormat="1" applyFont="1" applyFill="1" applyBorder="1" applyAlignment="1" applyProtection="1">
      <alignment horizontal="right" vertical="center"/>
    </xf>
    <xf numFmtId="0" fontId="5" fillId="0" borderId="0" xfId="0" applyFont="1" applyFill="1" applyBorder="1" applyAlignment="1">
      <alignment horizontal="center" vertical="center"/>
    </xf>
    <xf numFmtId="168" fontId="7" fillId="0" borderId="6" xfId="1" applyNumberFormat="1" applyFont="1" applyFill="1" applyBorder="1" applyAlignment="1">
      <alignment horizontal="center" vertical="center"/>
    </xf>
    <xf numFmtId="0" fontId="7" fillId="0" borderId="0" xfId="0" applyFont="1" applyFill="1" applyAlignment="1">
      <alignment horizontal="left" vertical="center"/>
    </xf>
    <xf numFmtId="1" fontId="7" fillId="0" borderId="0" xfId="0" applyNumberFormat="1" applyFont="1" applyFill="1" applyAlignment="1">
      <alignment horizontal="center" vertical="center"/>
    </xf>
    <xf numFmtId="165" fontId="7" fillId="0" borderId="0" xfId="1" applyNumberFormat="1" applyFont="1" applyFill="1" applyAlignment="1">
      <alignment vertical="center"/>
    </xf>
    <xf numFmtId="0" fontId="7" fillId="0" borderId="9" xfId="0" applyFont="1" applyFill="1" applyBorder="1" applyAlignment="1">
      <alignment horizontal="center" vertical="top" wrapText="1"/>
    </xf>
    <xf numFmtId="3" fontId="7" fillId="0" borderId="9" xfId="1" applyNumberFormat="1" applyFont="1" applyFill="1" applyBorder="1" applyAlignment="1">
      <alignment horizontal="center" vertical="top" wrapText="1"/>
    </xf>
    <xf numFmtId="0" fontId="7" fillId="0" borderId="0" xfId="9" applyFont="1" applyFill="1" applyAlignment="1">
      <alignment vertical="center" wrapText="1"/>
    </xf>
    <xf numFmtId="0" fontId="5" fillId="0" borderId="0" xfId="9" applyFont="1" applyFill="1" applyAlignment="1">
      <alignment vertical="center" wrapText="1"/>
    </xf>
    <xf numFmtId="0" fontId="7" fillId="0" borderId="18" xfId="9" applyFont="1" applyFill="1" applyBorder="1" applyAlignment="1">
      <alignment horizontal="center" vertical="center" wrapText="1"/>
    </xf>
    <xf numFmtId="0" fontId="7" fillId="0" borderId="22" xfId="9" applyFont="1" applyFill="1" applyBorder="1" applyAlignment="1">
      <alignment horizontal="left" vertical="center" wrapText="1"/>
    </xf>
    <xf numFmtId="0" fontId="7" fillId="0" borderId="9" xfId="9" applyFont="1" applyFill="1" applyBorder="1" applyAlignment="1">
      <alignment horizontal="center" vertical="center" wrapText="1"/>
    </xf>
    <xf numFmtId="0" fontId="5" fillId="0" borderId="9" xfId="9" applyFont="1" applyFill="1" applyBorder="1" applyAlignment="1">
      <alignment horizontal="left" vertical="center" wrapText="1"/>
    </xf>
    <xf numFmtId="0" fontId="7" fillId="0" borderId="9" xfId="9" applyFont="1" applyFill="1" applyBorder="1" applyAlignment="1">
      <alignment horizontal="left" vertical="center" wrapText="1"/>
    </xf>
    <xf numFmtId="0" fontId="7" fillId="0" borderId="9" xfId="9" applyFont="1" applyFill="1" applyBorder="1" applyAlignment="1">
      <alignment vertical="center" wrapText="1"/>
    </xf>
    <xf numFmtId="3" fontId="7" fillId="0" borderId="9" xfId="9" applyNumberFormat="1" applyFont="1" applyFill="1" applyBorder="1" applyAlignment="1">
      <alignment horizontal="center" vertical="center" wrapText="1"/>
    </xf>
    <xf numFmtId="164" fontId="7" fillId="0" borderId="0" xfId="9" applyNumberFormat="1" applyFont="1" applyFill="1" applyAlignment="1">
      <alignment vertical="center" wrapText="1"/>
    </xf>
    <xf numFmtId="2" fontId="7" fillId="0" borderId="18" xfId="9" applyNumberFormat="1" applyFont="1" applyFill="1" applyBorder="1" applyAlignment="1">
      <alignment horizontal="center" vertical="center" wrapText="1"/>
    </xf>
    <xf numFmtId="0" fontId="5" fillId="0" borderId="9" xfId="9" applyFont="1" applyFill="1" applyBorder="1" applyAlignment="1">
      <alignment vertical="center" wrapText="1"/>
    </xf>
    <xf numFmtId="0" fontId="7" fillId="0" borderId="9" xfId="9" applyFont="1" applyFill="1" applyBorder="1" applyAlignment="1">
      <alignment horizontal="justify" vertical="center" wrapText="1"/>
    </xf>
    <xf numFmtId="0" fontId="7" fillId="0" borderId="9" xfId="9" applyFill="1" applyBorder="1" applyAlignment="1">
      <alignment horizontal="justify" vertical="center" wrapText="1"/>
    </xf>
    <xf numFmtId="0" fontId="7" fillId="0" borderId="0" xfId="9" applyFont="1" applyFill="1" applyAlignment="1">
      <alignment horizontal="left" vertical="center" wrapText="1"/>
    </xf>
    <xf numFmtId="164" fontId="5" fillId="0" borderId="31" xfId="19" applyFont="1" applyFill="1" applyBorder="1" applyAlignment="1">
      <alignment horizontal="center" vertical="center" wrapText="1"/>
    </xf>
    <xf numFmtId="164" fontId="5" fillId="0" borderId="32" xfId="19" applyFont="1" applyFill="1" applyBorder="1" applyAlignment="1">
      <alignment horizontal="center" vertical="center" wrapText="1"/>
    </xf>
    <xf numFmtId="164" fontId="5" fillId="0" borderId="9" xfId="19" applyFont="1" applyFill="1" applyBorder="1" applyAlignment="1">
      <alignment horizontal="center" vertical="center" wrapText="1"/>
    </xf>
    <xf numFmtId="164" fontId="5" fillId="0" borderId="23" xfId="19" applyFont="1" applyFill="1" applyBorder="1" applyAlignment="1">
      <alignment horizontal="center" vertical="center" wrapText="1"/>
    </xf>
    <xf numFmtId="4" fontId="7" fillId="0" borderId="0" xfId="9" applyNumberFormat="1" applyFont="1" applyFill="1" applyAlignment="1">
      <alignment vertical="center" wrapText="1"/>
    </xf>
    <xf numFmtId="0" fontId="7" fillId="0" borderId="33" xfId="9" applyFont="1" applyFill="1" applyBorder="1" applyAlignment="1">
      <alignment horizontal="center" vertical="center" wrapText="1"/>
    </xf>
    <xf numFmtId="0" fontId="5" fillId="0" borderId="12" xfId="9" applyFont="1" applyFill="1" applyBorder="1" applyAlignment="1">
      <alignment horizontal="justify" vertical="center" wrapText="1"/>
    </xf>
    <xf numFmtId="0" fontId="7" fillId="0" borderId="12" xfId="9" applyFont="1" applyFill="1" applyBorder="1" applyAlignment="1">
      <alignment horizontal="center" vertical="center" wrapText="1"/>
    </xf>
    <xf numFmtId="164" fontId="5" fillId="0" borderId="12" xfId="19" applyFont="1" applyFill="1" applyBorder="1" applyAlignment="1">
      <alignment horizontal="center" vertical="center" wrapText="1"/>
    </xf>
    <xf numFmtId="0" fontId="7" fillId="0" borderId="12" xfId="9" applyFont="1" applyFill="1" applyBorder="1" applyAlignment="1">
      <alignment horizontal="justify" vertical="center" wrapText="1"/>
    </xf>
    <xf numFmtId="164" fontId="7" fillId="0" borderId="9" xfId="19" applyFont="1" applyFill="1" applyBorder="1" applyAlignment="1">
      <alignment vertical="center" wrapText="1"/>
    </xf>
    <xf numFmtId="0" fontId="10" fillId="0" borderId="18" xfId="9" applyFont="1" applyFill="1" applyBorder="1" applyAlignment="1">
      <alignment horizontal="center" vertical="center" wrapText="1"/>
    </xf>
    <xf numFmtId="0" fontId="10" fillId="0" borderId="15" xfId="9" applyFont="1" applyFill="1" applyBorder="1" applyAlignment="1">
      <alignment horizontal="center" vertical="center" wrapText="1"/>
    </xf>
    <xf numFmtId="164" fontId="7" fillId="0" borderId="22" xfId="19" applyFont="1" applyFill="1" applyBorder="1" applyAlignment="1">
      <alignment vertical="center" wrapText="1"/>
    </xf>
    <xf numFmtId="0" fontId="7" fillId="0" borderId="19" xfId="9" applyFont="1" applyFill="1" applyBorder="1" applyAlignment="1">
      <alignment vertical="center" wrapText="1"/>
    </xf>
    <xf numFmtId="0" fontId="7" fillId="0" borderId="35" xfId="9" applyFont="1" applyFill="1" applyBorder="1" applyAlignment="1">
      <alignment horizontal="center" vertical="center" wrapText="1"/>
    </xf>
    <xf numFmtId="164" fontId="7" fillId="0" borderId="35" xfId="19" applyFont="1" applyFill="1" applyBorder="1" applyAlignment="1">
      <alignment vertical="center" wrapText="1"/>
    </xf>
    <xf numFmtId="164" fontId="7" fillId="0" borderId="0" xfId="19" applyFont="1" applyFill="1" applyAlignment="1">
      <alignment vertical="center" wrapText="1"/>
    </xf>
    <xf numFmtId="0" fontId="7" fillId="2" borderId="0" xfId="9" applyFont="1" applyFill="1" applyAlignment="1">
      <alignment vertical="center" wrapText="1"/>
    </xf>
    <xf numFmtId="0" fontId="18" fillId="0" borderId="0" xfId="7" applyFont="1"/>
    <xf numFmtId="171" fontId="6" fillId="0" borderId="4" xfId="19" applyNumberFormat="1" applyFont="1" applyBorder="1" applyAlignment="1">
      <alignment horizontal="center" vertical="center"/>
    </xf>
    <xf numFmtId="164" fontId="6" fillId="0" borderId="39" xfId="19" applyNumberFormat="1" applyFont="1" applyBorder="1" applyAlignment="1">
      <alignment horizontal="center" vertical="center"/>
    </xf>
    <xf numFmtId="171" fontId="6" fillId="0" borderId="35" xfId="19" applyNumberFormat="1" applyFont="1" applyBorder="1" applyAlignment="1">
      <alignment horizontal="center" vertical="center"/>
    </xf>
    <xf numFmtId="164" fontId="6" fillId="0" borderId="40" xfId="19" applyNumberFormat="1" applyFont="1" applyBorder="1" applyAlignment="1">
      <alignment horizontal="center" vertical="center"/>
    </xf>
    <xf numFmtId="0" fontId="7" fillId="0" borderId="15" xfId="7" applyFont="1" applyBorder="1" applyAlignment="1">
      <alignment horizontal="center" vertical="center"/>
    </xf>
    <xf numFmtId="0" fontId="7" fillId="0" borderId="22" xfId="7" applyFont="1" applyBorder="1" applyAlignment="1">
      <alignment horizontal="left" vertical="center"/>
    </xf>
    <xf numFmtId="0" fontId="7" fillId="0" borderId="22" xfId="7" applyFont="1" applyBorder="1" applyAlignment="1">
      <alignment horizontal="center" vertical="center"/>
    </xf>
    <xf numFmtId="0" fontId="7" fillId="0" borderId="16" xfId="7" applyFont="1" applyBorder="1" applyAlignment="1">
      <alignment horizontal="center" vertical="center"/>
    </xf>
    <xf numFmtId="171" fontId="5" fillId="0" borderId="22" xfId="19" applyNumberFormat="1" applyFont="1" applyBorder="1" applyAlignment="1">
      <alignment horizontal="center" vertical="center"/>
    </xf>
    <xf numFmtId="164" fontId="5" fillId="0" borderId="41" xfId="19" applyNumberFormat="1" applyFont="1" applyBorder="1" applyAlignment="1">
      <alignment horizontal="center" vertical="center"/>
    </xf>
    <xf numFmtId="0" fontId="7" fillId="0" borderId="0" xfId="7" applyFont="1"/>
    <xf numFmtId="0" fontId="3" fillId="0" borderId="18" xfId="7" applyFont="1" applyFill="1" applyBorder="1" applyAlignment="1">
      <alignment horizontal="center"/>
    </xf>
    <xf numFmtId="0" fontId="19" fillId="0" borderId="11" xfId="7" applyFont="1" applyFill="1" applyBorder="1"/>
    <xf numFmtId="0" fontId="2" fillId="0" borderId="11" xfId="7" applyFill="1" applyBorder="1" applyAlignment="1">
      <alignment horizontal="center"/>
    </xf>
    <xf numFmtId="0" fontId="2" fillId="0" borderId="0" xfId="7" applyFill="1" applyBorder="1"/>
    <xf numFmtId="171" fontId="5" fillId="0" borderId="9" xfId="19" applyNumberFormat="1" applyFont="1" applyBorder="1" applyAlignment="1">
      <alignment horizontal="center" vertical="center"/>
    </xf>
    <xf numFmtId="164" fontId="5" fillId="0" borderId="24" xfId="19" applyNumberFormat="1" applyFont="1" applyBorder="1" applyAlignment="1">
      <alignment horizontal="center" vertical="center"/>
    </xf>
    <xf numFmtId="0" fontId="2" fillId="0" borderId="18" xfId="7" applyFill="1" applyBorder="1" applyAlignment="1">
      <alignment horizontal="center"/>
    </xf>
    <xf numFmtId="0" fontId="20" fillId="0" borderId="11" xfId="7" applyFont="1" applyFill="1" applyBorder="1"/>
    <xf numFmtId="0" fontId="2" fillId="0" borderId="0" xfId="7" applyFill="1" applyBorder="1" applyAlignment="1">
      <alignment horizontal="center"/>
    </xf>
    <xf numFmtId="3" fontId="2" fillId="0" borderId="11" xfId="7" applyNumberFormat="1" applyFill="1" applyBorder="1" applyAlignment="1">
      <alignment horizontal="center"/>
    </xf>
    <xf numFmtId="3" fontId="2" fillId="0" borderId="0" xfId="7" applyNumberFormat="1" applyFill="1" applyBorder="1" applyAlignment="1">
      <alignment horizontal="center"/>
    </xf>
    <xf numFmtId="0" fontId="20" fillId="0" borderId="11" xfId="7" applyFont="1" applyFill="1" applyBorder="1" applyAlignment="1">
      <alignment horizontal="center"/>
    </xf>
    <xf numFmtId="0" fontId="20" fillId="0" borderId="11" xfId="7" applyFont="1" applyFill="1" applyBorder="1" applyAlignment="1">
      <alignment horizontal="left"/>
    </xf>
    <xf numFmtId="0" fontId="7" fillId="0" borderId="11" xfId="7" applyFont="1" applyFill="1" applyBorder="1"/>
    <xf numFmtId="0" fontId="20" fillId="0" borderId="9" xfId="7" applyFont="1" applyFill="1" applyBorder="1"/>
    <xf numFmtId="0" fontId="7" fillId="0" borderId="18" xfId="7" applyFont="1" applyBorder="1" applyAlignment="1">
      <alignment horizontal="center" vertical="center"/>
    </xf>
    <xf numFmtId="0" fontId="7" fillId="0" borderId="9" xfId="7" applyFont="1" applyBorder="1" applyAlignment="1">
      <alignment horizontal="left" vertical="center"/>
    </xf>
    <xf numFmtId="0" fontId="7" fillId="0" borderId="9" xfId="7" applyFont="1" applyBorder="1" applyAlignment="1">
      <alignment horizontal="center" vertical="center"/>
    </xf>
    <xf numFmtId="0" fontId="7" fillId="0" borderId="10" xfId="7" applyFont="1" applyBorder="1" applyAlignment="1">
      <alignment horizontal="center" vertical="center"/>
    </xf>
    <xf numFmtId="164" fontId="5" fillId="0" borderId="23" xfId="19" applyNumberFormat="1" applyFont="1" applyBorder="1" applyAlignment="1">
      <alignment horizontal="center" vertical="center"/>
    </xf>
    <xf numFmtId="164" fontId="5" fillId="0" borderId="12" xfId="19" applyNumberFormat="1" applyFont="1" applyFill="1" applyBorder="1" applyAlignment="1">
      <alignment horizontal="center" vertical="center" wrapText="1"/>
    </xf>
    <xf numFmtId="0" fontId="7" fillId="0" borderId="4" xfId="7" applyFont="1" applyBorder="1" applyAlignment="1">
      <alignment horizontal="center" vertical="center"/>
    </xf>
    <xf numFmtId="0" fontId="7" fillId="0" borderId="4" xfId="7" applyFont="1" applyBorder="1" applyAlignment="1">
      <alignment horizontal="left" vertical="center"/>
    </xf>
    <xf numFmtId="0" fontId="7" fillId="0" borderId="1" xfId="7" applyFont="1" applyBorder="1" applyAlignment="1">
      <alignment horizontal="center" vertical="center"/>
    </xf>
    <xf numFmtId="171" fontId="5" fillId="0" borderId="4" xfId="19" applyNumberFormat="1" applyFont="1" applyBorder="1" applyAlignment="1">
      <alignment horizontal="center" vertical="center"/>
    </xf>
    <xf numFmtId="164" fontId="5" fillId="0" borderId="39" xfId="19" applyNumberFormat="1" applyFont="1" applyBorder="1" applyAlignment="1">
      <alignment horizontal="center" vertical="center"/>
    </xf>
    <xf numFmtId="0" fontId="5" fillId="0" borderId="9" xfId="7" applyFont="1" applyBorder="1" applyAlignment="1">
      <alignment horizontal="left" vertical="center"/>
    </xf>
    <xf numFmtId="0" fontId="2" fillId="0" borderId="9" xfId="7" applyFill="1" applyBorder="1" applyAlignment="1">
      <alignment horizontal="center"/>
    </xf>
    <xf numFmtId="0" fontId="5" fillId="0" borderId="11" xfId="7" applyFont="1" applyFill="1" applyBorder="1"/>
    <xf numFmtId="49" fontId="12" fillId="0" borderId="9" xfId="7" applyNumberFormat="1" applyFont="1" applyFill="1" applyBorder="1" applyAlignment="1">
      <alignment vertical="center"/>
    </xf>
    <xf numFmtId="43" fontId="12" fillId="0" borderId="9" xfId="19" applyNumberFormat="1" applyFont="1" applyFill="1" applyBorder="1" applyAlignment="1">
      <alignment horizontal="center" vertical="center"/>
    </xf>
    <xf numFmtId="49" fontId="7" fillId="0" borderId="9" xfId="7" applyNumberFormat="1" applyFont="1" applyFill="1" applyBorder="1" applyAlignment="1">
      <alignment vertical="center"/>
    </xf>
    <xf numFmtId="43" fontId="7" fillId="0" borderId="9" xfId="19" applyNumberFormat="1" applyFont="1" applyFill="1" applyBorder="1" applyAlignment="1">
      <alignment horizontal="center" vertical="center"/>
    </xf>
    <xf numFmtId="0" fontId="7" fillId="0" borderId="9" xfId="7" applyFont="1" applyBorder="1"/>
    <xf numFmtId="171" fontId="7" fillId="0" borderId="9" xfId="19" applyNumberFormat="1" applyFont="1" applyBorder="1"/>
    <xf numFmtId="164" fontId="7" fillId="0" borderId="23" xfId="19" applyNumberFormat="1" applyFont="1" applyBorder="1"/>
    <xf numFmtId="0" fontId="7" fillId="0" borderId="9" xfId="7" applyFont="1" applyFill="1" applyBorder="1" applyAlignment="1">
      <alignment horizontal="center"/>
    </xf>
    <xf numFmtId="164" fontId="7" fillId="0" borderId="9" xfId="19" applyFont="1" applyBorder="1" applyAlignment="1">
      <alignment horizontal="center" vertical="center"/>
    </xf>
    <xf numFmtId="164" fontId="7" fillId="0" borderId="8" xfId="19" applyFont="1" applyBorder="1" applyAlignment="1">
      <alignment horizontal="center" vertical="center"/>
    </xf>
    <xf numFmtId="164" fontId="7" fillId="0" borderId="4" xfId="19" applyFont="1" applyBorder="1" applyAlignment="1">
      <alignment horizontal="center" vertical="center"/>
    </xf>
    <xf numFmtId="0" fontId="7" fillId="0" borderId="0" xfId="7" applyFont="1" applyBorder="1" applyAlignment="1">
      <alignment horizontal="center" vertical="center"/>
    </xf>
    <xf numFmtId="49" fontId="7" fillId="0" borderId="9" xfId="7" applyNumberFormat="1" applyFont="1" applyFill="1" applyBorder="1" applyAlignment="1"/>
    <xf numFmtId="43" fontId="7" fillId="0" borderId="0" xfId="19" applyNumberFormat="1" applyFont="1" applyFill="1" applyBorder="1" applyAlignment="1">
      <alignment horizontal="center"/>
    </xf>
    <xf numFmtId="43" fontId="7" fillId="0" borderId="9" xfId="19" applyNumberFormat="1" applyFont="1" applyFill="1" applyBorder="1" applyAlignment="1">
      <alignment horizontal="center"/>
    </xf>
    <xf numFmtId="0" fontId="5" fillId="0" borderId="42" xfId="7" applyFont="1" applyBorder="1" applyAlignment="1">
      <alignment horizontal="center" vertical="center"/>
    </xf>
    <xf numFmtId="0" fontId="5" fillId="0" borderId="4" xfId="7" applyFont="1" applyBorder="1" applyAlignment="1">
      <alignment horizontal="left" vertical="center"/>
    </xf>
    <xf numFmtId="171" fontId="5" fillId="0" borderId="3" xfId="19" applyNumberFormat="1" applyFont="1" applyBorder="1" applyAlignment="1">
      <alignment horizontal="center" vertical="center"/>
    </xf>
    <xf numFmtId="0" fontId="17" fillId="0" borderId="9" xfId="7" applyFont="1" applyBorder="1" applyAlignment="1">
      <alignment horizontal="left"/>
    </xf>
    <xf numFmtId="0" fontId="10" fillId="0" borderId="9" xfId="7" applyFont="1" applyBorder="1"/>
    <xf numFmtId="0" fontId="10" fillId="0" borderId="9" xfId="7" applyFont="1" applyBorder="1" applyAlignment="1">
      <alignment horizontal="center"/>
    </xf>
    <xf numFmtId="171" fontId="7" fillId="0" borderId="11" xfId="19" applyNumberFormat="1" applyFont="1" applyBorder="1"/>
    <xf numFmtId="164" fontId="7" fillId="0" borderId="24" xfId="19" applyNumberFormat="1" applyFont="1" applyBorder="1"/>
    <xf numFmtId="0" fontId="10" fillId="0" borderId="9" xfId="7" applyFont="1" applyBorder="1" applyAlignment="1">
      <alignment horizontal="left"/>
    </xf>
    <xf numFmtId="0" fontId="10" fillId="0" borderId="9" xfId="7" applyFont="1" applyBorder="1" applyAlignment="1"/>
    <xf numFmtId="164" fontId="7" fillId="0" borderId="25" xfId="19" applyNumberFormat="1" applyFont="1" applyBorder="1"/>
    <xf numFmtId="0" fontId="7" fillId="0" borderId="9" xfId="7" applyFont="1" applyBorder="1" applyAlignment="1">
      <alignment horizontal="center"/>
    </xf>
    <xf numFmtId="0" fontId="7" fillId="0" borderId="9" xfId="7" applyFont="1" applyBorder="1" applyAlignment="1">
      <alignment horizontal="left" indent="12"/>
    </xf>
    <xf numFmtId="0" fontId="5" fillId="0" borderId="18" xfId="7" applyFont="1" applyBorder="1" applyAlignment="1">
      <alignment horizontal="center" vertical="center"/>
    </xf>
    <xf numFmtId="171" fontId="5" fillId="0" borderId="11" xfId="19" applyNumberFormat="1" applyFont="1" applyBorder="1" applyAlignment="1">
      <alignment horizontal="center" vertical="center"/>
    </xf>
    <xf numFmtId="0" fontId="10" fillId="0" borderId="9" xfId="7" applyFont="1" applyBorder="1" applyAlignment="1">
      <alignment horizontal="left" indent="12"/>
    </xf>
    <xf numFmtId="0" fontId="10" fillId="0" borderId="18" xfId="7" applyFont="1" applyBorder="1" applyAlignment="1">
      <alignment horizontal="center"/>
    </xf>
    <xf numFmtId="0" fontId="9" fillId="0" borderId="22" xfId="9" applyFont="1" applyFill="1" applyBorder="1" applyAlignment="1">
      <alignment horizontal="justify" vertical="center" wrapText="1"/>
    </xf>
    <xf numFmtId="168" fontId="7" fillId="0" borderId="22" xfId="19" applyNumberFormat="1" applyFont="1" applyFill="1" applyBorder="1" applyAlignment="1">
      <alignment vertical="center" wrapText="1"/>
    </xf>
    <xf numFmtId="0" fontId="7" fillId="0" borderId="22" xfId="9" applyFont="1" applyFill="1" applyBorder="1" applyAlignment="1">
      <alignment horizontal="center" vertical="center" wrapText="1"/>
    </xf>
    <xf numFmtId="0" fontId="5" fillId="0" borderId="9" xfId="9" applyFont="1" applyFill="1" applyBorder="1" applyAlignment="1">
      <alignment horizontal="left"/>
    </xf>
    <xf numFmtId="168" fontId="7" fillId="0" borderId="9" xfId="19" applyNumberFormat="1" applyFont="1" applyFill="1" applyBorder="1" applyAlignment="1">
      <alignment horizontal="center" vertical="center" wrapText="1"/>
    </xf>
    <xf numFmtId="164" fontId="7" fillId="0" borderId="23" xfId="19" applyNumberFormat="1" applyFont="1" applyFill="1" applyBorder="1" applyAlignment="1">
      <alignment vertical="center" wrapText="1"/>
    </xf>
    <xf numFmtId="0" fontId="9" fillId="0" borderId="35" xfId="9" applyFont="1" applyFill="1" applyBorder="1" applyAlignment="1">
      <alignment horizontal="justify" vertical="center" wrapText="1"/>
    </xf>
    <xf numFmtId="168" fontId="7" fillId="0" borderId="35" xfId="19" applyNumberFormat="1" applyFont="1" applyFill="1" applyBorder="1" applyAlignment="1">
      <alignment vertical="center" wrapText="1"/>
    </xf>
    <xf numFmtId="164" fontId="7" fillId="0" borderId="36" xfId="19" applyNumberFormat="1" applyFont="1" applyFill="1" applyBorder="1" applyAlignment="1">
      <alignment vertical="center" wrapText="1"/>
    </xf>
    <xf numFmtId="0" fontId="7" fillId="0" borderId="0" xfId="7" applyFont="1" applyAlignment="1">
      <alignment horizontal="left"/>
    </xf>
    <xf numFmtId="171" fontId="7" fillId="0" borderId="0" xfId="19" applyNumberFormat="1" applyFont="1"/>
    <xf numFmtId="164" fontId="7" fillId="0" borderId="0" xfId="19" applyNumberFormat="1" applyFont="1"/>
    <xf numFmtId="0" fontId="5" fillId="0" borderId="0" xfId="18" applyFont="1" applyFill="1"/>
    <xf numFmtId="0" fontId="7" fillId="0" borderId="0" xfId="18" applyFill="1" applyBorder="1"/>
    <xf numFmtId="0" fontId="0" fillId="2" borderId="0" xfId="29" applyFont="1" applyFill="1" applyAlignment="1">
      <alignment vertical="center" wrapText="1"/>
    </xf>
    <xf numFmtId="0" fontId="0" fillId="0" borderId="0" xfId="29" applyFont="1" applyFill="1" applyAlignment="1">
      <alignment vertical="center" wrapText="1"/>
    </xf>
    <xf numFmtId="0" fontId="15" fillId="0" borderId="0" xfId="29" applyFont="1"/>
    <xf numFmtId="0" fontId="15" fillId="0" borderId="15" xfId="29" applyFont="1" applyBorder="1" applyAlignment="1">
      <alignment horizontal="center" vertical="center"/>
    </xf>
    <xf numFmtId="0" fontId="15" fillId="0" borderId="9" xfId="29" applyFont="1" applyBorder="1"/>
    <xf numFmtId="0" fontId="15" fillId="0" borderId="18" xfId="29" applyFont="1" applyBorder="1" applyAlignment="1">
      <alignment horizontal="center" vertical="center"/>
    </xf>
    <xf numFmtId="0" fontId="22" fillId="0" borderId="0" xfId="29" applyFont="1" applyFill="1" applyBorder="1"/>
    <xf numFmtId="0" fontId="15" fillId="0" borderId="9" xfId="29" applyFont="1" applyBorder="1" applyAlignment="1">
      <alignment horizontal="center" vertical="center"/>
    </xf>
    <xf numFmtId="0" fontId="15" fillId="0" borderId="10" xfId="29" applyFont="1" applyBorder="1" applyAlignment="1">
      <alignment horizontal="center" vertical="center"/>
    </xf>
    <xf numFmtId="171" fontId="21" fillId="0" borderId="9" xfId="30" applyNumberFormat="1" applyFont="1" applyBorder="1" applyAlignment="1">
      <alignment horizontal="center" vertical="center"/>
    </xf>
    <xf numFmtId="0" fontId="15" fillId="0" borderId="18" xfId="29" applyFont="1" applyFill="1" applyBorder="1" applyAlignment="1">
      <alignment horizontal="center"/>
    </xf>
    <xf numFmtId="0" fontId="21" fillId="0" borderId="11" xfId="29" applyFont="1" applyFill="1" applyBorder="1"/>
    <xf numFmtId="0" fontId="15" fillId="0" borderId="11" xfId="29" applyFont="1" applyFill="1" applyBorder="1"/>
    <xf numFmtId="0" fontId="22" fillId="0" borderId="11" xfId="29" applyFont="1" applyFill="1" applyBorder="1"/>
    <xf numFmtId="0" fontId="15" fillId="0" borderId="11" xfId="29" applyNumberFormat="1" applyFont="1" applyFill="1" applyBorder="1" applyAlignment="1">
      <alignment horizontal="left"/>
    </xf>
    <xf numFmtId="0" fontId="22" fillId="0" borderId="11" xfId="29" applyNumberFormat="1" applyFont="1" applyFill="1" applyBorder="1" applyAlignment="1">
      <alignment horizontal="left"/>
    </xf>
    <xf numFmtId="0" fontId="15" fillId="0" borderId="9" xfId="29" applyFont="1" applyBorder="1" applyAlignment="1">
      <alignment horizontal="left" vertical="center"/>
    </xf>
    <xf numFmtId="0" fontId="0" fillId="0" borderId="26" xfId="29" applyFont="1" applyFill="1" applyBorder="1" applyAlignment="1">
      <alignment horizontal="center" vertical="center" wrapText="1"/>
    </xf>
    <xf numFmtId="0" fontId="0" fillId="0" borderId="27" xfId="29" applyFont="1" applyFill="1" applyBorder="1" applyAlignment="1">
      <alignment horizontal="center" vertical="center" wrapText="1"/>
    </xf>
    <xf numFmtId="164" fontId="21" fillId="0" borderId="27" xfId="30" applyFont="1" applyFill="1" applyBorder="1" applyAlignment="1">
      <alignment horizontal="center" vertical="center" wrapText="1"/>
    </xf>
    <xf numFmtId="0" fontId="23" fillId="0" borderId="9" xfId="29" applyFont="1" applyBorder="1" applyAlignment="1">
      <alignment horizontal="left"/>
    </xf>
    <xf numFmtId="0" fontId="15" fillId="0" borderId="10" xfId="29" applyFont="1" applyBorder="1" applyAlignment="1">
      <alignment horizontal="center"/>
    </xf>
    <xf numFmtId="171" fontId="0" fillId="0" borderId="9" xfId="30" applyNumberFormat="1" applyFont="1" applyBorder="1"/>
    <xf numFmtId="0" fontId="15" fillId="0" borderId="9" xfId="29" applyFont="1" applyBorder="1" applyAlignment="1">
      <alignment horizontal="left"/>
    </xf>
    <xf numFmtId="0" fontId="15" fillId="0" borderId="9" xfId="29" applyFont="1" applyBorder="1" applyAlignment="1">
      <alignment horizontal="center"/>
    </xf>
    <xf numFmtId="0" fontId="21" fillId="0" borderId="18" xfId="29" applyFont="1" applyBorder="1" applyAlignment="1">
      <alignment horizontal="center" vertical="center"/>
    </xf>
    <xf numFmtId="0" fontId="21" fillId="0" borderId="9" xfId="29" applyFont="1" applyBorder="1" applyAlignment="1">
      <alignment horizontal="left" vertical="center"/>
    </xf>
    <xf numFmtId="0" fontId="0" fillId="0" borderId="15" xfId="29" applyFont="1" applyFill="1" applyBorder="1" applyAlignment="1">
      <alignment horizontal="center" vertical="center" wrapText="1"/>
    </xf>
    <xf numFmtId="0" fontId="21" fillId="0" borderId="22" xfId="29" applyFont="1" applyFill="1" applyBorder="1" applyAlignment="1">
      <alignment horizontal="justify" vertical="center" wrapText="1"/>
    </xf>
    <xf numFmtId="168" fontId="0" fillId="0" borderId="22" xfId="30" applyNumberFormat="1" applyFont="1" applyFill="1" applyBorder="1" applyAlignment="1">
      <alignment vertical="center" wrapText="1"/>
    </xf>
    <xf numFmtId="0" fontId="0" fillId="0" borderId="22" xfId="29" applyFont="1" applyFill="1" applyBorder="1" applyAlignment="1">
      <alignment horizontal="center" vertical="center" wrapText="1"/>
    </xf>
    <xf numFmtId="164" fontId="0" fillId="0" borderId="22" xfId="30" applyFont="1" applyFill="1" applyBorder="1" applyAlignment="1">
      <alignment vertical="center" wrapText="1"/>
    </xf>
    <xf numFmtId="0" fontId="0" fillId="0" borderId="18" xfId="29" applyFont="1" applyFill="1" applyBorder="1" applyAlignment="1">
      <alignment horizontal="center" vertical="center" wrapText="1"/>
    </xf>
    <xf numFmtId="0" fontId="21" fillId="0" borderId="9" xfId="29" applyFont="1" applyFill="1" applyBorder="1" applyAlignment="1">
      <alignment horizontal="left"/>
    </xf>
    <xf numFmtId="168" fontId="0" fillId="0" borderId="9" xfId="30" applyNumberFormat="1" applyFont="1" applyFill="1" applyBorder="1" applyAlignment="1">
      <alignment horizontal="center" vertical="center" wrapText="1"/>
    </xf>
    <xf numFmtId="0" fontId="0" fillId="0" borderId="9" xfId="29" applyFont="1" applyFill="1" applyBorder="1" applyAlignment="1">
      <alignment horizontal="center" vertical="center" wrapText="1"/>
    </xf>
    <xf numFmtId="164" fontId="0" fillId="0" borderId="9" xfId="30" applyFont="1" applyFill="1" applyBorder="1" applyAlignment="1">
      <alignment vertical="center" wrapText="1"/>
    </xf>
    <xf numFmtId="0" fontId="0" fillId="0" borderId="19" xfId="29" applyFont="1" applyFill="1" applyBorder="1" applyAlignment="1">
      <alignment vertical="center" wrapText="1"/>
    </xf>
    <xf numFmtId="0" fontId="21" fillId="0" borderId="35" xfId="29" applyFont="1" applyFill="1" applyBorder="1" applyAlignment="1">
      <alignment horizontal="justify" vertical="center" wrapText="1"/>
    </xf>
    <xf numFmtId="168" fontId="0" fillId="0" borderId="35" xfId="30" applyNumberFormat="1" applyFont="1" applyFill="1" applyBorder="1" applyAlignment="1">
      <alignment vertical="center" wrapText="1"/>
    </xf>
    <xf numFmtId="0" fontId="0" fillId="0" borderId="35" xfId="29" applyFont="1" applyFill="1" applyBorder="1" applyAlignment="1">
      <alignment horizontal="center" vertical="center" wrapText="1"/>
    </xf>
    <xf numFmtId="164" fontId="0" fillId="0" borderId="35" xfId="30" applyFont="1" applyFill="1" applyBorder="1" applyAlignment="1">
      <alignment vertical="center" wrapText="1"/>
    </xf>
    <xf numFmtId="0" fontId="15" fillId="0" borderId="0" xfId="29" applyFont="1" applyAlignment="1">
      <alignment horizontal="left"/>
    </xf>
    <xf numFmtId="171" fontId="0" fillId="0" borderId="0" xfId="30" applyNumberFormat="1" applyFont="1"/>
    <xf numFmtId="0" fontId="7" fillId="0" borderId="0" xfId="18" applyFill="1"/>
    <xf numFmtId="0" fontId="7" fillId="0" borderId="49" xfId="18" applyFill="1" applyBorder="1"/>
    <xf numFmtId="0" fontId="7" fillId="0" borderId="9" xfId="18" applyFill="1" applyBorder="1"/>
    <xf numFmtId="0" fontId="0" fillId="0" borderId="49" xfId="18" applyFont="1" applyFill="1" applyBorder="1" applyAlignment="1">
      <alignment horizontal="center" vertical="center"/>
    </xf>
    <xf numFmtId="0" fontId="0" fillId="0" borderId="10" xfId="18" applyFont="1" applyFill="1" applyBorder="1" applyAlignment="1">
      <alignment vertical="center"/>
    </xf>
    <xf numFmtId="0" fontId="0" fillId="0" borderId="0" xfId="18" applyFont="1" applyFill="1" applyBorder="1" applyAlignment="1">
      <alignment horizontal="right" vertical="center"/>
    </xf>
    <xf numFmtId="1" fontId="10" fillId="0" borderId="9" xfId="18" applyNumberFormat="1" applyFont="1" applyFill="1" applyBorder="1" applyAlignment="1">
      <alignment horizontal="center" vertical="center"/>
    </xf>
    <xf numFmtId="0" fontId="10" fillId="0" borderId="0" xfId="18" applyFont="1" applyFill="1" applyAlignment="1">
      <alignment vertical="center"/>
    </xf>
    <xf numFmtId="0" fontId="5" fillId="0" borderId="10" xfId="18" applyFont="1" applyFill="1" applyBorder="1" applyAlignment="1">
      <alignment vertical="center"/>
    </xf>
    <xf numFmtId="0" fontId="0" fillId="0" borderId="0" xfId="18" applyFont="1" applyFill="1" applyBorder="1" applyAlignment="1">
      <alignment vertical="center"/>
    </xf>
    <xf numFmtId="3" fontId="0" fillId="0" borderId="0" xfId="18" applyNumberFormat="1" applyFont="1" applyFill="1" applyBorder="1" applyAlignment="1">
      <alignment horizontal="right" vertical="center"/>
    </xf>
    <xf numFmtId="1" fontId="0" fillId="0" borderId="9" xfId="18" applyNumberFormat="1" applyFont="1" applyFill="1" applyBorder="1" applyAlignment="1">
      <alignment horizontal="center" vertical="center"/>
    </xf>
    <xf numFmtId="0" fontId="10" fillId="0" borderId="10" xfId="18" applyFont="1" applyFill="1" applyBorder="1" applyAlignment="1">
      <alignment vertical="center"/>
    </xf>
    <xf numFmtId="0" fontId="10" fillId="0" borderId="49" xfId="18" applyFont="1" applyFill="1" applyBorder="1" applyAlignment="1">
      <alignment vertical="center"/>
    </xf>
    <xf numFmtId="3" fontId="10" fillId="0" borderId="0" xfId="18" applyNumberFormat="1" applyFont="1" applyFill="1" applyBorder="1" applyAlignment="1">
      <alignment horizontal="right" vertical="center"/>
    </xf>
    <xf numFmtId="3" fontId="10" fillId="0" borderId="9" xfId="18" applyNumberFormat="1" applyFont="1" applyFill="1" applyBorder="1" applyAlignment="1">
      <alignment horizontal="center" vertical="center"/>
    </xf>
    <xf numFmtId="0" fontId="10" fillId="0" borderId="45" xfId="18" applyFont="1" applyFill="1" applyBorder="1" applyAlignment="1">
      <alignment vertical="center"/>
    </xf>
    <xf numFmtId="0" fontId="10" fillId="0" borderId="46" xfId="18" applyFont="1" applyFill="1" applyBorder="1" applyAlignment="1">
      <alignment vertical="center"/>
    </xf>
    <xf numFmtId="3" fontId="9" fillId="0" borderId="46" xfId="18" applyNumberFormat="1" applyFont="1" applyFill="1" applyBorder="1" applyAlignment="1">
      <alignment horizontal="right" vertical="center"/>
    </xf>
    <xf numFmtId="3" fontId="9" fillId="0" borderId="15" xfId="18" applyNumberFormat="1" applyFont="1" applyFill="1" applyBorder="1" applyAlignment="1">
      <alignment horizontal="center" vertical="center"/>
    </xf>
    <xf numFmtId="0" fontId="10" fillId="0" borderId="0" xfId="18" applyFont="1" applyFill="1" applyBorder="1" applyAlignment="1">
      <alignment vertical="center"/>
    </xf>
    <xf numFmtId="3" fontId="10" fillId="0" borderId="18" xfId="18" applyNumberFormat="1" applyFont="1" applyFill="1" applyBorder="1" applyAlignment="1">
      <alignment horizontal="center" vertical="center"/>
    </xf>
    <xf numFmtId="0" fontId="10" fillId="0" borderId="47" xfId="18" applyFont="1" applyFill="1" applyBorder="1" applyAlignment="1">
      <alignment vertical="center"/>
    </xf>
    <xf numFmtId="0" fontId="9" fillId="0" borderId="29" xfId="18" applyFont="1" applyFill="1" applyBorder="1" applyAlignment="1">
      <alignment vertical="center"/>
    </xf>
    <xf numFmtId="3" fontId="9" fillId="0" borderId="29" xfId="18" applyNumberFormat="1" applyFont="1" applyFill="1" applyBorder="1" applyAlignment="1">
      <alignment horizontal="right" vertical="center"/>
    </xf>
    <xf numFmtId="3" fontId="9" fillId="0" borderId="29" xfId="18" applyNumberFormat="1" applyFont="1" applyFill="1" applyBorder="1" applyAlignment="1">
      <alignment horizontal="center" vertical="center"/>
    </xf>
    <xf numFmtId="0" fontId="7" fillId="0" borderId="0" xfId="18" applyFill="1" applyAlignment="1">
      <alignment horizontal="center"/>
    </xf>
    <xf numFmtId="0" fontId="0" fillId="0" borderId="0" xfId="18" applyFont="1" applyFill="1"/>
    <xf numFmtId="0" fontId="4" fillId="0" borderId="10" xfId="18" applyFont="1" applyFill="1" applyBorder="1" applyAlignment="1">
      <alignment vertical="center"/>
    </xf>
    <xf numFmtId="171" fontId="21" fillId="0" borderId="24" xfId="30" applyNumberFormat="1" applyFont="1" applyBorder="1" applyAlignment="1">
      <alignment horizontal="center" vertical="center"/>
    </xf>
    <xf numFmtId="164" fontId="21" fillId="0" borderId="28" xfId="30" applyFont="1" applyFill="1" applyBorder="1" applyAlignment="1">
      <alignment horizontal="center" vertical="center" wrapText="1"/>
    </xf>
    <xf numFmtId="0" fontId="23" fillId="0" borderId="22" xfId="29" applyFont="1" applyBorder="1" applyAlignment="1">
      <alignment horizontal="left"/>
    </xf>
    <xf numFmtId="0" fontId="15" fillId="0" borderId="22" xfId="29" applyFont="1" applyBorder="1"/>
    <xf numFmtId="0" fontId="15" fillId="0" borderId="16" xfId="29" applyFont="1" applyBorder="1" applyAlignment="1">
      <alignment horizontal="center"/>
    </xf>
    <xf numFmtId="171" fontId="0" fillId="0" borderId="22" xfId="30" applyNumberFormat="1" applyFont="1" applyBorder="1"/>
    <xf numFmtId="171" fontId="0" fillId="0" borderId="41" xfId="30" applyNumberFormat="1" applyFont="1" applyBorder="1"/>
    <xf numFmtId="171" fontId="0" fillId="0" borderId="24" xfId="30" applyNumberFormat="1" applyFont="1" applyBorder="1"/>
    <xf numFmtId="171" fontId="0" fillId="0" borderId="24" xfId="30" applyNumberFormat="1" applyFont="1" applyBorder="1" applyAlignment="1">
      <alignment horizontal="center"/>
    </xf>
    <xf numFmtId="164" fontId="0" fillId="0" borderId="38" xfId="30" applyFont="1" applyFill="1" applyBorder="1" applyAlignment="1">
      <alignment vertical="center" wrapText="1"/>
    </xf>
    <xf numFmtId="164" fontId="21" fillId="0" borderId="23" xfId="30" applyFont="1" applyFill="1" applyBorder="1" applyAlignment="1">
      <alignment horizontal="center" vertical="center" wrapText="1"/>
    </xf>
    <xf numFmtId="164" fontId="0" fillId="0" borderId="36" xfId="30" applyFont="1" applyFill="1" applyBorder="1" applyAlignment="1">
      <alignment vertical="center" wrapText="1"/>
    </xf>
    <xf numFmtId="0" fontId="5" fillId="0" borderId="1" xfId="2" applyFont="1" applyFill="1" applyBorder="1" applyAlignment="1">
      <alignment vertical="center"/>
    </xf>
    <xf numFmtId="0" fontId="5" fillId="0" borderId="2" xfId="2" applyFont="1" applyFill="1" applyBorder="1" applyAlignment="1">
      <alignment vertical="center"/>
    </xf>
    <xf numFmtId="0" fontId="5" fillId="0" borderId="3" xfId="2" applyFont="1" applyFill="1" applyBorder="1" applyAlignment="1">
      <alignment vertical="center"/>
    </xf>
    <xf numFmtId="0" fontId="5" fillId="0" borderId="5" xfId="2" applyFont="1" applyFill="1" applyBorder="1" applyAlignment="1">
      <alignment vertical="center"/>
    </xf>
    <xf numFmtId="0" fontId="5" fillId="0" borderId="6" xfId="2" applyFont="1" applyFill="1" applyBorder="1" applyAlignment="1">
      <alignment vertical="center"/>
    </xf>
    <xf numFmtId="0" fontId="5" fillId="0" borderId="7" xfId="2" applyFont="1" applyFill="1" applyBorder="1" applyAlignment="1">
      <alignment vertical="center"/>
    </xf>
    <xf numFmtId="40" fontId="7" fillId="0" borderId="9" xfId="1" applyNumberFormat="1" applyFont="1" applyFill="1" applyBorder="1" applyAlignment="1">
      <alignment horizontal="right" vertical="center" wrapText="1"/>
    </xf>
    <xf numFmtId="40" fontId="7" fillId="0" borderId="9" xfId="1" applyNumberFormat="1" applyFont="1" applyFill="1" applyBorder="1" applyAlignment="1">
      <alignment horizontal="center" vertical="center" wrapText="1"/>
    </xf>
    <xf numFmtId="0" fontId="5" fillId="0" borderId="12" xfId="0" applyFont="1" applyFill="1" applyBorder="1" applyAlignment="1">
      <alignment horizontal="center" vertical="center" wrapText="1"/>
    </xf>
    <xf numFmtId="0" fontId="7" fillId="0" borderId="12" xfId="0" applyFont="1" applyFill="1" applyBorder="1" applyAlignment="1">
      <alignment horizontal="center" vertical="center" wrapText="1"/>
    </xf>
    <xf numFmtId="3" fontId="7" fillId="0" borderId="12" xfId="1" applyNumberFormat="1" applyFont="1" applyFill="1" applyBorder="1" applyAlignment="1">
      <alignment horizontal="center" vertical="center" wrapText="1"/>
    </xf>
    <xf numFmtId="40" fontId="7" fillId="0" borderId="12" xfId="1" applyNumberFormat="1" applyFont="1" applyFill="1" applyBorder="1" applyAlignment="1">
      <alignment horizontal="right" vertical="center" wrapText="1"/>
    </xf>
    <xf numFmtId="40" fontId="7" fillId="0" borderId="9" xfId="1" applyFont="1" applyFill="1" applyBorder="1" applyAlignment="1">
      <alignment horizontal="right" vertical="center" wrapText="1"/>
    </xf>
    <xf numFmtId="0" fontId="7" fillId="0" borderId="11" xfId="0" applyFont="1" applyFill="1" applyBorder="1" applyAlignment="1">
      <alignment vertical="center"/>
    </xf>
    <xf numFmtId="0" fontId="7" fillId="0" borderId="11" xfId="0" applyFont="1" applyFill="1" applyBorder="1" applyAlignment="1">
      <alignment horizontal="left" vertical="center"/>
    </xf>
    <xf numFmtId="0" fontId="7" fillId="0" borderId="9" xfId="0" applyFont="1" applyFill="1" applyBorder="1" applyAlignment="1">
      <alignment horizontal="left" vertical="center"/>
    </xf>
    <xf numFmtId="0" fontId="7" fillId="0" borderId="9" xfId="0" applyFont="1" applyFill="1" applyBorder="1" applyAlignment="1">
      <alignment vertical="center"/>
    </xf>
    <xf numFmtId="1" fontId="7" fillId="0" borderId="0" xfId="0" applyNumberFormat="1" applyFont="1" applyFill="1" applyBorder="1" applyAlignment="1">
      <alignment horizontal="center" vertical="center"/>
    </xf>
    <xf numFmtId="164" fontId="5" fillId="0" borderId="38" xfId="19" applyNumberFormat="1" applyFont="1" applyFill="1" applyBorder="1" applyAlignment="1">
      <alignment vertical="center" wrapText="1"/>
    </xf>
    <xf numFmtId="171" fontId="6" fillId="0" borderId="8" xfId="19" applyNumberFormat="1" applyFont="1" applyBorder="1" applyAlignment="1">
      <alignment horizontal="center" vertical="center"/>
    </xf>
    <xf numFmtId="164" fontId="6" fillId="0" borderId="50" xfId="19" applyNumberFormat="1" applyFont="1" applyBorder="1" applyAlignment="1">
      <alignment horizontal="center" vertical="center"/>
    </xf>
    <xf numFmtId="164" fontId="5" fillId="0" borderId="17" xfId="19" applyNumberFormat="1" applyFont="1" applyFill="1" applyBorder="1" applyAlignment="1">
      <alignment horizontal="center" vertical="center" wrapText="1"/>
    </xf>
    <xf numFmtId="0" fontId="7" fillId="0" borderId="49" xfId="7" applyFont="1" applyBorder="1"/>
    <xf numFmtId="43" fontId="5" fillId="0" borderId="12" xfId="22" applyFont="1" applyFill="1" applyBorder="1" applyAlignment="1">
      <alignment horizontal="center"/>
    </xf>
    <xf numFmtId="0" fontId="25" fillId="0" borderId="27" xfId="29" applyFont="1" applyFill="1" applyBorder="1" applyAlignment="1">
      <alignment horizontal="justify" vertical="center" wrapText="1"/>
    </xf>
    <xf numFmtId="40" fontId="5" fillId="0" borderId="8" xfId="1" applyNumberFormat="1" applyFont="1" applyFill="1" applyBorder="1" applyAlignment="1">
      <alignment vertical="center"/>
    </xf>
    <xf numFmtId="0" fontId="5" fillId="0" borderId="11" xfId="0" applyFont="1" applyFill="1" applyBorder="1" applyAlignment="1">
      <alignment horizontal="center" vertical="center"/>
    </xf>
    <xf numFmtId="0" fontId="8" fillId="0" borderId="4" xfId="0" applyFont="1" applyFill="1" applyBorder="1" applyAlignment="1">
      <alignment horizontal="center" vertical="center"/>
    </xf>
    <xf numFmtId="38" fontId="8" fillId="0" borderId="4" xfId="1" applyNumberFormat="1" applyFont="1" applyFill="1" applyBorder="1" applyAlignment="1">
      <alignment horizontal="center" vertical="center"/>
    </xf>
    <xf numFmtId="0" fontId="5" fillId="0" borderId="10" xfId="0" applyFont="1" applyFill="1" applyBorder="1" applyAlignment="1">
      <alignment horizontal="left" vertical="center"/>
    </xf>
    <xf numFmtId="0" fontId="5" fillId="0" borderId="9" xfId="0" applyFont="1" applyFill="1" applyBorder="1" applyAlignment="1">
      <alignment horizontal="center" vertical="center"/>
    </xf>
    <xf numFmtId="3" fontId="10" fillId="0" borderId="0" xfId="18" applyNumberFormat="1" applyFont="1" applyFill="1" applyBorder="1" applyAlignment="1">
      <alignment horizontal="center" vertical="center"/>
    </xf>
    <xf numFmtId="0" fontId="7" fillId="0" borderId="5" xfId="0" applyFont="1" applyFill="1" applyBorder="1" applyAlignment="1">
      <alignment horizontal="left" vertical="center"/>
    </xf>
    <xf numFmtId="165" fontId="8" fillId="0" borderId="12" xfId="1" applyNumberFormat="1" applyFont="1" applyFill="1" applyBorder="1" applyAlignment="1">
      <alignment horizontal="center" vertical="center"/>
    </xf>
    <xf numFmtId="40" fontId="5" fillId="0" borderId="12" xfId="1" applyNumberFormat="1" applyFont="1" applyFill="1" applyBorder="1" applyAlignment="1">
      <alignment horizontal="right" vertical="center" wrapText="1"/>
    </xf>
    <xf numFmtId="40" fontId="7" fillId="0" borderId="4" xfId="1" applyNumberFormat="1" applyFont="1" applyFill="1" applyBorder="1" applyAlignment="1">
      <alignment horizontal="right" vertical="center"/>
    </xf>
    <xf numFmtId="40" fontId="5" fillId="0" borderId="3" xfId="1" applyNumberFormat="1" applyFont="1" applyFill="1" applyBorder="1" applyAlignment="1">
      <alignment horizontal="right" vertical="center"/>
    </xf>
    <xf numFmtId="40" fontId="7" fillId="0" borderId="9" xfId="1" applyNumberFormat="1" applyFont="1" applyFill="1" applyBorder="1" applyAlignment="1">
      <alignment horizontal="right" vertical="center"/>
    </xf>
    <xf numFmtId="40" fontId="5" fillId="0" borderId="11" xfId="1" applyNumberFormat="1" applyFont="1" applyFill="1" applyBorder="1" applyAlignment="1">
      <alignment horizontal="right" vertical="center"/>
    </xf>
    <xf numFmtId="0" fontId="7" fillId="0" borderId="9" xfId="29" applyFont="1" applyBorder="1" applyAlignment="1"/>
    <xf numFmtId="164" fontId="10" fillId="0" borderId="0" xfId="18" applyNumberFormat="1" applyFont="1" applyFill="1" applyAlignment="1">
      <alignment vertical="center"/>
    </xf>
    <xf numFmtId="0" fontId="0" fillId="0" borderId="0" xfId="18" applyFont="1" applyFill="1" applyBorder="1"/>
    <xf numFmtId="0" fontId="7" fillId="0" borderId="0" xfId="18" applyFill="1" applyBorder="1" applyAlignment="1">
      <alignment horizontal="center"/>
    </xf>
    <xf numFmtId="0" fontId="0" fillId="0" borderId="0" xfId="18" applyFont="1" applyFill="1" applyBorder="1" applyAlignment="1"/>
    <xf numFmtId="0" fontId="7" fillId="0" borderId="0" xfId="18" applyFill="1" applyBorder="1" applyAlignment="1"/>
    <xf numFmtId="0" fontId="0" fillId="0" borderId="0" xfId="18" applyFont="1" applyFill="1" applyBorder="1" applyAlignment="1">
      <alignment horizontal="left"/>
    </xf>
    <xf numFmtId="0" fontId="7" fillId="0" borderId="9" xfId="4" applyFont="1" applyFill="1" applyBorder="1" applyAlignment="1">
      <alignment horizontal="center" vertical="top" wrapText="1"/>
    </xf>
    <xf numFmtId="38" fontId="10" fillId="0" borderId="0" xfId="4" applyNumberFormat="1" applyFont="1" applyFill="1" applyAlignment="1">
      <alignment vertical="center" wrapText="1"/>
    </xf>
    <xf numFmtId="0" fontId="10" fillId="0" borderId="0" xfId="4" applyFont="1" applyFill="1" applyAlignment="1">
      <alignment vertical="center" wrapText="1"/>
    </xf>
    <xf numFmtId="0" fontId="10" fillId="0" borderId="0" xfId="4" applyFont="1" applyFill="1" applyBorder="1" applyAlignment="1">
      <alignment vertical="center" wrapText="1"/>
    </xf>
    <xf numFmtId="0" fontId="7" fillId="0" borderId="9" xfId="4" applyFont="1" applyFill="1" applyBorder="1" applyAlignment="1">
      <alignment horizontal="center" vertical="center" wrapText="1"/>
    </xf>
    <xf numFmtId="0" fontId="7" fillId="0" borderId="11" xfId="4" applyFont="1" applyFill="1" applyBorder="1" applyAlignment="1">
      <alignment horizontal="left" vertical="center" wrapText="1"/>
    </xf>
    <xf numFmtId="3" fontId="10" fillId="0" borderId="0" xfId="4" applyNumberFormat="1" applyFont="1" applyFill="1" applyBorder="1" applyAlignment="1">
      <alignment vertical="center" wrapText="1"/>
    </xf>
    <xf numFmtId="0" fontId="5" fillId="0" borderId="9" xfId="4" applyFont="1" applyFill="1" applyBorder="1" applyAlignment="1">
      <alignment horizontal="center" vertical="center" wrapText="1"/>
    </xf>
    <xf numFmtId="0" fontId="7" fillId="0" borderId="0" xfId="4" applyFont="1" applyFill="1" applyBorder="1" applyAlignment="1">
      <alignment horizontal="left" vertical="center" wrapText="1"/>
    </xf>
    <xf numFmtId="4" fontId="7" fillId="0" borderId="9" xfId="1" applyNumberFormat="1" applyFont="1" applyFill="1" applyBorder="1" applyAlignment="1">
      <alignment horizontal="center" vertical="center" wrapText="1"/>
    </xf>
    <xf numFmtId="0" fontId="7" fillId="0" borderId="4" xfId="0" applyFont="1" applyFill="1" applyBorder="1" applyAlignment="1">
      <alignment vertical="center"/>
    </xf>
    <xf numFmtId="172" fontId="10" fillId="0" borderId="0" xfId="18" applyNumberFormat="1" applyFont="1" applyFill="1" applyAlignment="1">
      <alignment vertical="center"/>
    </xf>
    <xf numFmtId="0" fontId="5" fillId="0" borderId="32" xfId="18" applyFont="1" applyBorder="1" applyAlignment="1">
      <alignment vertical="center" wrapText="1"/>
    </xf>
    <xf numFmtId="0" fontId="5" fillId="0" borderId="28" xfId="18" applyFont="1" applyFill="1" applyBorder="1" applyAlignment="1">
      <alignment horizontal="center" vertical="center"/>
    </xf>
    <xf numFmtId="164" fontId="10" fillId="0" borderId="23" xfId="28" applyFont="1" applyFill="1" applyBorder="1" applyAlignment="1">
      <alignment vertical="center"/>
    </xf>
    <xf numFmtId="0" fontId="10" fillId="0" borderId="23" xfId="18" applyFont="1" applyFill="1" applyBorder="1" applyAlignment="1">
      <alignment horizontal="right" vertical="center"/>
    </xf>
    <xf numFmtId="167" fontId="10" fillId="0" borderId="23" xfId="18" applyNumberFormat="1" applyFont="1" applyFill="1" applyBorder="1" applyAlignment="1">
      <alignment horizontal="right" vertical="center"/>
    </xf>
    <xf numFmtId="3" fontId="10" fillId="0" borderId="23" xfId="18" applyNumberFormat="1" applyFont="1" applyFill="1" applyBorder="1" applyAlignment="1">
      <alignment horizontal="right" vertical="center"/>
    </xf>
    <xf numFmtId="167" fontId="0" fillId="0" borderId="23" xfId="18" applyNumberFormat="1" applyFont="1" applyFill="1" applyBorder="1" applyAlignment="1">
      <alignment horizontal="right" vertical="center"/>
    </xf>
    <xf numFmtId="167" fontId="10" fillId="0" borderId="24" xfId="18" applyNumberFormat="1" applyFont="1" applyFill="1" applyBorder="1" applyAlignment="1">
      <alignment horizontal="right" vertical="center"/>
    </xf>
    <xf numFmtId="167" fontId="10" fillId="0" borderId="40" xfId="18" applyNumberFormat="1" applyFont="1" applyFill="1" applyBorder="1" applyAlignment="1">
      <alignment horizontal="right" vertical="center"/>
    </xf>
    <xf numFmtId="0" fontId="0" fillId="0" borderId="10" xfId="18" applyFont="1" applyFill="1" applyBorder="1" applyAlignment="1">
      <alignment horizontal="center"/>
    </xf>
    <xf numFmtId="0" fontId="7" fillId="0" borderId="23" xfId="18" applyFill="1" applyBorder="1" applyAlignment="1">
      <alignment horizontal="centerContinuous"/>
    </xf>
    <xf numFmtId="0" fontId="7" fillId="0" borderId="0" xfId="4" applyFont="1" applyFill="1" applyBorder="1" applyAlignment="1">
      <alignment horizontal="justify" vertical="center" wrapText="1"/>
    </xf>
    <xf numFmtId="0" fontId="7" fillId="0" borderId="11" xfId="4" applyFont="1" applyFill="1" applyBorder="1" applyAlignment="1">
      <alignment horizontal="justify" vertical="center" wrapText="1"/>
    </xf>
    <xf numFmtId="0" fontId="7" fillId="0" borderId="0" xfId="4" applyFont="1" applyFill="1" applyBorder="1" applyAlignment="1">
      <alignment horizontal="justify" vertical="top" wrapText="1"/>
    </xf>
    <xf numFmtId="0" fontId="7" fillId="0" borderId="11" xfId="4" applyFont="1" applyFill="1" applyBorder="1" applyAlignment="1">
      <alignment horizontal="justify" vertical="top" wrapText="1"/>
    </xf>
    <xf numFmtId="0" fontId="5" fillId="0" borderId="0" xfId="4" applyFont="1" applyFill="1" applyBorder="1" applyAlignment="1">
      <alignment horizontal="justify" vertical="center" wrapText="1"/>
    </xf>
    <xf numFmtId="0" fontId="7" fillId="0" borderId="0" xfId="0" applyFont="1" applyFill="1" applyBorder="1" applyAlignment="1">
      <alignment horizontal="justify" vertical="center" wrapText="1"/>
    </xf>
    <xf numFmtId="0" fontId="7" fillId="0" borderId="11" xfId="0" applyFont="1" applyFill="1" applyBorder="1" applyAlignment="1">
      <alignment horizontal="justify" vertical="center" wrapText="1"/>
    </xf>
    <xf numFmtId="0" fontId="5" fillId="0" borderId="11" xfId="4" applyFont="1" applyFill="1" applyBorder="1" applyAlignment="1">
      <alignment horizontal="justify" vertical="center" wrapText="1"/>
    </xf>
    <xf numFmtId="0" fontId="7" fillId="0" borderId="0" xfId="0" applyFont="1" applyFill="1" applyBorder="1" applyAlignment="1">
      <alignment horizontal="justify" vertical="top" wrapText="1"/>
    </xf>
    <xf numFmtId="0" fontId="7" fillId="0" borderId="11" xfId="0" applyFont="1" applyFill="1" applyBorder="1" applyAlignment="1">
      <alignment horizontal="justify" vertical="top" wrapText="1"/>
    </xf>
    <xf numFmtId="0" fontId="5" fillId="0" borderId="0" xfId="4" applyFont="1" applyFill="1" applyBorder="1" applyAlignment="1">
      <alignment horizontal="justify" vertical="top" wrapText="1"/>
    </xf>
    <xf numFmtId="0" fontId="20" fillId="0" borderId="11" xfId="7" applyFont="1" applyFill="1" applyBorder="1" applyAlignment="1">
      <alignment horizontal="justify" wrapText="1"/>
    </xf>
    <xf numFmtId="0" fontId="5" fillId="0" borderId="18" xfId="29" applyFont="1" applyFill="1" applyBorder="1" applyAlignment="1">
      <alignment horizontal="center"/>
    </xf>
    <xf numFmtId="0" fontId="5" fillId="0" borderId="11" xfId="4" applyFont="1" applyFill="1" applyBorder="1" applyAlignment="1">
      <alignment horizontal="justify" vertical="center" wrapText="1"/>
    </xf>
    <xf numFmtId="0" fontId="7" fillId="0" borderId="0" xfId="4" applyFont="1" applyFill="1" applyBorder="1" applyAlignment="1">
      <alignment horizontal="justify" vertical="center" wrapText="1"/>
    </xf>
    <xf numFmtId="0" fontId="7" fillId="0" borderId="11" xfId="4" applyFont="1" applyFill="1" applyBorder="1" applyAlignment="1">
      <alignment horizontal="justify" vertical="center" wrapText="1"/>
    </xf>
    <xf numFmtId="0" fontId="5" fillId="0" borderId="0" xfId="4" applyFont="1" applyFill="1" applyBorder="1" applyAlignment="1">
      <alignment horizontal="justify" vertical="center" wrapText="1"/>
    </xf>
    <xf numFmtId="0" fontId="7" fillId="0" borderId="0" xfId="4" applyFont="1" applyFill="1" applyBorder="1" applyAlignment="1">
      <alignment horizontal="justify" vertical="top" wrapText="1"/>
    </xf>
    <xf numFmtId="0" fontId="7" fillId="0" borderId="11" xfId="4" applyFont="1" applyFill="1" applyBorder="1" applyAlignment="1">
      <alignment horizontal="justify" vertical="top" wrapText="1"/>
    </xf>
    <xf numFmtId="0" fontId="5" fillId="0" borderId="9" xfId="31" applyFont="1" applyFill="1" applyBorder="1" applyAlignment="1">
      <alignment horizontal="center" vertical="center" wrapText="1"/>
    </xf>
    <xf numFmtId="0" fontId="7" fillId="0" borderId="9" xfId="31" applyFont="1" applyFill="1" applyBorder="1" applyAlignment="1">
      <alignment horizontal="center" vertical="center" wrapText="1"/>
    </xf>
    <xf numFmtId="3" fontId="7" fillId="0" borderId="9" xfId="3" applyNumberFormat="1" applyFont="1" applyFill="1" applyBorder="1" applyAlignment="1">
      <alignment horizontal="center" vertical="center" wrapText="1"/>
    </xf>
    <xf numFmtId="40" fontId="7" fillId="0" borderId="9" xfId="3" applyNumberFormat="1" applyFont="1" applyFill="1" applyBorder="1" applyAlignment="1">
      <alignment horizontal="right" vertical="center" wrapText="1"/>
    </xf>
    <xf numFmtId="0" fontId="7" fillId="0" borderId="0" xfId="31" applyFont="1" applyFill="1" applyBorder="1" applyAlignment="1">
      <alignment horizontal="justify" vertical="center" wrapText="1"/>
    </xf>
    <xf numFmtId="0" fontId="7" fillId="0" borderId="11" xfId="31" applyFont="1" applyFill="1" applyBorder="1" applyAlignment="1">
      <alignment horizontal="justify" vertical="center" wrapText="1"/>
    </xf>
    <xf numFmtId="0" fontId="7" fillId="0" borderId="0" xfId="31" applyFont="1" applyFill="1" applyBorder="1" applyAlignment="1">
      <alignment horizontal="justify" vertical="top" wrapText="1"/>
    </xf>
    <xf numFmtId="40" fontId="7" fillId="0" borderId="9" xfId="3" applyNumberFormat="1" applyFont="1" applyFill="1" applyBorder="1" applyAlignment="1">
      <alignment horizontal="center" vertical="center" wrapText="1"/>
    </xf>
    <xf numFmtId="0" fontId="5" fillId="0" borderId="0" xfId="31" applyFont="1" applyFill="1" applyBorder="1" applyAlignment="1">
      <alignment horizontal="justify" vertical="center" wrapText="1"/>
    </xf>
    <xf numFmtId="0" fontId="5" fillId="0" borderId="11" xfId="31" applyFont="1" applyFill="1" applyBorder="1" applyAlignment="1">
      <alignment horizontal="justify" vertical="center" wrapText="1"/>
    </xf>
    <xf numFmtId="165" fontId="7" fillId="0" borderId="9" xfId="3" applyNumberFormat="1" applyFont="1" applyFill="1" applyBorder="1" applyAlignment="1">
      <alignment horizontal="right" vertical="center" wrapText="1"/>
    </xf>
    <xf numFmtId="0" fontId="7" fillId="0" borderId="11" xfId="31" applyFont="1" applyFill="1" applyBorder="1" applyAlignment="1">
      <alignment horizontal="justify" vertical="top" wrapText="1"/>
    </xf>
    <xf numFmtId="0" fontId="12" fillId="0" borderId="10" xfId="31" applyFont="1" applyFill="1" applyBorder="1" applyAlignment="1">
      <alignment horizontal="justify" vertical="center" wrapText="1"/>
    </xf>
    <xf numFmtId="0" fontId="12" fillId="0" borderId="11" xfId="31" applyFont="1" applyFill="1" applyBorder="1" applyAlignment="1">
      <alignment horizontal="justify" vertical="center" wrapText="1"/>
    </xf>
    <xf numFmtId="0" fontId="7" fillId="0" borderId="10" xfId="31" applyFont="1" applyFill="1" applyBorder="1" applyAlignment="1">
      <alignment horizontal="justify" vertical="center" wrapText="1"/>
    </xf>
    <xf numFmtId="164" fontId="5" fillId="0" borderId="9" xfId="32" applyFont="1" applyFill="1" applyBorder="1" applyAlignment="1">
      <alignment horizontal="center" vertical="center" wrapText="1"/>
    </xf>
    <xf numFmtId="164" fontId="5" fillId="0" borderId="23" xfId="32" applyFont="1" applyFill="1" applyBorder="1" applyAlignment="1">
      <alignment horizontal="center" vertical="center" wrapText="1"/>
    </xf>
    <xf numFmtId="0" fontId="9" fillId="0" borderId="31" xfId="9" applyFont="1" applyFill="1" applyBorder="1" applyAlignment="1">
      <alignment vertical="center" wrapText="1"/>
    </xf>
    <xf numFmtId="164" fontId="5" fillId="0" borderId="12" xfId="32" applyFont="1" applyFill="1" applyBorder="1" applyAlignment="1">
      <alignment horizontal="center" vertical="center" wrapText="1"/>
    </xf>
    <xf numFmtId="164" fontId="5" fillId="0" borderId="37" xfId="32" applyFont="1" applyFill="1" applyBorder="1" applyAlignment="1">
      <alignment horizontal="center" vertical="center" wrapText="1"/>
    </xf>
    <xf numFmtId="4" fontId="9" fillId="0" borderId="41" xfId="18" applyNumberFormat="1" applyFont="1" applyFill="1" applyBorder="1" applyAlignment="1">
      <alignment vertical="center"/>
    </xf>
    <xf numFmtId="3" fontId="9" fillId="0" borderId="42" xfId="18" applyNumberFormat="1" applyFont="1" applyFill="1" applyBorder="1" applyAlignment="1">
      <alignment horizontal="center" vertical="center"/>
    </xf>
    <xf numFmtId="4" fontId="9" fillId="0" borderId="39" xfId="18" applyNumberFormat="1" applyFont="1" applyFill="1" applyBorder="1" applyAlignment="1">
      <alignment vertical="center"/>
    </xf>
    <xf numFmtId="3" fontId="9" fillId="0" borderId="18" xfId="18" applyNumberFormat="1" applyFont="1" applyFill="1" applyBorder="1" applyAlignment="1">
      <alignment horizontal="center" vertical="center"/>
    </xf>
    <xf numFmtId="3" fontId="9" fillId="0" borderId="19" xfId="18" applyNumberFormat="1" applyFont="1" applyFill="1" applyBorder="1" applyAlignment="1">
      <alignment horizontal="center" vertical="center"/>
    </xf>
    <xf numFmtId="0" fontId="5" fillId="0" borderId="0" xfId="9" applyFont="1" applyFill="1" applyBorder="1" applyAlignment="1">
      <alignment horizontal="center" vertical="center" wrapText="1"/>
    </xf>
    <xf numFmtId="0" fontId="5" fillId="0" borderId="29" xfId="9" applyFont="1" applyFill="1" applyBorder="1" applyAlignment="1">
      <alignment horizontal="left" vertical="center" wrapText="1"/>
    </xf>
    <xf numFmtId="0" fontId="5" fillId="0" borderId="30" xfId="9" applyFont="1" applyFill="1" applyBorder="1" applyAlignment="1">
      <alignment horizontal="center" vertical="center" wrapText="1"/>
    </xf>
    <xf numFmtId="0" fontId="5" fillId="0" borderId="33" xfId="9" applyFont="1" applyFill="1" applyBorder="1" applyAlignment="1">
      <alignment horizontal="center" vertical="center" wrapText="1"/>
    </xf>
    <xf numFmtId="0" fontId="5" fillId="0" borderId="26" xfId="9" applyFont="1" applyFill="1" applyBorder="1" applyAlignment="1">
      <alignment horizontal="center" vertical="center" wrapText="1"/>
    </xf>
    <xf numFmtId="0" fontId="5" fillId="0" borderId="22" xfId="9" applyFont="1" applyFill="1" applyBorder="1" applyAlignment="1">
      <alignment horizontal="center" vertical="center" wrapText="1"/>
    </xf>
    <xf numFmtId="0" fontId="5" fillId="0" borderId="9" xfId="9" applyFont="1" applyFill="1" applyBorder="1" applyAlignment="1">
      <alignment horizontal="center" vertical="center" wrapText="1"/>
    </xf>
    <xf numFmtId="0" fontId="5" fillId="0" borderId="35" xfId="9" applyFont="1" applyFill="1" applyBorder="1" applyAlignment="1">
      <alignment horizontal="center" vertical="center" wrapText="1"/>
    </xf>
    <xf numFmtId="0" fontId="5" fillId="0" borderId="31" xfId="9" applyFont="1" applyFill="1" applyBorder="1" applyAlignment="1">
      <alignment horizontal="center" vertical="center" wrapText="1"/>
    </xf>
    <xf numFmtId="0" fontId="5" fillId="0" borderId="12" xfId="9" applyFont="1" applyFill="1" applyBorder="1" applyAlignment="1">
      <alignment horizontal="center" vertical="center" wrapText="1"/>
    </xf>
    <xf numFmtId="0" fontId="5" fillId="0" borderId="27" xfId="9" applyFont="1" applyFill="1" applyBorder="1" applyAlignment="1">
      <alignment horizontal="center" vertical="center" wrapText="1"/>
    </xf>
    <xf numFmtId="164" fontId="5" fillId="0" borderId="4" xfId="19" applyFont="1" applyFill="1" applyBorder="1" applyAlignment="1">
      <alignment horizontal="center" vertical="center" wrapText="1"/>
    </xf>
    <xf numFmtId="164" fontId="5" fillId="0" borderId="35" xfId="19" applyFont="1" applyFill="1" applyBorder="1" applyAlignment="1">
      <alignment horizontal="center" vertical="center" wrapText="1"/>
    </xf>
    <xf numFmtId="164" fontId="5" fillId="0" borderId="34" xfId="19" applyFont="1" applyFill="1" applyBorder="1" applyAlignment="1">
      <alignment horizontal="center" vertical="center" wrapText="1"/>
    </xf>
    <xf numFmtId="164" fontId="5" fillId="0" borderId="36" xfId="19" applyFont="1" applyFill="1" applyBorder="1" applyAlignment="1">
      <alignment horizontal="center" vertical="center" wrapText="1"/>
    </xf>
    <xf numFmtId="0" fontId="5" fillId="0" borderId="0" xfId="31" applyFont="1" applyFill="1" applyBorder="1" applyAlignment="1">
      <alignment horizontal="justify" vertical="center" wrapText="1"/>
    </xf>
    <xf numFmtId="0" fontId="5" fillId="0" borderId="11" xfId="31" applyFont="1" applyFill="1" applyBorder="1" applyAlignment="1">
      <alignment horizontal="justify" vertical="center" wrapText="1"/>
    </xf>
    <xf numFmtId="0" fontId="7" fillId="0" borderId="0" xfId="31" applyFont="1" applyFill="1" applyBorder="1" applyAlignment="1">
      <alignment horizontal="justify" vertical="top" wrapText="1"/>
    </xf>
    <xf numFmtId="0" fontId="7" fillId="0" borderId="11" xfId="31" applyFont="1" applyFill="1" applyBorder="1" applyAlignment="1">
      <alignment horizontal="justify" vertical="top" wrapText="1"/>
    </xf>
    <xf numFmtId="0" fontId="7" fillId="0" borderId="10" xfId="4" applyFont="1" applyFill="1" applyBorder="1" applyAlignment="1">
      <alignment horizontal="justify" vertical="center" wrapText="1"/>
    </xf>
    <xf numFmtId="0" fontId="7" fillId="0" borderId="11" xfId="4" applyFont="1" applyFill="1" applyBorder="1" applyAlignment="1">
      <alignment horizontal="justify" vertical="center" wrapText="1"/>
    </xf>
    <xf numFmtId="0" fontId="5" fillId="0" borderId="17" xfId="0" applyFont="1" applyFill="1" applyBorder="1" applyAlignment="1">
      <alignment horizontal="left" vertical="top" wrapText="1"/>
    </xf>
    <xf numFmtId="0" fontId="5" fillId="0" borderId="14" xfId="0" applyFont="1" applyFill="1" applyBorder="1" applyAlignment="1">
      <alignment horizontal="left" vertical="top" wrapText="1"/>
    </xf>
    <xf numFmtId="0" fontId="7" fillId="0" borderId="0" xfId="31" applyFont="1" applyFill="1" applyBorder="1" applyAlignment="1">
      <alignment horizontal="justify" vertical="center" wrapText="1"/>
    </xf>
    <xf numFmtId="0" fontId="7" fillId="0" borderId="11" xfId="31" applyFont="1" applyFill="1" applyBorder="1" applyAlignment="1">
      <alignment horizontal="justify" vertical="center" wrapText="1"/>
    </xf>
    <xf numFmtId="0" fontId="7" fillId="0" borderId="10" xfId="31" applyFont="1" applyFill="1" applyBorder="1" applyAlignment="1">
      <alignment horizontal="justify" vertical="top" wrapText="1"/>
    </xf>
    <xf numFmtId="0" fontId="5" fillId="0" borderId="0" xfId="4" applyFont="1" applyFill="1" applyBorder="1" applyAlignment="1">
      <alignment horizontal="justify" vertical="center" wrapText="1"/>
    </xf>
    <xf numFmtId="0" fontId="5" fillId="0" borderId="11" xfId="4" applyFont="1" applyFill="1" applyBorder="1" applyAlignment="1">
      <alignment horizontal="justify" vertical="center" wrapText="1"/>
    </xf>
    <xf numFmtId="0" fontId="5" fillId="0" borderId="10" xfId="4" applyFont="1" applyFill="1" applyBorder="1" applyAlignment="1">
      <alignment horizontal="justify" vertical="center" wrapText="1"/>
    </xf>
    <xf numFmtId="165" fontId="9" fillId="0" borderId="3" xfId="1" applyNumberFormat="1" applyFont="1" applyFill="1" applyBorder="1" applyAlignment="1">
      <alignment horizontal="center" vertical="center"/>
    </xf>
    <xf numFmtId="165" fontId="9" fillId="0" borderId="7" xfId="1" applyNumberFormat="1" applyFont="1" applyFill="1" applyBorder="1" applyAlignment="1">
      <alignment horizontal="center" vertical="center"/>
    </xf>
    <xf numFmtId="0" fontId="5" fillId="0" borderId="6" xfId="0" applyFont="1" applyFill="1" applyBorder="1" applyAlignment="1">
      <alignment horizontal="center" vertical="center" wrapText="1"/>
    </xf>
    <xf numFmtId="0" fontId="7" fillId="0" borderId="0" xfId="0" applyFont="1" applyFill="1" applyBorder="1" applyAlignment="1">
      <alignment horizontal="left" vertical="top" wrapText="1"/>
    </xf>
    <xf numFmtId="0" fontId="7" fillId="0" borderId="11" xfId="0" applyFont="1" applyFill="1" applyBorder="1" applyAlignment="1">
      <alignment horizontal="left" vertical="top" wrapText="1"/>
    </xf>
    <xf numFmtId="0" fontId="7" fillId="0" borderId="0" xfId="0" applyFont="1" applyFill="1" applyBorder="1" applyAlignment="1">
      <alignment horizontal="justify" vertical="top" wrapText="1"/>
    </xf>
    <xf numFmtId="0" fontId="7" fillId="0" borderId="11" xfId="0" applyFont="1" applyFill="1" applyBorder="1" applyAlignment="1">
      <alignment horizontal="justify" vertical="top" wrapText="1"/>
    </xf>
    <xf numFmtId="0" fontId="9" fillId="0" borderId="1" xfId="9" applyFont="1" applyFill="1" applyBorder="1" applyAlignment="1">
      <alignment horizontal="left" vertical="center" wrapText="1"/>
    </xf>
    <xf numFmtId="0" fontId="9" fillId="0" borderId="3" xfId="9" applyFont="1" applyFill="1" applyBorder="1" applyAlignment="1">
      <alignment horizontal="left" vertical="center" wrapText="1"/>
    </xf>
    <xf numFmtId="0" fontId="5" fillId="0" borderId="5" xfId="9" applyFont="1" applyFill="1" applyBorder="1" applyAlignment="1">
      <alignment horizontal="left" vertical="center" wrapText="1"/>
    </xf>
    <xf numFmtId="0" fontId="5" fillId="0" borderId="7" xfId="9" applyFont="1" applyFill="1" applyBorder="1" applyAlignment="1">
      <alignment horizontal="left" vertical="center" wrapText="1"/>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5" fillId="0" borderId="17" xfId="0" applyFont="1" applyFill="1" applyBorder="1" applyAlignment="1">
      <alignment horizontal="left" vertical="center" wrapText="1"/>
    </xf>
    <xf numFmtId="0" fontId="5" fillId="0" borderId="14" xfId="0" applyFont="1" applyFill="1" applyBorder="1" applyAlignment="1">
      <alignment horizontal="left" vertical="center" wrapText="1"/>
    </xf>
    <xf numFmtId="0" fontId="7" fillId="0" borderId="0" xfId="4" applyFont="1" applyFill="1" applyBorder="1" applyAlignment="1">
      <alignment horizontal="justify" vertical="center" wrapText="1"/>
    </xf>
    <xf numFmtId="0" fontId="7" fillId="0" borderId="10" xfId="31" applyFont="1" applyFill="1" applyBorder="1" applyAlignment="1">
      <alignment horizontal="justify" vertical="center" wrapText="1"/>
    </xf>
    <xf numFmtId="0" fontId="5" fillId="0" borderId="10" xfId="9" applyFont="1" applyFill="1" applyBorder="1" applyAlignment="1">
      <alignment horizontal="left" vertical="center" wrapText="1"/>
    </xf>
    <xf numFmtId="0" fontId="5" fillId="0" borderId="11" xfId="9" applyFont="1" applyFill="1" applyBorder="1" applyAlignment="1">
      <alignment horizontal="left" vertical="center" wrapText="1"/>
    </xf>
    <xf numFmtId="0" fontId="7" fillId="0" borderId="0" xfId="0" applyFont="1" applyFill="1" applyBorder="1" applyAlignment="1">
      <alignment horizontal="justify" vertical="center" wrapText="1"/>
    </xf>
    <xf numFmtId="0" fontId="7" fillId="0" borderId="11" xfId="0" applyFont="1" applyFill="1" applyBorder="1" applyAlignment="1">
      <alignment horizontal="justify"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2" xfId="0" applyFont="1" applyFill="1" applyBorder="1" applyAlignment="1">
      <alignment horizontal="left" vertical="center" wrapText="1"/>
    </xf>
    <xf numFmtId="0" fontId="7" fillId="0" borderId="0" xfId="4" applyFont="1" applyFill="1" applyBorder="1" applyAlignment="1">
      <alignment horizontal="justify" vertical="top" wrapText="1"/>
    </xf>
    <xf numFmtId="0" fontId="7" fillId="0" borderId="11" xfId="4" applyFont="1" applyFill="1" applyBorder="1" applyAlignment="1">
      <alignment horizontal="justify" vertical="top" wrapText="1"/>
    </xf>
    <xf numFmtId="0" fontId="7" fillId="0" borderId="10" xfId="0" applyFont="1" applyFill="1" applyBorder="1" applyAlignment="1">
      <alignment horizontal="justify" vertical="top" wrapText="1"/>
    </xf>
    <xf numFmtId="0" fontId="12" fillId="0" borderId="10" xfId="0" applyFont="1" applyFill="1" applyBorder="1" applyAlignment="1">
      <alignment horizontal="justify" vertical="center" wrapText="1"/>
    </xf>
    <xf numFmtId="0" fontId="12" fillId="0" borderId="11" xfId="0" applyFont="1" applyFill="1" applyBorder="1" applyAlignment="1">
      <alignment horizontal="justify" vertical="center" wrapText="1"/>
    </xf>
    <xf numFmtId="0" fontId="7" fillId="0" borderId="10" xfId="0" applyFont="1" applyFill="1" applyBorder="1" applyAlignment="1">
      <alignment horizontal="justify" vertical="center" wrapText="1"/>
    </xf>
    <xf numFmtId="0" fontId="7" fillId="0" borderId="0" xfId="0" applyFont="1" applyFill="1" applyBorder="1" applyAlignment="1">
      <alignment horizontal="left" vertical="center" wrapText="1"/>
    </xf>
    <xf numFmtId="0" fontId="7" fillId="0" borderId="11" xfId="0" applyFont="1" applyFill="1" applyBorder="1" applyAlignment="1">
      <alignment horizontal="left" vertical="center" wrapText="1"/>
    </xf>
    <xf numFmtId="0" fontId="11" fillId="0" borderId="17" xfId="9" applyFont="1" applyFill="1" applyBorder="1" applyAlignment="1">
      <alignment horizontal="left" vertical="center" wrapText="1"/>
    </xf>
    <xf numFmtId="0" fontId="11" fillId="0" borderId="13" xfId="9" applyFont="1" applyFill="1" applyBorder="1" applyAlignment="1">
      <alignment horizontal="left" vertical="center" wrapText="1"/>
    </xf>
    <xf numFmtId="0" fontId="11" fillId="0" borderId="14" xfId="9" applyFont="1" applyFill="1" applyBorder="1" applyAlignment="1">
      <alignment horizontal="left" vertical="center" wrapText="1"/>
    </xf>
    <xf numFmtId="0" fontId="6" fillId="0" borderId="18" xfId="7" applyFont="1" applyBorder="1" applyAlignment="1">
      <alignment horizontal="center" vertical="center"/>
    </xf>
    <xf numFmtId="0" fontId="6" fillId="0" borderId="19" xfId="7" applyFont="1" applyBorder="1" applyAlignment="1">
      <alignment horizontal="center" vertical="center"/>
    </xf>
    <xf numFmtId="0" fontId="6" fillId="0" borderId="9" xfId="7" applyFont="1" applyBorder="1" applyAlignment="1">
      <alignment horizontal="center" vertical="center"/>
    </xf>
    <xf numFmtId="0" fontId="6" fillId="0" borderId="35" xfId="7" applyFont="1" applyBorder="1" applyAlignment="1">
      <alignment horizontal="center" vertical="center"/>
    </xf>
    <xf numFmtId="0" fontId="6" fillId="0" borderId="10" xfId="7" applyFont="1" applyBorder="1" applyAlignment="1">
      <alignment horizontal="center" vertical="center"/>
    </xf>
    <xf numFmtId="0" fontId="6" fillId="0" borderId="20" xfId="7" applyFont="1" applyBorder="1" applyAlignment="1">
      <alignment horizontal="center" vertical="center"/>
    </xf>
    <xf numFmtId="43" fontId="5" fillId="0" borderId="12" xfId="22" applyFont="1" applyFill="1" applyBorder="1" applyAlignment="1">
      <alignment horizontal="center" vertical="center"/>
    </xf>
    <xf numFmtId="0" fontId="21" fillId="0" borderId="12" xfId="29" applyFont="1" applyBorder="1" applyAlignment="1">
      <alignment horizontal="center" vertical="center"/>
    </xf>
    <xf numFmtId="0" fontId="22" fillId="0" borderId="1" xfId="29" applyFont="1" applyFill="1" applyBorder="1" applyAlignment="1">
      <alignment horizontal="left" vertical="center" wrapText="1"/>
    </xf>
    <xf numFmtId="0" fontId="22" fillId="0" borderId="2" xfId="29" applyFont="1" applyFill="1" applyBorder="1" applyAlignment="1">
      <alignment horizontal="left" vertical="center" wrapText="1"/>
    </xf>
    <xf numFmtId="0" fontId="22" fillId="0" borderId="3" xfId="29" applyFont="1" applyFill="1" applyBorder="1" applyAlignment="1">
      <alignment horizontal="left" vertical="center" wrapText="1"/>
    </xf>
    <xf numFmtId="3" fontId="9" fillId="0" borderId="49" xfId="18" applyNumberFormat="1" applyFont="1" applyFill="1" applyBorder="1" applyAlignment="1">
      <alignment horizontal="center" vertical="center"/>
    </xf>
    <xf numFmtId="3" fontId="9" fillId="0" borderId="0" xfId="18" applyNumberFormat="1" applyFont="1" applyFill="1" applyBorder="1" applyAlignment="1">
      <alignment horizontal="center" vertical="center"/>
    </xf>
    <xf numFmtId="0" fontId="9" fillId="0" borderId="47" xfId="18" applyFont="1" applyFill="1" applyBorder="1" applyAlignment="1">
      <alignment horizontal="left" vertical="center" wrapText="1" indent="1"/>
    </xf>
    <xf numFmtId="0" fontId="9" fillId="0" borderId="29" xfId="18" applyFont="1" applyFill="1" applyBorder="1" applyAlignment="1">
      <alignment horizontal="left" vertical="center" wrapText="1" indent="1"/>
    </xf>
    <xf numFmtId="0" fontId="5" fillId="0" borderId="43" xfId="18" applyFont="1" applyFill="1" applyBorder="1" applyAlignment="1">
      <alignment horizontal="center" vertical="center" wrapText="1"/>
    </xf>
    <xf numFmtId="0" fontId="5" fillId="0" borderId="44" xfId="18" applyFont="1" applyFill="1" applyBorder="1" applyAlignment="1">
      <alignment horizontal="center" vertical="center" wrapText="1"/>
    </xf>
    <xf numFmtId="0" fontId="5" fillId="0" borderId="51" xfId="18" applyFont="1" applyFill="1" applyBorder="1" applyAlignment="1">
      <alignment horizontal="center" vertical="center" wrapText="1"/>
    </xf>
    <xf numFmtId="0" fontId="9" fillId="0" borderId="52" xfId="18" applyFont="1" applyFill="1" applyBorder="1" applyAlignment="1">
      <alignment horizontal="center" vertical="center"/>
    </xf>
    <xf numFmtId="0" fontId="9" fillId="0" borderId="2" xfId="18" applyFont="1" applyFill="1" applyBorder="1" applyAlignment="1">
      <alignment horizontal="center" vertical="center"/>
    </xf>
    <xf numFmtId="0" fontId="10" fillId="0" borderId="0" xfId="18" applyFont="1" applyFill="1" applyBorder="1" applyAlignment="1">
      <alignment horizontal="right" vertical="center"/>
    </xf>
    <xf numFmtId="0" fontId="24" fillId="0" borderId="43" xfId="18" applyFont="1" applyBorder="1" applyAlignment="1">
      <alignment horizontal="center"/>
    </xf>
    <xf numFmtId="0" fontId="24" fillId="0" borderId="44" xfId="18" applyFont="1" applyBorder="1" applyAlignment="1">
      <alignment horizontal="center"/>
    </xf>
    <xf numFmtId="0" fontId="24" fillId="0" borderId="51" xfId="18" applyFont="1" applyBorder="1" applyAlignment="1">
      <alignment horizontal="center"/>
    </xf>
    <xf numFmtId="0" fontId="5" fillId="0" borderId="15" xfId="18" applyFont="1" applyFill="1" applyBorder="1" applyAlignment="1">
      <alignment horizontal="center" vertical="center" wrapText="1"/>
    </xf>
    <xf numFmtId="0" fontId="5" fillId="0" borderId="19" xfId="18" applyFont="1" applyFill="1" applyBorder="1" applyAlignment="1">
      <alignment horizontal="center" vertical="center" wrapText="1"/>
    </xf>
    <xf numFmtId="0" fontId="5" fillId="0" borderId="16" xfId="18" applyFont="1" applyFill="1" applyBorder="1" applyAlignment="1">
      <alignment horizontal="center" vertical="center"/>
    </xf>
    <xf numFmtId="0" fontId="5" fillId="0" borderId="48" xfId="18" applyFont="1" applyFill="1" applyBorder="1" applyAlignment="1">
      <alignment horizontal="center" vertical="center"/>
    </xf>
    <xf numFmtId="0" fontId="5" fillId="0" borderId="20" xfId="18" applyFont="1" applyFill="1" applyBorder="1" applyAlignment="1">
      <alignment horizontal="center" vertical="center"/>
    </xf>
    <xf numFmtId="0" fontId="5" fillId="0" borderId="21" xfId="18" applyFont="1" applyFill="1" applyBorder="1" applyAlignment="1">
      <alignment horizontal="center" vertical="center"/>
    </xf>
    <xf numFmtId="0" fontId="5" fillId="0" borderId="22" xfId="18" applyFont="1" applyFill="1" applyBorder="1" applyAlignment="1">
      <alignment horizontal="center" vertical="center" wrapText="1"/>
    </xf>
    <xf numFmtId="0" fontId="5" fillId="0" borderId="35" xfId="18" applyFont="1" applyFill="1" applyBorder="1" applyAlignment="1">
      <alignment horizontal="center" vertical="center" wrapText="1"/>
    </xf>
    <xf numFmtId="167" fontId="9" fillId="0" borderId="24" xfId="18" applyNumberFormat="1" applyFont="1" applyFill="1" applyBorder="1" applyAlignment="1">
      <alignment horizontal="right" vertical="center"/>
    </xf>
    <xf numFmtId="167" fontId="9" fillId="0" borderId="40" xfId="18" applyNumberFormat="1" applyFont="1" applyFill="1" applyBorder="1" applyAlignment="1">
      <alignment horizontal="right" vertical="center"/>
    </xf>
  </cellXfs>
  <cellStyles count="33">
    <cellStyle name="Comma" xfId="1" builtinId="3"/>
    <cellStyle name="Comma [0] 2" xfId="13"/>
    <cellStyle name="Comma 2" xfId="3"/>
    <cellStyle name="Comma 2 2" xfId="14"/>
    <cellStyle name="Comma 2 3" xfId="19"/>
    <cellStyle name="Comma 2 3 2" xfId="32"/>
    <cellStyle name="Comma 2 4" xfId="28"/>
    <cellStyle name="Comma 3" xfId="11"/>
    <cellStyle name="Comma 3 2" xfId="15"/>
    <cellStyle name="Comma 3 2 2" xfId="20"/>
    <cellStyle name="Comma 3 3" xfId="16"/>
    <cellStyle name="Comma 3 4" xfId="21"/>
    <cellStyle name="Comma 4" xfId="22"/>
    <cellStyle name="Comma 5" xfId="30"/>
    <cellStyle name="Currency 2" xfId="17"/>
    <cellStyle name="Currency 2 2" xfId="23"/>
    <cellStyle name="Normal" xfId="0" builtinId="0"/>
    <cellStyle name="Normal 2" xfId="4"/>
    <cellStyle name="Normal 2 2" xfId="18"/>
    <cellStyle name="Normal 2 2 2" xfId="24"/>
    <cellStyle name="Normal 2_revised boq format 13.09.2009" xfId="9"/>
    <cellStyle name="Normal 2_revised boq format 13.09.2009 2" xfId="29"/>
    <cellStyle name="Normal 3" xfId="5"/>
    <cellStyle name="Normal 3 2" xfId="25"/>
    <cellStyle name="Normal 4" xfId="2"/>
    <cellStyle name="Normal 4 2" xfId="6"/>
    <cellStyle name="Normal 5" xfId="7"/>
    <cellStyle name="Normal 5 2" xfId="26"/>
    <cellStyle name="Normal 6" xfId="8"/>
    <cellStyle name="Normal 7" xfId="10"/>
    <cellStyle name="Normal 8" xfId="31"/>
    <cellStyle name="Percent 2" xfId="12"/>
    <cellStyle name="Percent 3" xfId="2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ajeewani-QS\PROJECTS\Utheemu%20island\tender%20document\5.0%20FINAL%20TENDER%20SUBMISSION%20FOR%20ISSUING%20OF%20TENDERS%2008.02.2010\FINAL%20BOQ%20FOR%20UTHEEMU%20-07.02.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K_601%20IDB%20Phase%202\Detailed%20design\Preliminaries%20rates%20old%20projects\SFD%20PC%2016%20for%20September%202012%20verified%20by%20A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ushad\project\CRC\package2\electrical\Mishref-BOQ-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Sajeewani-QS\PROJECTS\Utheemu%20island\tender%20document\5.0%20FINAL%20TENDER%20SUBMISSION%20FOR%20ISSUING%20OF%20TENDERS%2008.02.2010\FINAL%20BOQ%20FOR%20UTHEEMU%20-07.02.20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Sajeewani-QS\PROJECTS\Utheemu%20island\tender%20document\5.0%20FINAL%20TENDER%20SUBMISSION%20FOR%20ISSUING%20OF%20TENDERS%2008.02.2010\FINAL%20BOQ%20FOR%20UTHEEMU%20-07.02.20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Sajeewani-QS\PROJECTS\Utheemu%20island\tender%20document\5.0%20FINAL%20TENDER%20SUBMISSION%20FOR%20ISSUING%20OF%20TENDERS%2008.02.2010\FINAL%20BOQ%20FOR%20UTHEEMU%20-07.02.20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ACO%20WORKS-Siddieq%20files\Budget%20templates\My%20Documents\My%20Work\Final%20BQs\56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My%20Work\Final%20BQs\56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ACO%20WORKS-Siddieq%20files\Budget%20templates\My%20Documents\&#1575;&#1604;&#1605;&#1583;&#1575;&#1585;&#1587;\BQs\Final\56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My%20Documents\&#1575;&#1604;&#1605;&#1583;&#1575;&#1585;&#1587;\BQs\Final\56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C 16"/>
      <sheetName val="1"/>
      <sheetName val="2"/>
      <sheetName val="3"/>
      <sheetName val="4"/>
      <sheetName val="5"/>
      <sheetName val="6"/>
      <sheetName val="8"/>
      <sheetName val="9"/>
      <sheetName val="10"/>
      <sheetName val="11"/>
      <sheetName val="13"/>
      <sheetName val="14"/>
      <sheetName val="15"/>
      <sheetName val="16"/>
      <sheetName val="18"/>
      <sheetName val="19"/>
      <sheetName val="20"/>
      <sheetName val="21"/>
      <sheetName val="22"/>
      <sheetName val="23"/>
      <sheetName val="24"/>
      <sheetName val="25"/>
      <sheetName val="VO no1"/>
      <sheetName val="VO no2"/>
      <sheetName val="26"/>
      <sheetName val="27"/>
      <sheetName val="44"/>
      <sheetName val="28"/>
      <sheetName val="29"/>
      <sheetName val="30"/>
      <sheetName val="31"/>
      <sheetName val="32"/>
      <sheetName val="33"/>
      <sheetName val="34"/>
      <sheetName val="35"/>
      <sheetName val="36"/>
      <sheetName val="37"/>
      <sheetName val="38"/>
      <sheetName val="39"/>
      <sheetName val="40"/>
      <sheetName val="41"/>
      <sheetName val="42"/>
      <sheetName val="43"/>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ctrical"/>
      <sheetName val="PRI-LS"/>
      <sheetName val="KG-L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 val="Electric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LECTION"/>
      <sheetName val="PRI-LS"/>
      <sheetName val="KG-LS"/>
      <sheetName val="KG-REM-ADAN"/>
      <sheetName val="KG-REM-BLOCK3"/>
      <sheetName val="KG-REM-BLOCK1"/>
      <sheetName val="PRI-REM-BLOCK2"/>
    </sheetNames>
    <sheetDataSet>
      <sheetData sheetId="0" refreshError="1"/>
      <sheetData sheetId="1" refreshError="1"/>
      <sheetData sheetId="2" refreshError="1">
        <row r="2">
          <cell r="S2">
            <v>1.0325</v>
          </cell>
        </row>
      </sheetData>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LECTION"/>
      <sheetName val="PRI-LS"/>
      <sheetName val="KG-LS"/>
      <sheetName val="KG-REM-ADAN"/>
      <sheetName val="KG-REM-BLOCK3"/>
      <sheetName val="KG-REM-BLOCK1"/>
      <sheetName val="PRI-REM-BLOCK2"/>
    </sheetNames>
    <sheetDataSet>
      <sheetData sheetId="0" refreshError="1"/>
      <sheetData sheetId="1" refreshError="1"/>
      <sheetData sheetId="2" refreshError="1">
        <row r="2">
          <cell r="S2">
            <v>1.0325</v>
          </cell>
        </row>
      </sheetData>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LS"/>
      <sheetName val="KG-LS"/>
      <sheetName val="PRI-REM-D2(2)"/>
      <sheetName val="PRI-REM-R(2)"/>
      <sheetName val="KG-REM-D2(3)"/>
      <sheetName val="Index"/>
    </sheetNames>
    <sheetDataSet>
      <sheetData sheetId="0">
        <row r="2">
          <cell r="S2">
            <v>0.89996408500000002</v>
          </cell>
        </row>
      </sheetData>
      <sheetData sheetId="1"/>
      <sheetData sheetId="2"/>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LS"/>
      <sheetName val="KG-LS"/>
      <sheetName val="PRI-REM-D2(2)"/>
      <sheetName val="PRI-REM-R(2)"/>
      <sheetName val="KG-REM-D2(3)"/>
      <sheetName val="Index"/>
    </sheetNames>
    <sheetDataSet>
      <sheetData sheetId="0">
        <row r="2">
          <cell r="S2">
            <v>0.89996408500000002</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SheetLayoutView="100" workbookViewId="0">
      <selection activeCell="B45" sqref="B45"/>
    </sheetView>
  </sheetViews>
  <sheetFormatPr defaultColWidth="9.140625" defaultRowHeight="12.75"/>
  <cols>
    <col min="1" max="1" width="5.28515625" style="56" customWidth="1"/>
    <col min="2" max="2" width="49.85546875" style="70" customWidth="1"/>
    <col min="3" max="3" width="10.5703125" style="56" customWidth="1"/>
    <col min="4" max="4" width="10.28515625" style="56" customWidth="1"/>
    <col min="5" max="5" width="11.7109375" style="88" customWidth="1"/>
    <col min="6" max="6" width="12" style="88" customWidth="1"/>
    <col min="7" max="7" width="6.7109375" style="56" customWidth="1"/>
    <col min="8" max="8" width="12.85546875" style="56" bestFit="1" customWidth="1"/>
    <col min="9" max="9" width="12" style="56" customWidth="1"/>
    <col min="10" max="10" width="6.5703125" style="56" customWidth="1"/>
    <col min="11" max="11" width="11.7109375" style="56" customWidth="1"/>
    <col min="12" max="12" width="6.28515625" style="56" customWidth="1"/>
    <col min="13" max="13" width="9.7109375" style="56" customWidth="1"/>
    <col min="14" max="14" width="6.28515625" style="56" customWidth="1"/>
    <col min="15" max="16384" width="9.140625" style="56"/>
  </cols>
  <sheetData>
    <row r="1" spans="1:6" ht="29.25" customHeight="1">
      <c r="A1" s="375" t="s">
        <v>181</v>
      </c>
      <c r="B1" s="375"/>
      <c r="C1" s="375"/>
      <c r="D1" s="375"/>
      <c r="E1" s="375"/>
      <c r="F1" s="375"/>
    </row>
    <row r="2" spans="1:6" ht="13.5" thickBot="1">
      <c r="A2" s="376" t="s">
        <v>24</v>
      </c>
      <c r="B2" s="376"/>
      <c r="C2" s="376"/>
      <c r="D2" s="376"/>
      <c r="E2" s="376"/>
      <c r="F2" s="376"/>
    </row>
    <row r="3" spans="1:6">
      <c r="A3" s="377" t="s">
        <v>0</v>
      </c>
      <c r="B3" s="380" t="s">
        <v>25</v>
      </c>
      <c r="C3" s="380" t="s">
        <v>26</v>
      </c>
      <c r="D3" s="383" t="s">
        <v>2</v>
      </c>
      <c r="E3" s="71" t="s">
        <v>27</v>
      </c>
      <c r="F3" s="72" t="s">
        <v>29</v>
      </c>
    </row>
    <row r="4" spans="1:6" s="57" customFormat="1">
      <c r="A4" s="378"/>
      <c r="B4" s="381"/>
      <c r="C4" s="381"/>
      <c r="D4" s="384"/>
      <c r="E4" s="386" t="s">
        <v>7</v>
      </c>
      <c r="F4" s="388" t="s">
        <v>7</v>
      </c>
    </row>
    <row r="5" spans="1:6" s="57" customFormat="1" ht="13.5" thickBot="1">
      <c r="A5" s="379"/>
      <c r="B5" s="382"/>
      <c r="C5" s="382"/>
      <c r="D5" s="385"/>
      <c r="E5" s="387"/>
      <c r="F5" s="389"/>
    </row>
    <row r="6" spans="1:6">
      <c r="A6" s="58"/>
      <c r="B6" s="59"/>
      <c r="C6" s="60"/>
      <c r="D6" s="60"/>
      <c r="E6" s="73"/>
      <c r="F6" s="74"/>
    </row>
    <row r="7" spans="1:6">
      <c r="A7" s="58">
        <v>1</v>
      </c>
      <c r="B7" s="61" t="s">
        <v>30</v>
      </c>
      <c r="C7" s="60"/>
      <c r="D7" s="60"/>
      <c r="E7" s="73"/>
      <c r="F7" s="74"/>
    </row>
    <row r="8" spans="1:6">
      <c r="A8" s="58"/>
      <c r="B8" s="61"/>
      <c r="C8" s="60"/>
      <c r="D8" s="60"/>
      <c r="E8" s="73"/>
      <c r="F8" s="74"/>
    </row>
    <row r="9" spans="1:6" ht="76.5">
      <c r="A9" s="58"/>
      <c r="B9" s="68" t="s">
        <v>244</v>
      </c>
      <c r="C9" s="60"/>
      <c r="D9" s="60"/>
      <c r="E9" s="365"/>
      <c r="F9" s="366"/>
    </row>
    <row r="10" spans="1:6">
      <c r="A10" s="58"/>
      <c r="B10" s="63"/>
      <c r="C10" s="60"/>
      <c r="D10" s="60"/>
      <c r="E10" s="73"/>
      <c r="F10" s="74"/>
    </row>
    <row r="11" spans="1:6" ht="25.5">
      <c r="A11" s="58">
        <v>1.1000000000000001</v>
      </c>
      <c r="B11" s="63" t="s">
        <v>251</v>
      </c>
      <c r="C11" s="60" t="s">
        <v>9</v>
      </c>
      <c r="D11" s="60" t="s">
        <v>10</v>
      </c>
      <c r="E11" s="365"/>
      <c r="F11" s="366">
        <f>E11</f>
        <v>0</v>
      </c>
    </row>
    <row r="12" spans="1:6">
      <c r="A12" s="58"/>
      <c r="B12" s="63"/>
      <c r="C12" s="60"/>
      <c r="D12" s="60"/>
      <c r="E12" s="365"/>
      <c r="F12" s="366"/>
    </row>
    <row r="13" spans="1:6" ht="25.5">
      <c r="A13" s="58">
        <v>1.2</v>
      </c>
      <c r="B13" s="63" t="s">
        <v>245</v>
      </c>
      <c r="C13" s="60" t="s">
        <v>9</v>
      </c>
      <c r="D13" s="60" t="s">
        <v>10</v>
      </c>
      <c r="E13" s="365"/>
      <c r="F13" s="366">
        <f>E13</f>
        <v>0</v>
      </c>
    </row>
    <row r="14" spans="1:6">
      <c r="A14" s="58"/>
      <c r="B14" s="63"/>
      <c r="C14" s="64"/>
      <c r="D14" s="64"/>
      <c r="E14" s="365"/>
      <c r="F14" s="366"/>
    </row>
    <row r="15" spans="1:6" ht="38.25">
      <c r="A15" s="58">
        <v>1.3</v>
      </c>
      <c r="B15" s="63" t="s">
        <v>246</v>
      </c>
      <c r="C15" s="60" t="s">
        <v>9</v>
      </c>
      <c r="D15" s="60" t="s">
        <v>10</v>
      </c>
      <c r="E15" s="365"/>
      <c r="F15" s="366">
        <f>E15</f>
        <v>0</v>
      </c>
    </row>
    <row r="16" spans="1:6">
      <c r="A16" s="58"/>
      <c r="B16" s="62"/>
      <c r="C16" s="60"/>
      <c r="D16" s="60"/>
      <c r="E16" s="365"/>
      <c r="F16" s="366"/>
    </row>
    <row r="17" spans="1:11" ht="25.5">
      <c r="A17" s="58">
        <v>1.4</v>
      </c>
      <c r="B17" s="63" t="s">
        <v>247</v>
      </c>
      <c r="C17" s="60" t="s">
        <v>9</v>
      </c>
      <c r="D17" s="60" t="s">
        <v>10</v>
      </c>
      <c r="E17" s="365"/>
      <c r="F17" s="366">
        <f>E17</f>
        <v>0</v>
      </c>
      <c r="H17" s="65"/>
      <c r="I17" s="65"/>
      <c r="K17" s="75"/>
    </row>
    <row r="18" spans="1:11">
      <c r="A18" s="58"/>
      <c r="B18" s="63"/>
      <c r="C18" s="64"/>
      <c r="D18" s="64"/>
      <c r="E18" s="365"/>
      <c r="F18" s="366"/>
      <c r="H18" s="65"/>
      <c r="I18" s="65"/>
      <c r="K18" s="75"/>
    </row>
    <row r="19" spans="1:11" ht="38.25">
      <c r="A19" s="58">
        <v>1.5</v>
      </c>
      <c r="B19" s="68" t="s">
        <v>123</v>
      </c>
      <c r="C19" s="60">
        <v>2</v>
      </c>
      <c r="D19" s="60" t="s">
        <v>20</v>
      </c>
      <c r="E19" s="365"/>
      <c r="F19" s="366">
        <f>E19*C19</f>
        <v>0</v>
      </c>
      <c r="H19" s="65"/>
      <c r="I19" s="65"/>
      <c r="K19" s="75"/>
    </row>
    <row r="20" spans="1:11">
      <c r="A20" s="58"/>
      <c r="B20" s="68"/>
      <c r="C20" s="60"/>
      <c r="D20" s="60"/>
      <c r="E20" s="365"/>
      <c r="F20" s="366"/>
      <c r="H20" s="65"/>
      <c r="I20" s="65"/>
      <c r="K20" s="75"/>
    </row>
    <row r="21" spans="1:11" ht="25.5">
      <c r="A21" s="58">
        <v>1.6</v>
      </c>
      <c r="B21" s="68" t="s">
        <v>248</v>
      </c>
      <c r="C21" s="60" t="s">
        <v>9</v>
      </c>
      <c r="D21" s="60" t="s">
        <v>10</v>
      </c>
      <c r="E21" s="365"/>
      <c r="F21" s="366">
        <f>E21</f>
        <v>0</v>
      </c>
      <c r="H21" s="65"/>
      <c r="I21" s="65"/>
      <c r="K21" s="75"/>
    </row>
    <row r="22" spans="1:11">
      <c r="A22" s="58"/>
      <c r="B22" s="69"/>
      <c r="C22" s="60"/>
      <c r="D22" s="60"/>
      <c r="E22" s="365"/>
      <c r="F22" s="366"/>
      <c r="H22" s="65"/>
      <c r="I22" s="65"/>
      <c r="K22" s="75"/>
    </row>
    <row r="23" spans="1:11" ht="25.5">
      <c r="A23" s="58">
        <v>1.7</v>
      </c>
      <c r="B23" s="68" t="s">
        <v>249</v>
      </c>
      <c r="C23" s="60" t="s">
        <v>9</v>
      </c>
      <c r="D23" s="60" t="s">
        <v>10</v>
      </c>
      <c r="E23" s="365"/>
      <c r="F23" s="366">
        <f>E23</f>
        <v>0</v>
      </c>
      <c r="H23" s="65"/>
      <c r="I23" s="65"/>
    </row>
    <row r="24" spans="1:11">
      <c r="A24" s="58"/>
      <c r="B24" s="63"/>
      <c r="C24" s="64"/>
      <c r="D24" s="64"/>
      <c r="E24" s="365"/>
      <c r="F24" s="366"/>
      <c r="H24" s="65"/>
      <c r="I24" s="65"/>
    </row>
    <row r="25" spans="1:11">
      <c r="A25" s="58"/>
      <c r="B25" s="63"/>
      <c r="C25" s="60"/>
      <c r="D25" s="60"/>
      <c r="E25" s="365"/>
      <c r="F25" s="366"/>
      <c r="H25" s="65"/>
      <c r="I25" s="65"/>
    </row>
    <row r="26" spans="1:11">
      <c r="A26" s="58"/>
      <c r="B26" s="62"/>
      <c r="C26" s="63"/>
      <c r="D26" s="63"/>
      <c r="E26" s="365"/>
      <c r="F26" s="366"/>
      <c r="H26" s="65"/>
      <c r="I26" s="65"/>
    </row>
    <row r="27" spans="1:11">
      <c r="A27" s="58"/>
      <c r="B27" s="63"/>
      <c r="C27" s="60"/>
      <c r="D27" s="60"/>
      <c r="E27" s="365"/>
      <c r="F27" s="366"/>
      <c r="H27" s="65"/>
      <c r="I27" s="65"/>
    </row>
    <row r="28" spans="1:11">
      <c r="A28" s="58"/>
      <c r="B28" s="62"/>
      <c r="C28" s="64"/>
      <c r="D28" s="64"/>
      <c r="E28" s="365"/>
      <c r="F28" s="366"/>
      <c r="H28" s="65"/>
      <c r="I28" s="65"/>
    </row>
    <row r="29" spans="1:11">
      <c r="A29" s="58"/>
      <c r="B29" s="63"/>
      <c r="C29" s="60"/>
      <c r="D29" s="60"/>
      <c r="E29" s="365"/>
      <c r="F29" s="366"/>
      <c r="H29" s="65"/>
      <c r="I29" s="65"/>
    </row>
    <row r="30" spans="1:11">
      <c r="A30" s="58"/>
      <c r="B30" s="62"/>
      <c r="C30" s="60"/>
      <c r="D30" s="60"/>
      <c r="E30" s="365"/>
      <c r="F30" s="366"/>
      <c r="H30" s="65"/>
      <c r="I30" s="65"/>
    </row>
    <row r="31" spans="1:11">
      <c r="A31" s="58"/>
      <c r="B31" s="63"/>
      <c r="C31" s="60"/>
      <c r="D31" s="60"/>
      <c r="E31" s="365"/>
      <c r="F31" s="366"/>
      <c r="H31" s="65"/>
      <c r="I31" s="65"/>
    </row>
    <row r="32" spans="1:11">
      <c r="A32" s="58"/>
      <c r="B32" s="63"/>
      <c r="C32" s="64"/>
      <c r="D32" s="64"/>
      <c r="E32" s="365"/>
      <c r="F32" s="366"/>
      <c r="H32" s="65"/>
      <c r="I32" s="65"/>
    </row>
    <row r="33" spans="1:9">
      <c r="A33" s="58"/>
      <c r="B33" s="63"/>
      <c r="C33" s="60"/>
      <c r="D33" s="60"/>
      <c r="E33" s="365"/>
      <c r="F33" s="366"/>
      <c r="H33" s="65"/>
      <c r="I33" s="65"/>
    </row>
    <row r="34" spans="1:9">
      <c r="A34" s="58"/>
      <c r="B34" s="63"/>
      <c r="C34" s="64"/>
      <c r="D34" s="64"/>
      <c r="E34" s="365"/>
      <c r="F34" s="366"/>
      <c r="H34" s="65"/>
      <c r="I34" s="65"/>
    </row>
    <row r="35" spans="1:9">
      <c r="A35" s="66"/>
      <c r="B35" s="63"/>
      <c r="C35" s="60"/>
      <c r="D35" s="60"/>
      <c r="E35" s="365"/>
      <c r="F35" s="366"/>
      <c r="H35" s="65"/>
      <c r="I35" s="65"/>
    </row>
    <row r="36" spans="1:9">
      <c r="A36" s="58"/>
      <c r="B36" s="62"/>
      <c r="C36" s="60"/>
      <c r="D36" s="60"/>
      <c r="E36" s="365"/>
      <c r="F36" s="366"/>
      <c r="H36" s="65"/>
      <c r="I36" s="65"/>
    </row>
    <row r="37" spans="1:9">
      <c r="A37" s="58"/>
      <c r="B37" s="62"/>
      <c r="C37" s="64"/>
      <c r="D37" s="64"/>
      <c r="E37" s="365"/>
      <c r="F37" s="366"/>
      <c r="H37" s="65"/>
      <c r="I37" s="65"/>
    </row>
    <row r="38" spans="1:9">
      <c r="A38" s="66"/>
      <c r="B38" s="62"/>
      <c r="C38" s="60"/>
      <c r="D38" s="60"/>
      <c r="E38" s="365"/>
      <c r="F38" s="366"/>
      <c r="H38" s="65"/>
      <c r="I38" s="65"/>
    </row>
    <row r="39" spans="1:9">
      <c r="A39" s="58"/>
      <c r="B39" s="67"/>
      <c r="C39" s="64"/>
      <c r="D39" s="64"/>
      <c r="E39" s="365"/>
      <c r="F39" s="366"/>
      <c r="H39" s="65"/>
      <c r="I39" s="65"/>
    </row>
    <row r="40" spans="1:9">
      <c r="A40" s="66"/>
      <c r="B40" s="63"/>
      <c r="C40" s="60"/>
      <c r="D40" s="60"/>
      <c r="E40" s="365"/>
      <c r="F40" s="366"/>
      <c r="H40" s="65"/>
      <c r="I40" s="65"/>
    </row>
    <row r="41" spans="1:9">
      <c r="A41" s="66"/>
      <c r="B41" s="62"/>
      <c r="C41" s="60"/>
      <c r="D41" s="60"/>
      <c r="E41" s="365"/>
      <c r="F41" s="366"/>
      <c r="H41" s="65"/>
      <c r="I41" s="65"/>
    </row>
    <row r="42" spans="1:9" ht="13.5" thickBot="1">
      <c r="A42" s="58"/>
      <c r="B42" s="62"/>
      <c r="C42" s="60"/>
      <c r="D42" s="60"/>
      <c r="E42" s="365"/>
      <c r="F42" s="366"/>
      <c r="H42" s="65"/>
      <c r="I42" s="65"/>
    </row>
    <row r="43" spans="1:9" ht="32.25" customHeight="1">
      <c r="A43" s="76"/>
      <c r="B43" s="367" t="s">
        <v>250</v>
      </c>
      <c r="C43" s="78"/>
      <c r="D43" s="78"/>
      <c r="E43" s="368"/>
      <c r="F43" s="369">
        <f>SUM(F17:F42)</f>
        <v>0</v>
      </c>
      <c r="H43" s="65"/>
    </row>
  </sheetData>
  <mergeCells count="8">
    <mergeCell ref="A1:F1"/>
    <mergeCell ref="A2:F2"/>
    <mergeCell ref="A3:A5"/>
    <mergeCell ref="B3:B5"/>
    <mergeCell ref="C3:C5"/>
    <mergeCell ref="D3:D5"/>
    <mergeCell ref="E4:E5"/>
    <mergeCell ref="F4:F5"/>
  </mergeCells>
  <pageMargins left="0.70866141732283472" right="0.70866141732283472" top="0.74803149606299213" bottom="0.74803149606299213" header="0.31496062992125984" footer="0.31496062992125984"/>
  <pageSetup scale="90" orientation="portrait" r:id="rId1"/>
  <headerFooter>
    <oddFooter>&amp;LAL HABSHI CONSULTANTS, KUWAIT &amp;C&amp;P OF 16&amp;RBill-1 Preliminaries</oddFooter>
  </headerFooter>
  <rowBreaks count="1" manualBreakCount="1">
    <brk id="4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AC166"/>
  <sheetViews>
    <sheetView showZeros="0" topLeftCell="B94" zoomScaleSheetLayoutView="100" workbookViewId="0">
      <selection activeCell="B94" sqref="B94"/>
    </sheetView>
  </sheetViews>
  <sheetFormatPr defaultColWidth="10.28515625" defaultRowHeight="12.75"/>
  <cols>
    <col min="1" max="1" width="8.42578125" style="1" customWidth="1"/>
    <col min="2" max="2" width="40.140625" style="51" customWidth="1"/>
    <col min="3" max="3" width="5.5703125" style="1" customWidth="1"/>
    <col min="4" max="4" width="10.5703125" style="1" customWidth="1"/>
    <col min="5" max="5" width="9.28515625" style="52" customWidth="1"/>
    <col min="6" max="6" width="9.85546875" style="53" customWidth="1"/>
    <col min="7" max="7" width="11.42578125" style="53" customWidth="1"/>
    <col min="8" max="8" width="9.140625" style="1"/>
    <col min="9" max="9" width="13.5703125" style="2" customWidth="1"/>
    <col min="10" max="28" width="10.28515625" style="2"/>
    <col min="29" max="16384" width="10.28515625" style="1"/>
  </cols>
  <sheetData>
    <row r="1" spans="1:29" ht="30.75" customHeight="1">
      <c r="A1" s="406" t="s">
        <v>181</v>
      </c>
      <c r="B1" s="406"/>
      <c r="C1" s="406"/>
      <c r="D1" s="406"/>
      <c r="E1" s="406"/>
      <c r="F1" s="406"/>
      <c r="G1" s="406"/>
    </row>
    <row r="2" spans="1:29" ht="15" customHeight="1">
      <c r="A2" s="262" t="s">
        <v>182</v>
      </c>
      <c r="B2" s="263"/>
      <c r="C2" s="263"/>
      <c r="D2" s="263"/>
      <c r="E2" s="263"/>
      <c r="F2" s="263"/>
      <c r="G2" s="264"/>
    </row>
    <row r="3" spans="1:29" ht="15.75" customHeight="1">
      <c r="A3" s="265"/>
      <c r="B3" s="266"/>
      <c r="C3" s="266"/>
      <c r="D3" s="266"/>
      <c r="E3" s="266"/>
      <c r="F3" s="266"/>
      <c r="G3" s="267"/>
    </row>
    <row r="4" spans="1:29">
      <c r="A4" s="3" t="s">
        <v>0</v>
      </c>
      <c r="B4" s="415" t="s">
        <v>1</v>
      </c>
      <c r="C4" s="416"/>
      <c r="D4" s="4" t="s">
        <v>2</v>
      </c>
      <c r="E4" s="4" t="s">
        <v>3</v>
      </c>
      <c r="F4" s="9" t="s">
        <v>6</v>
      </c>
      <c r="G4" s="295" t="s">
        <v>4</v>
      </c>
    </row>
    <row r="5" spans="1:29">
      <c r="A5" s="5" t="s">
        <v>5</v>
      </c>
      <c r="B5" s="7"/>
      <c r="C5" s="6"/>
      <c r="D5" s="8"/>
      <c r="E5" s="8"/>
      <c r="F5" s="9" t="s">
        <v>7</v>
      </c>
      <c r="G5" s="9" t="s">
        <v>7</v>
      </c>
    </row>
    <row r="6" spans="1:29" ht="8.25" customHeight="1">
      <c r="A6" s="10"/>
      <c r="B6" s="11"/>
      <c r="C6" s="12"/>
      <c r="D6" s="10"/>
      <c r="E6" s="13"/>
      <c r="F6" s="14"/>
      <c r="G6" s="14"/>
    </row>
    <row r="7" spans="1:29" ht="22.5" customHeight="1">
      <c r="A7" s="315">
        <v>2.1</v>
      </c>
      <c r="B7" s="335" t="s">
        <v>167</v>
      </c>
      <c r="C7" s="336"/>
      <c r="D7" s="10"/>
      <c r="E7" s="13"/>
      <c r="F7" s="14"/>
      <c r="G7" s="14"/>
    </row>
    <row r="8" spans="1:29" s="15" customFormat="1" ht="52.5" customHeight="1">
      <c r="A8" s="17" t="s">
        <v>203</v>
      </c>
      <c r="B8" s="409" t="s">
        <v>156</v>
      </c>
      <c r="C8" s="410"/>
      <c r="D8" s="17" t="s">
        <v>9</v>
      </c>
      <c r="E8" s="18" t="s">
        <v>10</v>
      </c>
      <c r="F8" s="268"/>
      <c r="G8" s="268">
        <f>ROUND(IF(ISTEXT($E8),(1*$F8),($E8*$F8)),3)</f>
        <v>0</v>
      </c>
      <c r="I8" s="16"/>
      <c r="J8" s="16"/>
      <c r="K8" s="16"/>
      <c r="L8" s="16"/>
      <c r="M8" s="16"/>
      <c r="N8" s="16"/>
      <c r="O8" s="16"/>
      <c r="P8" s="16"/>
      <c r="Q8" s="16"/>
      <c r="R8" s="16"/>
      <c r="S8" s="16"/>
      <c r="T8" s="16"/>
      <c r="U8" s="16"/>
      <c r="V8" s="16"/>
      <c r="W8" s="16"/>
      <c r="X8" s="16"/>
      <c r="Y8" s="16"/>
      <c r="Z8" s="16"/>
      <c r="AA8" s="16"/>
      <c r="AB8" s="16"/>
    </row>
    <row r="9" spans="1:29" s="15" customFormat="1" ht="10.5" customHeight="1">
      <c r="A9" s="19"/>
      <c r="B9" s="339"/>
      <c r="C9" s="340"/>
      <c r="D9" s="17"/>
      <c r="E9" s="18"/>
      <c r="F9" s="268"/>
      <c r="G9" s="268"/>
      <c r="I9" s="16"/>
      <c r="J9" s="16"/>
      <c r="K9" s="16"/>
      <c r="L9" s="16"/>
      <c r="M9" s="16"/>
      <c r="N9" s="16"/>
      <c r="O9" s="16"/>
      <c r="P9" s="16"/>
      <c r="Q9" s="16"/>
      <c r="R9" s="16"/>
      <c r="S9" s="16"/>
      <c r="T9" s="16"/>
      <c r="U9" s="16"/>
      <c r="V9" s="16"/>
      <c r="W9" s="16"/>
      <c r="X9" s="16"/>
      <c r="Y9" s="16"/>
      <c r="Z9" s="16"/>
      <c r="AA9" s="16"/>
      <c r="AB9" s="16"/>
    </row>
    <row r="10" spans="1:29" s="310" customFormat="1" ht="48" customHeight="1">
      <c r="A10" s="308" t="s">
        <v>186</v>
      </c>
      <c r="B10" s="409" t="s">
        <v>187</v>
      </c>
      <c r="C10" s="410"/>
      <c r="D10" s="312" t="s">
        <v>188</v>
      </c>
      <c r="E10" s="317">
        <v>295</v>
      </c>
      <c r="F10" s="268"/>
      <c r="G10" s="268">
        <f>ROUND(IF(ISTEXT($E10),(1*$F10),($E10*$F10)),3)</f>
        <v>0</v>
      </c>
      <c r="H10" s="309"/>
      <c r="J10" s="311"/>
      <c r="K10" s="311"/>
      <c r="L10" s="311"/>
      <c r="M10" s="311"/>
      <c r="N10" s="311"/>
      <c r="O10" s="311"/>
      <c r="P10" s="311"/>
      <c r="Q10" s="311"/>
      <c r="R10" s="311"/>
      <c r="S10" s="311"/>
      <c r="T10" s="311"/>
      <c r="U10" s="311"/>
      <c r="V10" s="311"/>
      <c r="W10" s="311"/>
      <c r="X10" s="311"/>
      <c r="Y10" s="311"/>
      <c r="Z10" s="311"/>
      <c r="AA10" s="311"/>
      <c r="AB10" s="311"/>
      <c r="AC10" s="311"/>
    </row>
    <row r="11" spans="1:29" s="310" customFormat="1" ht="10.5" customHeight="1">
      <c r="A11" s="308"/>
      <c r="B11" s="333"/>
      <c r="C11" s="334"/>
      <c r="D11" s="308"/>
      <c r="E11" s="55"/>
      <c r="F11" s="268"/>
      <c r="G11" s="268"/>
      <c r="H11" s="309"/>
      <c r="J11" s="311"/>
      <c r="K11" s="311"/>
      <c r="L11" s="311"/>
      <c r="M11" s="311"/>
      <c r="N11" s="311"/>
      <c r="O11" s="311"/>
      <c r="P11" s="311"/>
      <c r="Q11" s="311"/>
      <c r="R11" s="311"/>
      <c r="S11" s="311"/>
      <c r="T11" s="311"/>
      <c r="U11" s="311"/>
      <c r="V11" s="311"/>
      <c r="W11" s="311"/>
      <c r="X11" s="311"/>
      <c r="Y11" s="311"/>
      <c r="Z11" s="311"/>
      <c r="AA11" s="311"/>
      <c r="AB11" s="311"/>
      <c r="AC11" s="311"/>
    </row>
    <row r="12" spans="1:29" s="310" customFormat="1" ht="44.25" customHeight="1">
      <c r="A12" s="308" t="s">
        <v>189</v>
      </c>
      <c r="B12" s="409" t="s">
        <v>190</v>
      </c>
      <c r="C12" s="410"/>
      <c r="D12" s="312" t="s">
        <v>9</v>
      </c>
      <c r="E12" s="18" t="s">
        <v>10</v>
      </c>
      <c r="F12" s="268"/>
      <c r="G12" s="268">
        <f>ROUND(IF(ISTEXT($E12),(1*$F12),($E12*$F12)),3)</f>
        <v>0</v>
      </c>
      <c r="H12" s="309"/>
      <c r="J12" s="311"/>
      <c r="K12" s="311"/>
      <c r="L12" s="311"/>
      <c r="M12" s="311"/>
      <c r="N12" s="311"/>
      <c r="O12" s="311"/>
      <c r="P12" s="311"/>
      <c r="Q12" s="311"/>
      <c r="R12" s="311"/>
      <c r="S12" s="311"/>
      <c r="T12" s="311"/>
      <c r="U12" s="311"/>
      <c r="V12" s="311"/>
      <c r="W12" s="311"/>
      <c r="X12" s="311"/>
      <c r="Y12" s="311"/>
      <c r="Z12" s="311"/>
      <c r="AA12" s="311"/>
      <c r="AB12" s="311"/>
      <c r="AC12" s="311"/>
    </row>
    <row r="13" spans="1:29" s="310" customFormat="1" ht="7.5" customHeight="1">
      <c r="A13" s="308"/>
      <c r="B13" s="333"/>
      <c r="C13" s="334"/>
      <c r="D13" s="312"/>
      <c r="E13" s="18"/>
      <c r="F13" s="268"/>
      <c r="G13" s="268"/>
      <c r="H13" s="309"/>
      <c r="J13" s="311"/>
      <c r="K13" s="311"/>
      <c r="L13" s="311"/>
      <c r="M13" s="311"/>
      <c r="N13" s="311"/>
      <c r="O13" s="311"/>
      <c r="P13" s="311"/>
      <c r="Q13" s="311"/>
      <c r="R13" s="311"/>
      <c r="S13" s="311"/>
      <c r="T13" s="311"/>
      <c r="U13" s="311"/>
      <c r="V13" s="311"/>
      <c r="W13" s="311"/>
      <c r="X13" s="311"/>
      <c r="Y13" s="311"/>
      <c r="Z13" s="311"/>
      <c r="AA13" s="311"/>
      <c r="AB13" s="311"/>
      <c r="AC13" s="311"/>
    </row>
    <row r="14" spans="1:29" s="310" customFormat="1" ht="46.5" customHeight="1">
      <c r="A14" s="308" t="s">
        <v>191</v>
      </c>
      <c r="B14" s="409" t="s">
        <v>192</v>
      </c>
      <c r="C14" s="410"/>
      <c r="D14" s="312" t="s">
        <v>9</v>
      </c>
      <c r="E14" s="18" t="s">
        <v>10</v>
      </c>
      <c r="F14" s="268"/>
      <c r="G14" s="268">
        <f>ROUND(IF(ISTEXT($E14),(1*$F14),($E14*$F14)),3)</f>
        <v>0</v>
      </c>
      <c r="H14" s="309"/>
      <c r="J14" s="311"/>
      <c r="K14" s="311"/>
      <c r="L14" s="311"/>
      <c r="M14" s="311"/>
      <c r="N14" s="311"/>
      <c r="O14" s="311"/>
      <c r="P14" s="311"/>
      <c r="Q14" s="311"/>
      <c r="R14" s="311"/>
      <c r="S14" s="311"/>
      <c r="T14" s="311"/>
      <c r="U14" s="311"/>
      <c r="V14" s="311"/>
      <c r="W14" s="311"/>
      <c r="X14" s="311"/>
      <c r="Y14" s="311"/>
      <c r="Z14" s="311"/>
      <c r="AA14" s="311"/>
      <c r="AB14" s="311"/>
      <c r="AC14" s="311"/>
    </row>
    <row r="15" spans="1:29" s="15" customFormat="1" ht="26.25" customHeight="1">
      <c r="A15" s="350">
        <v>2.2000000000000002</v>
      </c>
      <c r="B15" s="403" t="s">
        <v>243</v>
      </c>
      <c r="C15" s="402"/>
      <c r="D15" s="351"/>
      <c r="E15" s="352"/>
      <c r="F15" s="353"/>
      <c r="G15" s="353"/>
      <c r="I15" s="16"/>
      <c r="J15" s="16"/>
      <c r="K15" s="16"/>
      <c r="L15" s="16"/>
      <c r="M15" s="16"/>
      <c r="N15" s="16"/>
      <c r="O15" s="16"/>
      <c r="P15" s="16"/>
      <c r="Q15" s="16"/>
      <c r="R15" s="16"/>
      <c r="S15" s="16"/>
      <c r="T15" s="16"/>
      <c r="U15" s="16"/>
      <c r="V15" s="16"/>
      <c r="W15" s="16"/>
      <c r="X15" s="16"/>
      <c r="Y15" s="16"/>
      <c r="Z15" s="16"/>
      <c r="AA15" s="16"/>
      <c r="AB15" s="16"/>
    </row>
    <row r="16" spans="1:29" s="15" customFormat="1" ht="10.5" customHeight="1">
      <c r="A16" s="351"/>
      <c r="B16" s="354"/>
      <c r="C16" s="355"/>
      <c r="D16" s="351"/>
      <c r="E16" s="352"/>
      <c r="F16" s="353"/>
      <c r="G16" s="353"/>
      <c r="I16" s="16"/>
      <c r="J16" s="16"/>
      <c r="K16" s="16"/>
      <c r="L16" s="16"/>
      <c r="M16" s="16"/>
      <c r="N16" s="16"/>
      <c r="O16" s="16"/>
      <c r="P16" s="16"/>
      <c r="Q16" s="16"/>
      <c r="R16" s="16"/>
      <c r="S16" s="16"/>
      <c r="T16" s="16"/>
      <c r="U16" s="16"/>
      <c r="V16" s="16"/>
      <c r="W16" s="16"/>
      <c r="X16" s="16"/>
      <c r="Y16" s="16"/>
      <c r="Z16" s="16"/>
      <c r="AA16" s="16"/>
      <c r="AB16" s="16"/>
    </row>
    <row r="17" spans="1:29" s="15" customFormat="1" ht="126" customHeight="1">
      <c r="A17" s="312"/>
      <c r="B17" s="398" t="s">
        <v>194</v>
      </c>
      <c r="C17" s="399"/>
      <c r="D17" s="312" t="s">
        <v>193</v>
      </c>
      <c r="E17" s="352">
        <v>55068</v>
      </c>
      <c r="F17" s="353"/>
      <c r="G17" s="353">
        <f>ROUND(IF(ISTEXT($E17),(1*$F17),($E17*$F17)),3)</f>
        <v>0</v>
      </c>
      <c r="I17" s="16"/>
      <c r="J17" s="16"/>
      <c r="K17" s="16"/>
      <c r="L17" s="16"/>
      <c r="M17" s="16"/>
      <c r="N17" s="16"/>
      <c r="O17" s="16"/>
      <c r="P17" s="16"/>
      <c r="Q17" s="16"/>
      <c r="R17" s="16"/>
      <c r="S17" s="16"/>
      <c r="T17" s="16"/>
      <c r="U17" s="16"/>
      <c r="V17" s="16"/>
      <c r="W17" s="16"/>
      <c r="X17" s="16"/>
      <c r="Y17" s="16"/>
      <c r="Z17" s="16"/>
      <c r="AA17" s="16"/>
      <c r="AB17" s="16"/>
    </row>
    <row r="18" spans="1:29" s="15" customFormat="1" ht="14.25" customHeight="1">
      <c r="A18" s="312"/>
      <c r="B18" s="354"/>
      <c r="C18" s="355"/>
      <c r="D18" s="312"/>
      <c r="E18" s="352"/>
      <c r="F18" s="353"/>
      <c r="G18" s="353"/>
      <c r="I18" s="16"/>
      <c r="J18" s="16"/>
      <c r="K18" s="16"/>
      <c r="L18" s="16"/>
      <c r="M18" s="16"/>
      <c r="N18" s="16"/>
      <c r="O18" s="16"/>
      <c r="P18" s="16"/>
      <c r="Q18" s="16"/>
      <c r="R18" s="16"/>
      <c r="S18" s="16"/>
      <c r="T18" s="16"/>
      <c r="U18" s="16"/>
      <c r="V18" s="16"/>
      <c r="W18" s="16"/>
      <c r="X18" s="16"/>
      <c r="Y18" s="16"/>
      <c r="Z18" s="16"/>
      <c r="AA18" s="16"/>
      <c r="AB18" s="16"/>
    </row>
    <row r="19" spans="1:29" s="310" customFormat="1" ht="48" customHeight="1">
      <c r="A19" s="350">
        <v>2.2999999999999998</v>
      </c>
      <c r="B19" s="390" t="s">
        <v>14</v>
      </c>
      <c r="C19" s="391"/>
      <c r="D19" s="351"/>
      <c r="E19" s="352"/>
      <c r="F19" s="357"/>
      <c r="G19" s="353">
        <f>IF(ISTEXT($E19),(1*$F19),($E19*$F19))</f>
        <v>0</v>
      </c>
      <c r="H19" s="309"/>
      <c r="J19" s="311"/>
      <c r="K19" s="311"/>
      <c r="L19" s="311"/>
      <c r="M19" s="311"/>
      <c r="N19" s="311"/>
      <c r="O19" s="311"/>
      <c r="P19" s="311"/>
      <c r="Q19" s="311"/>
      <c r="R19" s="311"/>
      <c r="S19" s="311"/>
      <c r="T19" s="311"/>
      <c r="U19" s="311"/>
      <c r="V19" s="311"/>
      <c r="W19" s="311"/>
      <c r="X19" s="311"/>
      <c r="Y19" s="311"/>
      <c r="Z19" s="311"/>
      <c r="AA19" s="311"/>
      <c r="AB19" s="311"/>
      <c r="AC19" s="311"/>
    </row>
    <row r="20" spans="1:29" s="310" customFormat="1" ht="16.5" customHeight="1">
      <c r="A20" s="351"/>
      <c r="B20" s="358"/>
      <c r="C20" s="355"/>
      <c r="D20" s="351"/>
      <c r="E20" s="352"/>
      <c r="F20" s="353"/>
      <c r="G20" s="353"/>
      <c r="H20" s="309"/>
      <c r="J20" s="314"/>
      <c r="K20" s="311"/>
      <c r="L20" s="311"/>
      <c r="M20" s="311"/>
      <c r="N20" s="311"/>
      <c r="O20" s="311"/>
      <c r="P20" s="311"/>
      <c r="Q20" s="311"/>
      <c r="R20" s="311"/>
      <c r="S20" s="311"/>
      <c r="T20" s="311"/>
      <c r="U20" s="311"/>
      <c r="V20" s="311"/>
      <c r="W20" s="311"/>
      <c r="X20" s="311"/>
      <c r="Y20" s="311"/>
      <c r="Z20" s="311"/>
      <c r="AA20" s="311"/>
      <c r="AB20" s="311"/>
      <c r="AC20" s="311"/>
    </row>
    <row r="21" spans="1:29" s="15" customFormat="1" ht="42.75" customHeight="1">
      <c r="A21" s="312" t="s">
        <v>149</v>
      </c>
      <c r="B21" s="398" t="s">
        <v>170</v>
      </c>
      <c r="C21" s="399"/>
      <c r="D21" s="312" t="s">
        <v>193</v>
      </c>
      <c r="E21" s="352">
        <v>1162</v>
      </c>
      <c r="F21" s="353"/>
      <c r="G21" s="353">
        <f>ROUND(IF(ISTEXT($E21),(1*$F21),($E21*$F21)),3)</f>
        <v>0</v>
      </c>
      <c r="H21" s="24"/>
      <c r="I21" s="24"/>
      <c r="J21" s="16"/>
      <c r="K21" s="16"/>
      <c r="L21" s="16"/>
      <c r="M21" s="16"/>
      <c r="N21" s="16"/>
      <c r="O21" s="16"/>
      <c r="P21" s="16"/>
      <c r="Q21" s="16"/>
      <c r="R21" s="16"/>
      <c r="S21" s="16"/>
      <c r="T21" s="16"/>
      <c r="U21" s="16"/>
      <c r="V21" s="16"/>
      <c r="W21" s="16"/>
      <c r="X21" s="16"/>
      <c r="Y21" s="16"/>
      <c r="Z21" s="16"/>
      <c r="AA21" s="16"/>
      <c r="AB21" s="16"/>
    </row>
    <row r="22" spans="1:29" s="15" customFormat="1" ht="9.75" customHeight="1">
      <c r="A22" s="312"/>
      <c r="B22" s="354"/>
      <c r="C22" s="355"/>
      <c r="D22" s="312"/>
      <c r="E22" s="352"/>
      <c r="F22" s="353"/>
      <c r="G22" s="353"/>
      <c r="I22" s="16"/>
      <c r="J22" s="16"/>
      <c r="K22" s="16"/>
      <c r="L22" s="16"/>
      <c r="M22" s="16"/>
      <c r="N22" s="16"/>
      <c r="O22" s="16"/>
      <c r="P22" s="16"/>
      <c r="Q22" s="16"/>
      <c r="R22" s="16"/>
      <c r="S22" s="16"/>
      <c r="T22" s="16"/>
      <c r="U22" s="16"/>
      <c r="V22" s="16"/>
      <c r="W22" s="16"/>
      <c r="X22" s="16"/>
      <c r="Y22" s="16"/>
      <c r="Z22" s="16"/>
      <c r="AA22" s="16"/>
      <c r="AB22" s="16"/>
    </row>
    <row r="23" spans="1:29" s="15" customFormat="1" ht="43.5" customHeight="1">
      <c r="A23" s="312" t="s">
        <v>150</v>
      </c>
      <c r="B23" s="398" t="s">
        <v>219</v>
      </c>
      <c r="C23" s="399"/>
      <c r="D23" s="312" t="s">
        <v>193</v>
      </c>
      <c r="E23" s="352">
        <v>1750</v>
      </c>
      <c r="F23" s="353"/>
      <c r="G23" s="353">
        <f>ROUND(IF(ISTEXT($E23),(1*$F23),($E23*$F23)),3)</f>
        <v>0</v>
      </c>
      <c r="I23" s="16"/>
      <c r="J23" s="16"/>
      <c r="K23" s="16"/>
      <c r="L23" s="16"/>
      <c r="M23" s="16"/>
      <c r="N23" s="16"/>
      <c r="O23" s="16"/>
      <c r="P23" s="16"/>
      <c r="Q23" s="16"/>
      <c r="R23" s="16"/>
      <c r="S23" s="16"/>
      <c r="T23" s="16"/>
      <c r="U23" s="16"/>
      <c r="V23" s="16"/>
      <c r="W23" s="16"/>
      <c r="X23" s="16"/>
      <c r="Y23" s="16"/>
      <c r="Z23" s="16"/>
      <c r="AA23" s="16"/>
      <c r="AB23" s="16"/>
    </row>
    <row r="24" spans="1:29" s="15" customFormat="1" ht="11.25" customHeight="1">
      <c r="A24" s="312"/>
      <c r="B24" s="354"/>
      <c r="C24" s="355"/>
      <c r="D24" s="312"/>
      <c r="E24" s="352"/>
      <c r="F24" s="353"/>
      <c r="G24" s="353"/>
      <c r="I24" s="16"/>
      <c r="J24" s="16"/>
      <c r="K24" s="16"/>
      <c r="L24" s="16"/>
      <c r="M24" s="16"/>
      <c r="N24" s="16"/>
      <c r="O24" s="16"/>
      <c r="P24" s="16"/>
      <c r="Q24" s="16"/>
      <c r="R24" s="16"/>
      <c r="S24" s="16"/>
      <c r="T24" s="16"/>
      <c r="U24" s="16"/>
      <c r="V24" s="16"/>
      <c r="W24" s="16"/>
      <c r="X24" s="16"/>
      <c r="Y24" s="16"/>
      <c r="Z24" s="16"/>
      <c r="AA24" s="16"/>
      <c r="AB24" s="16"/>
    </row>
    <row r="25" spans="1:29" s="15" customFormat="1" ht="57.75" customHeight="1">
      <c r="A25" s="312" t="s">
        <v>233</v>
      </c>
      <c r="B25" s="392" t="s">
        <v>220</v>
      </c>
      <c r="C25" s="393"/>
      <c r="D25" s="351" t="s">
        <v>15</v>
      </c>
      <c r="E25" s="352">
        <v>3230</v>
      </c>
      <c r="F25" s="353"/>
      <c r="G25" s="353">
        <f>ROUND(IF(ISTEXT($E25),(1*$F25),($E25*$F25)),3)</f>
        <v>0</v>
      </c>
      <c r="I25" s="16"/>
      <c r="J25" s="16"/>
      <c r="K25" s="16"/>
      <c r="L25" s="16"/>
      <c r="M25" s="16"/>
      <c r="N25" s="16"/>
      <c r="O25" s="16"/>
      <c r="P25" s="16"/>
      <c r="Q25" s="16"/>
      <c r="R25" s="16"/>
      <c r="S25" s="16"/>
      <c r="T25" s="16"/>
      <c r="U25" s="16"/>
      <c r="V25" s="16"/>
      <c r="W25" s="16"/>
      <c r="X25" s="16"/>
      <c r="Y25" s="16"/>
      <c r="Z25" s="16"/>
      <c r="AA25" s="16"/>
      <c r="AB25" s="16"/>
    </row>
    <row r="26" spans="1:29" s="15" customFormat="1" ht="9" customHeight="1">
      <c r="A26" s="312"/>
      <c r="B26" s="354"/>
      <c r="C26" s="355"/>
      <c r="D26" s="312"/>
      <c r="E26" s="352"/>
      <c r="F26" s="353"/>
      <c r="G26" s="353"/>
      <c r="I26" s="16"/>
      <c r="J26" s="16"/>
      <c r="K26" s="16"/>
      <c r="L26" s="16"/>
      <c r="M26" s="16"/>
      <c r="N26" s="16"/>
      <c r="O26" s="16"/>
      <c r="P26" s="16"/>
      <c r="Q26" s="16"/>
      <c r="R26" s="16"/>
      <c r="S26" s="16"/>
      <c r="T26" s="16"/>
      <c r="U26" s="16"/>
      <c r="V26" s="16"/>
      <c r="W26" s="16"/>
      <c r="X26" s="16"/>
      <c r="Y26" s="16"/>
      <c r="Z26" s="16"/>
      <c r="AA26" s="16"/>
      <c r="AB26" s="16"/>
    </row>
    <row r="27" spans="1:29" s="15" customFormat="1" ht="54.75" customHeight="1">
      <c r="A27" s="312" t="s">
        <v>234</v>
      </c>
      <c r="B27" s="398" t="s">
        <v>221</v>
      </c>
      <c r="C27" s="399"/>
      <c r="D27" s="312" t="s">
        <v>193</v>
      </c>
      <c r="E27" s="352">
        <v>572</v>
      </c>
      <c r="F27" s="353"/>
      <c r="G27" s="353">
        <f>ROUND(IF(ISTEXT($E27),(1*$F27),($E27*$F27)),3)</f>
        <v>0</v>
      </c>
      <c r="I27" s="16"/>
      <c r="J27" s="16"/>
      <c r="K27" s="16"/>
      <c r="L27" s="16"/>
      <c r="M27" s="16"/>
      <c r="N27" s="16"/>
      <c r="O27" s="16"/>
      <c r="P27" s="16"/>
      <c r="Q27" s="16"/>
      <c r="R27" s="16"/>
      <c r="S27" s="16"/>
      <c r="T27" s="16"/>
      <c r="U27" s="16"/>
      <c r="V27" s="16"/>
      <c r="W27" s="16"/>
      <c r="X27" s="16"/>
      <c r="Y27" s="16"/>
      <c r="Z27" s="16"/>
      <c r="AA27" s="16"/>
      <c r="AB27" s="16"/>
    </row>
    <row r="28" spans="1:29" s="15" customFormat="1" ht="19.5" customHeight="1">
      <c r="A28" s="270"/>
      <c r="B28" s="396" t="s">
        <v>28</v>
      </c>
      <c r="C28" s="397"/>
      <c r="D28" s="271"/>
      <c r="E28" s="272"/>
      <c r="F28" s="273"/>
      <c r="G28" s="296">
        <f>SUM(G8:G27)</f>
        <v>0</v>
      </c>
      <c r="I28" s="16"/>
      <c r="J28" s="16"/>
      <c r="K28" s="16"/>
      <c r="L28" s="16"/>
      <c r="M28" s="16"/>
      <c r="N28" s="16"/>
      <c r="O28" s="16"/>
      <c r="P28" s="16"/>
      <c r="Q28" s="16"/>
      <c r="R28" s="16"/>
      <c r="S28" s="16"/>
      <c r="T28" s="16"/>
      <c r="U28" s="16"/>
      <c r="V28" s="16"/>
      <c r="W28" s="16"/>
      <c r="X28" s="16"/>
      <c r="Y28" s="16"/>
      <c r="Z28" s="16"/>
      <c r="AA28" s="16"/>
      <c r="AB28" s="16"/>
    </row>
    <row r="29" spans="1:29" s="15" customFormat="1" ht="10.5" customHeight="1">
      <c r="A29" s="312"/>
      <c r="B29" s="347"/>
      <c r="C29" s="346"/>
      <c r="D29" s="312"/>
      <c r="E29" s="352"/>
      <c r="F29" s="353"/>
      <c r="G29" s="353"/>
      <c r="I29" s="16"/>
      <c r="J29" s="16"/>
      <c r="K29" s="16"/>
      <c r="L29" s="16"/>
      <c r="M29" s="16"/>
      <c r="N29" s="16"/>
      <c r="O29" s="16"/>
      <c r="P29" s="16"/>
      <c r="Q29" s="16"/>
      <c r="R29" s="16"/>
      <c r="S29" s="16"/>
      <c r="T29" s="16"/>
      <c r="U29" s="16"/>
      <c r="V29" s="16"/>
      <c r="W29" s="16"/>
      <c r="X29" s="16"/>
      <c r="Y29" s="16"/>
      <c r="Z29" s="16"/>
      <c r="AA29" s="16"/>
      <c r="AB29" s="16"/>
    </row>
    <row r="30" spans="1:29" s="15" customFormat="1" ht="60.75" customHeight="1">
      <c r="A30" s="312" t="s">
        <v>235</v>
      </c>
      <c r="B30" s="398" t="s">
        <v>222</v>
      </c>
      <c r="C30" s="399"/>
      <c r="D30" s="312" t="s">
        <v>193</v>
      </c>
      <c r="E30" s="352">
        <v>695</v>
      </c>
      <c r="F30" s="353"/>
      <c r="G30" s="353">
        <f>ROUND(IF(ISTEXT($E30),(1*$F30),($E30*$F30)),3)</f>
        <v>0</v>
      </c>
      <c r="I30" s="16"/>
      <c r="J30" s="16"/>
      <c r="K30" s="16"/>
      <c r="L30" s="16"/>
      <c r="M30" s="16"/>
      <c r="N30" s="16"/>
      <c r="O30" s="16"/>
      <c r="P30" s="16"/>
      <c r="Q30" s="16"/>
      <c r="R30" s="16"/>
      <c r="S30" s="16"/>
      <c r="T30" s="16"/>
      <c r="U30" s="16"/>
      <c r="V30" s="16"/>
      <c r="W30" s="16"/>
      <c r="X30" s="16"/>
      <c r="Y30" s="16"/>
      <c r="Z30" s="16"/>
      <c r="AA30" s="16"/>
      <c r="AB30" s="16"/>
    </row>
    <row r="31" spans="1:29" s="15" customFormat="1" ht="10.5" customHeight="1">
      <c r="A31" s="312"/>
      <c r="B31" s="354"/>
      <c r="C31" s="355"/>
      <c r="D31" s="312"/>
      <c r="E31" s="352"/>
      <c r="F31" s="353"/>
      <c r="G31" s="353"/>
      <c r="I31" s="16"/>
      <c r="J31" s="16"/>
      <c r="K31" s="16"/>
      <c r="L31" s="16"/>
      <c r="M31" s="16"/>
      <c r="N31" s="16"/>
      <c r="O31" s="16"/>
      <c r="P31" s="16"/>
      <c r="Q31" s="16"/>
      <c r="R31" s="16"/>
      <c r="S31" s="16"/>
      <c r="T31" s="16"/>
      <c r="U31" s="16"/>
      <c r="V31" s="16"/>
      <c r="W31" s="16"/>
      <c r="X31" s="16"/>
      <c r="Y31" s="16"/>
      <c r="Z31" s="16"/>
      <c r="AA31" s="16"/>
      <c r="AB31" s="16"/>
    </row>
    <row r="32" spans="1:29" s="15" customFormat="1" ht="57" customHeight="1">
      <c r="A32" s="312" t="s">
        <v>236</v>
      </c>
      <c r="B32" s="398" t="s">
        <v>195</v>
      </c>
      <c r="C32" s="399"/>
      <c r="D32" s="312" t="s">
        <v>193</v>
      </c>
      <c r="E32" s="352">
        <v>2250</v>
      </c>
      <c r="F32" s="353"/>
      <c r="G32" s="353">
        <f>ROUND(IF(ISTEXT($E32),(1*$F32),($E32*$F32)),3)</f>
        <v>0</v>
      </c>
      <c r="I32" s="16"/>
      <c r="J32" s="16"/>
      <c r="K32" s="16"/>
      <c r="L32" s="16"/>
      <c r="M32" s="16"/>
      <c r="N32" s="16"/>
      <c r="O32" s="16"/>
      <c r="P32" s="16"/>
      <c r="Q32" s="16"/>
      <c r="R32" s="16"/>
      <c r="S32" s="16"/>
      <c r="T32" s="16"/>
      <c r="U32" s="16"/>
      <c r="V32" s="16"/>
      <c r="W32" s="16"/>
      <c r="X32" s="16"/>
      <c r="Y32" s="16"/>
      <c r="Z32" s="16"/>
      <c r="AA32" s="16"/>
      <c r="AB32" s="16"/>
    </row>
    <row r="33" spans="1:28" s="15" customFormat="1" ht="9.75" customHeight="1">
      <c r="A33" s="312"/>
      <c r="B33" s="354"/>
      <c r="C33" s="355"/>
      <c r="D33" s="312"/>
      <c r="E33" s="352"/>
      <c r="F33" s="353"/>
      <c r="G33" s="353"/>
      <c r="I33" s="16"/>
      <c r="J33" s="16"/>
      <c r="K33" s="16"/>
      <c r="L33" s="16"/>
      <c r="M33" s="16"/>
      <c r="N33" s="16"/>
      <c r="O33" s="16"/>
      <c r="P33" s="16"/>
      <c r="Q33" s="16"/>
      <c r="R33" s="16"/>
      <c r="S33" s="16"/>
      <c r="T33" s="16"/>
      <c r="U33" s="16"/>
      <c r="V33" s="16"/>
      <c r="W33" s="16"/>
      <c r="X33" s="16"/>
      <c r="Y33" s="16"/>
      <c r="Z33" s="16"/>
      <c r="AA33" s="16"/>
      <c r="AB33" s="16"/>
    </row>
    <row r="34" spans="1:28" s="15" customFormat="1" ht="64.5" customHeight="1">
      <c r="A34" s="312" t="s">
        <v>237</v>
      </c>
      <c r="B34" s="398" t="s">
        <v>223</v>
      </c>
      <c r="C34" s="399"/>
      <c r="D34" s="312" t="s">
        <v>193</v>
      </c>
      <c r="E34" s="352">
        <v>1498</v>
      </c>
      <c r="F34" s="353"/>
      <c r="G34" s="353">
        <f>ROUND(IF(ISTEXT($E34),(1*$F34),($E34*$F34)),3)</f>
        <v>0</v>
      </c>
      <c r="I34" s="16"/>
      <c r="J34" s="16"/>
      <c r="K34" s="16"/>
      <c r="L34" s="16"/>
      <c r="M34" s="16"/>
      <c r="N34" s="16"/>
      <c r="O34" s="16"/>
      <c r="P34" s="16"/>
      <c r="Q34" s="16"/>
      <c r="R34" s="16"/>
      <c r="S34" s="16"/>
      <c r="T34" s="16"/>
      <c r="U34" s="16"/>
      <c r="V34" s="16"/>
      <c r="W34" s="16"/>
      <c r="X34" s="16"/>
      <c r="Y34" s="16"/>
      <c r="Z34" s="16"/>
      <c r="AA34" s="16"/>
      <c r="AB34" s="16"/>
    </row>
    <row r="35" spans="1:28" s="15" customFormat="1" ht="12.75" customHeight="1">
      <c r="A35" s="312"/>
      <c r="B35" s="354"/>
      <c r="C35" s="355"/>
      <c r="D35" s="312"/>
      <c r="E35" s="352"/>
      <c r="F35" s="353"/>
      <c r="G35" s="353"/>
      <c r="I35" s="16"/>
      <c r="J35" s="16"/>
      <c r="K35" s="16"/>
      <c r="L35" s="16"/>
      <c r="M35" s="16"/>
      <c r="N35" s="16"/>
      <c r="O35" s="16"/>
      <c r="P35" s="16"/>
      <c r="Q35" s="16"/>
      <c r="R35" s="16"/>
      <c r="S35" s="16"/>
      <c r="T35" s="16"/>
      <c r="U35" s="16"/>
      <c r="V35" s="16"/>
      <c r="W35" s="16"/>
      <c r="X35" s="16"/>
      <c r="Y35" s="16"/>
      <c r="Z35" s="16"/>
      <c r="AA35" s="16"/>
      <c r="AB35" s="16"/>
    </row>
    <row r="36" spans="1:28" s="15" customFormat="1" ht="41.25" customHeight="1">
      <c r="A36" s="315">
        <v>2.4</v>
      </c>
      <c r="B36" s="390" t="s">
        <v>204</v>
      </c>
      <c r="C36" s="391"/>
      <c r="D36" s="312"/>
      <c r="E36" s="352"/>
      <c r="F36" s="353"/>
      <c r="G36" s="353"/>
      <c r="I36" s="16"/>
      <c r="J36" s="16"/>
      <c r="K36" s="16"/>
      <c r="L36" s="16"/>
      <c r="M36" s="16"/>
      <c r="N36" s="16"/>
      <c r="O36" s="16"/>
      <c r="P36" s="16"/>
      <c r="Q36" s="16"/>
      <c r="R36" s="16"/>
      <c r="S36" s="16"/>
      <c r="T36" s="16"/>
      <c r="U36" s="16"/>
      <c r="V36" s="16"/>
      <c r="W36" s="16"/>
      <c r="X36" s="16"/>
      <c r="Y36" s="16"/>
      <c r="Z36" s="16"/>
      <c r="AA36" s="16"/>
      <c r="AB36" s="16"/>
    </row>
    <row r="37" spans="1:28" s="15" customFormat="1" ht="15.75" customHeight="1">
      <c r="A37" s="315"/>
      <c r="B37" s="358"/>
      <c r="C37" s="359"/>
      <c r="D37" s="312"/>
      <c r="E37" s="352"/>
      <c r="F37" s="353"/>
      <c r="G37" s="353"/>
      <c r="I37" s="16"/>
      <c r="J37" s="16"/>
      <c r="K37" s="16"/>
      <c r="L37" s="16"/>
      <c r="M37" s="16"/>
      <c r="N37" s="16"/>
      <c r="O37" s="16"/>
      <c r="P37" s="16"/>
      <c r="Q37" s="16"/>
      <c r="R37" s="16"/>
      <c r="S37" s="16"/>
      <c r="T37" s="16"/>
      <c r="U37" s="16"/>
      <c r="V37" s="16"/>
      <c r="W37" s="16"/>
      <c r="X37" s="16"/>
      <c r="Y37" s="16"/>
      <c r="Z37" s="16"/>
      <c r="AA37" s="16"/>
      <c r="AB37" s="16"/>
    </row>
    <row r="38" spans="1:28" s="15" customFormat="1" ht="42" customHeight="1">
      <c r="A38" s="312" t="s">
        <v>151</v>
      </c>
      <c r="B38" s="392" t="s">
        <v>224</v>
      </c>
      <c r="C38" s="393"/>
      <c r="D38" s="351" t="s">
        <v>211</v>
      </c>
      <c r="E38" s="352">
        <v>1136</v>
      </c>
      <c r="F38" s="353"/>
      <c r="G38" s="353">
        <f>ROUND(IF(ISTEXT($E38),(1*$F38),($E38*$F38)),3)</f>
        <v>0</v>
      </c>
      <c r="I38" s="16"/>
      <c r="J38" s="16"/>
      <c r="K38" s="16"/>
      <c r="L38" s="16"/>
      <c r="M38" s="16"/>
      <c r="N38" s="16"/>
      <c r="O38" s="16"/>
      <c r="P38" s="16"/>
      <c r="Q38" s="16"/>
      <c r="R38" s="16"/>
      <c r="S38" s="16"/>
      <c r="T38" s="16"/>
      <c r="U38" s="16"/>
      <c r="V38" s="16"/>
      <c r="W38" s="16"/>
      <c r="X38" s="16"/>
      <c r="Y38" s="16"/>
      <c r="Z38" s="16"/>
      <c r="AA38" s="16"/>
      <c r="AB38" s="16"/>
    </row>
    <row r="39" spans="1:28" s="15" customFormat="1" ht="14.25" customHeight="1">
      <c r="A39" s="315"/>
      <c r="B39" s="347"/>
      <c r="C39" s="344"/>
      <c r="D39" s="312"/>
      <c r="E39" s="352"/>
      <c r="F39" s="353"/>
      <c r="G39" s="353"/>
      <c r="I39" s="16"/>
      <c r="J39" s="16"/>
      <c r="K39" s="16"/>
      <c r="L39" s="16"/>
      <c r="M39" s="16"/>
      <c r="N39" s="16"/>
      <c r="O39" s="16"/>
      <c r="P39" s="16"/>
      <c r="Q39" s="16"/>
      <c r="R39" s="16"/>
      <c r="S39" s="16"/>
      <c r="T39" s="16"/>
      <c r="U39" s="16"/>
      <c r="V39" s="16"/>
      <c r="W39" s="16"/>
      <c r="X39" s="16"/>
      <c r="Y39" s="16"/>
      <c r="Z39" s="16"/>
      <c r="AA39" s="16"/>
      <c r="AB39" s="16"/>
    </row>
    <row r="40" spans="1:28" s="15" customFormat="1" ht="63.75" customHeight="1">
      <c r="A40" s="312" t="s">
        <v>152</v>
      </c>
      <c r="B40" s="394" t="s">
        <v>205</v>
      </c>
      <c r="C40" s="395"/>
      <c r="D40" s="312" t="s">
        <v>188</v>
      </c>
      <c r="E40" s="352">
        <v>140</v>
      </c>
      <c r="F40" s="353"/>
      <c r="G40" s="353">
        <f>ROUND(IF(ISTEXT($E40),(1*$F40),($E40*$F40)),3)</f>
        <v>0</v>
      </c>
      <c r="I40" s="16"/>
      <c r="J40" s="16"/>
      <c r="K40" s="16"/>
      <c r="L40" s="16"/>
      <c r="M40" s="16"/>
      <c r="N40" s="16"/>
      <c r="O40" s="16"/>
      <c r="P40" s="16"/>
      <c r="Q40" s="16"/>
      <c r="R40" s="16"/>
      <c r="S40" s="16"/>
      <c r="T40" s="16"/>
      <c r="U40" s="16"/>
      <c r="V40" s="16"/>
      <c r="W40" s="16"/>
      <c r="X40" s="16"/>
      <c r="Y40" s="16"/>
      <c r="Z40" s="16"/>
      <c r="AA40" s="16"/>
      <c r="AB40" s="16"/>
    </row>
    <row r="41" spans="1:28" s="15" customFormat="1" ht="17.25" customHeight="1">
      <c r="A41" s="312"/>
      <c r="B41" s="345"/>
      <c r="C41" s="346"/>
      <c r="D41" s="312"/>
      <c r="E41" s="352"/>
      <c r="F41" s="353"/>
      <c r="G41" s="353"/>
      <c r="I41" s="25"/>
      <c r="J41" s="16"/>
      <c r="K41" s="16"/>
      <c r="L41" s="16"/>
      <c r="M41" s="16"/>
      <c r="N41" s="16"/>
      <c r="O41" s="16"/>
      <c r="P41" s="16"/>
      <c r="Q41" s="16"/>
      <c r="R41" s="16"/>
      <c r="S41" s="16"/>
      <c r="T41" s="16"/>
      <c r="U41" s="16"/>
      <c r="V41" s="16"/>
      <c r="W41" s="16"/>
      <c r="X41" s="16"/>
      <c r="Y41" s="16"/>
      <c r="Z41" s="16"/>
      <c r="AA41" s="16"/>
      <c r="AB41" s="16"/>
    </row>
    <row r="42" spans="1:28" s="15" customFormat="1" ht="16.5" customHeight="1">
      <c r="A42" s="315">
        <v>2.5</v>
      </c>
      <c r="B42" s="401" t="s">
        <v>17</v>
      </c>
      <c r="C42" s="402"/>
      <c r="D42" s="312"/>
      <c r="E42" s="352"/>
      <c r="F42" s="360"/>
      <c r="G42" s="360"/>
      <c r="I42" s="16"/>
      <c r="J42" s="16"/>
      <c r="K42" s="16"/>
      <c r="L42" s="16"/>
      <c r="M42" s="16"/>
      <c r="N42" s="16"/>
      <c r="O42" s="16"/>
      <c r="P42" s="16"/>
      <c r="Q42" s="16"/>
      <c r="R42" s="16"/>
      <c r="S42" s="16"/>
      <c r="T42" s="16"/>
      <c r="U42" s="16"/>
      <c r="V42" s="16"/>
      <c r="W42" s="16"/>
      <c r="X42" s="16"/>
      <c r="Y42" s="16"/>
      <c r="Z42" s="16"/>
      <c r="AA42" s="16"/>
      <c r="AB42" s="16"/>
    </row>
    <row r="43" spans="1:28" s="15" customFormat="1" ht="16.5" customHeight="1">
      <c r="A43" s="312"/>
      <c r="B43" s="345"/>
      <c r="C43" s="346"/>
      <c r="D43" s="312"/>
      <c r="E43" s="352"/>
      <c r="F43" s="353"/>
      <c r="G43" s="353"/>
      <c r="I43" s="16"/>
      <c r="J43" s="16"/>
      <c r="K43" s="16"/>
      <c r="L43" s="16"/>
      <c r="M43" s="16"/>
      <c r="N43" s="16"/>
      <c r="O43" s="16"/>
      <c r="P43" s="16"/>
      <c r="Q43" s="16"/>
      <c r="R43" s="16"/>
      <c r="S43" s="16"/>
      <c r="T43" s="16"/>
      <c r="U43" s="16"/>
      <c r="V43" s="16"/>
      <c r="W43" s="16"/>
      <c r="X43" s="16"/>
      <c r="Y43" s="16"/>
      <c r="Z43" s="16"/>
      <c r="AA43" s="16"/>
      <c r="AB43" s="16"/>
    </row>
    <row r="44" spans="1:28" s="15" customFormat="1" ht="87.75" customHeight="1">
      <c r="A44" s="312" t="s">
        <v>196</v>
      </c>
      <c r="B44" s="398" t="s">
        <v>225</v>
      </c>
      <c r="C44" s="399"/>
      <c r="D44" s="312" t="s">
        <v>19</v>
      </c>
      <c r="E44" s="352">
        <v>337</v>
      </c>
      <c r="F44" s="353"/>
      <c r="G44" s="353">
        <f t="shared" ref="G44:G46" si="0">ROUND(IF(ISTEXT($E44),(1*$F44),($E44*$F44)),3)</f>
        <v>0</v>
      </c>
      <c r="I44" s="16"/>
      <c r="J44" s="16"/>
      <c r="K44" s="16"/>
      <c r="L44" s="16"/>
      <c r="M44" s="16"/>
      <c r="N44" s="16"/>
      <c r="O44" s="16"/>
      <c r="P44" s="16"/>
      <c r="Q44" s="16"/>
      <c r="R44" s="16"/>
      <c r="S44" s="16"/>
      <c r="T44" s="16"/>
      <c r="U44" s="16"/>
      <c r="V44" s="16"/>
      <c r="W44" s="16"/>
      <c r="X44" s="16"/>
      <c r="Y44" s="16"/>
      <c r="Z44" s="16"/>
      <c r="AA44" s="16"/>
      <c r="AB44" s="16"/>
    </row>
    <row r="45" spans="1:28" s="15" customFormat="1" ht="11.25" customHeight="1">
      <c r="A45" s="312"/>
      <c r="B45" s="354"/>
      <c r="C45" s="355"/>
      <c r="D45" s="312"/>
      <c r="E45" s="352"/>
      <c r="F45" s="353"/>
      <c r="G45" s="353"/>
      <c r="I45" s="16"/>
      <c r="J45" s="16"/>
      <c r="K45" s="16"/>
      <c r="L45" s="16"/>
      <c r="M45" s="16"/>
      <c r="N45" s="16"/>
      <c r="O45" s="16"/>
      <c r="P45" s="16"/>
      <c r="Q45" s="16"/>
      <c r="R45" s="16"/>
      <c r="S45" s="16"/>
      <c r="T45" s="16"/>
      <c r="U45" s="16"/>
      <c r="V45" s="16"/>
      <c r="W45" s="16"/>
      <c r="X45" s="16"/>
      <c r="Y45" s="16"/>
      <c r="Z45" s="16"/>
      <c r="AA45" s="16"/>
      <c r="AB45" s="16"/>
    </row>
    <row r="46" spans="1:28" s="15" customFormat="1" ht="78" customHeight="1">
      <c r="A46" s="312" t="s">
        <v>197</v>
      </c>
      <c r="B46" s="398" t="s">
        <v>157</v>
      </c>
      <c r="C46" s="399"/>
      <c r="D46" s="312" t="s">
        <v>19</v>
      </c>
      <c r="E46" s="352">
        <v>337</v>
      </c>
      <c r="F46" s="353"/>
      <c r="G46" s="353">
        <f t="shared" si="0"/>
        <v>0</v>
      </c>
      <c r="I46" s="16"/>
      <c r="J46" s="16"/>
      <c r="K46" s="16"/>
      <c r="L46" s="16"/>
      <c r="M46" s="16"/>
      <c r="N46" s="16"/>
      <c r="O46" s="16"/>
      <c r="P46" s="16"/>
      <c r="Q46" s="16"/>
      <c r="R46" s="16"/>
      <c r="S46" s="16"/>
      <c r="T46" s="16"/>
      <c r="U46" s="16"/>
      <c r="V46" s="16"/>
      <c r="W46" s="16"/>
      <c r="X46" s="16"/>
      <c r="Y46" s="16"/>
      <c r="Z46" s="16"/>
      <c r="AA46" s="16"/>
      <c r="AB46" s="16"/>
    </row>
    <row r="47" spans="1:28" s="15" customFormat="1" ht="9" customHeight="1">
      <c r="A47" s="312"/>
      <c r="B47" s="347"/>
      <c r="C47" s="344"/>
      <c r="D47" s="312"/>
      <c r="E47" s="352"/>
      <c r="F47" s="353"/>
      <c r="G47" s="353"/>
      <c r="I47" s="16"/>
      <c r="J47" s="16"/>
      <c r="K47" s="16"/>
      <c r="L47" s="16"/>
      <c r="M47" s="16"/>
      <c r="N47" s="16"/>
      <c r="O47" s="16"/>
      <c r="P47" s="16"/>
      <c r="Q47" s="16"/>
      <c r="R47" s="16"/>
      <c r="S47" s="16"/>
      <c r="T47" s="16"/>
      <c r="U47" s="16"/>
      <c r="V47" s="16"/>
      <c r="W47" s="16"/>
      <c r="X47" s="16"/>
      <c r="Y47" s="16"/>
      <c r="Z47" s="16"/>
      <c r="AA47" s="16"/>
      <c r="AB47" s="16"/>
    </row>
    <row r="48" spans="1:28" s="310" customFormat="1" ht="64.5" customHeight="1">
      <c r="A48" s="312" t="s">
        <v>199</v>
      </c>
      <c r="B48" s="392" t="s">
        <v>158</v>
      </c>
      <c r="C48" s="393"/>
      <c r="D48" s="312" t="s">
        <v>201</v>
      </c>
      <c r="E48" s="352">
        <v>84</v>
      </c>
      <c r="F48" s="353"/>
      <c r="G48" s="353">
        <f>ROUND(IF(ISTEXT($E48),(1*$F48),($E48*$F48)),3)</f>
        <v>0</v>
      </c>
      <c r="H48" s="311"/>
      <c r="I48" s="311"/>
      <c r="J48" s="311"/>
      <c r="K48" s="311"/>
      <c r="L48" s="311"/>
      <c r="M48" s="311"/>
      <c r="N48" s="311"/>
      <c r="O48" s="311"/>
      <c r="P48" s="311"/>
      <c r="Q48" s="311"/>
      <c r="R48" s="311"/>
      <c r="S48" s="311"/>
      <c r="T48" s="311"/>
      <c r="U48" s="311"/>
      <c r="V48" s="311"/>
    </row>
    <row r="49" spans="1:28" s="15" customFormat="1" ht="19.5" customHeight="1">
      <c r="A49" s="270"/>
      <c r="B49" s="396" t="s">
        <v>28</v>
      </c>
      <c r="C49" s="397"/>
      <c r="D49" s="271"/>
      <c r="E49" s="272"/>
      <c r="F49" s="273"/>
      <c r="G49" s="296">
        <f>SUM(G29:G48)</f>
        <v>0</v>
      </c>
      <c r="I49" s="16"/>
      <c r="J49" s="16"/>
      <c r="K49" s="16"/>
      <c r="L49" s="16"/>
      <c r="M49" s="16"/>
      <c r="N49" s="16"/>
      <c r="O49" s="16"/>
      <c r="P49" s="16"/>
      <c r="Q49" s="16"/>
      <c r="R49" s="16"/>
      <c r="S49" s="16"/>
      <c r="T49" s="16"/>
      <c r="U49" s="16"/>
      <c r="V49" s="16"/>
      <c r="W49" s="16"/>
      <c r="X49" s="16"/>
      <c r="Y49" s="16"/>
      <c r="Z49" s="16"/>
      <c r="AA49" s="16"/>
      <c r="AB49" s="16"/>
    </row>
    <row r="50" spans="1:28" s="310" customFormat="1" ht="9.75" customHeight="1">
      <c r="A50" s="312"/>
      <c r="B50" s="345"/>
      <c r="C50" s="346"/>
      <c r="D50" s="312"/>
      <c r="E50" s="352"/>
      <c r="F50" s="353"/>
      <c r="G50" s="353"/>
      <c r="H50" s="311"/>
      <c r="I50" s="311"/>
      <c r="J50" s="311"/>
      <c r="K50" s="311"/>
      <c r="L50" s="311"/>
      <c r="M50" s="311"/>
      <c r="N50" s="311"/>
      <c r="O50" s="311"/>
      <c r="P50" s="311"/>
      <c r="Q50" s="311"/>
      <c r="R50" s="311"/>
      <c r="S50" s="311"/>
      <c r="T50" s="311"/>
      <c r="U50" s="311"/>
      <c r="V50" s="311"/>
    </row>
    <row r="51" spans="1:28" s="310" customFormat="1" ht="35.25" customHeight="1">
      <c r="A51" s="312" t="s">
        <v>200</v>
      </c>
      <c r="B51" s="398" t="s">
        <v>159</v>
      </c>
      <c r="C51" s="399"/>
      <c r="D51" s="312" t="s">
        <v>201</v>
      </c>
      <c r="E51" s="352">
        <v>42</v>
      </c>
      <c r="F51" s="353"/>
      <c r="G51" s="353">
        <f>ROUND(IF(ISTEXT($E51),(1*$F51),($E51*$F51)),3)</f>
        <v>0</v>
      </c>
      <c r="H51" s="311"/>
      <c r="I51" s="311"/>
      <c r="J51" s="311"/>
      <c r="K51" s="311"/>
      <c r="L51" s="311"/>
      <c r="M51" s="311"/>
      <c r="N51" s="311"/>
      <c r="O51" s="311"/>
      <c r="P51" s="311"/>
      <c r="Q51" s="311"/>
      <c r="R51" s="311"/>
      <c r="S51" s="311"/>
      <c r="T51" s="311"/>
      <c r="U51" s="311"/>
      <c r="V51" s="311"/>
    </row>
    <row r="52" spans="1:28" s="310" customFormat="1" ht="10.5" customHeight="1">
      <c r="A52" s="312"/>
      <c r="B52" s="345"/>
      <c r="C52" s="346"/>
      <c r="D52" s="312"/>
      <c r="E52" s="352"/>
      <c r="F52" s="353"/>
      <c r="G52" s="353"/>
      <c r="H52" s="311"/>
      <c r="I52" s="311"/>
      <c r="J52" s="311"/>
      <c r="K52" s="311"/>
      <c r="L52" s="311"/>
      <c r="M52" s="311"/>
      <c r="N52" s="311"/>
      <c r="O52" s="311"/>
      <c r="P52" s="311"/>
      <c r="Q52" s="311"/>
      <c r="R52" s="311"/>
      <c r="S52" s="311"/>
      <c r="T52" s="311"/>
      <c r="U52" s="311"/>
      <c r="V52" s="311"/>
    </row>
    <row r="53" spans="1:28" s="310" customFormat="1" ht="84" customHeight="1">
      <c r="A53" s="312" t="s">
        <v>202</v>
      </c>
      <c r="B53" s="400" t="s">
        <v>160</v>
      </c>
      <c r="C53" s="393"/>
      <c r="D53" s="312" t="s">
        <v>193</v>
      </c>
      <c r="E53" s="352">
        <f>2374*1.125+190</f>
        <v>2860.75</v>
      </c>
      <c r="F53" s="353"/>
      <c r="G53" s="353">
        <f>ROUND(IF(ISTEXT($E53),(1*$F53),($E53*$F53)),3)</f>
        <v>0</v>
      </c>
      <c r="H53" s="311"/>
      <c r="I53" s="311"/>
      <c r="J53" s="311"/>
      <c r="K53" s="311"/>
      <c r="L53" s="311"/>
      <c r="M53" s="311"/>
      <c r="N53" s="311"/>
      <c r="O53" s="311"/>
      <c r="P53" s="311"/>
      <c r="Q53" s="311"/>
      <c r="R53" s="311"/>
      <c r="S53" s="311"/>
      <c r="T53" s="311"/>
      <c r="U53" s="311"/>
      <c r="V53" s="311"/>
    </row>
    <row r="54" spans="1:28" s="310" customFormat="1" ht="10.5" customHeight="1">
      <c r="A54" s="312"/>
      <c r="B54" s="348"/>
      <c r="C54" s="349"/>
      <c r="D54" s="312"/>
      <c r="E54" s="352"/>
      <c r="F54" s="353"/>
      <c r="G54" s="353"/>
      <c r="H54" s="311"/>
      <c r="I54" s="311"/>
      <c r="J54" s="311"/>
      <c r="K54" s="311"/>
      <c r="L54" s="311"/>
      <c r="M54" s="311"/>
      <c r="N54" s="311"/>
      <c r="O54" s="311"/>
      <c r="P54" s="311"/>
      <c r="Q54" s="311"/>
      <c r="R54" s="311"/>
      <c r="S54" s="311"/>
      <c r="T54" s="311"/>
      <c r="U54" s="311"/>
      <c r="V54" s="311"/>
    </row>
    <row r="55" spans="1:28" s="310" customFormat="1" ht="23.25" customHeight="1">
      <c r="A55" s="315">
        <v>2.6</v>
      </c>
      <c r="B55" s="401" t="s">
        <v>226</v>
      </c>
      <c r="C55" s="402"/>
      <c r="D55" s="312"/>
      <c r="E55" s="352"/>
      <c r="F55" s="360"/>
      <c r="G55" s="360"/>
      <c r="H55" s="311"/>
      <c r="I55" s="311"/>
      <c r="J55" s="311"/>
      <c r="K55" s="311"/>
      <c r="L55" s="311"/>
      <c r="M55" s="311"/>
      <c r="N55" s="311"/>
      <c r="O55" s="311"/>
      <c r="P55" s="311"/>
      <c r="Q55" s="311"/>
      <c r="R55" s="311"/>
      <c r="S55" s="311"/>
      <c r="T55" s="311"/>
      <c r="U55" s="311"/>
      <c r="V55" s="311"/>
    </row>
    <row r="56" spans="1:28" s="310" customFormat="1" ht="75.75" customHeight="1">
      <c r="A56" s="312" t="s">
        <v>153</v>
      </c>
      <c r="B56" s="398" t="s">
        <v>227</v>
      </c>
      <c r="C56" s="399"/>
      <c r="D56" s="312" t="s">
        <v>19</v>
      </c>
      <c r="E56" s="352">
        <v>150</v>
      </c>
      <c r="F56" s="353"/>
      <c r="G56" s="353">
        <f t="shared" ref="G56:G58" si="1">ROUND(IF(ISTEXT($E56),(1*$F56),($E56*$F56)),3)</f>
        <v>0</v>
      </c>
      <c r="H56" s="311"/>
      <c r="I56" s="311"/>
      <c r="J56" s="311"/>
      <c r="K56" s="311"/>
      <c r="L56" s="311"/>
      <c r="M56" s="311"/>
      <c r="N56" s="311"/>
      <c r="O56" s="311"/>
      <c r="P56" s="311"/>
      <c r="Q56" s="311"/>
      <c r="R56" s="311"/>
      <c r="S56" s="311"/>
      <c r="T56" s="311"/>
      <c r="U56" s="311"/>
      <c r="V56" s="311"/>
    </row>
    <row r="57" spans="1:28" s="310" customFormat="1" ht="12" customHeight="1">
      <c r="A57" s="312"/>
      <c r="B57" s="354"/>
      <c r="C57" s="355"/>
      <c r="D57" s="312"/>
      <c r="E57" s="352"/>
      <c r="F57" s="353"/>
      <c r="G57" s="353"/>
      <c r="H57" s="311"/>
      <c r="I57" s="311"/>
      <c r="J57" s="311"/>
      <c r="K57" s="311"/>
      <c r="L57" s="311"/>
      <c r="M57" s="311"/>
      <c r="N57" s="311"/>
      <c r="O57" s="311"/>
      <c r="P57" s="311"/>
      <c r="Q57" s="311"/>
      <c r="R57" s="311"/>
      <c r="S57" s="311"/>
      <c r="T57" s="311"/>
      <c r="U57" s="311"/>
      <c r="V57" s="311"/>
    </row>
    <row r="58" spans="1:28" s="15" customFormat="1" ht="72" customHeight="1">
      <c r="A58" s="312" t="s">
        <v>154</v>
      </c>
      <c r="B58" s="398" t="s">
        <v>157</v>
      </c>
      <c r="C58" s="399"/>
      <c r="D58" s="312" t="s">
        <v>19</v>
      </c>
      <c r="E58" s="352">
        <v>150</v>
      </c>
      <c r="F58" s="353"/>
      <c r="G58" s="353">
        <f t="shared" si="1"/>
        <v>0</v>
      </c>
      <c r="I58" s="16"/>
      <c r="J58" s="16"/>
      <c r="K58" s="16"/>
      <c r="L58" s="16"/>
      <c r="M58" s="16"/>
      <c r="N58" s="16"/>
      <c r="O58" s="16"/>
      <c r="P58" s="16"/>
      <c r="Q58" s="16"/>
      <c r="R58" s="16"/>
      <c r="S58" s="16"/>
      <c r="T58" s="16"/>
      <c r="U58" s="16"/>
      <c r="V58" s="16"/>
      <c r="W58" s="16"/>
      <c r="X58" s="16"/>
      <c r="Y58" s="16"/>
      <c r="Z58" s="16"/>
      <c r="AA58" s="16"/>
      <c r="AB58" s="16"/>
    </row>
    <row r="59" spans="1:28" s="15" customFormat="1" ht="13.5" customHeight="1">
      <c r="A59" s="312"/>
      <c r="B59" s="345"/>
      <c r="C59" s="346"/>
      <c r="D59" s="312"/>
      <c r="E59" s="352"/>
      <c r="F59" s="353"/>
      <c r="G59" s="353"/>
      <c r="I59" s="16"/>
      <c r="J59" s="16"/>
      <c r="K59" s="16"/>
      <c r="L59" s="16"/>
      <c r="M59" s="16"/>
      <c r="N59" s="16"/>
      <c r="O59" s="16"/>
      <c r="P59" s="16"/>
      <c r="Q59" s="16"/>
      <c r="R59" s="16"/>
      <c r="S59" s="16"/>
      <c r="T59" s="16"/>
      <c r="U59" s="16"/>
      <c r="V59" s="16"/>
      <c r="W59" s="16"/>
      <c r="X59" s="16"/>
      <c r="Y59" s="16"/>
      <c r="Z59" s="16"/>
      <c r="AA59" s="16"/>
      <c r="AB59" s="16"/>
    </row>
    <row r="60" spans="1:28" s="15" customFormat="1" ht="45.75" customHeight="1">
      <c r="A60" s="312" t="s">
        <v>155</v>
      </c>
      <c r="B60" s="398" t="s">
        <v>228</v>
      </c>
      <c r="C60" s="399"/>
      <c r="D60" s="312" t="s">
        <v>201</v>
      </c>
      <c r="E60" s="352">
        <v>19</v>
      </c>
      <c r="F60" s="353"/>
      <c r="G60" s="353">
        <f>ROUND(IF(ISTEXT($E60),(1*$F60),($E60*$F60)),3)</f>
        <v>0</v>
      </c>
      <c r="I60" s="16"/>
      <c r="J60" s="16"/>
      <c r="K60" s="16"/>
      <c r="L60" s="16"/>
      <c r="M60" s="16"/>
      <c r="N60" s="16"/>
      <c r="O60" s="16"/>
      <c r="P60" s="16"/>
      <c r="Q60" s="16"/>
      <c r="R60" s="16"/>
      <c r="S60" s="16"/>
      <c r="T60" s="16"/>
      <c r="U60" s="16"/>
      <c r="V60" s="16"/>
      <c r="W60" s="16"/>
      <c r="X60" s="16"/>
      <c r="Y60" s="16"/>
      <c r="Z60" s="16"/>
      <c r="AA60" s="16"/>
      <c r="AB60" s="16"/>
    </row>
    <row r="61" spans="1:28" s="15" customFormat="1" ht="15.75" customHeight="1">
      <c r="A61" s="312"/>
      <c r="B61" s="345"/>
      <c r="C61" s="346"/>
      <c r="D61" s="312"/>
      <c r="E61" s="352"/>
      <c r="F61" s="353"/>
      <c r="G61" s="353"/>
      <c r="I61" s="16"/>
      <c r="J61" s="16"/>
      <c r="K61" s="16"/>
      <c r="L61" s="16"/>
      <c r="M61" s="16"/>
      <c r="N61" s="16"/>
      <c r="O61" s="16"/>
      <c r="P61" s="16"/>
      <c r="Q61" s="16"/>
      <c r="R61" s="16"/>
      <c r="S61" s="16"/>
      <c r="T61" s="16"/>
      <c r="U61" s="16"/>
      <c r="V61" s="16"/>
      <c r="W61" s="16"/>
      <c r="X61" s="16"/>
      <c r="Y61" s="16"/>
      <c r="Z61" s="16"/>
      <c r="AA61" s="16"/>
      <c r="AB61" s="16"/>
    </row>
    <row r="62" spans="1:28" s="15" customFormat="1" ht="86.25" customHeight="1">
      <c r="A62" s="312" t="s">
        <v>238</v>
      </c>
      <c r="B62" s="400" t="s">
        <v>229</v>
      </c>
      <c r="C62" s="393"/>
      <c r="D62" s="312" t="s">
        <v>193</v>
      </c>
      <c r="E62" s="352">
        <v>2150</v>
      </c>
      <c r="F62" s="353"/>
      <c r="G62" s="353">
        <f>ROUND(IF(ISTEXT($E62),(1*$F62),($E62*$F62)),3)</f>
        <v>0</v>
      </c>
      <c r="I62" s="25"/>
      <c r="J62" s="16"/>
      <c r="K62" s="16"/>
      <c r="L62" s="16"/>
      <c r="M62" s="16"/>
      <c r="N62" s="16"/>
      <c r="O62" s="16"/>
      <c r="P62" s="16"/>
      <c r="Q62" s="16"/>
      <c r="R62" s="16"/>
      <c r="S62" s="16"/>
      <c r="T62" s="16"/>
      <c r="U62" s="16"/>
      <c r="V62" s="16"/>
      <c r="W62" s="16"/>
      <c r="X62" s="16"/>
      <c r="Y62" s="16"/>
      <c r="Z62" s="16"/>
      <c r="AA62" s="16"/>
      <c r="AB62" s="16"/>
    </row>
    <row r="63" spans="1:28" s="15" customFormat="1" ht="9.75" customHeight="1">
      <c r="A63" s="312"/>
      <c r="B63" s="356"/>
      <c r="C63" s="361"/>
      <c r="D63" s="312"/>
      <c r="E63" s="352"/>
      <c r="F63" s="353"/>
      <c r="G63" s="353"/>
      <c r="I63" s="16"/>
      <c r="J63" s="16"/>
      <c r="K63" s="16"/>
      <c r="L63" s="16"/>
      <c r="M63" s="16"/>
      <c r="N63" s="16"/>
      <c r="O63" s="16"/>
      <c r="P63" s="16"/>
      <c r="Q63" s="16"/>
      <c r="R63" s="16"/>
      <c r="S63" s="16"/>
      <c r="T63" s="16"/>
      <c r="U63" s="16"/>
      <c r="V63" s="16"/>
      <c r="W63" s="16"/>
      <c r="X63" s="16"/>
      <c r="Y63" s="16"/>
      <c r="Z63" s="16"/>
      <c r="AA63" s="16"/>
      <c r="AB63" s="16"/>
    </row>
    <row r="64" spans="1:28" s="15" customFormat="1" ht="78.75" customHeight="1">
      <c r="A64" s="312" t="s">
        <v>239</v>
      </c>
      <c r="B64" s="400" t="s">
        <v>230</v>
      </c>
      <c r="C64" s="393"/>
      <c r="D64" s="351" t="s">
        <v>211</v>
      </c>
      <c r="E64" s="352">
        <v>413</v>
      </c>
      <c r="F64" s="353"/>
      <c r="G64" s="353">
        <f>ROUND(IF(ISTEXT($E64),(1*$F64),($E64*$F64)),3)</f>
        <v>0</v>
      </c>
      <c r="I64" s="16"/>
      <c r="J64" s="16"/>
      <c r="K64" s="16"/>
      <c r="L64" s="16"/>
      <c r="M64" s="16"/>
      <c r="N64" s="16"/>
      <c r="O64" s="16"/>
      <c r="P64" s="16"/>
      <c r="Q64" s="16"/>
      <c r="R64" s="16"/>
      <c r="S64" s="16"/>
      <c r="T64" s="16"/>
      <c r="U64" s="16"/>
      <c r="V64" s="16"/>
      <c r="W64" s="16"/>
      <c r="X64" s="16"/>
      <c r="Y64" s="16"/>
      <c r="Z64" s="16"/>
      <c r="AA64" s="16"/>
      <c r="AB64" s="16"/>
    </row>
    <row r="65" spans="1:28" s="15" customFormat="1" ht="18.75" customHeight="1">
      <c r="A65" s="315">
        <v>2.7</v>
      </c>
      <c r="B65" s="347" t="s">
        <v>23</v>
      </c>
      <c r="C65" s="349"/>
      <c r="D65" s="312"/>
      <c r="E65" s="352"/>
      <c r="F65" s="353"/>
      <c r="G65" s="353"/>
      <c r="I65" s="16"/>
      <c r="J65" s="16"/>
      <c r="K65" s="16"/>
      <c r="L65" s="16"/>
      <c r="M65" s="16"/>
      <c r="N65" s="16"/>
      <c r="O65" s="16"/>
      <c r="P65" s="16"/>
      <c r="Q65" s="16"/>
      <c r="R65" s="16"/>
      <c r="S65" s="16"/>
      <c r="T65" s="16"/>
      <c r="U65" s="16"/>
      <c r="V65" s="16"/>
      <c r="W65" s="16"/>
      <c r="X65" s="16"/>
      <c r="Y65" s="16"/>
      <c r="Z65" s="16"/>
      <c r="AA65" s="16"/>
      <c r="AB65" s="16"/>
    </row>
    <row r="66" spans="1:28" s="15" customFormat="1" ht="9" customHeight="1">
      <c r="A66" s="312"/>
      <c r="B66" s="419"/>
      <c r="C66" s="395"/>
      <c r="D66" s="312"/>
      <c r="E66" s="352"/>
      <c r="F66" s="353"/>
      <c r="G66" s="353"/>
      <c r="I66" s="16"/>
      <c r="J66" s="16"/>
      <c r="K66" s="16"/>
      <c r="L66" s="16"/>
      <c r="M66" s="16"/>
      <c r="N66" s="16"/>
      <c r="O66" s="16"/>
      <c r="P66" s="16"/>
      <c r="Q66" s="16"/>
      <c r="R66" s="16"/>
      <c r="S66" s="16"/>
      <c r="T66" s="16"/>
      <c r="U66" s="16"/>
      <c r="V66" s="16"/>
      <c r="W66" s="16"/>
      <c r="X66" s="16"/>
      <c r="Y66" s="16"/>
      <c r="Z66" s="16"/>
      <c r="AA66" s="16"/>
      <c r="AB66" s="16"/>
    </row>
    <row r="67" spans="1:28" s="15" customFormat="1" ht="80.25" customHeight="1">
      <c r="A67" s="312" t="s">
        <v>240</v>
      </c>
      <c r="B67" s="398" t="s">
        <v>231</v>
      </c>
      <c r="C67" s="399"/>
      <c r="D67" s="312" t="s">
        <v>201</v>
      </c>
      <c r="E67" s="352">
        <v>32</v>
      </c>
      <c r="F67" s="353"/>
      <c r="G67" s="353">
        <f>ROUND(IF(ISTEXT($E67),(1*$F67),($E67*$F67)),3)</f>
        <v>0</v>
      </c>
      <c r="I67" s="16"/>
      <c r="J67" s="16"/>
      <c r="K67" s="16"/>
      <c r="L67" s="16"/>
      <c r="M67" s="16"/>
      <c r="N67" s="16"/>
      <c r="O67" s="16"/>
      <c r="P67" s="16"/>
      <c r="Q67" s="16"/>
      <c r="R67" s="16"/>
      <c r="S67" s="16"/>
      <c r="T67" s="16"/>
      <c r="U67" s="16"/>
      <c r="V67" s="16"/>
      <c r="W67" s="16"/>
      <c r="X67" s="16"/>
      <c r="Y67" s="16"/>
      <c r="Z67" s="16"/>
      <c r="AA67" s="16"/>
      <c r="AB67" s="16"/>
    </row>
    <row r="68" spans="1:28" s="15" customFormat="1" ht="19.5" customHeight="1">
      <c r="A68" s="270"/>
      <c r="B68" s="396" t="s">
        <v>28</v>
      </c>
      <c r="C68" s="397"/>
      <c r="D68" s="271"/>
      <c r="E68" s="272"/>
      <c r="F68" s="273"/>
      <c r="G68" s="296">
        <f>SUM(G51:G67)</f>
        <v>0</v>
      </c>
      <c r="I68" s="16"/>
      <c r="J68" s="16"/>
      <c r="K68" s="16"/>
      <c r="L68" s="16"/>
      <c r="M68" s="16"/>
      <c r="N68" s="16"/>
      <c r="O68" s="16"/>
      <c r="P68" s="16"/>
      <c r="Q68" s="16"/>
      <c r="R68" s="16"/>
      <c r="S68" s="16"/>
      <c r="T68" s="16"/>
      <c r="U68" s="16"/>
      <c r="V68" s="16"/>
      <c r="W68" s="16"/>
      <c r="X68" s="16"/>
      <c r="Y68" s="16"/>
      <c r="Z68" s="16"/>
      <c r="AA68" s="16"/>
      <c r="AB68" s="16"/>
    </row>
    <row r="69" spans="1:28" s="15" customFormat="1" ht="14.25" customHeight="1">
      <c r="A69" s="312"/>
      <c r="B69" s="362"/>
      <c r="C69" s="363"/>
      <c r="D69" s="312"/>
      <c r="E69" s="352"/>
      <c r="F69" s="360"/>
      <c r="G69" s="360"/>
      <c r="I69" s="16"/>
      <c r="J69" s="16"/>
      <c r="K69" s="16"/>
      <c r="L69" s="16"/>
      <c r="M69" s="16"/>
      <c r="N69" s="16"/>
      <c r="O69" s="16"/>
      <c r="P69" s="16"/>
      <c r="Q69" s="16"/>
      <c r="R69" s="16"/>
      <c r="S69" s="16"/>
      <c r="T69" s="16"/>
      <c r="U69" s="16"/>
      <c r="V69" s="16"/>
      <c r="W69" s="16"/>
      <c r="X69" s="16"/>
      <c r="Y69" s="16"/>
      <c r="Z69" s="16"/>
      <c r="AA69" s="16"/>
      <c r="AB69" s="16"/>
    </row>
    <row r="70" spans="1:28" s="15" customFormat="1" ht="81.75" customHeight="1">
      <c r="A70" s="312" t="s">
        <v>241</v>
      </c>
      <c r="B70" s="420" t="s">
        <v>166</v>
      </c>
      <c r="C70" s="399"/>
      <c r="D70" s="312" t="s">
        <v>201</v>
      </c>
      <c r="E70" s="352">
        <v>4</v>
      </c>
      <c r="F70" s="353"/>
      <c r="G70" s="353">
        <f>ROUND(IF(ISTEXT($E70),(1*$F70),($E70*$F70)),3)</f>
        <v>0</v>
      </c>
      <c r="I70" s="25"/>
      <c r="J70" s="16"/>
      <c r="K70" s="16"/>
      <c r="L70" s="16"/>
      <c r="M70" s="16"/>
      <c r="N70" s="16"/>
      <c r="O70" s="16"/>
      <c r="P70" s="16"/>
      <c r="Q70" s="16"/>
      <c r="R70" s="16"/>
      <c r="S70" s="16"/>
      <c r="T70" s="16"/>
      <c r="U70" s="16"/>
      <c r="V70" s="16"/>
      <c r="W70" s="16"/>
      <c r="X70" s="16"/>
      <c r="Y70" s="16"/>
      <c r="Z70" s="16"/>
      <c r="AA70" s="16"/>
      <c r="AB70" s="16"/>
    </row>
    <row r="71" spans="1:28" s="15" customFormat="1" ht="16.5" customHeight="1">
      <c r="A71" s="312"/>
      <c r="B71" s="354"/>
      <c r="C71" s="355"/>
      <c r="D71" s="312"/>
      <c r="E71" s="352"/>
      <c r="F71" s="353"/>
      <c r="G71" s="353"/>
      <c r="I71" s="16"/>
      <c r="J71" s="16"/>
      <c r="K71" s="16"/>
      <c r="L71" s="16"/>
      <c r="M71" s="16"/>
      <c r="N71" s="16"/>
      <c r="O71" s="16"/>
      <c r="P71" s="16"/>
      <c r="Q71" s="16"/>
      <c r="R71" s="16"/>
      <c r="S71" s="16"/>
      <c r="T71" s="16"/>
      <c r="U71" s="16"/>
      <c r="V71" s="16"/>
      <c r="W71" s="16"/>
      <c r="X71" s="16"/>
      <c r="Y71" s="16"/>
      <c r="Z71" s="16"/>
      <c r="AA71" s="16"/>
      <c r="AB71" s="16"/>
    </row>
    <row r="72" spans="1:28" s="15" customFormat="1" ht="78" customHeight="1">
      <c r="A72" s="312" t="s">
        <v>242</v>
      </c>
      <c r="B72" s="420" t="s">
        <v>232</v>
      </c>
      <c r="C72" s="399"/>
      <c r="D72" s="312" t="s">
        <v>10</v>
      </c>
      <c r="E72" s="352">
        <v>1</v>
      </c>
      <c r="F72" s="353"/>
      <c r="G72" s="353">
        <f>ROUND(IF(ISTEXT($E72),(1*$F72),($E72*$F72)),3)</f>
        <v>0</v>
      </c>
      <c r="I72" s="16"/>
      <c r="J72" s="16"/>
      <c r="K72" s="16"/>
      <c r="L72" s="16"/>
      <c r="M72" s="16"/>
      <c r="N72" s="16"/>
      <c r="O72" s="16"/>
      <c r="P72" s="16"/>
      <c r="Q72" s="16"/>
      <c r="R72" s="16"/>
      <c r="S72" s="16"/>
      <c r="T72" s="16"/>
      <c r="U72" s="16"/>
      <c r="V72" s="16"/>
      <c r="W72" s="16"/>
      <c r="X72" s="16"/>
      <c r="Y72" s="16"/>
      <c r="Z72" s="16"/>
      <c r="AA72" s="16"/>
      <c r="AB72" s="16"/>
    </row>
    <row r="73" spans="1:28" s="15" customFormat="1" ht="78" customHeight="1">
      <c r="A73" s="312"/>
      <c r="B73" s="364"/>
      <c r="C73" s="355"/>
      <c r="D73" s="312"/>
      <c r="E73" s="352"/>
      <c r="F73" s="353"/>
      <c r="G73" s="353"/>
      <c r="I73" s="16"/>
      <c r="J73" s="16"/>
      <c r="K73" s="16"/>
      <c r="L73" s="16"/>
      <c r="M73" s="16"/>
      <c r="N73" s="16"/>
      <c r="O73" s="16"/>
      <c r="P73" s="16"/>
      <c r="Q73" s="16"/>
      <c r="R73" s="16"/>
      <c r="S73" s="16"/>
      <c r="T73" s="16"/>
      <c r="U73" s="16"/>
      <c r="V73" s="16"/>
      <c r="W73" s="16"/>
      <c r="X73" s="16"/>
      <c r="Y73" s="16"/>
      <c r="Z73" s="16"/>
      <c r="AA73" s="16"/>
      <c r="AB73" s="16"/>
    </row>
    <row r="74" spans="1:28" s="15" customFormat="1" ht="78" customHeight="1">
      <c r="A74" s="312"/>
      <c r="B74" s="364"/>
      <c r="C74" s="355"/>
      <c r="D74" s="312"/>
      <c r="E74" s="352"/>
      <c r="F74" s="353"/>
      <c r="G74" s="353"/>
      <c r="I74" s="16"/>
      <c r="J74" s="16"/>
      <c r="K74" s="16"/>
      <c r="L74" s="16"/>
      <c r="M74" s="16"/>
      <c r="N74" s="16"/>
      <c r="O74" s="16"/>
      <c r="P74" s="16"/>
      <c r="Q74" s="16"/>
      <c r="R74" s="16"/>
      <c r="S74" s="16"/>
      <c r="T74" s="16"/>
      <c r="U74" s="16"/>
      <c r="V74" s="16"/>
      <c r="W74" s="16"/>
      <c r="X74" s="16"/>
      <c r="Y74" s="16"/>
      <c r="Z74" s="16"/>
      <c r="AA74" s="16"/>
      <c r="AB74" s="16"/>
    </row>
    <row r="75" spans="1:28" s="15" customFormat="1" ht="78" customHeight="1">
      <c r="A75" s="312"/>
      <c r="B75" s="364"/>
      <c r="C75" s="355"/>
      <c r="D75" s="312"/>
      <c r="E75" s="352"/>
      <c r="F75" s="353"/>
      <c r="G75" s="353"/>
      <c r="I75" s="16"/>
      <c r="J75" s="16"/>
      <c r="K75" s="16"/>
      <c r="L75" s="16"/>
      <c r="M75" s="16"/>
      <c r="N75" s="16"/>
      <c r="O75" s="16"/>
      <c r="P75" s="16"/>
      <c r="Q75" s="16"/>
      <c r="R75" s="16"/>
      <c r="S75" s="16"/>
      <c r="T75" s="16"/>
      <c r="U75" s="16"/>
      <c r="V75" s="16"/>
      <c r="W75" s="16"/>
      <c r="X75" s="16"/>
      <c r="Y75" s="16"/>
      <c r="Z75" s="16"/>
      <c r="AA75" s="16"/>
      <c r="AB75" s="16"/>
    </row>
    <row r="76" spans="1:28" s="15" customFormat="1" ht="78" customHeight="1">
      <c r="A76" s="312"/>
      <c r="B76" s="364"/>
      <c r="C76" s="355"/>
      <c r="D76" s="312"/>
      <c r="E76" s="352"/>
      <c r="F76" s="353"/>
      <c r="G76" s="353"/>
      <c r="I76" s="16"/>
      <c r="J76" s="16"/>
      <c r="K76" s="16"/>
      <c r="L76" s="16"/>
      <c r="M76" s="16"/>
      <c r="N76" s="16"/>
      <c r="O76" s="16"/>
      <c r="P76" s="16"/>
      <c r="Q76" s="16"/>
      <c r="R76" s="16"/>
      <c r="S76" s="16"/>
      <c r="T76" s="16"/>
      <c r="U76" s="16"/>
      <c r="V76" s="16"/>
      <c r="W76" s="16"/>
      <c r="X76" s="16"/>
      <c r="Y76" s="16"/>
      <c r="Z76" s="16"/>
      <c r="AA76" s="16"/>
      <c r="AB76" s="16"/>
    </row>
    <row r="77" spans="1:28" s="15" customFormat="1" ht="78" customHeight="1">
      <c r="A77" s="312"/>
      <c r="B77" s="364"/>
      <c r="C77" s="355"/>
      <c r="D77" s="312"/>
      <c r="E77" s="352"/>
      <c r="F77" s="353"/>
      <c r="G77" s="353"/>
      <c r="I77" s="16"/>
      <c r="J77" s="16"/>
      <c r="K77" s="16"/>
      <c r="L77" s="16"/>
      <c r="M77" s="16"/>
      <c r="N77" s="16"/>
      <c r="O77" s="16"/>
      <c r="P77" s="16"/>
      <c r="Q77" s="16"/>
      <c r="R77" s="16"/>
      <c r="S77" s="16"/>
      <c r="T77" s="16"/>
      <c r="U77" s="16"/>
      <c r="V77" s="16"/>
      <c r="W77" s="16"/>
      <c r="X77" s="16"/>
      <c r="Y77" s="16"/>
      <c r="Z77" s="16"/>
      <c r="AA77" s="16"/>
      <c r="AB77" s="16"/>
    </row>
    <row r="78" spans="1:28" s="15" customFormat="1" ht="42.75" customHeight="1">
      <c r="A78" s="312"/>
      <c r="B78" s="364"/>
      <c r="C78" s="355"/>
      <c r="D78" s="312"/>
      <c r="E78" s="352"/>
      <c r="F78" s="353"/>
      <c r="G78" s="353"/>
      <c r="I78" s="16"/>
      <c r="J78" s="16"/>
      <c r="K78" s="16"/>
      <c r="L78" s="16"/>
      <c r="M78" s="16"/>
      <c r="N78" s="16"/>
      <c r="O78" s="16"/>
      <c r="P78" s="16"/>
      <c r="Q78" s="16"/>
      <c r="R78" s="16"/>
      <c r="S78" s="16"/>
      <c r="T78" s="16"/>
      <c r="U78" s="16"/>
      <c r="V78" s="16"/>
      <c r="W78" s="16"/>
      <c r="X78" s="16"/>
      <c r="Y78" s="16"/>
      <c r="Z78" s="16"/>
      <c r="AA78" s="16"/>
      <c r="AB78" s="16"/>
    </row>
    <row r="79" spans="1:28" s="15" customFormat="1" ht="78" customHeight="1">
      <c r="A79" s="312"/>
      <c r="B79" s="364"/>
      <c r="C79" s="355"/>
      <c r="D79" s="312"/>
      <c r="E79" s="352"/>
      <c r="F79" s="353"/>
      <c r="G79" s="353"/>
      <c r="I79" s="16"/>
      <c r="J79" s="16"/>
      <c r="K79" s="16"/>
      <c r="L79" s="16"/>
      <c r="M79" s="16"/>
      <c r="N79" s="16"/>
      <c r="O79" s="16"/>
      <c r="P79" s="16"/>
      <c r="Q79" s="16"/>
      <c r="R79" s="16"/>
      <c r="S79" s="16"/>
      <c r="T79" s="16"/>
      <c r="U79" s="16"/>
      <c r="V79" s="16"/>
      <c r="W79" s="16"/>
      <c r="X79" s="16"/>
      <c r="Y79" s="16"/>
      <c r="Z79" s="16"/>
      <c r="AA79" s="16"/>
      <c r="AB79" s="16"/>
    </row>
    <row r="80" spans="1:28" s="15" customFormat="1" ht="23.25" customHeight="1">
      <c r="A80" s="270"/>
      <c r="B80" s="417" t="s">
        <v>28</v>
      </c>
      <c r="C80" s="418"/>
      <c r="D80" s="271"/>
      <c r="E80" s="272"/>
      <c r="F80" s="273"/>
      <c r="G80" s="296">
        <f>SUM(G41:G72)</f>
        <v>0</v>
      </c>
      <c r="I80" s="16"/>
      <c r="J80" s="16"/>
      <c r="K80" s="16"/>
      <c r="L80" s="16"/>
      <c r="M80" s="16"/>
      <c r="N80" s="16"/>
      <c r="O80" s="16"/>
      <c r="P80" s="16"/>
      <c r="Q80" s="16"/>
      <c r="R80" s="16"/>
      <c r="S80" s="16"/>
      <c r="T80" s="16"/>
      <c r="U80" s="16"/>
      <c r="V80" s="16"/>
      <c r="W80" s="16"/>
      <c r="X80" s="16"/>
      <c r="Y80" s="16"/>
      <c r="Z80" s="16"/>
      <c r="AA80" s="16"/>
      <c r="AB80" s="16"/>
    </row>
    <row r="81" spans="1:28">
      <c r="A81" s="17"/>
      <c r="B81" s="407"/>
      <c r="C81" s="408"/>
      <c r="D81" s="17"/>
      <c r="E81" s="18"/>
      <c r="F81" s="268"/>
      <c r="G81" s="268"/>
      <c r="I81" s="1"/>
      <c r="J81" s="1"/>
      <c r="K81" s="1"/>
      <c r="L81" s="1"/>
      <c r="M81" s="1"/>
      <c r="N81" s="1"/>
      <c r="O81" s="1"/>
      <c r="P81" s="1"/>
      <c r="Q81" s="1"/>
      <c r="R81" s="1"/>
      <c r="S81" s="1"/>
      <c r="T81" s="1"/>
      <c r="U81" s="1"/>
      <c r="V81" s="1"/>
      <c r="W81" s="1"/>
      <c r="X81" s="1"/>
      <c r="Y81" s="1"/>
      <c r="Z81" s="1"/>
      <c r="AA81" s="1"/>
      <c r="AB81" s="1"/>
    </row>
    <row r="82" spans="1:28">
      <c r="A82" s="10"/>
      <c r="B82" s="11"/>
      <c r="C82" s="2"/>
      <c r="D82" s="10"/>
      <c r="E82" s="27"/>
      <c r="F82" s="28"/>
      <c r="G82" s="23"/>
      <c r="I82" s="1"/>
      <c r="J82" s="1"/>
      <c r="K82" s="1"/>
      <c r="L82" s="1"/>
      <c r="M82" s="1"/>
      <c r="N82" s="1"/>
      <c r="O82" s="1"/>
      <c r="P82" s="1"/>
      <c r="Q82" s="1"/>
      <c r="R82" s="1"/>
      <c r="S82" s="1"/>
      <c r="T82" s="1"/>
      <c r="U82" s="1"/>
      <c r="V82" s="1"/>
      <c r="W82" s="1"/>
      <c r="X82" s="1"/>
      <c r="Y82" s="1"/>
      <c r="Z82" s="1"/>
      <c r="AA82" s="1"/>
      <c r="AB82" s="1"/>
    </row>
    <row r="83" spans="1:28">
      <c r="A83" s="10"/>
      <c r="B83" s="11"/>
      <c r="C83" s="2"/>
      <c r="D83" s="10"/>
      <c r="E83" s="27"/>
      <c r="F83" s="28"/>
      <c r="G83" s="23"/>
      <c r="I83" s="1"/>
      <c r="J83" s="1"/>
      <c r="K83" s="1"/>
      <c r="L83" s="1"/>
      <c r="M83" s="1"/>
      <c r="N83" s="1"/>
      <c r="O83" s="1"/>
      <c r="P83" s="1"/>
      <c r="Q83" s="1"/>
      <c r="R83" s="1"/>
      <c r="S83" s="1"/>
      <c r="T83" s="1"/>
      <c r="U83" s="1"/>
      <c r="V83" s="1"/>
      <c r="W83" s="1"/>
      <c r="X83" s="1"/>
      <c r="Y83" s="1"/>
      <c r="Z83" s="1"/>
      <c r="AA83" s="1"/>
      <c r="AB83" s="1"/>
    </row>
    <row r="84" spans="1:28">
      <c r="A84" s="10"/>
      <c r="B84" s="11"/>
      <c r="C84" s="2"/>
      <c r="D84" s="10"/>
      <c r="E84" s="27"/>
      <c r="F84" s="28"/>
      <c r="G84" s="23"/>
      <c r="I84" s="1"/>
      <c r="J84" s="1"/>
      <c r="K84" s="1"/>
      <c r="L84" s="1"/>
      <c r="M84" s="1"/>
      <c r="N84" s="1"/>
      <c r="O84" s="1"/>
      <c r="P84" s="1"/>
      <c r="Q84" s="1"/>
      <c r="R84" s="1"/>
      <c r="S84" s="1"/>
      <c r="T84" s="1"/>
      <c r="U84" s="1"/>
      <c r="V84" s="1"/>
      <c r="W84" s="1"/>
      <c r="X84" s="1"/>
      <c r="Y84" s="1"/>
      <c r="Z84" s="1"/>
      <c r="AA84" s="1"/>
      <c r="AB84" s="1"/>
    </row>
    <row r="85" spans="1:28">
      <c r="A85" s="10"/>
      <c r="B85" s="41" t="s">
        <v>31</v>
      </c>
      <c r="C85" s="2"/>
      <c r="D85" s="10"/>
      <c r="E85" s="27"/>
      <c r="F85" s="28"/>
      <c r="G85" s="23"/>
      <c r="I85" s="1"/>
      <c r="J85" s="1"/>
      <c r="K85" s="1"/>
      <c r="L85" s="1"/>
      <c r="M85" s="1"/>
      <c r="N85" s="1"/>
      <c r="O85" s="1"/>
      <c r="P85" s="1"/>
      <c r="Q85" s="1"/>
      <c r="R85" s="1"/>
      <c r="S85" s="1"/>
      <c r="T85" s="1"/>
      <c r="U85" s="1"/>
      <c r="V85" s="1"/>
      <c r="W85" s="1"/>
      <c r="X85" s="1"/>
      <c r="Y85" s="1"/>
      <c r="Z85" s="1"/>
      <c r="AA85" s="1"/>
      <c r="AB85" s="1"/>
    </row>
    <row r="86" spans="1:28">
      <c r="A86" s="10"/>
      <c r="B86" s="11"/>
      <c r="C86" s="2"/>
      <c r="D86" s="10"/>
      <c r="E86" s="27"/>
      <c r="F86" s="28"/>
      <c r="G86" s="278"/>
      <c r="I86" s="1"/>
      <c r="J86" s="1"/>
      <c r="K86" s="1"/>
      <c r="L86" s="1"/>
      <c r="M86" s="1"/>
      <c r="N86" s="1"/>
      <c r="O86" s="1"/>
      <c r="P86" s="1"/>
      <c r="Q86" s="1"/>
      <c r="R86" s="1"/>
      <c r="S86" s="1"/>
      <c r="T86" s="1"/>
      <c r="U86" s="1"/>
      <c r="V86" s="1"/>
      <c r="W86" s="1"/>
      <c r="X86" s="1"/>
      <c r="Y86" s="1"/>
      <c r="Z86" s="1"/>
      <c r="AA86" s="1"/>
      <c r="AB86" s="1"/>
    </row>
    <row r="87" spans="1:28">
      <c r="A87" s="10"/>
      <c r="B87" s="11" t="s">
        <v>32</v>
      </c>
      <c r="C87" s="2"/>
      <c r="D87" s="10"/>
      <c r="E87" s="27"/>
      <c r="F87" s="28"/>
      <c r="G87" s="274">
        <f>G28</f>
        <v>0</v>
      </c>
      <c r="I87" s="1"/>
      <c r="J87" s="1"/>
      <c r="K87" s="1"/>
      <c r="L87" s="1"/>
      <c r="M87" s="1"/>
      <c r="N87" s="1"/>
      <c r="O87" s="1"/>
      <c r="P87" s="1"/>
      <c r="Q87" s="1"/>
      <c r="R87" s="1"/>
      <c r="S87" s="1"/>
      <c r="T87" s="1"/>
      <c r="U87" s="1"/>
      <c r="V87" s="1"/>
      <c r="W87" s="1"/>
      <c r="X87" s="1"/>
      <c r="Y87" s="1"/>
      <c r="Z87" s="1"/>
      <c r="AA87" s="1"/>
      <c r="AB87" s="1"/>
    </row>
    <row r="88" spans="1:28">
      <c r="A88" s="10"/>
      <c r="B88" s="11"/>
      <c r="C88" s="2"/>
      <c r="D88" s="10"/>
      <c r="E88" s="27"/>
      <c r="F88" s="28"/>
      <c r="G88" s="23"/>
      <c r="I88" s="1"/>
      <c r="J88" s="1"/>
      <c r="K88" s="1"/>
      <c r="L88" s="1"/>
      <c r="M88" s="1"/>
      <c r="N88" s="1"/>
      <c r="O88" s="1"/>
      <c r="P88" s="1"/>
      <c r="Q88" s="1"/>
      <c r="R88" s="1"/>
      <c r="S88" s="1"/>
      <c r="T88" s="1"/>
      <c r="U88" s="1"/>
      <c r="V88" s="1"/>
      <c r="W88" s="1"/>
      <c r="X88" s="1"/>
      <c r="Y88" s="1"/>
      <c r="Z88" s="1"/>
      <c r="AA88" s="1"/>
      <c r="AB88" s="1"/>
    </row>
    <row r="89" spans="1:28">
      <c r="A89" s="10"/>
      <c r="B89" s="11" t="s">
        <v>252</v>
      </c>
      <c r="C89" s="2"/>
      <c r="D89" s="10"/>
      <c r="E89" s="27"/>
      <c r="F89" s="28"/>
      <c r="G89" s="274">
        <f>G49</f>
        <v>0</v>
      </c>
      <c r="I89" s="1"/>
      <c r="J89" s="1"/>
      <c r="K89" s="1"/>
      <c r="L89" s="1"/>
      <c r="M89" s="1"/>
      <c r="N89" s="1"/>
      <c r="O89" s="1"/>
      <c r="P89" s="1"/>
      <c r="Q89" s="1"/>
      <c r="R89" s="1"/>
      <c r="S89" s="1"/>
      <c r="T89" s="1"/>
      <c r="U89" s="1"/>
      <c r="V89" s="1"/>
      <c r="W89" s="1"/>
      <c r="X89" s="1"/>
      <c r="Y89" s="1"/>
      <c r="Z89" s="1"/>
      <c r="AA89" s="1"/>
      <c r="AB89" s="1"/>
    </row>
    <row r="90" spans="1:28">
      <c r="A90" s="10"/>
      <c r="B90" s="11"/>
      <c r="C90" s="2"/>
      <c r="D90" s="10"/>
      <c r="E90" s="27"/>
      <c r="F90" s="28"/>
      <c r="G90" s="23"/>
      <c r="I90" s="1"/>
      <c r="J90" s="1"/>
      <c r="K90" s="1"/>
      <c r="L90" s="1"/>
      <c r="M90" s="1"/>
      <c r="N90" s="1"/>
      <c r="O90" s="1"/>
      <c r="P90" s="1"/>
      <c r="Q90" s="1"/>
      <c r="R90" s="1"/>
      <c r="S90" s="1"/>
      <c r="T90" s="1"/>
      <c r="U90" s="1"/>
      <c r="V90" s="1"/>
      <c r="W90" s="1"/>
      <c r="X90" s="1"/>
      <c r="Y90" s="1"/>
      <c r="Z90" s="1"/>
      <c r="AA90" s="1"/>
      <c r="AB90" s="1"/>
    </row>
    <row r="91" spans="1:28">
      <c r="A91" s="10"/>
      <c r="B91" s="11" t="s">
        <v>162</v>
      </c>
      <c r="C91" s="2"/>
      <c r="D91" s="10"/>
      <c r="E91" s="27"/>
      <c r="F91" s="28"/>
      <c r="G91" s="23">
        <f>G68</f>
        <v>0</v>
      </c>
      <c r="I91" s="1"/>
      <c r="J91" s="1"/>
      <c r="K91" s="1"/>
      <c r="L91" s="1"/>
      <c r="M91" s="1"/>
      <c r="N91" s="1"/>
      <c r="O91" s="1"/>
      <c r="P91" s="1"/>
      <c r="Q91" s="1"/>
      <c r="R91" s="1"/>
      <c r="S91" s="1"/>
      <c r="T91" s="1"/>
      <c r="U91" s="1"/>
      <c r="V91" s="1"/>
      <c r="W91" s="1"/>
      <c r="X91" s="1"/>
      <c r="Y91" s="1"/>
      <c r="Z91" s="1"/>
      <c r="AA91" s="1"/>
      <c r="AB91" s="1"/>
    </row>
    <row r="92" spans="1:28">
      <c r="A92" s="10"/>
      <c r="B92" s="11"/>
      <c r="C92" s="2"/>
      <c r="D92" s="10"/>
      <c r="E92" s="27"/>
      <c r="F92" s="28"/>
      <c r="G92" s="23"/>
      <c r="I92" s="1"/>
      <c r="J92" s="1"/>
      <c r="K92" s="1"/>
      <c r="L92" s="1"/>
      <c r="M92" s="1"/>
      <c r="N92" s="1"/>
      <c r="O92" s="1"/>
      <c r="P92" s="1"/>
      <c r="Q92" s="1"/>
      <c r="R92" s="1"/>
      <c r="S92" s="1"/>
      <c r="T92" s="1"/>
      <c r="U92" s="1"/>
      <c r="V92" s="1"/>
      <c r="W92" s="1"/>
      <c r="X92" s="1"/>
      <c r="Y92" s="1"/>
      <c r="Z92" s="1"/>
      <c r="AA92" s="1"/>
      <c r="AB92" s="1"/>
    </row>
    <row r="93" spans="1:28">
      <c r="A93" s="10"/>
      <c r="B93" s="11" t="s">
        <v>163</v>
      </c>
      <c r="C93" s="2"/>
      <c r="D93" s="10"/>
      <c r="E93" s="27"/>
      <c r="F93" s="28"/>
      <c r="G93" s="23">
        <f>G80</f>
        <v>0</v>
      </c>
      <c r="I93" s="1"/>
      <c r="J93" s="1"/>
      <c r="K93" s="1"/>
      <c r="L93" s="1"/>
      <c r="M93" s="1"/>
      <c r="N93" s="1"/>
      <c r="O93" s="1"/>
      <c r="P93" s="1"/>
      <c r="Q93" s="1"/>
      <c r="R93" s="1"/>
      <c r="S93" s="1"/>
      <c r="T93" s="1"/>
      <c r="U93" s="1"/>
      <c r="V93" s="1"/>
      <c r="W93" s="1"/>
      <c r="X93" s="1"/>
      <c r="Y93" s="1"/>
      <c r="Z93" s="1"/>
      <c r="AA93" s="1"/>
      <c r="AB93" s="1"/>
    </row>
    <row r="94" spans="1:28">
      <c r="A94" s="10"/>
      <c r="B94" s="11"/>
      <c r="C94" s="2"/>
      <c r="D94" s="10"/>
      <c r="E94" s="27"/>
      <c r="F94" s="28"/>
      <c r="G94" s="23"/>
      <c r="I94" s="1"/>
      <c r="J94" s="1"/>
      <c r="K94" s="1"/>
      <c r="L94" s="1"/>
      <c r="M94" s="1"/>
      <c r="N94" s="1"/>
      <c r="O94" s="1"/>
      <c r="P94" s="1"/>
      <c r="Q94" s="1"/>
      <c r="R94" s="1"/>
      <c r="S94" s="1"/>
      <c r="T94" s="1"/>
      <c r="U94" s="1"/>
      <c r="V94" s="1"/>
      <c r="W94" s="1"/>
      <c r="X94" s="1"/>
      <c r="Y94" s="1"/>
      <c r="Z94" s="1"/>
      <c r="AA94" s="1"/>
      <c r="AB94" s="1"/>
    </row>
    <row r="95" spans="1:28">
      <c r="A95" s="10"/>
      <c r="B95" s="11"/>
      <c r="C95" s="2"/>
      <c r="D95" s="10"/>
      <c r="E95" s="27"/>
      <c r="F95" s="28"/>
      <c r="G95" s="23"/>
      <c r="I95" s="1"/>
      <c r="J95" s="1"/>
      <c r="K95" s="1"/>
      <c r="L95" s="1"/>
      <c r="M95" s="1"/>
      <c r="N95" s="1"/>
      <c r="O95" s="1"/>
      <c r="P95" s="1"/>
      <c r="Q95" s="1"/>
      <c r="R95" s="1"/>
      <c r="S95" s="1"/>
      <c r="T95" s="1"/>
      <c r="U95" s="1"/>
      <c r="V95" s="1"/>
      <c r="W95" s="1"/>
      <c r="X95" s="1"/>
      <c r="Y95" s="1"/>
      <c r="Z95" s="1"/>
      <c r="AA95" s="1"/>
      <c r="AB95" s="1"/>
    </row>
    <row r="96" spans="1:28">
      <c r="A96" s="10"/>
      <c r="B96" s="11"/>
      <c r="C96" s="2"/>
      <c r="D96" s="10"/>
      <c r="E96" s="27"/>
      <c r="F96" s="28"/>
      <c r="G96" s="23"/>
      <c r="I96" s="1"/>
      <c r="J96" s="1"/>
      <c r="K96" s="1"/>
      <c r="L96" s="1"/>
      <c r="M96" s="1"/>
      <c r="N96" s="1"/>
      <c r="O96" s="1"/>
      <c r="P96" s="1"/>
      <c r="Q96" s="1"/>
      <c r="R96" s="1"/>
      <c r="S96" s="1"/>
      <c r="T96" s="1"/>
      <c r="U96" s="1"/>
      <c r="V96" s="1"/>
      <c r="W96" s="1"/>
      <c r="X96" s="1"/>
      <c r="Y96" s="1"/>
      <c r="Z96" s="1"/>
      <c r="AA96" s="1"/>
      <c r="AB96" s="1"/>
    </row>
    <row r="97" spans="1:28">
      <c r="A97" s="10"/>
      <c r="B97" s="11"/>
      <c r="C97" s="2"/>
      <c r="D97" s="10"/>
      <c r="E97" s="27"/>
      <c r="F97" s="28"/>
      <c r="G97" s="23"/>
      <c r="I97" s="1"/>
      <c r="J97" s="1"/>
      <c r="K97" s="1"/>
      <c r="L97" s="1"/>
      <c r="M97" s="1"/>
      <c r="N97" s="1"/>
      <c r="O97" s="1"/>
      <c r="P97" s="1"/>
      <c r="Q97" s="1"/>
      <c r="R97" s="1"/>
      <c r="S97" s="1"/>
      <c r="T97" s="1"/>
      <c r="U97" s="1"/>
      <c r="V97" s="1"/>
      <c r="W97" s="1"/>
      <c r="X97" s="1"/>
      <c r="Y97" s="1"/>
      <c r="Z97" s="1"/>
      <c r="AA97" s="1"/>
      <c r="AB97" s="1"/>
    </row>
    <row r="98" spans="1:28">
      <c r="A98" s="10"/>
      <c r="B98" s="11"/>
      <c r="C98" s="2"/>
      <c r="D98" s="10"/>
      <c r="E98" s="27"/>
      <c r="F98" s="28"/>
      <c r="G98" s="23"/>
      <c r="I98" s="1"/>
      <c r="J98" s="1"/>
      <c r="K98" s="1"/>
      <c r="L98" s="1"/>
      <c r="M98" s="1"/>
      <c r="N98" s="1"/>
      <c r="O98" s="1"/>
      <c r="P98" s="1"/>
      <c r="Q98" s="1"/>
      <c r="R98" s="1"/>
      <c r="S98" s="1"/>
      <c r="T98" s="1"/>
      <c r="U98" s="1"/>
      <c r="V98" s="1"/>
      <c r="W98" s="1"/>
      <c r="X98" s="1"/>
      <c r="Y98" s="1"/>
      <c r="Z98" s="1"/>
      <c r="AA98" s="1"/>
      <c r="AB98" s="1"/>
    </row>
    <row r="99" spans="1:28">
      <c r="A99" s="10"/>
      <c r="B99" s="11"/>
      <c r="C99" s="2"/>
      <c r="D99" s="10"/>
      <c r="E99" s="27"/>
      <c r="F99" s="28"/>
      <c r="G99" s="23"/>
      <c r="I99" s="1"/>
      <c r="J99" s="1"/>
      <c r="K99" s="1"/>
      <c r="L99" s="1"/>
      <c r="M99" s="1"/>
      <c r="N99" s="1"/>
      <c r="O99" s="1"/>
      <c r="P99" s="1"/>
      <c r="Q99" s="1"/>
      <c r="R99" s="1"/>
      <c r="S99" s="1"/>
      <c r="T99" s="1"/>
      <c r="U99" s="1"/>
      <c r="V99" s="1"/>
      <c r="W99" s="1"/>
      <c r="X99" s="1"/>
      <c r="Y99" s="1"/>
      <c r="Z99" s="1"/>
      <c r="AA99" s="1"/>
      <c r="AB99" s="1"/>
    </row>
    <row r="100" spans="1:28">
      <c r="A100" s="10"/>
      <c r="B100" s="2"/>
      <c r="C100" s="275"/>
      <c r="D100" s="39"/>
      <c r="E100" s="10"/>
      <c r="F100" s="40"/>
      <c r="G100" s="38"/>
      <c r="I100" s="1"/>
      <c r="J100" s="1"/>
      <c r="K100" s="1"/>
      <c r="L100" s="1"/>
      <c r="M100" s="1"/>
      <c r="N100" s="1"/>
      <c r="O100" s="1"/>
      <c r="P100" s="1"/>
      <c r="Q100" s="1"/>
      <c r="R100" s="1"/>
      <c r="S100" s="1"/>
      <c r="T100" s="1"/>
      <c r="U100" s="1"/>
      <c r="V100" s="1"/>
      <c r="W100" s="1"/>
      <c r="X100" s="1"/>
      <c r="Y100" s="1"/>
      <c r="Z100" s="1"/>
      <c r="AA100" s="1"/>
      <c r="AB100" s="1"/>
    </row>
    <row r="101" spans="1:28">
      <c r="A101" s="10"/>
      <c r="B101" s="41"/>
      <c r="C101" s="275"/>
      <c r="D101" s="39"/>
      <c r="E101" s="10"/>
      <c r="F101" s="42"/>
      <c r="G101" s="38"/>
      <c r="I101" s="1"/>
      <c r="J101" s="1"/>
      <c r="K101" s="1"/>
      <c r="L101" s="1"/>
      <c r="M101" s="1"/>
      <c r="N101" s="1"/>
      <c r="O101" s="1"/>
      <c r="P101" s="1"/>
      <c r="Q101" s="1"/>
      <c r="R101" s="1"/>
      <c r="S101" s="1"/>
      <c r="T101" s="1"/>
      <c r="U101" s="1"/>
      <c r="V101" s="1"/>
      <c r="W101" s="1"/>
      <c r="X101" s="1"/>
      <c r="Y101" s="1"/>
      <c r="Z101" s="1"/>
      <c r="AA101" s="1"/>
      <c r="AB101" s="1"/>
    </row>
    <row r="102" spans="1:28">
      <c r="A102" s="10"/>
      <c r="B102" s="47"/>
      <c r="C102" s="276"/>
      <c r="D102" s="11"/>
      <c r="E102" s="277"/>
      <c r="F102" s="40"/>
      <c r="G102" s="48"/>
      <c r="I102" s="1"/>
      <c r="J102" s="1"/>
      <c r="K102" s="1"/>
      <c r="L102" s="1"/>
      <c r="M102" s="1"/>
      <c r="N102" s="1"/>
      <c r="O102" s="1"/>
      <c r="P102" s="1"/>
      <c r="Q102" s="1"/>
      <c r="R102" s="1"/>
      <c r="S102" s="1"/>
      <c r="T102" s="1"/>
      <c r="U102" s="1"/>
      <c r="V102" s="1"/>
      <c r="W102" s="1"/>
      <c r="X102" s="1"/>
      <c r="Y102" s="1"/>
      <c r="Z102" s="1"/>
      <c r="AA102" s="1"/>
      <c r="AB102" s="1"/>
    </row>
    <row r="103" spans="1:28">
      <c r="A103" s="10"/>
      <c r="B103" s="43"/>
      <c r="C103" s="275"/>
      <c r="D103" s="2"/>
      <c r="E103" s="278"/>
      <c r="F103" s="44"/>
      <c r="G103" s="45"/>
      <c r="I103" s="1"/>
      <c r="J103" s="1"/>
      <c r="K103" s="1"/>
      <c r="L103" s="1"/>
      <c r="M103" s="1"/>
      <c r="N103" s="1"/>
      <c r="O103" s="1"/>
      <c r="P103" s="1"/>
      <c r="Q103" s="1"/>
      <c r="R103" s="1"/>
      <c r="S103" s="1"/>
      <c r="T103" s="1"/>
      <c r="U103" s="1"/>
      <c r="V103" s="1"/>
      <c r="W103" s="1"/>
      <c r="X103" s="1"/>
      <c r="Y103" s="1"/>
      <c r="Z103" s="1"/>
      <c r="AA103" s="1"/>
      <c r="AB103" s="1"/>
    </row>
    <row r="104" spans="1:28">
      <c r="A104" s="10"/>
      <c r="B104" s="49"/>
      <c r="C104" s="275"/>
      <c r="D104" s="39"/>
      <c r="E104" s="10"/>
      <c r="F104" s="40"/>
      <c r="G104" s="46"/>
      <c r="I104" s="1"/>
      <c r="J104" s="1"/>
      <c r="K104" s="1"/>
      <c r="L104" s="1"/>
      <c r="M104" s="1"/>
      <c r="N104" s="1"/>
      <c r="O104" s="1"/>
      <c r="P104" s="1"/>
      <c r="Q104" s="1"/>
      <c r="R104" s="1"/>
      <c r="S104" s="1"/>
      <c r="T104" s="1"/>
      <c r="U104" s="1"/>
      <c r="V104" s="1"/>
      <c r="W104" s="1"/>
      <c r="X104" s="1"/>
      <c r="Y104" s="1"/>
      <c r="Z104" s="1"/>
      <c r="AA104" s="1"/>
      <c r="AB104" s="1"/>
    </row>
    <row r="105" spans="1:28">
      <c r="A105" s="10"/>
      <c r="B105" s="43"/>
      <c r="C105" s="275"/>
      <c r="D105" s="2"/>
      <c r="E105" s="278"/>
      <c r="F105" s="44"/>
      <c r="G105" s="45"/>
      <c r="I105" s="1"/>
      <c r="J105" s="1"/>
      <c r="K105" s="1"/>
      <c r="L105" s="1"/>
      <c r="M105" s="1"/>
      <c r="N105" s="1"/>
      <c r="O105" s="1"/>
      <c r="P105" s="1"/>
      <c r="Q105" s="1"/>
      <c r="R105" s="1"/>
      <c r="S105" s="1"/>
      <c r="T105" s="1"/>
      <c r="U105" s="1"/>
      <c r="V105" s="1"/>
      <c r="W105" s="1"/>
      <c r="X105" s="1"/>
      <c r="Y105" s="1"/>
      <c r="Z105" s="1"/>
      <c r="AA105" s="1"/>
      <c r="AB105" s="1"/>
    </row>
    <row r="106" spans="1:28">
      <c r="A106" s="10"/>
      <c r="B106" s="49"/>
      <c r="C106" s="275"/>
      <c r="D106" s="39"/>
      <c r="E106" s="10"/>
      <c r="F106" s="40"/>
      <c r="G106" s="46"/>
      <c r="I106" s="1"/>
      <c r="J106" s="1"/>
      <c r="K106" s="1"/>
      <c r="L106" s="1"/>
      <c r="M106" s="1"/>
      <c r="N106" s="1"/>
      <c r="O106" s="1"/>
      <c r="P106" s="1"/>
      <c r="Q106" s="1"/>
      <c r="R106" s="1"/>
      <c r="S106" s="1"/>
      <c r="T106" s="1"/>
      <c r="U106" s="1"/>
      <c r="V106" s="1"/>
      <c r="W106" s="1"/>
      <c r="X106" s="1"/>
      <c r="Y106" s="1"/>
      <c r="Z106" s="1"/>
      <c r="AA106" s="1"/>
      <c r="AB106" s="1"/>
    </row>
    <row r="107" spans="1:28">
      <c r="A107" s="10"/>
      <c r="B107" s="43"/>
      <c r="C107" s="275"/>
      <c r="D107" s="2"/>
      <c r="E107" s="278"/>
      <c r="F107" s="44"/>
      <c r="G107" s="45"/>
      <c r="I107" s="1"/>
      <c r="J107" s="1"/>
      <c r="K107" s="1"/>
      <c r="L107" s="1"/>
      <c r="M107" s="1"/>
      <c r="N107" s="1"/>
      <c r="O107" s="1"/>
      <c r="P107" s="1"/>
      <c r="Q107" s="1"/>
      <c r="R107" s="1"/>
      <c r="S107" s="1"/>
      <c r="T107" s="1"/>
      <c r="U107" s="1"/>
      <c r="V107" s="1"/>
      <c r="W107" s="1"/>
      <c r="X107" s="1"/>
      <c r="Y107" s="1"/>
      <c r="Z107" s="1"/>
      <c r="AA107" s="1"/>
      <c r="AB107" s="1"/>
    </row>
    <row r="108" spans="1:28">
      <c r="A108" s="10"/>
      <c r="B108" s="2"/>
      <c r="C108" s="275"/>
      <c r="D108" s="2"/>
      <c r="E108" s="278"/>
      <c r="F108" s="40"/>
      <c r="G108" s="45"/>
      <c r="I108" s="1"/>
      <c r="J108" s="1"/>
      <c r="K108" s="1"/>
      <c r="L108" s="1"/>
      <c r="M108" s="1"/>
      <c r="N108" s="1"/>
      <c r="O108" s="1"/>
      <c r="P108" s="1"/>
      <c r="Q108" s="1"/>
      <c r="R108" s="1"/>
      <c r="S108" s="1"/>
      <c r="T108" s="1"/>
      <c r="U108" s="1"/>
      <c r="V108" s="1"/>
      <c r="W108" s="1"/>
      <c r="X108" s="1"/>
      <c r="Y108" s="1"/>
      <c r="Z108" s="1"/>
      <c r="AA108" s="1"/>
      <c r="AB108" s="1"/>
    </row>
    <row r="109" spans="1:28">
      <c r="A109" s="10"/>
      <c r="B109" s="2"/>
      <c r="C109" s="275"/>
      <c r="D109" s="2"/>
      <c r="E109" s="278"/>
      <c r="F109" s="40"/>
      <c r="G109" s="45"/>
      <c r="I109" s="1"/>
      <c r="J109" s="1"/>
      <c r="K109" s="1"/>
      <c r="L109" s="1"/>
      <c r="M109" s="1"/>
      <c r="N109" s="1"/>
      <c r="O109" s="1"/>
      <c r="P109" s="1"/>
      <c r="Q109" s="1"/>
      <c r="R109" s="1"/>
      <c r="S109" s="1"/>
      <c r="T109" s="1"/>
      <c r="U109" s="1"/>
      <c r="V109" s="1"/>
      <c r="W109" s="1"/>
      <c r="X109" s="1"/>
      <c r="Y109" s="1"/>
      <c r="Z109" s="1"/>
      <c r="AA109" s="1"/>
      <c r="AB109" s="1"/>
    </row>
    <row r="110" spans="1:28" ht="17.25" customHeight="1">
      <c r="A110" s="10"/>
      <c r="B110" s="2"/>
      <c r="C110" s="275"/>
      <c r="D110" s="2"/>
      <c r="E110" s="278"/>
      <c r="F110" s="40"/>
      <c r="G110" s="45"/>
      <c r="I110" s="1"/>
      <c r="J110" s="1"/>
      <c r="K110" s="1"/>
      <c r="L110" s="1"/>
      <c r="M110" s="1"/>
      <c r="N110" s="1"/>
      <c r="O110" s="1"/>
      <c r="P110" s="1"/>
      <c r="Q110" s="1"/>
      <c r="R110" s="1"/>
      <c r="S110" s="1"/>
      <c r="T110" s="1"/>
      <c r="U110" s="1"/>
      <c r="V110" s="1"/>
      <c r="W110" s="1"/>
      <c r="X110" s="1"/>
      <c r="Y110" s="1"/>
      <c r="Z110" s="1"/>
      <c r="AA110" s="1"/>
      <c r="AB110" s="1"/>
    </row>
    <row r="111" spans="1:28" ht="18" customHeight="1">
      <c r="A111" s="10"/>
      <c r="B111" s="2"/>
      <c r="C111" s="275"/>
      <c r="D111" s="2"/>
      <c r="E111" s="278"/>
      <c r="F111" s="40"/>
      <c r="G111" s="45"/>
      <c r="I111" s="1"/>
      <c r="J111" s="1"/>
      <c r="K111" s="1"/>
      <c r="L111" s="1"/>
      <c r="M111" s="1"/>
      <c r="N111" s="1"/>
      <c r="O111" s="1"/>
      <c r="P111" s="1"/>
      <c r="Q111" s="1"/>
      <c r="R111" s="1"/>
      <c r="S111" s="1"/>
      <c r="T111" s="1"/>
      <c r="U111" s="1"/>
      <c r="V111" s="1"/>
      <c r="W111" s="1"/>
      <c r="X111" s="1"/>
      <c r="Y111" s="1"/>
      <c r="Z111" s="1"/>
      <c r="AA111" s="1"/>
      <c r="AB111" s="1"/>
    </row>
    <row r="112" spans="1:28">
      <c r="A112" s="10"/>
      <c r="B112" s="2"/>
      <c r="C112" s="275"/>
      <c r="D112" s="2"/>
      <c r="E112" s="278"/>
      <c r="F112" s="40"/>
      <c r="G112" s="45"/>
      <c r="I112" s="1"/>
      <c r="J112" s="1"/>
      <c r="K112" s="1"/>
      <c r="L112" s="1"/>
      <c r="M112" s="1"/>
      <c r="N112" s="1"/>
      <c r="O112" s="1"/>
      <c r="P112" s="1"/>
      <c r="Q112" s="1"/>
      <c r="R112" s="1"/>
      <c r="S112" s="1"/>
      <c r="T112" s="1"/>
      <c r="U112" s="1"/>
      <c r="V112" s="1"/>
      <c r="W112" s="1"/>
      <c r="X112" s="1"/>
      <c r="Y112" s="1"/>
      <c r="Z112" s="1"/>
      <c r="AA112" s="1"/>
      <c r="AB112" s="1"/>
    </row>
    <row r="113" spans="1:28">
      <c r="A113" s="10"/>
      <c r="B113" s="2"/>
      <c r="C113" s="275"/>
      <c r="D113" s="2"/>
      <c r="E113" s="278"/>
      <c r="F113" s="40"/>
      <c r="G113" s="45"/>
      <c r="I113" s="1"/>
      <c r="J113" s="1"/>
      <c r="K113" s="1"/>
      <c r="L113" s="1"/>
      <c r="M113" s="1"/>
      <c r="N113" s="1"/>
      <c r="O113" s="1"/>
      <c r="P113" s="1"/>
      <c r="Q113" s="1"/>
      <c r="R113" s="1"/>
      <c r="S113" s="1"/>
      <c r="T113" s="1"/>
      <c r="U113" s="1"/>
      <c r="V113" s="1"/>
      <c r="W113" s="1"/>
      <c r="X113" s="1"/>
      <c r="Y113" s="1"/>
      <c r="Z113" s="1"/>
      <c r="AA113" s="1"/>
      <c r="AB113" s="1"/>
    </row>
    <row r="114" spans="1:28">
      <c r="A114" s="10"/>
      <c r="B114" s="2"/>
      <c r="C114" s="275"/>
      <c r="D114" s="2"/>
      <c r="E114" s="278"/>
      <c r="F114" s="40"/>
      <c r="G114" s="45"/>
      <c r="I114" s="1"/>
      <c r="J114" s="1"/>
      <c r="K114" s="1"/>
      <c r="L114" s="1"/>
      <c r="M114" s="1"/>
      <c r="N114" s="1"/>
      <c r="O114" s="1"/>
      <c r="P114" s="1"/>
      <c r="Q114" s="1"/>
      <c r="R114" s="1"/>
      <c r="S114" s="1"/>
      <c r="T114" s="1"/>
      <c r="U114" s="1"/>
      <c r="V114" s="1"/>
      <c r="W114" s="1"/>
      <c r="X114" s="1"/>
      <c r="Y114" s="1"/>
      <c r="Z114" s="1"/>
      <c r="AA114" s="1"/>
      <c r="AB114" s="1"/>
    </row>
    <row r="115" spans="1:28">
      <c r="A115" s="10"/>
      <c r="B115" s="2"/>
      <c r="C115" s="275"/>
      <c r="D115" s="2"/>
      <c r="E115" s="278"/>
      <c r="F115" s="40"/>
      <c r="G115" s="45"/>
      <c r="I115" s="1"/>
      <c r="J115" s="1"/>
      <c r="K115" s="1"/>
      <c r="L115" s="1"/>
      <c r="M115" s="1"/>
      <c r="N115" s="1"/>
      <c r="O115" s="1"/>
      <c r="P115" s="1"/>
      <c r="Q115" s="1"/>
      <c r="R115" s="1"/>
      <c r="S115" s="1"/>
      <c r="T115" s="1"/>
      <c r="U115" s="1"/>
      <c r="V115" s="1"/>
      <c r="W115" s="1"/>
      <c r="X115" s="1"/>
      <c r="Y115" s="1"/>
      <c r="Z115" s="1"/>
      <c r="AA115" s="1"/>
      <c r="AB115" s="1"/>
    </row>
    <row r="116" spans="1:28">
      <c r="A116" s="10"/>
      <c r="B116" s="2"/>
      <c r="C116" s="275"/>
      <c r="D116" s="2"/>
      <c r="E116" s="278"/>
      <c r="F116" s="40"/>
      <c r="G116" s="45"/>
      <c r="I116" s="1"/>
      <c r="J116" s="1"/>
      <c r="K116" s="1"/>
      <c r="L116" s="1"/>
      <c r="M116" s="1"/>
      <c r="N116" s="1"/>
      <c r="O116" s="1"/>
      <c r="P116" s="1"/>
      <c r="Q116" s="1"/>
      <c r="R116" s="1"/>
      <c r="S116" s="1"/>
      <c r="T116" s="1"/>
      <c r="U116" s="1"/>
      <c r="V116" s="1"/>
      <c r="W116" s="1"/>
      <c r="X116" s="1"/>
      <c r="Y116" s="1"/>
      <c r="Z116" s="1"/>
      <c r="AA116" s="1"/>
      <c r="AB116" s="1"/>
    </row>
    <row r="117" spans="1:28">
      <c r="A117" s="10"/>
      <c r="B117" s="2"/>
      <c r="C117" s="275"/>
      <c r="D117" s="2"/>
      <c r="E117" s="278"/>
      <c r="F117" s="40"/>
      <c r="G117" s="45"/>
      <c r="I117" s="1"/>
      <c r="J117" s="1"/>
      <c r="K117" s="1"/>
      <c r="L117" s="1"/>
      <c r="M117" s="1"/>
      <c r="N117" s="1"/>
      <c r="O117" s="1"/>
      <c r="P117" s="1"/>
      <c r="Q117" s="1"/>
      <c r="R117" s="1"/>
      <c r="S117" s="1"/>
      <c r="T117" s="1"/>
      <c r="U117" s="1"/>
      <c r="V117" s="1"/>
      <c r="W117" s="1"/>
      <c r="X117" s="1"/>
      <c r="Y117" s="1"/>
      <c r="Z117" s="1"/>
      <c r="AA117" s="1"/>
      <c r="AB117" s="1"/>
    </row>
    <row r="118" spans="1:28">
      <c r="A118" s="10"/>
      <c r="B118" s="2"/>
      <c r="C118" s="275"/>
      <c r="D118" s="2"/>
      <c r="E118" s="278"/>
      <c r="F118" s="40"/>
      <c r="G118" s="45"/>
      <c r="I118" s="1"/>
      <c r="J118" s="1"/>
      <c r="K118" s="1"/>
      <c r="L118" s="1"/>
      <c r="M118" s="1"/>
      <c r="N118" s="1"/>
      <c r="O118" s="1"/>
      <c r="P118" s="1"/>
      <c r="Q118" s="1"/>
      <c r="R118" s="1"/>
      <c r="S118" s="1"/>
      <c r="T118" s="1"/>
      <c r="U118" s="1"/>
      <c r="V118" s="1"/>
      <c r="W118" s="1"/>
      <c r="X118" s="1"/>
      <c r="Y118" s="1"/>
      <c r="Z118" s="1"/>
      <c r="AA118" s="1"/>
      <c r="AB118" s="1"/>
    </row>
    <row r="119" spans="1:28">
      <c r="A119" s="10"/>
      <c r="B119" s="2"/>
      <c r="C119" s="275"/>
      <c r="D119" s="2"/>
      <c r="E119" s="278"/>
      <c r="F119" s="40"/>
      <c r="G119" s="45"/>
      <c r="I119" s="1"/>
      <c r="J119" s="1"/>
      <c r="K119" s="1"/>
      <c r="L119" s="1"/>
      <c r="M119" s="1"/>
      <c r="N119" s="1"/>
      <c r="O119" s="1"/>
      <c r="P119" s="1"/>
      <c r="Q119" s="1"/>
      <c r="R119" s="1"/>
      <c r="S119" s="1"/>
      <c r="T119" s="1"/>
      <c r="U119" s="1"/>
      <c r="V119" s="1"/>
      <c r="W119" s="1"/>
      <c r="X119" s="1"/>
      <c r="Y119" s="1"/>
      <c r="Z119" s="1"/>
      <c r="AA119" s="1"/>
      <c r="AB119" s="1"/>
    </row>
    <row r="120" spans="1:28">
      <c r="A120" s="10"/>
      <c r="B120" s="2"/>
      <c r="C120" s="275"/>
      <c r="D120" s="2"/>
      <c r="E120" s="278"/>
      <c r="F120" s="40"/>
      <c r="G120" s="45"/>
      <c r="I120" s="1"/>
      <c r="J120" s="1"/>
      <c r="K120" s="1"/>
      <c r="L120" s="1"/>
      <c r="M120" s="1"/>
      <c r="N120" s="1"/>
      <c r="O120" s="1"/>
      <c r="P120" s="1"/>
      <c r="Q120" s="1"/>
      <c r="R120" s="1"/>
      <c r="S120" s="1"/>
      <c r="T120" s="1"/>
      <c r="U120" s="1"/>
      <c r="V120" s="1"/>
      <c r="W120" s="1"/>
      <c r="X120" s="1"/>
      <c r="Y120" s="1"/>
      <c r="Z120" s="1"/>
      <c r="AA120" s="1"/>
      <c r="AB120" s="1"/>
    </row>
    <row r="121" spans="1:28">
      <c r="A121" s="10"/>
      <c r="B121" s="2"/>
      <c r="C121" s="275"/>
      <c r="D121" s="2"/>
      <c r="E121" s="278"/>
      <c r="F121" s="40"/>
      <c r="G121" s="45"/>
      <c r="I121" s="1"/>
      <c r="J121" s="1"/>
      <c r="K121" s="1"/>
      <c r="L121" s="1"/>
      <c r="M121" s="1"/>
      <c r="N121" s="1"/>
      <c r="O121" s="1"/>
      <c r="P121" s="1"/>
      <c r="Q121" s="1"/>
      <c r="R121" s="1"/>
      <c r="S121" s="1"/>
      <c r="T121" s="1"/>
      <c r="U121" s="1"/>
      <c r="V121" s="1"/>
      <c r="W121" s="1"/>
      <c r="X121" s="1"/>
      <c r="Y121" s="1"/>
      <c r="Z121" s="1"/>
      <c r="AA121" s="1"/>
      <c r="AB121" s="1"/>
    </row>
    <row r="122" spans="1:28">
      <c r="A122" s="10"/>
      <c r="B122" s="2"/>
      <c r="C122" s="275"/>
      <c r="D122" s="2"/>
      <c r="E122" s="278"/>
      <c r="F122" s="40"/>
      <c r="G122" s="45"/>
      <c r="I122" s="1"/>
      <c r="J122" s="1"/>
      <c r="K122" s="1"/>
      <c r="L122" s="1"/>
      <c r="M122" s="1"/>
      <c r="N122" s="1"/>
      <c r="O122" s="1"/>
      <c r="P122" s="1"/>
      <c r="Q122" s="1"/>
      <c r="R122" s="1"/>
      <c r="S122" s="1"/>
      <c r="T122" s="1"/>
      <c r="U122" s="1"/>
      <c r="V122" s="1"/>
      <c r="W122" s="1"/>
      <c r="X122" s="1"/>
      <c r="Y122" s="1"/>
      <c r="Z122" s="1"/>
      <c r="AA122" s="1"/>
      <c r="AB122" s="1"/>
    </row>
    <row r="123" spans="1:28">
      <c r="A123" s="10"/>
      <c r="B123" s="2"/>
      <c r="C123" s="275"/>
      <c r="D123" s="2"/>
      <c r="E123" s="278"/>
      <c r="F123" s="40"/>
      <c r="G123" s="45"/>
      <c r="I123" s="1"/>
      <c r="J123" s="1"/>
      <c r="K123" s="1"/>
      <c r="L123" s="1"/>
      <c r="M123" s="1"/>
      <c r="N123" s="1"/>
      <c r="O123" s="1"/>
      <c r="P123" s="1"/>
      <c r="Q123" s="1"/>
      <c r="R123" s="1"/>
      <c r="S123" s="1"/>
      <c r="T123" s="1"/>
      <c r="U123" s="1"/>
      <c r="V123" s="1"/>
      <c r="W123" s="1"/>
      <c r="X123" s="1"/>
      <c r="Y123" s="1"/>
      <c r="Z123" s="1"/>
      <c r="AA123" s="1"/>
      <c r="AB123" s="1"/>
    </row>
    <row r="124" spans="1:28">
      <c r="A124" s="10"/>
      <c r="B124" s="2"/>
      <c r="C124" s="275"/>
      <c r="D124" s="2"/>
      <c r="E124" s="278"/>
      <c r="F124" s="40"/>
      <c r="G124" s="45"/>
      <c r="I124" s="1"/>
      <c r="J124" s="1"/>
      <c r="K124" s="1"/>
      <c r="L124" s="1"/>
      <c r="M124" s="1"/>
      <c r="N124" s="1"/>
      <c r="O124" s="1"/>
      <c r="P124" s="1"/>
      <c r="Q124" s="1"/>
      <c r="R124" s="1"/>
      <c r="S124" s="1"/>
      <c r="T124" s="1"/>
      <c r="U124" s="1"/>
      <c r="V124" s="1"/>
      <c r="W124" s="1"/>
      <c r="X124" s="1"/>
      <c r="Y124" s="1"/>
      <c r="Z124" s="1"/>
      <c r="AA124" s="1"/>
      <c r="AB124" s="1"/>
    </row>
    <row r="125" spans="1:28">
      <c r="A125" s="10"/>
      <c r="B125" s="2"/>
      <c r="C125" s="275"/>
      <c r="D125" s="2"/>
      <c r="E125" s="278"/>
      <c r="F125" s="40"/>
      <c r="G125" s="45"/>
      <c r="I125" s="1"/>
      <c r="J125" s="1"/>
      <c r="K125" s="1"/>
      <c r="L125" s="1"/>
      <c r="M125" s="1"/>
      <c r="N125" s="1"/>
      <c r="O125" s="1"/>
      <c r="P125" s="1"/>
      <c r="Q125" s="1"/>
      <c r="R125" s="1"/>
      <c r="S125" s="1"/>
      <c r="T125" s="1"/>
      <c r="U125" s="1"/>
      <c r="V125" s="1"/>
      <c r="W125" s="1"/>
      <c r="X125" s="1"/>
      <c r="Y125" s="1"/>
      <c r="Z125" s="1"/>
      <c r="AA125" s="1"/>
      <c r="AB125" s="1"/>
    </row>
    <row r="126" spans="1:28">
      <c r="A126" s="10"/>
      <c r="B126" s="2"/>
      <c r="C126" s="275"/>
      <c r="D126" s="2"/>
      <c r="E126" s="278"/>
      <c r="F126" s="40"/>
      <c r="G126" s="45"/>
      <c r="I126" s="1"/>
      <c r="J126" s="1"/>
      <c r="K126" s="1"/>
      <c r="L126" s="1"/>
      <c r="M126" s="1"/>
      <c r="N126" s="1"/>
      <c r="O126" s="1"/>
      <c r="P126" s="1"/>
      <c r="Q126" s="1"/>
      <c r="R126" s="1"/>
      <c r="S126" s="1"/>
      <c r="T126" s="1"/>
      <c r="U126" s="1"/>
      <c r="V126" s="1"/>
      <c r="W126" s="1"/>
      <c r="X126" s="1"/>
      <c r="Y126" s="1"/>
      <c r="Z126" s="1"/>
      <c r="AA126" s="1"/>
      <c r="AB126" s="1"/>
    </row>
    <row r="127" spans="1:28">
      <c r="A127" s="10"/>
      <c r="B127" s="2"/>
      <c r="C127" s="275"/>
      <c r="D127" s="2"/>
      <c r="E127" s="278"/>
      <c r="F127" s="40"/>
      <c r="G127" s="45"/>
      <c r="I127" s="1"/>
      <c r="J127" s="1"/>
      <c r="K127" s="1"/>
      <c r="L127" s="1"/>
      <c r="M127" s="1"/>
      <c r="N127" s="1"/>
      <c r="O127" s="1"/>
      <c r="P127" s="1"/>
      <c r="Q127" s="1"/>
      <c r="R127" s="1"/>
      <c r="S127" s="1"/>
      <c r="T127" s="1"/>
      <c r="U127" s="1"/>
      <c r="V127" s="1"/>
      <c r="W127" s="1"/>
      <c r="X127" s="1"/>
      <c r="Y127" s="1"/>
      <c r="Z127" s="1"/>
      <c r="AA127" s="1"/>
      <c r="AB127" s="1"/>
    </row>
    <row r="128" spans="1:28">
      <c r="A128" s="10"/>
      <c r="B128" s="2"/>
      <c r="C128" s="275"/>
      <c r="D128" s="2"/>
      <c r="E128" s="278"/>
      <c r="F128" s="40"/>
      <c r="G128" s="45"/>
      <c r="I128" s="1"/>
      <c r="J128" s="1"/>
      <c r="K128" s="1"/>
      <c r="L128" s="1"/>
      <c r="M128" s="1"/>
      <c r="N128" s="1"/>
      <c r="O128" s="1"/>
      <c r="P128" s="1"/>
      <c r="Q128" s="1"/>
      <c r="R128" s="1"/>
      <c r="S128" s="1"/>
      <c r="T128" s="1"/>
      <c r="U128" s="1"/>
      <c r="V128" s="1"/>
      <c r="W128" s="1"/>
      <c r="X128" s="1"/>
      <c r="Y128" s="1"/>
      <c r="Z128" s="1"/>
      <c r="AA128" s="1"/>
      <c r="AB128" s="1"/>
    </row>
    <row r="129" spans="1:7">
      <c r="A129" s="10"/>
      <c r="B129" s="2"/>
      <c r="C129" s="275"/>
      <c r="D129" s="2"/>
      <c r="E129" s="278"/>
      <c r="F129" s="40"/>
      <c r="G129" s="45"/>
    </row>
    <row r="130" spans="1:7">
      <c r="A130" s="10"/>
      <c r="B130" s="2"/>
      <c r="C130" s="275"/>
      <c r="D130" s="2"/>
      <c r="E130" s="278"/>
      <c r="F130" s="40"/>
      <c r="G130" s="45"/>
    </row>
    <row r="131" spans="1:7">
      <c r="A131" s="10"/>
      <c r="B131" s="2"/>
      <c r="C131" s="275"/>
      <c r="D131" s="2"/>
      <c r="E131" s="278"/>
      <c r="F131" s="40"/>
      <c r="G131" s="45"/>
    </row>
    <row r="132" spans="1:7">
      <c r="A132" s="10"/>
      <c r="B132" s="2"/>
      <c r="C132" s="275"/>
      <c r="D132" s="2"/>
      <c r="E132" s="278"/>
      <c r="F132" s="40"/>
      <c r="G132" s="45"/>
    </row>
    <row r="133" spans="1:7">
      <c r="A133" s="10"/>
      <c r="B133" s="2"/>
      <c r="C133" s="275"/>
      <c r="D133" s="2"/>
      <c r="E133" s="278"/>
      <c r="F133" s="40"/>
      <c r="G133" s="45"/>
    </row>
    <row r="134" spans="1:7">
      <c r="A134" s="10"/>
      <c r="B134" s="2"/>
      <c r="C134" s="275"/>
      <c r="D134" s="2"/>
      <c r="E134" s="278"/>
      <c r="F134" s="40"/>
      <c r="G134" s="45"/>
    </row>
    <row r="135" spans="1:7">
      <c r="A135" s="10"/>
      <c r="B135" s="2"/>
      <c r="C135" s="275"/>
      <c r="D135" s="39"/>
      <c r="E135" s="10"/>
      <c r="F135" s="40"/>
      <c r="G135" s="38"/>
    </row>
    <row r="136" spans="1:7" ht="15">
      <c r="A136" s="30"/>
      <c r="B136" s="411" t="s">
        <v>185</v>
      </c>
      <c r="C136" s="412"/>
      <c r="D136" s="37"/>
      <c r="E136" s="30"/>
      <c r="F136" s="404"/>
      <c r="G136" s="318"/>
    </row>
    <row r="137" spans="1:7">
      <c r="A137" s="32"/>
      <c r="B137" s="413" t="s">
        <v>119</v>
      </c>
      <c r="C137" s="414"/>
      <c r="D137" s="50"/>
      <c r="E137" s="32"/>
      <c r="F137" s="405"/>
      <c r="G137" s="287">
        <f>SUM(G87:G90)</f>
        <v>0</v>
      </c>
    </row>
    <row r="138" spans="1:7">
      <c r="E138" s="279"/>
    </row>
    <row r="139" spans="1:7">
      <c r="E139" s="279"/>
    </row>
    <row r="140" spans="1:7">
      <c r="E140" s="279"/>
    </row>
    <row r="141" spans="1:7">
      <c r="E141" s="279"/>
    </row>
    <row r="142" spans="1:7">
      <c r="E142" s="279"/>
    </row>
    <row r="143" spans="1:7">
      <c r="E143" s="279"/>
    </row>
    <row r="144" spans="1:7">
      <c r="E144" s="279"/>
    </row>
    <row r="145" spans="5:5">
      <c r="E145" s="279"/>
    </row>
    <row r="146" spans="5:5">
      <c r="E146" s="279"/>
    </row>
    <row r="147" spans="5:5">
      <c r="E147" s="279"/>
    </row>
    <row r="148" spans="5:5">
      <c r="E148" s="279"/>
    </row>
    <row r="149" spans="5:5">
      <c r="E149" s="279"/>
    </row>
    <row r="150" spans="5:5">
      <c r="E150" s="279"/>
    </row>
    <row r="151" spans="5:5">
      <c r="E151" s="279"/>
    </row>
    <row r="152" spans="5:5">
      <c r="E152" s="279"/>
    </row>
    <row r="153" spans="5:5">
      <c r="E153" s="279"/>
    </row>
    <row r="154" spans="5:5">
      <c r="E154" s="279"/>
    </row>
    <row r="155" spans="5:5">
      <c r="E155" s="279"/>
    </row>
    <row r="156" spans="5:5">
      <c r="E156" s="279"/>
    </row>
    <row r="157" spans="5:5">
      <c r="E157" s="279"/>
    </row>
    <row r="158" spans="5:5">
      <c r="E158" s="279"/>
    </row>
    <row r="159" spans="5:5">
      <c r="E159" s="279"/>
    </row>
    <row r="160" spans="5:5">
      <c r="E160" s="279"/>
    </row>
    <row r="161" spans="5:5">
      <c r="E161" s="279"/>
    </row>
    <row r="162" spans="5:5">
      <c r="E162" s="279"/>
    </row>
    <row r="163" spans="5:5">
      <c r="E163" s="279"/>
    </row>
    <row r="164" spans="5:5">
      <c r="E164" s="279"/>
    </row>
    <row r="165" spans="5:5">
      <c r="E165" s="279"/>
    </row>
    <row r="166" spans="5:5">
      <c r="E166" s="279"/>
    </row>
  </sheetData>
  <mergeCells count="43">
    <mergeCell ref="B80:C80"/>
    <mergeCell ref="B51:C51"/>
    <mergeCell ref="B42:C42"/>
    <mergeCell ref="B44:C44"/>
    <mergeCell ref="B46:C46"/>
    <mergeCell ref="B58:C58"/>
    <mergeCell ref="B66:C66"/>
    <mergeCell ref="B72:C72"/>
    <mergeCell ref="B70:C70"/>
    <mergeCell ref="F136:F137"/>
    <mergeCell ref="A1:G1"/>
    <mergeCell ref="B81:C81"/>
    <mergeCell ref="B10:C10"/>
    <mergeCell ref="B12:C12"/>
    <mergeCell ref="B136:C136"/>
    <mergeCell ref="B137:C137"/>
    <mergeCell ref="B4:C4"/>
    <mergeCell ref="B8:C8"/>
    <mergeCell ref="B21:C21"/>
    <mergeCell ref="B14:C14"/>
    <mergeCell ref="B23:C23"/>
    <mergeCell ref="B25:C25"/>
    <mergeCell ref="B27:C27"/>
    <mergeCell ref="B30:C30"/>
    <mergeCell ref="B32:C32"/>
    <mergeCell ref="B15:C15"/>
    <mergeCell ref="B17:C17"/>
    <mergeCell ref="B19:C19"/>
    <mergeCell ref="B34:C34"/>
    <mergeCell ref="B28:C28"/>
    <mergeCell ref="B36:C36"/>
    <mergeCell ref="B38:C38"/>
    <mergeCell ref="B40:C40"/>
    <mergeCell ref="B49:C49"/>
    <mergeCell ref="B68:C68"/>
    <mergeCell ref="B67:C67"/>
    <mergeCell ref="B60:C60"/>
    <mergeCell ref="B62:C62"/>
    <mergeCell ref="B64:C64"/>
    <mergeCell ref="B48:C48"/>
    <mergeCell ref="B53:C53"/>
    <mergeCell ref="B55:C55"/>
    <mergeCell ref="B56:C56"/>
  </mergeCells>
  <printOptions horizontalCentered="1"/>
  <pageMargins left="0.70866141732283472" right="0.70866141732283472" top="0.74803149606299213" bottom="0.74803149606299213" header="0.31496062992125984" footer="0.31496062992125984"/>
  <pageSetup paperSize="9" scale="90" firstPageNumber="2" orientation="portrait" blackAndWhite="1" useFirstPageNumber="1" horizontalDpi="300" verticalDpi="4294967292" r:id="rId1"/>
  <headerFooter>
    <oddFooter>&amp;LAL HABSHI CONSULTANTS, KUWAIT &amp;C&amp;P OF 16&amp;RBill-2 N. Velidhoo works</oddFooter>
  </headerFooter>
  <rowBreaks count="4" manualBreakCount="4">
    <brk id="28" max="6" man="1"/>
    <brk id="49" max="6" man="1"/>
    <brk id="68" max="6" man="1"/>
    <brk id="80"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131"/>
  <sheetViews>
    <sheetView showZeros="0" topLeftCell="A61" zoomScaleSheetLayoutView="100" workbookViewId="0">
      <selection activeCell="B61" sqref="B61"/>
    </sheetView>
  </sheetViews>
  <sheetFormatPr defaultColWidth="10.28515625" defaultRowHeight="12.75"/>
  <cols>
    <col min="1" max="1" width="8" style="1" customWidth="1"/>
    <col min="2" max="2" width="42.140625" style="51" customWidth="1"/>
    <col min="3" max="3" width="11.5703125" style="1" customWidth="1"/>
    <col min="4" max="4" width="8.140625" style="1" customWidth="1"/>
    <col min="5" max="5" width="9.42578125" style="52" customWidth="1"/>
    <col min="6" max="6" width="10.85546875" style="53" customWidth="1"/>
    <col min="7" max="7" width="13.140625" style="53" customWidth="1"/>
    <col min="8" max="21" width="10.28515625" style="2"/>
    <col min="22" max="16384" width="10.28515625" style="1"/>
  </cols>
  <sheetData>
    <row r="1" spans="1:22" ht="15" customHeight="1">
      <c r="A1" s="425" t="s">
        <v>181</v>
      </c>
      <c r="B1" s="426"/>
      <c r="C1" s="426"/>
      <c r="D1" s="426"/>
      <c r="E1" s="426"/>
      <c r="F1" s="426"/>
      <c r="G1" s="427"/>
    </row>
    <row r="2" spans="1:22" ht="15.75" customHeight="1">
      <c r="A2" s="428"/>
      <c r="B2" s="406"/>
      <c r="C2" s="406"/>
      <c r="D2" s="406"/>
      <c r="E2" s="406"/>
      <c r="F2" s="406"/>
      <c r="G2" s="429"/>
    </row>
    <row r="3" spans="1:22" ht="27" customHeight="1">
      <c r="A3" s="291" t="s">
        <v>183</v>
      </c>
      <c r="B3" s="49"/>
      <c r="C3" s="49"/>
      <c r="D3" s="49"/>
      <c r="E3" s="49"/>
      <c r="F3" s="49"/>
      <c r="G3" s="288"/>
    </row>
    <row r="4" spans="1:22">
      <c r="A4" s="289" t="s">
        <v>0</v>
      </c>
      <c r="B4" s="415" t="s">
        <v>1</v>
      </c>
      <c r="C4" s="416"/>
      <c r="D4" s="290" t="s">
        <v>2</v>
      </c>
      <c r="E4" s="290" t="s">
        <v>3</v>
      </c>
      <c r="F4" s="295" t="s">
        <v>6</v>
      </c>
      <c r="G4" s="295" t="s">
        <v>4</v>
      </c>
    </row>
    <row r="5" spans="1:22">
      <c r="A5" s="5" t="s">
        <v>5</v>
      </c>
      <c r="B5" s="7"/>
      <c r="C5" s="6"/>
      <c r="D5" s="8"/>
      <c r="E5" s="8"/>
      <c r="F5" s="9" t="s">
        <v>7</v>
      </c>
      <c r="G5" s="9" t="s">
        <v>7</v>
      </c>
    </row>
    <row r="6" spans="1:22" ht="8.25" customHeight="1">
      <c r="A6" s="10"/>
      <c r="B6" s="11"/>
      <c r="C6" s="12"/>
      <c r="D6" s="10"/>
      <c r="E6" s="13"/>
      <c r="F6" s="14"/>
      <c r="G6" s="14"/>
    </row>
    <row r="7" spans="1:22" s="310" customFormat="1" ht="17.25" customHeight="1">
      <c r="A7" s="315">
        <v>3.1</v>
      </c>
      <c r="B7" s="403" t="s">
        <v>167</v>
      </c>
      <c r="C7" s="402"/>
      <c r="D7" s="312"/>
      <c r="E7" s="18"/>
      <c r="F7" s="14"/>
      <c r="G7" s="14"/>
      <c r="H7" s="311"/>
      <c r="I7" s="311"/>
      <c r="J7" s="311"/>
      <c r="K7" s="311"/>
      <c r="L7" s="311"/>
      <c r="M7" s="311"/>
      <c r="N7" s="311"/>
      <c r="O7" s="311"/>
      <c r="P7" s="311"/>
      <c r="Q7" s="311"/>
      <c r="R7" s="311"/>
      <c r="S7" s="311"/>
      <c r="T7" s="311"/>
      <c r="U7" s="311"/>
      <c r="V7" s="311"/>
    </row>
    <row r="8" spans="1:22" s="310" customFormat="1" ht="48.75" customHeight="1">
      <c r="A8" s="312" t="s">
        <v>168</v>
      </c>
      <c r="B8" s="409" t="s">
        <v>156</v>
      </c>
      <c r="C8" s="410"/>
      <c r="D8" s="312" t="s">
        <v>9</v>
      </c>
      <c r="E8" s="18" t="s">
        <v>10</v>
      </c>
      <c r="F8" s="268"/>
      <c r="G8" s="268">
        <f>ROUND(IF(ISTEXT($E8),(1*$F8),($E8*$F8)),3)</f>
        <v>0</v>
      </c>
      <c r="H8" s="311"/>
      <c r="I8" s="311"/>
      <c r="J8" s="311"/>
      <c r="K8" s="311"/>
      <c r="L8" s="311"/>
      <c r="M8" s="311"/>
      <c r="N8" s="311"/>
      <c r="O8" s="311"/>
      <c r="P8" s="311"/>
      <c r="Q8" s="311"/>
      <c r="R8" s="311"/>
      <c r="S8" s="311"/>
      <c r="T8" s="311"/>
      <c r="U8" s="311"/>
      <c r="V8" s="311"/>
    </row>
    <row r="9" spans="1:22" s="310" customFormat="1" ht="9" customHeight="1">
      <c r="A9" s="312"/>
      <c r="B9" s="331"/>
      <c r="C9" s="332"/>
      <c r="D9" s="312"/>
      <c r="E9" s="18"/>
      <c r="F9" s="268"/>
      <c r="G9" s="268"/>
      <c r="H9" s="311"/>
      <c r="I9" s="311"/>
      <c r="J9" s="311"/>
      <c r="K9" s="311"/>
      <c r="L9" s="311"/>
      <c r="M9" s="311"/>
      <c r="N9" s="311"/>
      <c r="O9" s="311"/>
      <c r="P9" s="311"/>
      <c r="Q9" s="311"/>
      <c r="R9" s="311"/>
      <c r="S9" s="311"/>
      <c r="T9" s="311"/>
      <c r="U9" s="311"/>
      <c r="V9" s="311"/>
    </row>
    <row r="10" spans="1:22" s="310" customFormat="1" ht="35.25" customHeight="1">
      <c r="A10" s="308" t="s">
        <v>169</v>
      </c>
      <c r="B10" s="409" t="s">
        <v>187</v>
      </c>
      <c r="C10" s="410"/>
      <c r="D10" s="308" t="s">
        <v>19</v>
      </c>
      <c r="E10" s="55">
        <v>246</v>
      </c>
      <c r="F10" s="268"/>
      <c r="G10" s="268">
        <f>ROUND(IF(ISTEXT($E10),(1*$F10),($E10*$F10)),3)</f>
        <v>0</v>
      </c>
      <c r="H10" s="311"/>
      <c r="I10" s="311"/>
      <c r="J10" s="311"/>
      <c r="K10" s="311"/>
      <c r="L10" s="311"/>
      <c r="M10" s="311"/>
      <c r="N10" s="311"/>
      <c r="O10" s="311"/>
      <c r="P10" s="311"/>
      <c r="Q10" s="311"/>
      <c r="R10" s="311"/>
      <c r="S10" s="311"/>
      <c r="T10" s="311"/>
      <c r="U10" s="311"/>
      <c r="V10" s="311"/>
    </row>
    <row r="11" spans="1:22" s="310" customFormat="1" ht="10.5" customHeight="1">
      <c r="A11" s="308"/>
      <c r="B11" s="333"/>
      <c r="C11" s="334"/>
      <c r="D11" s="308"/>
      <c r="E11" s="55"/>
      <c r="F11" s="268"/>
      <c r="G11" s="268"/>
      <c r="H11" s="311"/>
      <c r="I11" s="311"/>
      <c r="J11" s="311"/>
      <c r="K11" s="311"/>
      <c r="L11" s="311"/>
      <c r="M11" s="311"/>
      <c r="N11" s="311"/>
      <c r="O11" s="311"/>
      <c r="P11" s="311"/>
      <c r="Q11" s="311"/>
      <c r="R11" s="311"/>
      <c r="S11" s="311"/>
      <c r="T11" s="311"/>
      <c r="U11" s="311"/>
      <c r="V11" s="311"/>
    </row>
    <row r="12" spans="1:22" s="310" customFormat="1" ht="33.75" customHeight="1">
      <c r="A12" s="308" t="s">
        <v>206</v>
      </c>
      <c r="B12" s="409" t="s">
        <v>190</v>
      </c>
      <c r="C12" s="410"/>
      <c r="D12" s="312" t="s">
        <v>19</v>
      </c>
      <c r="E12" s="18">
        <v>151</v>
      </c>
      <c r="F12" s="268"/>
      <c r="G12" s="268">
        <f>ROUND(IF(ISTEXT($E12),(1*$F12),($E12*$F12)),3)</f>
        <v>0</v>
      </c>
      <c r="H12" s="311"/>
      <c r="I12" s="311"/>
      <c r="J12" s="311"/>
      <c r="K12" s="311"/>
      <c r="L12" s="311"/>
      <c r="M12" s="311"/>
      <c r="N12" s="311"/>
      <c r="O12" s="311"/>
      <c r="P12" s="311"/>
      <c r="Q12" s="311"/>
      <c r="R12" s="311"/>
      <c r="S12" s="311"/>
      <c r="T12" s="311"/>
      <c r="U12" s="311"/>
      <c r="V12" s="311"/>
    </row>
    <row r="13" spans="1:22" s="310" customFormat="1" ht="10.5" customHeight="1">
      <c r="A13" s="308"/>
      <c r="B13" s="333"/>
      <c r="C13" s="334"/>
      <c r="D13" s="312"/>
      <c r="E13" s="18"/>
      <c r="F13" s="268"/>
      <c r="G13" s="268"/>
      <c r="H13" s="311"/>
      <c r="I13" s="311"/>
      <c r="J13" s="311"/>
      <c r="K13" s="311"/>
      <c r="L13" s="311"/>
      <c r="M13" s="311"/>
      <c r="N13" s="311"/>
      <c r="O13" s="311"/>
      <c r="P13" s="311"/>
      <c r="Q13" s="311"/>
      <c r="R13" s="311"/>
      <c r="S13" s="311"/>
      <c r="T13" s="311"/>
      <c r="U13" s="311"/>
      <c r="V13" s="311"/>
    </row>
    <row r="14" spans="1:22" s="310" customFormat="1" ht="18" customHeight="1">
      <c r="A14" s="315">
        <v>3.2</v>
      </c>
      <c r="B14" s="335" t="s">
        <v>12</v>
      </c>
      <c r="C14" s="332"/>
      <c r="D14" s="312"/>
      <c r="E14" s="18"/>
      <c r="F14" s="268"/>
      <c r="G14" s="268"/>
      <c r="H14" s="311"/>
      <c r="I14" s="311"/>
      <c r="J14" s="311"/>
      <c r="K14" s="311"/>
      <c r="L14" s="311"/>
      <c r="M14" s="311"/>
      <c r="N14" s="311"/>
      <c r="O14" s="311"/>
      <c r="P14" s="311"/>
      <c r="Q14" s="311"/>
      <c r="R14" s="311"/>
      <c r="S14" s="311"/>
      <c r="T14" s="311"/>
      <c r="U14" s="311"/>
      <c r="V14" s="311"/>
    </row>
    <row r="15" spans="1:22" s="310" customFormat="1" ht="108" customHeight="1">
      <c r="A15" s="312"/>
      <c r="B15" s="423" t="s">
        <v>194</v>
      </c>
      <c r="C15" s="424"/>
      <c r="D15" s="312" t="s">
        <v>193</v>
      </c>
      <c r="E15" s="18">
        <v>20077</v>
      </c>
      <c r="F15" s="268"/>
      <c r="G15" s="268">
        <f>ROUND(IF(ISTEXT($E15),(1*$F15),($E15*$F15)),3)</f>
        <v>0</v>
      </c>
      <c r="H15" s="311"/>
      <c r="I15" s="311"/>
      <c r="J15" s="311"/>
      <c r="K15" s="311"/>
      <c r="L15" s="311"/>
      <c r="M15" s="311"/>
      <c r="N15" s="311"/>
      <c r="O15" s="311"/>
      <c r="P15" s="311"/>
      <c r="Q15" s="311"/>
      <c r="R15" s="311"/>
      <c r="S15" s="311"/>
      <c r="T15" s="311"/>
      <c r="U15" s="311"/>
      <c r="V15" s="311"/>
    </row>
    <row r="16" spans="1:22" s="310" customFormat="1" ht="14.25" customHeight="1">
      <c r="A16" s="312"/>
      <c r="B16" s="335"/>
      <c r="C16" s="332"/>
      <c r="D16" s="312"/>
      <c r="E16" s="18"/>
      <c r="F16" s="268"/>
      <c r="G16" s="268"/>
      <c r="H16" s="311"/>
      <c r="I16" s="311"/>
      <c r="J16" s="311"/>
      <c r="K16" s="311"/>
      <c r="L16" s="311"/>
      <c r="M16" s="311"/>
      <c r="N16" s="311"/>
      <c r="O16" s="311"/>
      <c r="P16" s="311"/>
      <c r="Q16" s="311"/>
      <c r="R16" s="311"/>
      <c r="S16" s="311"/>
      <c r="T16" s="311"/>
      <c r="U16" s="311"/>
      <c r="V16" s="311"/>
    </row>
    <row r="17" spans="1:22" s="310" customFormat="1" ht="29.25" customHeight="1">
      <c r="A17" s="315">
        <v>3.3</v>
      </c>
      <c r="B17" s="401" t="s">
        <v>207</v>
      </c>
      <c r="C17" s="402"/>
      <c r="D17" s="312"/>
      <c r="E17" s="18"/>
      <c r="F17" s="269"/>
      <c r="G17" s="268">
        <f>IF(ISTEXT($E17),(1*$F17),($E17*$F17))</f>
        <v>0</v>
      </c>
      <c r="H17" s="311"/>
      <c r="I17" s="311"/>
      <c r="J17" s="311"/>
      <c r="K17" s="311"/>
      <c r="L17" s="311"/>
      <c r="M17" s="311"/>
      <c r="N17" s="311"/>
      <c r="O17" s="311"/>
      <c r="P17" s="311"/>
      <c r="Q17" s="311"/>
      <c r="R17" s="311"/>
      <c r="S17" s="311"/>
      <c r="T17" s="311"/>
      <c r="U17" s="311"/>
      <c r="V17" s="311"/>
    </row>
    <row r="18" spans="1:22" s="310" customFormat="1" ht="9.75" customHeight="1">
      <c r="A18" s="312"/>
      <c r="B18" s="335"/>
      <c r="C18" s="332"/>
      <c r="D18" s="312"/>
      <c r="E18" s="18"/>
      <c r="F18" s="268"/>
      <c r="G18" s="268"/>
      <c r="H18" s="311"/>
      <c r="I18" s="311"/>
      <c r="J18" s="311"/>
      <c r="K18" s="311"/>
      <c r="L18" s="311"/>
      <c r="M18" s="311"/>
      <c r="N18" s="311"/>
      <c r="O18" s="311"/>
      <c r="P18" s="311"/>
      <c r="Q18" s="311"/>
      <c r="R18" s="311"/>
      <c r="S18" s="311"/>
      <c r="T18" s="311"/>
      <c r="U18" s="311"/>
      <c r="V18" s="311"/>
    </row>
    <row r="19" spans="1:22" s="310" customFormat="1" ht="39" customHeight="1">
      <c r="A19" s="312" t="s">
        <v>173</v>
      </c>
      <c r="B19" s="423" t="s">
        <v>170</v>
      </c>
      <c r="C19" s="424"/>
      <c r="D19" s="312" t="s">
        <v>193</v>
      </c>
      <c r="E19" s="18">
        <v>2202</v>
      </c>
      <c r="F19" s="268"/>
      <c r="G19" s="268">
        <f>ROUND(IF(ISTEXT($E19),(1*$F19),($E19*$F19)),3)</f>
        <v>0</v>
      </c>
      <c r="H19" s="311"/>
      <c r="I19" s="311"/>
      <c r="J19" s="311"/>
      <c r="K19" s="311"/>
      <c r="L19" s="311"/>
      <c r="M19" s="311"/>
      <c r="N19" s="311"/>
      <c r="O19" s="311"/>
      <c r="P19" s="311"/>
      <c r="Q19" s="311"/>
      <c r="R19" s="311"/>
      <c r="S19" s="311"/>
      <c r="T19" s="311"/>
      <c r="U19" s="311"/>
      <c r="V19" s="311"/>
    </row>
    <row r="20" spans="1:22" s="310" customFormat="1" ht="13.5" customHeight="1">
      <c r="A20" s="312"/>
      <c r="B20" s="336"/>
      <c r="C20" s="337"/>
      <c r="D20" s="312"/>
      <c r="E20" s="18"/>
      <c r="F20" s="268"/>
      <c r="G20" s="268"/>
      <c r="H20" s="311"/>
      <c r="I20" s="311"/>
      <c r="J20" s="311"/>
      <c r="K20" s="311"/>
      <c r="L20" s="311"/>
      <c r="M20" s="311"/>
      <c r="N20" s="311"/>
      <c r="O20" s="311"/>
      <c r="P20" s="311"/>
      <c r="Q20" s="311"/>
      <c r="R20" s="311"/>
      <c r="S20" s="311"/>
      <c r="T20" s="311"/>
      <c r="U20" s="311"/>
      <c r="V20" s="311"/>
    </row>
    <row r="21" spans="1:22" s="310" customFormat="1" ht="54" customHeight="1">
      <c r="A21" s="312" t="s">
        <v>174</v>
      </c>
      <c r="B21" s="423" t="s">
        <v>171</v>
      </c>
      <c r="C21" s="424"/>
      <c r="D21" s="312" t="s">
        <v>193</v>
      </c>
      <c r="E21" s="18">
        <v>5125</v>
      </c>
      <c r="F21" s="268"/>
      <c r="G21" s="268">
        <f>ROUND(IF(ISTEXT($E21),(1*$F21),($E21*$F21)),3)</f>
        <v>0</v>
      </c>
      <c r="H21" s="311"/>
      <c r="I21" s="311"/>
      <c r="J21" s="311"/>
      <c r="K21" s="311"/>
      <c r="L21" s="311"/>
      <c r="M21" s="311"/>
      <c r="N21" s="311"/>
      <c r="O21" s="311"/>
      <c r="P21" s="311"/>
      <c r="Q21" s="311"/>
      <c r="R21" s="311"/>
      <c r="S21" s="311"/>
      <c r="T21" s="311"/>
      <c r="U21" s="311"/>
      <c r="V21" s="311"/>
    </row>
    <row r="22" spans="1:22" s="310" customFormat="1" ht="10.5" customHeight="1">
      <c r="A22" s="312"/>
      <c r="B22" s="335"/>
      <c r="C22" s="332"/>
      <c r="D22" s="312"/>
      <c r="E22" s="18"/>
      <c r="F22" s="268"/>
      <c r="G22" s="268"/>
      <c r="H22" s="311"/>
      <c r="I22" s="311"/>
      <c r="J22" s="311"/>
      <c r="K22" s="311"/>
      <c r="L22" s="311"/>
      <c r="M22" s="311"/>
      <c r="N22" s="311"/>
      <c r="O22" s="311"/>
      <c r="P22" s="311"/>
      <c r="Q22" s="311"/>
      <c r="R22" s="311"/>
      <c r="S22" s="311"/>
      <c r="T22" s="311"/>
      <c r="U22" s="311"/>
      <c r="V22" s="311"/>
    </row>
    <row r="23" spans="1:22" s="310" customFormat="1" ht="22.5" customHeight="1">
      <c r="A23" s="315">
        <v>3.4</v>
      </c>
      <c r="B23" s="401" t="s">
        <v>17</v>
      </c>
      <c r="C23" s="402"/>
      <c r="D23" s="312"/>
      <c r="E23" s="18"/>
      <c r="F23" s="268"/>
      <c r="G23" s="268"/>
      <c r="H23" s="311"/>
      <c r="I23" s="311"/>
      <c r="J23" s="311"/>
      <c r="K23" s="311"/>
      <c r="L23" s="311"/>
      <c r="M23" s="311"/>
      <c r="N23" s="311"/>
      <c r="O23" s="311"/>
      <c r="P23" s="311"/>
      <c r="Q23" s="311"/>
      <c r="R23" s="311"/>
      <c r="S23" s="311"/>
      <c r="T23" s="311"/>
      <c r="U23" s="311"/>
      <c r="V23" s="311"/>
    </row>
    <row r="24" spans="1:22" s="310" customFormat="1" ht="75" customHeight="1">
      <c r="A24" s="312"/>
      <c r="B24" s="419" t="s">
        <v>18</v>
      </c>
      <c r="C24" s="395"/>
      <c r="D24" s="312"/>
      <c r="E24" s="18"/>
      <c r="F24" s="268"/>
      <c r="G24" s="268">
        <f>ROUND(IF(ISTEXT($E24),(1*$F24),($E24*$F24)),3)</f>
        <v>0</v>
      </c>
      <c r="H24" s="311"/>
      <c r="I24" s="311"/>
      <c r="J24" s="311"/>
      <c r="K24" s="311"/>
      <c r="L24" s="311"/>
      <c r="M24" s="311"/>
      <c r="N24" s="311"/>
      <c r="O24" s="311"/>
      <c r="P24" s="311"/>
      <c r="Q24" s="311"/>
      <c r="R24" s="311"/>
      <c r="S24" s="311"/>
      <c r="T24" s="311"/>
      <c r="U24" s="311"/>
      <c r="V24" s="311"/>
    </row>
    <row r="25" spans="1:22" s="310" customFormat="1" ht="9.75" customHeight="1">
      <c r="A25" s="312"/>
      <c r="B25" s="331"/>
      <c r="C25" s="332"/>
      <c r="D25" s="312"/>
      <c r="E25" s="18"/>
      <c r="F25" s="268"/>
      <c r="G25" s="268"/>
      <c r="H25" s="311"/>
      <c r="I25" s="311"/>
      <c r="J25" s="311"/>
      <c r="K25" s="311"/>
      <c r="L25" s="311"/>
      <c r="M25" s="311"/>
      <c r="N25" s="311"/>
      <c r="O25" s="311"/>
      <c r="P25" s="311"/>
      <c r="Q25" s="311"/>
      <c r="R25" s="311"/>
      <c r="S25" s="311"/>
      <c r="T25" s="311"/>
      <c r="U25" s="311"/>
      <c r="V25" s="311"/>
    </row>
    <row r="26" spans="1:22" s="310" customFormat="1" ht="47.25" customHeight="1">
      <c r="A26" s="312" t="s">
        <v>175</v>
      </c>
      <c r="B26" s="423" t="s">
        <v>198</v>
      </c>
      <c r="C26" s="424"/>
      <c r="D26" s="312" t="s">
        <v>19</v>
      </c>
      <c r="E26" s="18">
        <v>304</v>
      </c>
      <c r="F26" s="268"/>
      <c r="G26" s="268">
        <f>ROUND(IF(ISTEXT($E26),(1*$F26),($E26*$F26)),3)</f>
        <v>0</v>
      </c>
      <c r="H26" s="311"/>
      <c r="I26" s="311"/>
      <c r="J26" s="311"/>
      <c r="K26" s="311"/>
      <c r="L26" s="311"/>
      <c r="M26" s="311"/>
      <c r="N26" s="311"/>
      <c r="O26" s="311"/>
      <c r="P26" s="311"/>
      <c r="Q26" s="311"/>
      <c r="R26" s="311"/>
      <c r="S26" s="311"/>
      <c r="T26" s="311"/>
      <c r="U26" s="311"/>
      <c r="V26" s="311"/>
    </row>
    <row r="27" spans="1:22" s="310" customFormat="1" ht="9.75" customHeight="1">
      <c r="A27" s="312"/>
      <c r="B27" s="336"/>
      <c r="C27" s="337"/>
      <c r="D27" s="312"/>
      <c r="E27" s="18"/>
      <c r="F27" s="268"/>
      <c r="G27" s="268"/>
      <c r="H27" s="311"/>
      <c r="I27" s="311"/>
      <c r="J27" s="311"/>
      <c r="K27" s="311"/>
      <c r="L27" s="311"/>
      <c r="M27" s="311"/>
      <c r="N27" s="311"/>
      <c r="O27" s="311"/>
      <c r="P27" s="311"/>
      <c r="Q27" s="311"/>
      <c r="R27" s="311"/>
      <c r="S27" s="311"/>
      <c r="T27" s="311"/>
      <c r="U27" s="311"/>
      <c r="V27" s="311"/>
    </row>
    <row r="28" spans="1:22" s="310" customFormat="1" ht="66.75" customHeight="1">
      <c r="A28" s="312" t="s">
        <v>176</v>
      </c>
      <c r="B28" s="423" t="s">
        <v>157</v>
      </c>
      <c r="C28" s="424"/>
      <c r="D28" s="312" t="s">
        <v>188</v>
      </c>
      <c r="E28" s="18">
        <v>304</v>
      </c>
      <c r="F28" s="268"/>
      <c r="G28" s="268">
        <f>ROUND(IF(ISTEXT($E28),(1*$F28),($E28*$F28)),3)</f>
        <v>0</v>
      </c>
      <c r="H28" s="311"/>
      <c r="I28" s="311"/>
      <c r="J28" s="311"/>
      <c r="K28" s="311"/>
      <c r="L28" s="311"/>
      <c r="M28" s="311"/>
      <c r="N28" s="311"/>
      <c r="O28" s="311"/>
      <c r="P28" s="311"/>
      <c r="Q28" s="311"/>
      <c r="R28" s="311"/>
      <c r="S28" s="311"/>
      <c r="T28" s="311"/>
      <c r="U28" s="311"/>
      <c r="V28" s="311"/>
    </row>
    <row r="29" spans="1:22" s="310" customFormat="1" ht="9.75" customHeight="1">
      <c r="A29" s="312"/>
      <c r="B29" s="335"/>
      <c r="C29" s="338"/>
      <c r="D29" s="312"/>
      <c r="E29" s="18"/>
      <c r="F29" s="268"/>
      <c r="G29" s="268"/>
      <c r="H29" s="311"/>
      <c r="I29" s="311"/>
      <c r="J29" s="311"/>
      <c r="K29" s="311"/>
      <c r="L29" s="311"/>
      <c r="M29" s="311"/>
      <c r="N29" s="311"/>
      <c r="O29" s="311"/>
      <c r="P29" s="311"/>
      <c r="Q29" s="311"/>
      <c r="R29" s="311"/>
      <c r="S29" s="311"/>
      <c r="T29" s="311"/>
      <c r="U29" s="311"/>
      <c r="V29" s="311"/>
    </row>
    <row r="30" spans="1:22" s="310" customFormat="1" ht="54" customHeight="1">
      <c r="A30" s="312" t="s">
        <v>177</v>
      </c>
      <c r="B30" s="409" t="s">
        <v>158</v>
      </c>
      <c r="C30" s="410"/>
      <c r="D30" s="312" t="s">
        <v>201</v>
      </c>
      <c r="E30" s="18">
        <v>76</v>
      </c>
      <c r="F30" s="268"/>
      <c r="G30" s="268">
        <f>ROUND(IF(ISTEXT($E30),(1*$F30),($E30*$F30)),3)</f>
        <v>0</v>
      </c>
      <c r="H30" s="311"/>
      <c r="I30" s="311"/>
      <c r="J30" s="311"/>
      <c r="K30" s="311"/>
      <c r="L30" s="311"/>
      <c r="M30" s="311"/>
      <c r="N30" s="311"/>
      <c r="O30" s="311"/>
      <c r="P30" s="311"/>
      <c r="Q30" s="311"/>
      <c r="R30" s="311"/>
      <c r="S30" s="311"/>
      <c r="T30" s="311"/>
      <c r="U30" s="311"/>
      <c r="V30" s="311"/>
    </row>
    <row r="31" spans="1:22" s="310" customFormat="1" ht="22.5" customHeight="1">
      <c r="A31" s="271"/>
      <c r="B31" s="430" t="s">
        <v>28</v>
      </c>
      <c r="C31" s="430"/>
      <c r="D31" s="271"/>
      <c r="E31" s="272"/>
      <c r="F31" s="273"/>
      <c r="G31" s="296">
        <f>ROUNDUP(SUM(G7:G30),2)</f>
        <v>0</v>
      </c>
      <c r="H31" s="311"/>
      <c r="I31" s="311"/>
      <c r="J31" s="311"/>
      <c r="K31" s="311"/>
      <c r="L31" s="311"/>
      <c r="M31" s="311"/>
      <c r="N31" s="311"/>
      <c r="O31" s="311"/>
      <c r="P31" s="311"/>
      <c r="Q31" s="311"/>
      <c r="R31" s="311"/>
      <c r="S31" s="311"/>
      <c r="T31" s="311"/>
      <c r="U31" s="311"/>
      <c r="V31" s="311"/>
    </row>
    <row r="32" spans="1:22" s="310" customFormat="1" ht="60.75" customHeight="1">
      <c r="A32" s="312" t="s">
        <v>208</v>
      </c>
      <c r="B32" s="409" t="s">
        <v>216</v>
      </c>
      <c r="C32" s="410"/>
      <c r="D32" s="312" t="s">
        <v>201</v>
      </c>
      <c r="E32" s="18">
        <v>75</v>
      </c>
      <c r="F32" s="14"/>
      <c r="G32" s="14">
        <f>ROUND(IF(ISTEXT($E32),(1*$F32),($E32*$F32)),3)</f>
        <v>0</v>
      </c>
      <c r="H32" s="311"/>
      <c r="I32" s="311"/>
      <c r="J32" s="311"/>
      <c r="K32" s="311"/>
      <c r="L32" s="311"/>
      <c r="M32" s="311"/>
      <c r="N32" s="311"/>
      <c r="O32" s="311"/>
      <c r="P32" s="311"/>
      <c r="Q32" s="311"/>
      <c r="R32" s="311"/>
      <c r="S32" s="311"/>
      <c r="T32" s="311"/>
      <c r="U32" s="311"/>
      <c r="V32" s="311"/>
    </row>
    <row r="33" spans="1:22" s="310" customFormat="1" ht="13.5" customHeight="1">
      <c r="A33" s="312"/>
      <c r="B33" s="339"/>
      <c r="C33" s="340"/>
      <c r="D33" s="312"/>
      <c r="E33" s="18"/>
      <c r="F33" s="14"/>
      <c r="G33" s="14"/>
      <c r="H33" s="311"/>
      <c r="I33" s="311"/>
      <c r="J33" s="311"/>
      <c r="K33" s="311"/>
      <c r="L33" s="311"/>
      <c r="M33" s="311"/>
      <c r="N33" s="311"/>
      <c r="O33" s="311"/>
      <c r="P33" s="311"/>
      <c r="Q33" s="311"/>
      <c r="R33" s="311"/>
      <c r="S33" s="311"/>
      <c r="T33" s="311"/>
      <c r="U33" s="311"/>
      <c r="V33" s="311"/>
    </row>
    <row r="34" spans="1:22" s="310" customFormat="1" ht="28.5" customHeight="1">
      <c r="A34" s="312" t="s">
        <v>209</v>
      </c>
      <c r="B34" s="423" t="s">
        <v>159</v>
      </c>
      <c r="C34" s="424"/>
      <c r="D34" s="312" t="s">
        <v>201</v>
      </c>
      <c r="E34" s="18">
        <v>56</v>
      </c>
      <c r="F34" s="14"/>
      <c r="G34" s="14">
        <f>ROUND(IF(ISTEXT($E34),(1*$F34),($E34*$F34)),3)</f>
        <v>0</v>
      </c>
      <c r="H34" s="311"/>
      <c r="I34" s="311"/>
      <c r="J34" s="311"/>
      <c r="K34" s="311"/>
      <c r="L34" s="311"/>
      <c r="M34" s="311"/>
      <c r="N34" s="311"/>
      <c r="O34" s="311"/>
      <c r="P34" s="311"/>
      <c r="Q34" s="311"/>
      <c r="R34" s="311"/>
      <c r="S34" s="311"/>
      <c r="T34" s="311"/>
      <c r="U34" s="311"/>
      <c r="V34" s="311"/>
    </row>
    <row r="35" spans="1:22" s="310" customFormat="1" ht="11.25" customHeight="1">
      <c r="A35" s="312"/>
      <c r="B35" s="431"/>
      <c r="C35" s="432"/>
      <c r="D35" s="312"/>
      <c r="E35" s="18"/>
      <c r="F35" s="14"/>
      <c r="G35" s="14"/>
      <c r="H35" s="311"/>
      <c r="I35" s="311"/>
      <c r="J35" s="311"/>
      <c r="K35" s="311"/>
      <c r="L35" s="311"/>
      <c r="M35" s="311"/>
      <c r="N35" s="311"/>
      <c r="O35" s="311"/>
      <c r="P35" s="311"/>
      <c r="Q35" s="311"/>
      <c r="R35" s="311"/>
      <c r="S35" s="311"/>
      <c r="T35" s="311"/>
      <c r="U35" s="311"/>
      <c r="V35" s="311"/>
    </row>
    <row r="36" spans="1:22" s="310" customFormat="1" ht="71.25" customHeight="1">
      <c r="A36" s="312" t="s">
        <v>210</v>
      </c>
      <c r="B36" s="433" t="s">
        <v>160</v>
      </c>
      <c r="C36" s="410"/>
      <c r="D36" s="312" t="s">
        <v>193</v>
      </c>
      <c r="E36" s="18">
        <v>2324</v>
      </c>
      <c r="F36" s="14"/>
      <c r="G36" s="14">
        <f>ROUND(IF(ISTEXT($E36),(1*$F36),($E36*$F36)),3)</f>
        <v>0</v>
      </c>
      <c r="H36" s="311"/>
      <c r="I36" s="311"/>
      <c r="J36" s="311"/>
      <c r="K36" s="311"/>
      <c r="L36" s="311"/>
      <c r="M36" s="311"/>
      <c r="N36" s="311"/>
      <c r="O36" s="311"/>
      <c r="P36" s="311"/>
      <c r="Q36" s="311"/>
      <c r="R36" s="311"/>
      <c r="S36" s="311"/>
      <c r="T36" s="311"/>
      <c r="U36" s="311"/>
      <c r="V36" s="311"/>
    </row>
    <row r="37" spans="1:22" s="310" customFormat="1" ht="12.75" customHeight="1">
      <c r="A37" s="312"/>
      <c r="B37" s="333"/>
      <c r="C37" s="334"/>
      <c r="D37" s="312"/>
      <c r="E37" s="18"/>
      <c r="F37" s="14"/>
      <c r="G37" s="14"/>
      <c r="H37" s="311"/>
      <c r="I37" s="311"/>
      <c r="J37" s="311"/>
      <c r="K37" s="311"/>
      <c r="L37" s="311"/>
      <c r="M37" s="311"/>
      <c r="N37" s="311"/>
      <c r="O37" s="311"/>
      <c r="P37" s="311"/>
      <c r="Q37" s="311"/>
      <c r="R37" s="311"/>
      <c r="S37" s="311"/>
      <c r="T37" s="311"/>
      <c r="U37" s="311"/>
      <c r="V37" s="311"/>
    </row>
    <row r="38" spans="1:22" s="310" customFormat="1" ht="12.75" customHeight="1">
      <c r="A38" s="315">
        <v>3.5</v>
      </c>
      <c r="B38" s="341" t="s">
        <v>23</v>
      </c>
      <c r="C38" s="334"/>
      <c r="D38" s="312"/>
      <c r="E38" s="18"/>
      <c r="F38" s="14"/>
      <c r="G38" s="14"/>
      <c r="H38" s="311"/>
      <c r="I38" s="311"/>
      <c r="J38" s="311"/>
      <c r="K38" s="311"/>
      <c r="L38" s="311"/>
      <c r="M38" s="311"/>
      <c r="N38" s="311"/>
      <c r="O38" s="311"/>
      <c r="P38" s="311"/>
      <c r="Q38" s="311"/>
      <c r="R38" s="311"/>
      <c r="S38" s="311"/>
      <c r="T38" s="311"/>
      <c r="U38" s="311"/>
      <c r="V38" s="311"/>
    </row>
    <row r="39" spans="1:22" s="310" customFormat="1" ht="12.75" customHeight="1">
      <c r="A39" s="312"/>
      <c r="B39" s="333"/>
      <c r="C39" s="334"/>
      <c r="D39" s="312"/>
      <c r="E39" s="18"/>
      <c r="F39" s="14"/>
      <c r="G39" s="14"/>
      <c r="H39" s="311"/>
      <c r="I39" s="311"/>
      <c r="J39" s="311"/>
      <c r="K39" s="311"/>
      <c r="L39" s="311"/>
      <c r="M39" s="311"/>
      <c r="N39" s="311"/>
      <c r="O39" s="311"/>
      <c r="P39" s="311"/>
      <c r="Q39" s="311"/>
      <c r="R39" s="311"/>
      <c r="S39" s="311"/>
      <c r="T39" s="311"/>
      <c r="U39" s="311"/>
      <c r="V39" s="311"/>
    </row>
    <row r="40" spans="1:22" s="310" customFormat="1" ht="61.5" customHeight="1">
      <c r="A40" s="312" t="s">
        <v>178</v>
      </c>
      <c r="B40" s="423" t="s">
        <v>212</v>
      </c>
      <c r="C40" s="424"/>
      <c r="D40" s="312" t="s">
        <v>201</v>
      </c>
      <c r="E40" s="18">
        <v>13</v>
      </c>
      <c r="F40" s="14"/>
      <c r="G40" s="14">
        <f>ROUND(IF(ISTEXT($E40),(1*$F40),($E40*$F40)),3)</f>
        <v>0</v>
      </c>
      <c r="H40" s="311"/>
      <c r="I40" s="311"/>
      <c r="J40" s="311"/>
      <c r="K40" s="311"/>
      <c r="L40" s="311"/>
      <c r="M40" s="311"/>
      <c r="N40" s="311"/>
      <c r="O40" s="311"/>
      <c r="P40" s="311"/>
      <c r="Q40" s="311"/>
      <c r="R40" s="311"/>
      <c r="S40" s="311"/>
      <c r="T40" s="311"/>
      <c r="U40" s="311"/>
      <c r="V40" s="311"/>
    </row>
    <row r="41" spans="1:22" s="310" customFormat="1" ht="13.5" customHeight="1">
      <c r="A41" s="312"/>
      <c r="B41" s="401"/>
      <c r="C41" s="402"/>
      <c r="D41" s="312"/>
      <c r="E41" s="18"/>
      <c r="F41" s="14"/>
      <c r="G41" s="14"/>
      <c r="H41" s="311"/>
      <c r="I41" s="311"/>
      <c r="J41" s="311"/>
      <c r="K41" s="311"/>
      <c r="L41" s="311"/>
      <c r="M41" s="311"/>
      <c r="N41" s="311"/>
      <c r="O41" s="311"/>
      <c r="P41" s="311"/>
      <c r="Q41" s="311"/>
      <c r="R41" s="311"/>
      <c r="S41" s="311"/>
      <c r="T41" s="311"/>
      <c r="U41" s="311"/>
      <c r="V41" s="311"/>
    </row>
    <row r="42" spans="1:22" s="310" customFormat="1" ht="61.5" customHeight="1">
      <c r="A42" s="312" t="s">
        <v>179</v>
      </c>
      <c r="B42" s="434" t="s">
        <v>161</v>
      </c>
      <c r="C42" s="435"/>
      <c r="D42" s="312" t="s">
        <v>211</v>
      </c>
      <c r="E42" s="18">
        <v>48</v>
      </c>
      <c r="F42" s="14"/>
      <c r="G42" s="14">
        <f>ROUND(IF(ISTEXT($E42),(1*$F42),($E42*$F42)),3)</f>
        <v>0</v>
      </c>
      <c r="H42" s="311"/>
      <c r="I42" s="311"/>
      <c r="J42" s="311"/>
      <c r="K42" s="311"/>
      <c r="L42" s="311"/>
      <c r="M42" s="311"/>
      <c r="N42" s="311"/>
      <c r="O42" s="311"/>
      <c r="P42" s="311"/>
      <c r="Q42" s="311"/>
      <c r="R42" s="311"/>
      <c r="S42" s="311"/>
      <c r="T42" s="311"/>
      <c r="U42" s="311"/>
      <c r="V42" s="311"/>
    </row>
    <row r="43" spans="1:22" s="310" customFormat="1" ht="13.5" customHeight="1">
      <c r="A43" s="312"/>
      <c r="B43" s="331"/>
      <c r="C43" s="332"/>
      <c r="D43" s="312"/>
      <c r="E43" s="18"/>
      <c r="F43" s="14"/>
      <c r="G43" s="14"/>
      <c r="H43" s="311"/>
      <c r="I43" s="311"/>
      <c r="J43" s="311"/>
      <c r="K43" s="311"/>
      <c r="L43" s="311"/>
      <c r="M43" s="311"/>
      <c r="N43" s="311"/>
      <c r="O43" s="311"/>
      <c r="P43" s="311"/>
      <c r="Q43" s="311"/>
      <c r="R43" s="311"/>
      <c r="S43" s="311"/>
      <c r="T43" s="311"/>
      <c r="U43" s="311"/>
      <c r="V43" s="311"/>
    </row>
    <row r="44" spans="1:22" s="310" customFormat="1" ht="69.75" customHeight="1">
      <c r="A44" s="312" t="s">
        <v>180</v>
      </c>
      <c r="B44" s="436" t="s">
        <v>213</v>
      </c>
      <c r="C44" s="424"/>
      <c r="D44" s="312" t="s">
        <v>201</v>
      </c>
      <c r="E44" s="18">
        <v>2</v>
      </c>
      <c r="F44" s="14"/>
      <c r="G44" s="14">
        <f>ROUND(IF(ISTEXT($E44),(1*$F44),($E44*$F44)),3)</f>
        <v>0</v>
      </c>
      <c r="H44" s="311"/>
      <c r="I44" s="311"/>
      <c r="J44" s="311"/>
      <c r="K44" s="311"/>
      <c r="L44" s="311"/>
      <c r="M44" s="311"/>
      <c r="N44" s="311"/>
      <c r="O44" s="311"/>
      <c r="P44" s="311"/>
      <c r="Q44" s="311"/>
      <c r="R44" s="311"/>
      <c r="S44" s="311"/>
      <c r="T44" s="311"/>
      <c r="U44" s="311"/>
      <c r="V44" s="311"/>
    </row>
    <row r="45" spans="1:22" s="310" customFormat="1" ht="10.5" customHeight="1">
      <c r="A45" s="312"/>
      <c r="B45" s="316"/>
      <c r="C45" s="313"/>
      <c r="D45" s="312"/>
      <c r="E45" s="18"/>
      <c r="F45" s="14"/>
      <c r="G45" s="14"/>
      <c r="H45" s="311"/>
      <c r="I45" s="311"/>
      <c r="J45" s="311"/>
      <c r="K45" s="311"/>
      <c r="L45" s="311"/>
      <c r="M45" s="311"/>
      <c r="N45" s="311"/>
      <c r="O45" s="311"/>
      <c r="P45" s="311"/>
      <c r="Q45" s="311"/>
      <c r="R45" s="311"/>
      <c r="S45" s="311"/>
      <c r="T45" s="311"/>
      <c r="U45" s="311"/>
      <c r="V45" s="311"/>
    </row>
    <row r="46" spans="1:22" s="310" customFormat="1" ht="69" customHeight="1">
      <c r="A46" s="312"/>
      <c r="B46" s="437"/>
      <c r="C46" s="438"/>
      <c r="D46" s="312"/>
      <c r="E46" s="18"/>
      <c r="F46" s="14"/>
      <c r="G46" s="14"/>
      <c r="H46" s="311"/>
      <c r="I46" s="311"/>
      <c r="J46" s="311"/>
      <c r="K46" s="311"/>
      <c r="L46" s="311"/>
      <c r="M46" s="311"/>
      <c r="N46" s="311"/>
      <c r="O46" s="311"/>
      <c r="P46" s="311"/>
      <c r="Q46" s="311"/>
      <c r="R46" s="311"/>
      <c r="S46" s="311"/>
      <c r="T46" s="311"/>
      <c r="U46" s="311"/>
      <c r="V46" s="311"/>
    </row>
    <row r="47" spans="1:22" ht="18.75" customHeight="1">
      <c r="A47" s="292"/>
      <c r="B47" s="47"/>
      <c r="C47" s="12"/>
      <c r="D47" s="10"/>
      <c r="E47" s="13"/>
      <c r="F47" s="268"/>
      <c r="G47" s="268"/>
    </row>
    <row r="48" spans="1:22" s="15" customFormat="1" ht="8.25" customHeight="1">
      <c r="A48" s="10"/>
      <c r="B48" s="11"/>
      <c r="C48" s="12"/>
      <c r="D48" s="10"/>
      <c r="E48" s="13"/>
      <c r="F48" s="268"/>
      <c r="G48" s="268"/>
      <c r="H48" s="16"/>
      <c r="I48" s="16"/>
      <c r="J48" s="16"/>
      <c r="K48" s="16"/>
      <c r="L48" s="16"/>
      <c r="M48" s="16"/>
      <c r="N48" s="16"/>
      <c r="O48" s="16"/>
      <c r="P48" s="16"/>
      <c r="Q48" s="16"/>
      <c r="R48" s="16"/>
      <c r="S48" s="16"/>
      <c r="T48" s="16"/>
      <c r="U48" s="16"/>
    </row>
    <row r="49" spans="1:21" s="15" customFormat="1" ht="45.75" customHeight="1">
      <c r="A49" s="17"/>
      <c r="B49" s="407"/>
      <c r="C49" s="408"/>
      <c r="D49" s="17"/>
      <c r="E49" s="18"/>
      <c r="F49" s="268"/>
      <c r="G49" s="268"/>
      <c r="H49" s="16"/>
      <c r="I49" s="16"/>
      <c r="J49" s="16"/>
      <c r="K49" s="16"/>
      <c r="L49" s="16"/>
      <c r="M49" s="16"/>
      <c r="N49" s="16"/>
      <c r="O49" s="16"/>
      <c r="P49" s="16"/>
      <c r="Q49" s="16"/>
      <c r="R49" s="16"/>
      <c r="S49" s="16"/>
      <c r="T49" s="16"/>
      <c r="U49" s="16"/>
    </row>
    <row r="50" spans="1:21" s="15" customFormat="1" ht="14.25" customHeight="1">
      <c r="A50" s="17"/>
      <c r="B50" s="20"/>
      <c r="C50" s="21"/>
      <c r="D50" s="17"/>
      <c r="E50" s="18"/>
      <c r="F50" s="268"/>
      <c r="G50" s="268"/>
      <c r="H50" s="16"/>
      <c r="I50" s="16"/>
      <c r="J50" s="16"/>
      <c r="K50" s="16"/>
      <c r="L50" s="16"/>
      <c r="M50" s="16"/>
      <c r="N50" s="16"/>
      <c r="O50" s="16"/>
      <c r="P50" s="16"/>
      <c r="Q50" s="16"/>
      <c r="R50" s="16"/>
      <c r="S50" s="16"/>
      <c r="T50" s="16"/>
      <c r="U50" s="16"/>
    </row>
    <row r="51" spans="1:21" s="15" customFormat="1" ht="40.5" customHeight="1">
      <c r="A51" s="54"/>
      <c r="B51" s="407"/>
      <c r="C51" s="408"/>
      <c r="D51" s="17"/>
      <c r="E51" s="18"/>
      <c r="F51" s="268"/>
      <c r="G51" s="268"/>
      <c r="H51" s="16"/>
      <c r="I51" s="16"/>
      <c r="J51" s="16"/>
      <c r="K51" s="16"/>
      <c r="L51" s="16"/>
      <c r="M51" s="16"/>
      <c r="N51" s="16"/>
      <c r="O51" s="16"/>
      <c r="P51" s="16"/>
      <c r="Q51" s="16"/>
      <c r="R51" s="16"/>
      <c r="S51" s="16"/>
      <c r="T51" s="16"/>
      <c r="U51" s="16"/>
    </row>
    <row r="52" spans="1:21" s="15" customFormat="1" ht="111.75" customHeight="1">
      <c r="A52" s="54"/>
      <c r="B52" s="22"/>
      <c r="C52" s="26"/>
      <c r="D52" s="54"/>
      <c r="E52" s="55"/>
      <c r="F52" s="268"/>
      <c r="G52" s="268"/>
      <c r="H52" s="16"/>
      <c r="I52" s="16"/>
      <c r="J52" s="16"/>
      <c r="K52" s="16"/>
      <c r="L52" s="16"/>
      <c r="M52" s="16"/>
      <c r="N52" s="16"/>
      <c r="O52" s="16"/>
      <c r="P52" s="16"/>
      <c r="Q52" s="16"/>
      <c r="R52" s="16"/>
      <c r="S52" s="16"/>
      <c r="T52" s="16"/>
      <c r="U52" s="16"/>
    </row>
    <row r="53" spans="1:21" s="15" customFormat="1" ht="26.25" customHeight="1">
      <c r="A53" s="271"/>
      <c r="B53" s="430" t="s">
        <v>28</v>
      </c>
      <c r="C53" s="430"/>
      <c r="D53" s="271"/>
      <c r="E53" s="272"/>
      <c r="F53" s="273"/>
      <c r="G53" s="296">
        <f>ROUNDUP(SUM(G32:G51),2)</f>
        <v>0</v>
      </c>
      <c r="H53" s="16"/>
      <c r="I53" s="16"/>
      <c r="J53" s="16"/>
      <c r="K53" s="16"/>
      <c r="L53" s="16"/>
      <c r="M53" s="16"/>
      <c r="N53" s="16"/>
      <c r="O53" s="16"/>
      <c r="P53" s="16"/>
      <c r="Q53" s="16"/>
      <c r="R53" s="16"/>
      <c r="S53" s="16"/>
      <c r="T53" s="16"/>
      <c r="U53" s="16"/>
    </row>
    <row r="54" spans="1:21">
      <c r="A54" s="10"/>
      <c r="B54" s="11"/>
      <c r="C54" s="2"/>
      <c r="D54" s="10"/>
      <c r="E54" s="27"/>
      <c r="F54" s="268"/>
      <c r="G54" s="268"/>
      <c r="H54" s="1"/>
      <c r="I54" s="1"/>
      <c r="J54" s="1"/>
      <c r="K54" s="1"/>
      <c r="L54" s="1"/>
      <c r="M54" s="1"/>
      <c r="N54" s="1"/>
      <c r="O54" s="1"/>
      <c r="P54" s="1"/>
      <c r="Q54" s="1"/>
      <c r="R54" s="1"/>
      <c r="S54" s="1"/>
      <c r="T54" s="1"/>
      <c r="U54" s="1"/>
    </row>
    <row r="55" spans="1:21">
      <c r="A55" s="10"/>
      <c r="B55" s="29"/>
      <c r="C55" s="2"/>
      <c r="D55" s="10"/>
      <c r="E55" s="27"/>
      <c r="F55" s="268"/>
      <c r="G55" s="268"/>
      <c r="H55" s="1"/>
      <c r="I55" s="1"/>
      <c r="J55" s="1"/>
      <c r="K55" s="1"/>
      <c r="L55" s="1"/>
      <c r="M55" s="1"/>
      <c r="N55" s="1"/>
      <c r="O55" s="1"/>
      <c r="P55" s="1"/>
      <c r="Q55" s="1"/>
      <c r="R55" s="1"/>
      <c r="S55" s="1"/>
      <c r="T55" s="1"/>
      <c r="U55" s="1"/>
    </row>
    <row r="56" spans="1:21">
      <c r="A56" s="10"/>
      <c r="B56" s="41" t="s">
        <v>31</v>
      </c>
      <c r="C56" s="2"/>
      <c r="D56" s="10"/>
      <c r="E56" s="27"/>
      <c r="F56" s="268"/>
      <c r="G56" s="268"/>
      <c r="H56" s="1"/>
      <c r="I56" s="1"/>
      <c r="J56" s="1"/>
      <c r="K56" s="1"/>
      <c r="L56" s="1"/>
      <c r="M56" s="1"/>
      <c r="N56" s="1"/>
      <c r="O56" s="1"/>
      <c r="P56" s="1"/>
      <c r="Q56" s="1"/>
      <c r="R56" s="1"/>
      <c r="S56" s="1"/>
      <c r="T56" s="1"/>
      <c r="U56" s="1"/>
    </row>
    <row r="57" spans="1:21">
      <c r="A57" s="10"/>
      <c r="B57" s="11"/>
      <c r="C57" s="2"/>
      <c r="D57" s="10"/>
      <c r="E57" s="27"/>
      <c r="F57" s="268"/>
      <c r="G57" s="268"/>
      <c r="H57" s="1"/>
      <c r="I57" s="1"/>
      <c r="J57" s="1"/>
      <c r="K57" s="1"/>
      <c r="L57" s="1"/>
      <c r="M57" s="1"/>
      <c r="N57" s="1"/>
      <c r="O57" s="1"/>
      <c r="P57" s="1"/>
      <c r="Q57" s="1"/>
      <c r="R57" s="1"/>
      <c r="S57" s="1"/>
      <c r="T57" s="1"/>
      <c r="U57" s="1"/>
    </row>
    <row r="58" spans="1:21">
      <c r="A58" s="10"/>
      <c r="B58" s="11" t="s">
        <v>172</v>
      </c>
      <c r="C58" s="2"/>
      <c r="D58" s="10"/>
      <c r="E58" s="27"/>
      <c r="F58" s="268"/>
      <c r="G58" s="268">
        <f>G31</f>
        <v>0</v>
      </c>
      <c r="H58" s="1"/>
      <c r="I58" s="1"/>
      <c r="J58" s="1"/>
      <c r="K58" s="1"/>
      <c r="L58" s="1"/>
      <c r="M58" s="1"/>
      <c r="N58" s="1"/>
      <c r="O58" s="1"/>
      <c r="P58" s="1"/>
      <c r="Q58" s="1"/>
      <c r="R58" s="1"/>
      <c r="S58" s="1"/>
      <c r="T58" s="1"/>
      <c r="U58" s="1"/>
    </row>
    <row r="59" spans="1:21">
      <c r="A59" s="10"/>
      <c r="B59" s="11"/>
      <c r="C59" s="2"/>
      <c r="D59" s="10"/>
      <c r="E59" s="27"/>
      <c r="F59" s="268"/>
      <c r="G59" s="268"/>
      <c r="H59" s="1"/>
      <c r="I59" s="1"/>
      <c r="J59" s="1"/>
      <c r="K59" s="1"/>
      <c r="L59" s="1"/>
      <c r="M59" s="1"/>
      <c r="N59" s="1"/>
      <c r="O59" s="1"/>
      <c r="P59" s="1"/>
      <c r="Q59" s="1"/>
      <c r="R59" s="1"/>
      <c r="S59" s="1"/>
      <c r="T59" s="1"/>
      <c r="U59" s="1"/>
    </row>
    <row r="60" spans="1:21">
      <c r="A60" s="10"/>
      <c r="B60" s="11" t="s">
        <v>253</v>
      </c>
      <c r="C60" s="2"/>
      <c r="D60" s="10"/>
      <c r="E60" s="27"/>
      <c r="F60" s="268"/>
      <c r="G60" s="268"/>
      <c r="H60" s="1"/>
      <c r="I60" s="1"/>
      <c r="J60" s="1"/>
      <c r="K60" s="1"/>
      <c r="L60" s="1"/>
      <c r="M60" s="1"/>
      <c r="N60" s="1"/>
      <c r="O60" s="1"/>
      <c r="P60" s="1"/>
      <c r="Q60" s="1"/>
      <c r="R60" s="1"/>
      <c r="S60" s="1"/>
      <c r="T60" s="1"/>
      <c r="U60" s="1"/>
    </row>
    <row r="61" spans="1:21">
      <c r="A61" s="10"/>
      <c r="B61" s="11"/>
      <c r="C61" s="2"/>
      <c r="D61" s="10"/>
      <c r="E61" s="27"/>
      <c r="F61" s="268"/>
      <c r="G61" s="268">
        <f>G53</f>
        <v>0</v>
      </c>
      <c r="H61" s="1"/>
      <c r="I61" s="1"/>
      <c r="J61" s="1"/>
      <c r="K61" s="1"/>
      <c r="L61" s="1"/>
      <c r="M61" s="1"/>
      <c r="N61" s="1"/>
      <c r="O61" s="1"/>
      <c r="P61" s="1"/>
      <c r="Q61" s="1"/>
      <c r="R61" s="1"/>
      <c r="S61" s="1"/>
      <c r="T61" s="1"/>
      <c r="U61" s="1"/>
    </row>
    <row r="62" spans="1:21">
      <c r="A62" s="10"/>
      <c r="B62" s="11"/>
      <c r="C62" s="2"/>
      <c r="D62" s="10"/>
      <c r="E62" s="27"/>
      <c r="F62" s="268"/>
      <c r="G62" s="268"/>
      <c r="H62" s="1"/>
      <c r="I62" s="1"/>
      <c r="J62" s="1"/>
      <c r="K62" s="1"/>
      <c r="L62" s="1"/>
      <c r="M62" s="1"/>
      <c r="N62" s="1"/>
      <c r="O62" s="1"/>
      <c r="P62" s="1"/>
      <c r="Q62" s="1"/>
      <c r="R62" s="1"/>
      <c r="S62" s="1"/>
      <c r="T62" s="1"/>
      <c r="U62" s="1"/>
    </row>
    <row r="63" spans="1:21">
      <c r="A63" s="10"/>
      <c r="B63" s="11"/>
      <c r="C63" s="2"/>
      <c r="D63" s="10"/>
      <c r="E63" s="27"/>
      <c r="F63" s="268"/>
      <c r="G63" s="268"/>
      <c r="H63" s="1"/>
      <c r="I63" s="1"/>
      <c r="J63" s="1"/>
      <c r="K63" s="1"/>
      <c r="L63" s="1"/>
      <c r="M63" s="1"/>
      <c r="N63" s="1"/>
      <c r="O63" s="1"/>
      <c r="P63" s="1"/>
      <c r="Q63" s="1"/>
      <c r="R63" s="1"/>
      <c r="S63" s="1"/>
      <c r="T63" s="1"/>
      <c r="U63" s="1"/>
    </row>
    <row r="64" spans="1:21">
      <c r="A64" s="10"/>
      <c r="B64" s="11"/>
      <c r="C64" s="2"/>
      <c r="D64" s="10"/>
      <c r="E64" s="27"/>
      <c r="F64" s="268"/>
      <c r="G64" s="268"/>
      <c r="H64" s="1"/>
      <c r="I64" s="1"/>
      <c r="J64" s="1"/>
      <c r="K64" s="1"/>
      <c r="L64" s="1"/>
      <c r="M64" s="1"/>
      <c r="N64" s="1"/>
      <c r="O64" s="1"/>
      <c r="P64" s="1"/>
      <c r="Q64" s="1"/>
      <c r="R64" s="1"/>
      <c r="S64" s="1"/>
      <c r="T64" s="1"/>
      <c r="U64" s="1"/>
    </row>
    <row r="65" spans="1:21">
      <c r="A65" s="10"/>
      <c r="B65" s="11"/>
      <c r="C65" s="2"/>
      <c r="D65" s="10"/>
      <c r="E65" s="27"/>
      <c r="F65" s="268"/>
      <c r="G65" s="268"/>
      <c r="H65" s="1"/>
      <c r="I65" s="1"/>
      <c r="J65" s="1"/>
      <c r="K65" s="1"/>
      <c r="L65" s="1"/>
      <c r="M65" s="1"/>
      <c r="N65" s="1"/>
      <c r="O65" s="1"/>
      <c r="P65" s="1"/>
      <c r="Q65" s="1"/>
      <c r="R65" s="1"/>
      <c r="S65" s="1"/>
      <c r="T65" s="1"/>
      <c r="U65" s="1"/>
    </row>
    <row r="66" spans="1:21">
      <c r="A66" s="10"/>
      <c r="B66" s="11"/>
      <c r="C66" s="2"/>
      <c r="D66" s="10"/>
      <c r="E66" s="27"/>
      <c r="F66" s="268"/>
      <c r="G66" s="268"/>
      <c r="H66" s="1"/>
      <c r="I66" s="1"/>
      <c r="J66" s="1"/>
      <c r="K66" s="1"/>
      <c r="L66" s="1"/>
      <c r="M66" s="1"/>
      <c r="N66" s="1"/>
      <c r="O66" s="1"/>
      <c r="P66" s="1"/>
      <c r="Q66" s="1"/>
      <c r="R66" s="1"/>
      <c r="S66" s="1"/>
      <c r="T66" s="1"/>
      <c r="U66" s="1"/>
    </row>
    <row r="67" spans="1:21">
      <c r="A67" s="10"/>
      <c r="B67" s="11"/>
      <c r="C67" s="2"/>
      <c r="D67" s="10"/>
      <c r="E67" s="27"/>
      <c r="F67" s="268"/>
      <c r="G67" s="268"/>
      <c r="H67" s="1"/>
      <c r="I67" s="1"/>
      <c r="J67" s="1"/>
      <c r="K67" s="1"/>
      <c r="L67" s="1"/>
      <c r="M67" s="1"/>
      <c r="N67" s="1"/>
      <c r="O67" s="1"/>
      <c r="P67" s="1"/>
      <c r="Q67" s="1"/>
      <c r="R67" s="1"/>
      <c r="S67" s="1"/>
      <c r="T67" s="1"/>
      <c r="U67" s="1"/>
    </row>
    <row r="68" spans="1:21">
      <c r="A68" s="10"/>
      <c r="B68" s="11"/>
      <c r="C68" s="2"/>
      <c r="D68" s="10"/>
      <c r="E68" s="27"/>
      <c r="F68" s="268"/>
      <c r="G68" s="268"/>
      <c r="H68" s="1"/>
      <c r="I68" s="1"/>
      <c r="J68" s="1"/>
      <c r="K68" s="1"/>
      <c r="L68" s="1"/>
      <c r="M68" s="1"/>
      <c r="N68" s="1"/>
      <c r="O68" s="1"/>
      <c r="P68" s="1"/>
      <c r="Q68" s="1"/>
      <c r="R68" s="1"/>
      <c r="S68" s="1"/>
      <c r="T68" s="1"/>
      <c r="U68" s="1"/>
    </row>
    <row r="69" spans="1:21">
      <c r="A69" s="10"/>
      <c r="B69" s="11"/>
      <c r="C69" s="2"/>
      <c r="D69" s="10"/>
      <c r="E69" s="27"/>
      <c r="F69" s="268"/>
      <c r="G69" s="268"/>
      <c r="H69" s="1"/>
      <c r="I69" s="1"/>
      <c r="J69" s="1"/>
      <c r="K69" s="1"/>
      <c r="L69" s="1"/>
      <c r="M69" s="1"/>
      <c r="N69" s="1"/>
      <c r="O69" s="1"/>
      <c r="P69" s="1"/>
      <c r="Q69" s="1"/>
      <c r="R69" s="1"/>
      <c r="S69" s="1"/>
      <c r="T69" s="1"/>
      <c r="U69" s="1"/>
    </row>
    <row r="70" spans="1:21">
      <c r="A70" s="10"/>
      <c r="B70" s="11"/>
      <c r="C70" s="2"/>
      <c r="D70" s="10"/>
      <c r="E70" s="27"/>
      <c r="F70" s="268"/>
      <c r="G70" s="268"/>
      <c r="H70" s="1"/>
      <c r="I70" s="1"/>
      <c r="J70" s="1"/>
      <c r="K70" s="1"/>
      <c r="L70" s="1"/>
      <c r="M70" s="1"/>
      <c r="N70" s="1"/>
      <c r="O70" s="1"/>
      <c r="P70" s="1"/>
      <c r="Q70" s="1"/>
      <c r="R70" s="1"/>
      <c r="S70" s="1"/>
      <c r="T70" s="1"/>
      <c r="U70" s="1"/>
    </row>
    <row r="71" spans="1:21">
      <c r="A71" s="10"/>
      <c r="B71" s="11"/>
      <c r="C71" s="2"/>
      <c r="D71" s="10"/>
      <c r="E71" s="27"/>
      <c r="F71" s="268"/>
      <c r="G71" s="268"/>
      <c r="H71" s="1"/>
      <c r="I71" s="1"/>
      <c r="J71" s="1"/>
      <c r="K71" s="1"/>
      <c r="L71" s="1"/>
      <c r="M71" s="1"/>
      <c r="N71" s="1"/>
      <c r="O71" s="1"/>
      <c r="P71" s="1"/>
      <c r="Q71" s="1"/>
      <c r="R71" s="1"/>
      <c r="S71" s="1"/>
      <c r="T71" s="1"/>
      <c r="U71" s="1"/>
    </row>
    <row r="72" spans="1:21">
      <c r="A72" s="10"/>
      <c r="B72" s="11"/>
      <c r="C72" s="2"/>
      <c r="D72" s="10"/>
      <c r="E72" s="27"/>
      <c r="F72" s="268"/>
      <c r="G72" s="268"/>
      <c r="H72" s="1"/>
      <c r="I72" s="1"/>
      <c r="J72" s="1"/>
      <c r="K72" s="1"/>
      <c r="L72" s="1"/>
      <c r="M72" s="1"/>
      <c r="N72" s="1"/>
      <c r="O72" s="1"/>
      <c r="P72" s="1"/>
      <c r="Q72" s="1"/>
      <c r="R72" s="1"/>
      <c r="S72" s="1"/>
      <c r="T72" s="1"/>
      <c r="U72" s="1"/>
    </row>
    <row r="73" spans="1:21">
      <c r="A73" s="10"/>
      <c r="B73" s="11"/>
      <c r="C73" s="2"/>
      <c r="D73" s="10"/>
      <c r="E73" s="27"/>
      <c r="F73" s="268"/>
      <c r="G73" s="268"/>
      <c r="H73" s="1"/>
      <c r="I73" s="1"/>
      <c r="J73" s="1"/>
      <c r="K73" s="1"/>
      <c r="L73" s="1"/>
      <c r="M73" s="1"/>
      <c r="N73" s="1"/>
      <c r="O73" s="1"/>
      <c r="P73" s="1"/>
      <c r="Q73" s="1"/>
      <c r="R73" s="1"/>
      <c r="S73" s="1"/>
      <c r="T73" s="1"/>
      <c r="U73" s="1"/>
    </row>
    <row r="74" spans="1:21">
      <c r="A74" s="10"/>
      <c r="B74" s="11"/>
      <c r="C74" s="2"/>
      <c r="D74" s="10"/>
      <c r="E74" s="27"/>
      <c r="F74" s="268"/>
      <c r="G74" s="268"/>
      <c r="H74" s="1"/>
      <c r="I74" s="1"/>
      <c r="J74" s="1"/>
      <c r="K74" s="1"/>
      <c r="L74" s="1"/>
      <c r="M74" s="1"/>
      <c r="N74" s="1"/>
      <c r="O74" s="1"/>
      <c r="P74" s="1"/>
      <c r="Q74" s="1"/>
      <c r="R74" s="1"/>
      <c r="S74" s="1"/>
      <c r="T74" s="1"/>
      <c r="U74" s="1"/>
    </row>
    <row r="75" spans="1:21">
      <c r="A75" s="10"/>
      <c r="B75" s="11"/>
      <c r="C75" s="2"/>
      <c r="D75" s="10"/>
      <c r="E75" s="27"/>
      <c r="F75" s="268"/>
      <c r="G75" s="268"/>
      <c r="H75" s="1"/>
      <c r="I75" s="1"/>
      <c r="J75" s="1"/>
      <c r="K75" s="1"/>
      <c r="L75" s="1"/>
      <c r="M75" s="1"/>
      <c r="N75" s="1"/>
      <c r="O75" s="1"/>
      <c r="P75" s="1"/>
      <c r="Q75" s="1"/>
      <c r="R75" s="1"/>
      <c r="S75" s="1"/>
      <c r="T75" s="1"/>
      <c r="U75" s="1"/>
    </row>
    <row r="76" spans="1:21">
      <c r="A76" s="10"/>
      <c r="B76" s="11"/>
      <c r="C76" s="2"/>
      <c r="D76" s="10"/>
      <c r="E76" s="27"/>
      <c r="F76" s="268"/>
      <c r="G76" s="268"/>
      <c r="H76" s="1"/>
      <c r="I76" s="1"/>
      <c r="J76" s="1"/>
      <c r="K76" s="1"/>
      <c r="L76" s="1"/>
      <c r="M76" s="1"/>
      <c r="N76" s="1"/>
      <c r="O76" s="1"/>
      <c r="P76" s="1"/>
      <c r="Q76" s="1"/>
      <c r="R76" s="1"/>
      <c r="S76" s="1"/>
      <c r="T76" s="1"/>
      <c r="U76" s="1"/>
    </row>
    <row r="77" spans="1:21">
      <c r="A77" s="10"/>
      <c r="B77" s="11"/>
      <c r="C77" s="2"/>
      <c r="D77" s="10"/>
      <c r="E77" s="27"/>
      <c r="F77" s="268"/>
      <c r="G77" s="268"/>
      <c r="H77" s="1"/>
      <c r="I77" s="1"/>
      <c r="J77" s="1"/>
      <c r="K77" s="1"/>
      <c r="L77" s="1"/>
      <c r="M77" s="1"/>
      <c r="N77" s="1"/>
      <c r="O77" s="1"/>
      <c r="P77" s="1"/>
      <c r="Q77" s="1"/>
      <c r="R77" s="1"/>
      <c r="S77" s="1"/>
      <c r="T77" s="1"/>
      <c r="U77" s="1"/>
    </row>
    <row r="78" spans="1:21">
      <c r="A78" s="10"/>
      <c r="B78" s="11"/>
      <c r="C78" s="2"/>
      <c r="D78" s="10"/>
      <c r="E78" s="27"/>
      <c r="F78" s="268"/>
      <c r="G78" s="268"/>
      <c r="H78" s="1"/>
      <c r="I78" s="1"/>
      <c r="J78" s="1"/>
      <c r="K78" s="1"/>
      <c r="L78" s="1"/>
      <c r="M78" s="1"/>
      <c r="N78" s="1"/>
      <c r="O78" s="1"/>
      <c r="P78" s="1"/>
      <c r="Q78" s="1"/>
      <c r="R78" s="1"/>
      <c r="S78" s="1"/>
      <c r="T78" s="1"/>
      <c r="U78" s="1"/>
    </row>
    <row r="79" spans="1:21">
      <c r="A79" s="10"/>
      <c r="B79" s="11"/>
      <c r="C79" s="2"/>
      <c r="D79" s="10"/>
      <c r="E79" s="27"/>
      <c r="F79" s="268"/>
      <c r="G79" s="268"/>
      <c r="H79" s="1"/>
      <c r="I79" s="1"/>
      <c r="J79" s="1"/>
      <c r="K79" s="1"/>
      <c r="L79" s="1"/>
      <c r="M79" s="1"/>
      <c r="N79" s="1"/>
      <c r="O79" s="1"/>
      <c r="P79" s="1"/>
      <c r="Q79" s="1"/>
      <c r="R79" s="1"/>
      <c r="S79" s="1"/>
      <c r="T79" s="1"/>
      <c r="U79" s="1"/>
    </row>
    <row r="80" spans="1:21">
      <c r="A80" s="10"/>
      <c r="B80" s="11"/>
      <c r="C80" s="2"/>
      <c r="D80" s="10"/>
      <c r="E80" s="27"/>
      <c r="F80" s="268"/>
      <c r="G80" s="268"/>
      <c r="H80" s="1"/>
      <c r="I80" s="1"/>
      <c r="J80" s="1"/>
      <c r="K80" s="1"/>
      <c r="L80" s="1"/>
      <c r="M80" s="1"/>
      <c r="N80" s="1"/>
      <c r="O80" s="1"/>
      <c r="P80" s="1"/>
      <c r="Q80" s="1"/>
      <c r="R80" s="1"/>
      <c r="S80" s="1"/>
      <c r="T80" s="1"/>
      <c r="U80" s="1"/>
    </row>
    <row r="81" spans="1:21">
      <c r="A81" s="10"/>
      <c r="B81" s="11"/>
      <c r="C81" s="2"/>
      <c r="D81" s="10"/>
      <c r="E81" s="27"/>
      <c r="F81" s="268"/>
      <c r="G81" s="268"/>
      <c r="H81" s="1"/>
      <c r="I81" s="1"/>
      <c r="J81" s="1"/>
      <c r="K81" s="1"/>
      <c r="L81" s="1"/>
      <c r="M81" s="1"/>
      <c r="N81" s="1"/>
      <c r="O81" s="1"/>
      <c r="P81" s="1"/>
      <c r="Q81" s="1"/>
      <c r="R81" s="1"/>
      <c r="S81" s="1"/>
      <c r="T81" s="1"/>
      <c r="U81" s="1"/>
    </row>
    <row r="82" spans="1:21">
      <c r="A82" s="10"/>
      <c r="B82" s="11"/>
      <c r="C82" s="2"/>
      <c r="D82" s="10"/>
      <c r="E82" s="27"/>
      <c r="F82" s="268"/>
      <c r="G82" s="268"/>
      <c r="H82" s="1"/>
      <c r="I82" s="1"/>
      <c r="J82" s="1"/>
      <c r="K82" s="1"/>
      <c r="L82" s="1"/>
      <c r="M82" s="1"/>
      <c r="N82" s="1"/>
      <c r="O82" s="1"/>
      <c r="P82" s="1"/>
      <c r="Q82" s="1"/>
      <c r="R82" s="1"/>
      <c r="S82" s="1"/>
      <c r="T82" s="1"/>
      <c r="U82" s="1"/>
    </row>
    <row r="83" spans="1:21">
      <c r="A83" s="10"/>
      <c r="B83" s="11"/>
      <c r="C83" s="2"/>
      <c r="D83" s="10"/>
      <c r="E83" s="27"/>
      <c r="F83" s="268"/>
      <c r="G83" s="268"/>
      <c r="H83" s="1"/>
      <c r="I83" s="1"/>
      <c r="J83" s="1"/>
      <c r="K83" s="1"/>
      <c r="L83" s="1"/>
      <c r="M83" s="1"/>
      <c r="N83" s="1"/>
      <c r="O83" s="1"/>
      <c r="P83" s="1"/>
      <c r="Q83" s="1"/>
      <c r="R83" s="1"/>
      <c r="S83" s="1"/>
      <c r="T83" s="1"/>
      <c r="U83" s="1"/>
    </row>
    <row r="84" spans="1:21">
      <c r="A84" s="10"/>
      <c r="B84" s="11"/>
      <c r="C84" s="2"/>
      <c r="D84" s="10"/>
      <c r="E84" s="27"/>
      <c r="F84" s="268"/>
      <c r="G84" s="268"/>
      <c r="H84" s="1"/>
      <c r="I84" s="1"/>
      <c r="J84" s="1"/>
      <c r="K84" s="1"/>
      <c r="L84" s="1"/>
      <c r="M84" s="1"/>
      <c r="N84" s="1"/>
      <c r="O84" s="1"/>
      <c r="P84" s="1"/>
      <c r="Q84" s="1"/>
      <c r="R84" s="1"/>
      <c r="S84" s="1"/>
      <c r="T84" s="1"/>
      <c r="U84" s="1"/>
    </row>
    <row r="85" spans="1:21">
      <c r="A85" s="10"/>
      <c r="B85" s="11"/>
      <c r="C85" s="2"/>
      <c r="D85" s="10"/>
      <c r="E85" s="27"/>
      <c r="F85" s="268"/>
      <c r="G85" s="268"/>
      <c r="H85" s="1"/>
      <c r="I85" s="1"/>
      <c r="J85" s="1"/>
      <c r="K85" s="1"/>
      <c r="L85" s="1"/>
      <c r="M85" s="1"/>
      <c r="N85" s="1"/>
      <c r="O85" s="1"/>
      <c r="P85" s="1"/>
      <c r="Q85" s="1"/>
      <c r="R85" s="1"/>
      <c r="S85" s="1"/>
      <c r="T85" s="1"/>
      <c r="U85" s="1"/>
    </row>
    <row r="86" spans="1:21">
      <c r="A86" s="10"/>
      <c r="B86" s="11"/>
      <c r="C86" s="2"/>
      <c r="D86" s="10"/>
      <c r="E86" s="27"/>
      <c r="F86" s="268"/>
      <c r="G86" s="268"/>
      <c r="H86" s="1"/>
      <c r="I86" s="1"/>
      <c r="J86" s="1"/>
      <c r="K86" s="1"/>
      <c r="L86" s="1"/>
      <c r="M86" s="1"/>
      <c r="N86" s="1"/>
      <c r="O86" s="1"/>
      <c r="P86" s="1"/>
      <c r="Q86" s="1"/>
      <c r="R86" s="1"/>
      <c r="S86" s="1"/>
      <c r="T86" s="1"/>
      <c r="U86" s="1"/>
    </row>
    <row r="87" spans="1:21">
      <c r="A87" s="10"/>
      <c r="B87" s="11"/>
      <c r="C87" s="2"/>
      <c r="D87" s="10"/>
      <c r="E87" s="27"/>
      <c r="F87" s="268"/>
      <c r="G87" s="268"/>
      <c r="H87" s="1"/>
      <c r="I87" s="1"/>
      <c r="J87" s="1"/>
      <c r="K87" s="1"/>
      <c r="L87" s="1"/>
      <c r="M87" s="1"/>
      <c r="N87" s="1"/>
      <c r="O87" s="1"/>
      <c r="P87" s="1"/>
      <c r="Q87" s="1"/>
      <c r="R87" s="1"/>
      <c r="S87" s="1"/>
      <c r="T87" s="1"/>
      <c r="U87" s="1"/>
    </row>
    <row r="88" spans="1:21">
      <c r="A88" s="10"/>
      <c r="B88" s="11"/>
      <c r="C88" s="2"/>
      <c r="D88" s="10"/>
      <c r="E88" s="27"/>
      <c r="F88" s="268"/>
      <c r="G88" s="268"/>
      <c r="H88" s="1"/>
      <c r="I88" s="1"/>
      <c r="J88" s="1"/>
      <c r="K88" s="1"/>
      <c r="L88" s="1"/>
      <c r="M88" s="1"/>
      <c r="N88" s="1"/>
      <c r="O88" s="1"/>
      <c r="P88" s="1"/>
      <c r="Q88" s="1"/>
      <c r="R88" s="1"/>
      <c r="S88" s="1"/>
      <c r="T88" s="1"/>
      <c r="U88" s="1"/>
    </row>
    <row r="89" spans="1:21">
      <c r="A89" s="10"/>
      <c r="B89" s="11"/>
      <c r="C89" s="2"/>
      <c r="D89" s="10"/>
      <c r="E89" s="27"/>
      <c r="F89" s="268"/>
      <c r="G89" s="268"/>
      <c r="H89" s="1"/>
      <c r="I89" s="1"/>
      <c r="J89" s="1"/>
      <c r="K89" s="1"/>
      <c r="L89" s="1"/>
      <c r="M89" s="1"/>
      <c r="N89" s="1"/>
      <c r="O89" s="1"/>
      <c r="P89" s="1"/>
      <c r="Q89" s="1"/>
      <c r="R89" s="1"/>
      <c r="S89" s="1"/>
      <c r="T89" s="1"/>
      <c r="U89" s="1"/>
    </row>
    <row r="90" spans="1:21">
      <c r="A90" s="10"/>
      <c r="B90" s="11"/>
      <c r="C90" s="2"/>
      <c r="D90" s="10"/>
      <c r="E90" s="27"/>
      <c r="F90" s="268"/>
      <c r="G90" s="268"/>
      <c r="H90" s="1"/>
      <c r="I90" s="1"/>
      <c r="J90" s="1"/>
      <c r="K90" s="1"/>
      <c r="L90" s="1"/>
      <c r="M90" s="1"/>
      <c r="N90" s="1"/>
      <c r="O90" s="1"/>
      <c r="P90" s="1"/>
      <c r="Q90" s="1"/>
      <c r="R90" s="1"/>
      <c r="S90" s="1"/>
      <c r="T90" s="1"/>
      <c r="U90" s="1"/>
    </row>
    <row r="91" spans="1:21">
      <c r="A91" s="10"/>
      <c r="B91" s="11"/>
      <c r="C91" s="2"/>
      <c r="D91" s="10"/>
      <c r="E91" s="27"/>
      <c r="F91" s="268"/>
      <c r="G91" s="268"/>
      <c r="H91" s="1"/>
      <c r="I91" s="1"/>
      <c r="J91" s="1"/>
      <c r="K91" s="1"/>
      <c r="L91" s="1"/>
      <c r="M91" s="1"/>
      <c r="N91" s="1"/>
      <c r="O91" s="1"/>
      <c r="P91" s="1"/>
      <c r="Q91" s="1"/>
      <c r="R91" s="1"/>
      <c r="S91" s="1"/>
      <c r="T91" s="1"/>
      <c r="U91" s="1"/>
    </row>
    <row r="92" spans="1:21">
      <c r="A92" s="10"/>
      <c r="B92" s="11"/>
      <c r="C92" s="2"/>
      <c r="D92" s="10"/>
      <c r="E92" s="27"/>
      <c r="F92" s="268"/>
      <c r="G92" s="268"/>
      <c r="H92" s="1"/>
      <c r="I92" s="1"/>
      <c r="J92" s="1"/>
      <c r="K92" s="1"/>
      <c r="L92" s="1"/>
      <c r="M92" s="1"/>
      <c r="N92" s="1"/>
      <c r="O92" s="1"/>
      <c r="P92" s="1"/>
      <c r="Q92" s="1"/>
      <c r="R92" s="1"/>
      <c r="S92" s="1"/>
      <c r="T92" s="1"/>
      <c r="U92" s="1"/>
    </row>
    <row r="93" spans="1:21">
      <c r="A93" s="10"/>
      <c r="B93" s="11"/>
      <c r="C93" s="2"/>
      <c r="D93" s="10"/>
      <c r="E93" s="27"/>
      <c r="F93" s="268"/>
      <c r="G93" s="268"/>
      <c r="H93" s="1"/>
      <c r="I93" s="1"/>
      <c r="J93" s="1"/>
      <c r="K93" s="1"/>
      <c r="L93" s="1"/>
      <c r="M93" s="1"/>
      <c r="N93" s="1"/>
      <c r="O93" s="1"/>
      <c r="P93" s="1"/>
      <c r="Q93" s="1"/>
      <c r="R93" s="1"/>
      <c r="S93" s="1"/>
      <c r="T93" s="1"/>
      <c r="U93" s="1"/>
    </row>
    <row r="94" spans="1:21">
      <c r="A94" s="10"/>
      <c r="B94" s="11"/>
      <c r="C94" s="2"/>
      <c r="D94" s="10"/>
      <c r="E94" s="27"/>
      <c r="F94" s="268"/>
      <c r="G94" s="268"/>
      <c r="H94" s="1"/>
      <c r="I94" s="1"/>
      <c r="J94" s="1"/>
      <c r="K94" s="1"/>
      <c r="L94" s="1"/>
      <c r="M94" s="1"/>
      <c r="N94" s="1"/>
      <c r="O94" s="1"/>
      <c r="P94" s="1"/>
      <c r="Q94" s="1"/>
      <c r="R94" s="1"/>
      <c r="S94" s="1"/>
      <c r="T94" s="1"/>
      <c r="U94" s="1"/>
    </row>
    <row r="95" spans="1:21" ht="20.25" customHeight="1">
      <c r="A95" s="10"/>
      <c r="B95" s="11"/>
      <c r="C95" s="2"/>
      <c r="D95" s="10"/>
      <c r="E95" s="27"/>
      <c r="F95" s="268"/>
      <c r="G95" s="268"/>
      <c r="H95" s="1"/>
      <c r="I95" s="1"/>
      <c r="J95" s="1"/>
      <c r="K95" s="1"/>
      <c r="L95" s="1"/>
      <c r="M95" s="1"/>
      <c r="N95" s="1"/>
      <c r="O95" s="1"/>
      <c r="P95" s="1"/>
      <c r="Q95" s="1"/>
      <c r="R95" s="1"/>
      <c r="S95" s="1"/>
      <c r="T95" s="1"/>
      <c r="U95" s="1"/>
    </row>
    <row r="96" spans="1:21">
      <c r="A96" s="10"/>
      <c r="B96" s="11"/>
      <c r="C96" s="2"/>
      <c r="D96" s="10"/>
      <c r="E96" s="27"/>
      <c r="F96" s="268"/>
      <c r="G96" s="268"/>
      <c r="H96" s="1"/>
      <c r="I96" s="1"/>
      <c r="J96" s="1"/>
      <c r="K96" s="1"/>
      <c r="L96" s="1"/>
      <c r="M96" s="1"/>
      <c r="N96" s="1"/>
      <c r="O96" s="1"/>
      <c r="P96" s="1"/>
      <c r="Q96" s="1"/>
      <c r="R96" s="1"/>
      <c r="S96" s="1"/>
      <c r="T96" s="1"/>
      <c r="U96" s="1"/>
    </row>
    <row r="97" spans="1:21">
      <c r="A97" s="10"/>
      <c r="B97" s="11"/>
      <c r="C97" s="2"/>
      <c r="D97" s="10"/>
      <c r="E97" s="27"/>
      <c r="F97" s="268"/>
      <c r="G97" s="268"/>
      <c r="H97" s="1"/>
      <c r="I97" s="1"/>
      <c r="J97" s="1"/>
      <c r="K97" s="1"/>
      <c r="L97" s="1"/>
      <c r="M97" s="1"/>
      <c r="N97" s="1"/>
      <c r="O97" s="1"/>
      <c r="P97" s="1"/>
      <c r="Q97" s="1"/>
      <c r="R97" s="1"/>
      <c r="S97" s="1"/>
      <c r="T97" s="1"/>
      <c r="U97" s="1"/>
    </row>
    <row r="98" spans="1:21">
      <c r="A98" s="10"/>
      <c r="B98" s="11"/>
      <c r="C98" s="2"/>
      <c r="D98" s="10"/>
      <c r="E98" s="27"/>
      <c r="F98" s="268"/>
      <c r="G98" s="268"/>
      <c r="H98" s="1"/>
      <c r="I98" s="1"/>
      <c r="J98" s="1"/>
      <c r="K98" s="1"/>
      <c r="L98" s="1"/>
      <c r="M98" s="1"/>
      <c r="N98" s="1"/>
      <c r="O98" s="1"/>
      <c r="P98" s="1"/>
      <c r="Q98" s="1"/>
      <c r="R98" s="1"/>
      <c r="S98" s="1"/>
      <c r="T98" s="1"/>
      <c r="U98" s="1"/>
    </row>
    <row r="99" spans="1:21">
      <c r="A99" s="10"/>
      <c r="B99" s="11"/>
      <c r="C99" s="2"/>
      <c r="D99" s="10"/>
      <c r="E99" s="27"/>
      <c r="F99" s="268"/>
      <c r="G99" s="268"/>
      <c r="H99" s="1"/>
      <c r="I99" s="1"/>
      <c r="J99" s="1"/>
      <c r="K99" s="1"/>
      <c r="L99" s="1"/>
      <c r="M99" s="1"/>
      <c r="N99" s="1"/>
      <c r="O99" s="1"/>
      <c r="P99" s="1"/>
      <c r="Q99" s="1"/>
      <c r="R99" s="1"/>
      <c r="S99" s="1"/>
      <c r="T99" s="1"/>
      <c r="U99" s="1"/>
    </row>
    <row r="100" spans="1:21">
      <c r="A100" s="10"/>
      <c r="B100" s="11"/>
      <c r="C100" s="2"/>
      <c r="D100" s="10"/>
      <c r="E100" s="27"/>
      <c r="F100" s="268"/>
      <c r="G100" s="268"/>
      <c r="H100" s="1"/>
      <c r="I100" s="1"/>
      <c r="J100" s="1"/>
      <c r="K100" s="1"/>
      <c r="L100" s="1"/>
      <c r="M100" s="1"/>
      <c r="N100" s="1"/>
      <c r="O100" s="1"/>
      <c r="P100" s="1"/>
      <c r="Q100" s="1"/>
      <c r="R100" s="1"/>
      <c r="S100" s="1"/>
      <c r="T100" s="1"/>
      <c r="U100" s="1"/>
    </row>
    <row r="101" spans="1:21">
      <c r="A101" s="10"/>
      <c r="B101" s="11"/>
      <c r="C101" s="2"/>
      <c r="D101" s="10"/>
      <c r="E101" s="27"/>
      <c r="F101" s="268"/>
      <c r="G101" s="268"/>
      <c r="H101" s="1"/>
      <c r="I101" s="1"/>
      <c r="J101" s="1"/>
      <c r="K101" s="1"/>
      <c r="L101" s="1"/>
      <c r="M101" s="1"/>
      <c r="N101" s="1"/>
      <c r="O101" s="1"/>
      <c r="P101" s="1"/>
      <c r="Q101" s="1"/>
      <c r="R101" s="1"/>
      <c r="S101" s="1"/>
      <c r="T101" s="1"/>
      <c r="U101" s="1"/>
    </row>
    <row r="102" spans="1:21">
      <c r="A102" s="10"/>
      <c r="B102" s="11"/>
      <c r="C102" s="2"/>
      <c r="D102" s="10"/>
      <c r="E102" s="27"/>
      <c r="F102" s="268"/>
      <c r="G102" s="268"/>
      <c r="H102" s="1"/>
      <c r="I102" s="1"/>
      <c r="J102" s="1"/>
      <c r="K102" s="1"/>
      <c r="L102" s="1"/>
      <c r="M102" s="1"/>
      <c r="N102" s="1"/>
      <c r="O102" s="1"/>
      <c r="P102" s="1"/>
      <c r="Q102" s="1"/>
      <c r="R102" s="1"/>
      <c r="S102" s="1"/>
      <c r="T102" s="1"/>
      <c r="U102" s="1"/>
    </row>
    <row r="103" spans="1:21">
      <c r="A103" s="10"/>
      <c r="B103" s="11"/>
      <c r="C103" s="2"/>
      <c r="D103" s="10"/>
      <c r="E103" s="27"/>
      <c r="F103" s="268"/>
      <c r="G103" s="268"/>
      <c r="H103" s="1"/>
      <c r="I103" s="1"/>
      <c r="J103" s="1"/>
      <c r="K103" s="1"/>
      <c r="L103" s="1"/>
      <c r="M103" s="1"/>
      <c r="N103" s="1"/>
      <c r="O103" s="1"/>
      <c r="P103" s="1"/>
      <c r="Q103" s="1"/>
      <c r="R103" s="1"/>
      <c r="S103" s="1"/>
      <c r="T103" s="1"/>
      <c r="U103" s="1"/>
    </row>
    <row r="104" spans="1:21" ht="15">
      <c r="A104" s="30"/>
      <c r="B104" s="411" t="s">
        <v>184</v>
      </c>
      <c r="C104" s="412"/>
      <c r="D104" s="30"/>
      <c r="E104" s="31"/>
      <c r="F104" s="297"/>
      <c r="G104" s="298"/>
      <c r="H104" s="1"/>
      <c r="I104" s="1"/>
      <c r="J104" s="1"/>
      <c r="K104" s="1"/>
      <c r="L104" s="1"/>
      <c r="M104" s="1"/>
      <c r="N104" s="1"/>
      <c r="O104" s="1"/>
      <c r="P104" s="1"/>
      <c r="Q104" s="1"/>
      <c r="R104" s="1"/>
      <c r="S104" s="1"/>
      <c r="T104" s="1"/>
      <c r="U104" s="1"/>
    </row>
    <row r="105" spans="1:21">
      <c r="A105" s="10"/>
      <c r="B105" s="421" t="s">
        <v>119</v>
      </c>
      <c r="C105" s="422"/>
      <c r="D105" s="10"/>
      <c r="E105" s="27"/>
      <c r="F105" s="299"/>
      <c r="G105" s="300">
        <f>SUM(G55:G64)</f>
        <v>0</v>
      </c>
      <c r="H105" s="1"/>
      <c r="I105" s="1"/>
      <c r="J105" s="1"/>
      <c r="K105" s="1"/>
      <c r="L105" s="1"/>
      <c r="M105" s="1"/>
      <c r="N105" s="1"/>
      <c r="O105" s="1"/>
      <c r="P105" s="1"/>
      <c r="Q105" s="1"/>
      <c r="R105" s="1"/>
      <c r="S105" s="1"/>
      <c r="T105" s="1"/>
      <c r="U105" s="1"/>
    </row>
    <row r="106" spans="1:21">
      <c r="A106" s="32"/>
      <c r="B106" s="294"/>
      <c r="C106" s="33"/>
      <c r="D106" s="32"/>
      <c r="E106" s="34"/>
      <c r="F106" s="35"/>
      <c r="G106" s="36"/>
      <c r="H106" s="1"/>
      <c r="I106" s="1"/>
      <c r="J106" s="1"/>
      <c r="K106" s="1"/>
      <c r="L106" s="1"/>
      <c r="M106" s="1"/>
      <c r="N106" s="1"/>
      <c r="O106" s="1"/>
      <c r="P106" s="1"/>
      <c r="Q106" s="1"/>
      <c r="R106" s="1"/>
      <c r="S106" s="1"/>
      <c r="T106" s="1"/>
      <c r="U106" s="1"/>
    </row>
    <row r="107" spans="1:21">
      <c r="H107" s="1"/>
      <c r="I107" s="1"/>
      <c r="J107" s="1"/>
      <c r="K107" s="1"/>
      <c r="L107" s="1"/>
      <c r="M107" s="1"/>
      <c r="N107" s="1"/>
      <c r="O107" s="1"/>
      <c r="P107" s="1"/>
      <c r="Q107" s="1"/>
      <c r="R107" s="1"/>
      <c r="S107" s="1"/>
      <c r="T107" s="1"/>
      <c r="U107" s="1"/>
    </row>
    <row r="108" spans="1:21">
      <c r="H108" s="1"/>
      <c r="I108" s="1"/>
      <c r="J108" s="1"/>
      <c r="K108" s="1"/>
      <c r="L108" s="1"/>
      <c r="M108" s="1"/>
      <c r="N108" s="1"/>
      <c r="O108" s="1"/>
      <c r="P108" s="1"/>
      <c r="Q108" s="1"/>
      <c r="R108" s="1"/>
      <c r="S108" s="1"/>
      <c r="T108" s="1"/>
      <c r="U108" s="1"/>
    </row>
    <row r="109" spans="1:21">
      <c r="H109" s="1"/>
      <c r="I109" s="1"/>
      <c r="J109" s="1"/>
      <c r="K109" s="1"/>
      <c r="L109" s="1"/>
      <c r="M109" s="1"/>
      <c r="N109" s="1"/>
      <c r="O109" s="1"/>
      <c r="P109" s="1"/>
      <c r="Q109" s="1"/>
      <c r="R109" s="1"/>
      <c r="S109" s="1"/>
      <c r="T109" s="1"/>
      <c r="U109" s="1"/>
    </row>
    <row r="110" spans="1:21">
      <c r="H110" s="1"/>
      <c r="I110" s="1"/>
      <c r="J110" s="1"/>
      <c r="K110" s="1"/>
      <c r="L110" s="1"/>
      <c r="M110" s="1"/>
      <c r="N110" s="1"/>
      <c r="O110" s="1"/>
      <c r="P110" s="1"/>
      <c r="Q110" s="1"/>
      <c r="R110" s="1"/>
      <c r="S110" s="1"/>
      <c r="T110" s="1"/>
      <c r="U110" s="1"/>
    </row>
    <row r="111" spans="1:21">
      <c r="H111" s="1"/>
      <c r="I111" s="1"/>
      <c r="J111" s="1"/>
      <c r="K111" s="1"/>
      <c r="L111" s="1"/>
      <c r="M111" s="1"/>
      <c r="N111" s="1"/>
      <c r="O111" s="1"/>
      <c r="P111" s="1"/>
      <c r="Q111" s="1"/>
      <c r="R111" s="1"/>
      <c r="S111" s="1"/>
      <c r="T111" s="1"/>
      <c r="U111" s="1"/>
    </row>
    <row r="112" spans="1:21">
      <c r="H112" s="1"/>
      <c r="I112" s="1"/>
      <c r="J112" s="1"/>
      <c r="K112" s="1"/>
      <c r="L112" s="1"/>
      <c r="M112" s="1"/>
      <c r="N112" s="1"/>
      <c r="O112" s="1"/>
      <c r="P112" s="1"/>
      <c r="Q112" s="1"/>
      <c r="R112" s="1"/>
      <c r="S112" s="1"/>
      <c r="T112" s="1"/>
      <c r="U112" s="1"/>
    </row>
    <row r="113" spans="8:21">
      <c r="H113" s="1"/>
      <c r="I113" s="1"/>
      <c r="J113" s="1"/>
      <c r="K113" s="1"/>
      <c r="L113" s="1"/>
      <c r="M113" s="1"/>
      <c r="N113" s="1"/>
      <c r="O113" s="1"/>
      <c r="P113" s="1"/>
      <c r="Q113" s="1"/>
      <c r="R113" s="1"/>
      <c r="S113" s="1"/>
      <c r="T113" s="1"/>
      <c r="U113" s="1"/>
    </row>
    <row r="114" spans="8:21">
      <c r="H114" s="1"/>
      <c r="I114" s="1"/>
      <c r="J114" s="1"/>
      <c r="K114" s="1"/>
      <c r="L114" s="1"/>
      <c r="M114" s="1"/>
      <c r="N114" s="1"/>
      <c r="O114" s="1"/>
      <c r="P114" s="1"/>
      <c r="Q114" s="1"/>
      <c r="R114" s="1"/>
      <c r="S114" s="1"/>
      <c r="T114" s="1"/>
      <c r="U114" s="1"/>
    </row>
    <row r="115" spans="8:21">
      <c r="H115" s="1"/>
      <c r="I115" s="1"/>
      <c r="J115" s="1"/>
      <c r="K115" s="1"/>
      <c r="L115" s="1"/>
      <c r="M115" s="1"/>
      <c r="N115" s="1"/>
      <c r="O115" s="1"/>
      <c r="P115" s="1"/>
      <c r="Q115" s="1"/>
      <c r="R115" s="1"/>
      <c r="S115" s="1"/>
      <c r="T115" s="1"/>
      <c r="U115" s="1"/>
    </row>
    <row r="116" spans="8:21">
      <c r="H116" s="1"/>
      <c r="I116" s="1"/>
      <c r="J116" s="1"/>
      <c r="K116" s="1"/>
      <c r="L116" s="1"/>
      <c r="M116" s="1"/>
      <c r="N116" s="1"/>
      <c r="O116" s="1"/>
      <c r="P116" s="1"/>
      <c r="Q116" s="1"/>
      <c r="R116" s="1"/>
      <c r="S116" s="1"/>
      <c r="T116" s="1"/>
      <c r="U116" s="1"/>
    </row>
    <row r="117" spans="8:21">
      <c r="H117" s="1"/>
      <c r="I117" s="1"/>
      <c r="J117" s="1"/>
      <c r="K117" s="1"/>
      <c r="L117" s="1"/>
      <c r="M117" s="1"/>
      <c r="N117" s="1"/>
      <c r="O117" s="1"/>
      <c r="P117" s="1"/>
      <c r="Q117" s="1"/>
      <c r="R117" s="1"/>
      <c r="S117" s="1"/>
      <c r="T117" s="1"/>
      <c r="U117" s="1"/>
    </row>
    <row r="118" spans="8:21">
      <c r="H118" s="1"/>
      <c r="I118" s="1"/>
      <c r="J118" s="1"/>
      <c r="K118" s="1"/>
      <c r="L118" s="1"/>
      <c r="M118" s="1"/>
      <c r="N118" s="1"/>
      <c r="O118" s="1"/>
      <c r="P118" s="1"/>
      <c r="Q118" s="1"/>
      <c r="R118" s="1"/>
      <c r="S118" s="1"/>
      <c r="T118" s="1"/>
      <c r="U118" s="1"/>
    </row>
    <row r="119" spans="8:21">
      <c r="H119" s="1"/>
      <c r="I119" s="1"/>
      <c r="J119" s="1"/>
      <c r="K119" s="1"/>
      <c r="L119" s="1"/>
      <c r="M119" s="1"/>
      <c r="N119" s="1"/>
      <c r="O119" s="1"/>
      <c r="P119" s="1"/>
      <c r="Q119" s="1"/>
      <c r="R119" s="1"/>
      <c r="S119" s="1"/>
      <c r="T119" s="1"/>
      <c r="U119" s="1"/>
    </row>
    <row r="120" spans="8:21">
      <c r="H120" s="1"/>
      <c r="I120" s="1"/>
      <c r="J120" s="1"/>
      <c r="K120" s="1"/>
      <c r="L120" s="1"/>
      <c r="M120" s="1"/>
      <c r="N120" s="1"/>
      <c r="O120" s="1"/>
      <c r="P120" s="1"/>
      <c r="Q120" s="1"/>
      <c r="R120" s="1"/>
      <c r="S120" s="1"/>
      <c r="T120" s="1"/>
      <c r="U120" s="1"/>
    </row>
    <row r="121" spans="8:21">
      <c r="H121" s="1"/>
      <c r="I121" s="1"/>
      <c r="J121" s="1"/>
      <c r="K121" s="1"/>
      <c r="L121" s="1"/>
      <c r="M121" s="1"/>
      <c r="N121" s="1"/>
      <c r="O121" s="1"/>
      <c r="P121" s="1"/>
      <c r="Q121" s="1"/>
      <c r="R121" s="1"/>
      <c r="S121" s="1"/>
      <c r="T121" s="1"/>
      <c r="U121" s="1"/>
    </row>
    <row r="122" spans="8:21">
      <c r="H122" s="1"/>
      <c r="I122" s="1"/>
      <c r="J122" s="1"/>
      <c r="K122" s="1"/>
      <c r="L122" s="1"/>
      <c r="M122" s="1"/>
      <c r="N122" s="1"/>
      <c r="O122" s="1"/>
      <c r="P122" s="1"/>
      <c r="Q122" s="1"/>
      <c r="R122" s="1"/>
      <c r="S122" s="1"/>
      <c r="T122" s="1"/>
      <c r="U122" s="1"/>
    </row>
    <row r="123" spans="8:21">
      <c r="H123" s="1"/>
      <c r="I123" s="1"/>
      <c r="J123" s="1"/>
      <c r="K123" s="1"/>
      <c r="L123" s="1"/>
      <c r="M123" s="1"/>
      <c r="N123" s="1"/>
      <c r="O123" s="1"/>
      <c r="P123" s="1"/>
      <c r="Q123" s="1"/>
      <c r="R123" s="1"/>
      <c r="S123" s="1"/>
      <c r="T123" s="1"/>
      <c r="U123" s="1"/>
    </row>
    <row r="124" spans="8:21">
      <c r="H124" s="1"/>
      <c r="I124" s="1"/>
      <c r="J124" s="1"/>
      <c r="K124" s="1"/>
      <c r="L124" s="1"/>
      <c r="M124" s="1"/>
      <c r="N124" s="1"/>
      <c r="O124" s="1"/>
      <c r="P124" s="1"/>
      <c r="Q124" s="1"/>
      <c r="R124" s="1"/>
      <c r="S124" s="1"/>
      <c r="T124" s="1"/>
      <c r="U124" s="1"/>
    </row>
    <row r="125" spans="8:21">
      <c r="H125" s="1"/>
      <c r="I125" s="1"/>
      <c r="J125" s="1"/>
      <c r="K125" s="1"/>
      <c r="L125" s="1"/>
      <c r="M125" s="1"/>
      <c r="N125" s="1"/>
      <c r="O125" s="1"/>
      <c r="P125" s="1"/>
      <c r="Q125" s="1"/>
      <c r="R125" s="1"/>
      <c r="S125" s="1"/>
      <c r="T125" s="1"/>
      <c r="U125" s="1"/>
    </row>
    <row r="126" spans="8:21">
      <c r="H126" s="1"/>
      <c r="I126" s="1"/>
      <c r="J126" s="1"/>
      <c r="K126" s="1"/>
      <c r="L126" s="1"/>
      <c r="M126" s="1"/>
      <c r="N126" s="1"/>
      <c r="O126" s="1"/>
      <c r="P126" s="1"/>
      <c r="Q126" s="1"/>
      <c r="R126" s="1"/>
      <c r="S126" s="1"/>
      <c r="T126" s="1"/>
      <c r="U126" s="1"/>
    </row>
    <row r="127" spans="8:21">
      <c r="H127" s="1"/>
      <c r="I127" s="1"/>
      <c r="J127" s="1"/>
      <c r="K127" s="1"/>
      <c r="L127" s="1"/>
      <c r="M127" s="1"/>
      <c r="N127" s="1"/>
      <c r="O127" s="1"/>
      <c r="P127" s="1"/>
      <c r="Q127" s="1"/>
      <c r="R127" s="1"/>
      <c r="S127" s="1"/>
      <c r="T127" s="1"/>
      <c r="U127" s="1"/>
    </row>
    <row r="128" spans="8:21">
      <c r="H128" s="1"/>
      <c r="I128" s="1"/>
      <c r="J128" s="1"/>
      <c r="K128" s="1"/>
      <c r="L128" s="1"/>
      <c r="M128" s="1"/>
      <c r="N128" s="1"/>
      <c r="O128" s="1"/>
      <c r="P128" s="1"/>
      <c r="Q128" s="1"/>
      <c r="R128" s="1"/>
      <c r="S128" s="1"/>
      <c r="T128" s="1"/>
      <c r="U128" s="1"/>
    </row>
    <row r="129" spans="8:21" ht="14.1" customHeight="1">
      <c r="H129" s="1"/>
      <c r="I129" s="1"/>
      <c r="J129" s="1"/>
      <c r="K129" s="1"/>
      <c r="L129" s="1"/>
      <c r="M129" s="1"/>
      <c r="N129" s="1"/>
      <c r="O129" s="1"/>
      <c r="P129" s="1"/>
      <c r="Q129" s="1"/>
      <c r="R129" s="1"/>
      <c r="S129" s="1"/>
      <c r="T129" s="1"/>
      <c r="U129" s="1"/>
    </row>
    <row r="130" spans="8:21" ht="14.1" customHeight="1">
      <c r="H130" s="1"/>
      <c r="I130" s="1"/>
      <c r="J130" s="1"/>
      <c r="K130" s="1"/>
      <c r="L130" s="1"/>
      <c r="M130" s="1"/>
      <c r="N130" s="1"/>
      <c r="O130" s="1"/>
      <c r="P130" s="1"/>
      <c r="Q130" s="1"/>
      <c r="R130" s="1"/>
      <c r="S130" s="1"/>
      <c r="T130" s="1"/>
      <c r="U130" s="1"/>
    </row>
    <row r="131" spans="8:21" ht="14.1" customHeight="1"/>
  </sheetData>
  <mergeCells count="30">
    <mergeCell ref="B35:C35"/>
    <mergeCell ref="B36:C36"/>
    <mergeCell ref="B53:C53"/>
    <mergeCell ref="B41:C41"/>
    <mergeCell ref="B42:C42"/>
    <mergeCell ref="B44:C44"/>
    <mergeCell ref="B46:C46"/>
    <mergeCell ref="B49:C49"/>
    <mergeCell ref="B51:C51"/>
    <mergeCell ref="B28:C28"/>
    <mergeCell ref="B30:C30"/>
    <mergeCell ref="B31:C31"/>
    <mergeCell ref="B32:C32"/>
    <mergeCell ref="B34:C34"/>
    <mergeCell ref="B104:C104"/>
    <mergeCell ref="B105:C105"/>
    <mergeCell ref="B40:C40"/>
    <mergeCell ref="A1:G2"/>
    <mergeCell ref="B7:C7"/>
    <mergeCell ref="B8:C8"/>
    <mergeCell ref="B10:C10"/>
    <mergeCell ref="B12:C12"/>
    <mergeCell ref="B15:C15"/>
    <mergeCell ref="B17:C17"/>
    <mergeCell ref="B19:C19"/>
    <mergeCell ref="B21:C21"/>
    <mergeCell ref="B23:C23"/>
    <mergeCell ref="B24:C24"/>
    <mergeCell ref="B26:C26"/>
    <mergeCell ref="B4:C4"/>
  </mergeCells>
  <printOptions horizontalCentered="1"/>
  <pageMargins left="0.70866141732283472" right="0.70866141732283472" top="0.74803149606299213" bottom="0.74803149606299213" header="0.31496062992125984" footer="0.31496062992125984"/>
  <pageSetup paperSize="9" scale="85" firstPageNumber="7" orientation="portrait" useFirstPageNumber="1" horizontalDpi="300" verticalDpi="4294967292" r:id="rId1"/>
  <headerFooter>
    <oddFooter>&amp;LAL HABSHI CONSULTANTS, KUWAIT &amp;C&amp;P OF 16&amp;RBill-3 R. Innamaadhoo works</oddFooter>
  </headerFooter>
  <rowBreaks count="1" manualBreakCount="1">
    <brk id="53" max="6" man="1"/>
  </rowBreaks>
  <ignoredErrors>
    <ignoredError sqref="G31"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7"/>
  <sheetViews>
    <sheetView topLeftCell="A169" zoomScaleSheetLayoutView="100" workbookViewId="0">
      <selection activeCell="B169" sqref="B169"/>
    </sheetView>
  </sheetViews>
  <sheetFormatPr defaultColWidth="9.140625" defaultRowHeight="12.75"/>
  <cols>
    <col min="1" max="1" width="6.7109375" style="101" customWidth="1"/>
    <col min="2" max="2" width="46.5703125" style="172" customWidth="1"/>
    <col min="3" max="3" width="10.5703125" style="101" customWidth="1"/>
    <col min="4" max="4" width="10.140625" style="101" customWidth="1"/>
    <col min="5" max="5" width="11.7109375" style="173" customWidth="1"/>
    <col min="6" max="6" width="13.85546875" style="174" customWidth="1"/>
    <col min="7" max="7" width="12.28515625" style="101" bestFit="1" customWidth="1"/>
    <col min="8" max="8" width="6.7109375" style="101" customWidth="1"/>
    <col min="9" max="9" width="40.7109375" style="101" customWidth="1"/>
    <col min="10" max="10" width="7.85546875" style="101" customWidth="1"/>
    <col min="11" max="11" width="6.5703125" style="101" customWidth="1"/>
    <col min="12" max="12" width="8.7109375" style="101" customWidth="1"/>
    <col min="13" max="13" width="6.28515625" style="101" customWidth="1"/>
    <col min="14" max="14" width="9.7109375" style="101" customWidth="1"/>
    <col min="15" max="15" width="6.28515625" style="101" customWidth="1"/>
    <col min="16" max="16384" width="9.140625" style="101"/>
  </cols>
  <sheetData>
    <row r="1" spans="1:7" s="89" customFormat="1" ht="32.25" customHeight="1">
      <c r="A1" s="406" t="s">
        <v>181</v>
      </c>
      <c r="B1" s="406"/>
      <c r="C1" s="406"/>
      <c r="D1" s="406"/>
      <c r="E1" s="406"/>
      <c r="F1" s="406"/>
      <c r="G1" s="43"/>
    </row>
    <row r="2" spans="1:7" s="56" customFormat="1">
      <c r="A2" s="439" t="s">
        <v>136</v>
      </c>
      <c r="B2" s="440"/>
      <c r="C2" s="440"/>
      <c r="D2" s="440"/>
      <c r="E2" s="440"/>
      <c r="F2" s="441"/>
    </row>
    <row r="3" spans="1:7" s="90" customFormat="1" ht="12">
      <c r="A3" s="442" t="s">
        <v>0</v>
      </c>
      <c r="B3" s="444" t="s">
        <v>25</v>
      </c>
      <c r="C3" s="446" t="s">
        <v>3</v>
      </c>
      <c r="D3" s="446" t="s">
        <v>2</v>
      </c>
      <c r="E3" s="281" t="s">
        <v>27</v>
      </c>
      <c r="F3" s="282" t="s">
        <v>29</v>
      </c>
    </row>
    <row r="4" spans="1:7" s="90" customFormat="1" ht="12">
      <c r="A4" s="442"/>
      <c r="B4" s="444"/>
      <c r="C4" s="446"/>
      <c r="D4" s="446"/>
      <c r="E4" s="91"/>
      <c r="F4" s="92"/>
    </row>
    <row r="5" spans="1:7" s="90" customFormat="1" thickBot="1">
      <c r="A5" s="443"/>
      <c r="B5" s="445"/>
      <c r="C5" s="447"/>
      <c r="D5" s="447"/>
      <c r="E5" s="93" t="s">
        <v>7</v>
      </c>
      <c r="F5" s="94" t="s">
        <v>7</v>
      </c>
    </row>
    <row r="6" spans="1:7">
      <c r="A6" s="95"/>
      <c r="B6" s="96"/>
      <c r="C6" s="97"/>
      <c r="D6" s="98"/>
      <c r="E6" s="99"/>
      <c r="F6" s="100"/>
    </row>
    <row r="7" spans="1:7" ht="15">
      <c r="A7" s="102">
        <v>4</v>
      </c>
      <c r="B7" s="103" t="s">
        <v>33</v>
      </c>
      <c r="C7" s="104"/>
      <c r="D7" s="105"/>
      <c r="E7" s="106"/>
      <c r="F7" s="107"/>
    </row>
    <row r="8" spans="1:7" ht="15">
      <c r="A8" s="108"/>
      <c r="B8" s="109"/>
      <c r="C8" s="104"/>
      <c r="D8" s="110"/>
      <c r="E8" s="106"/>
      <c r="F8" s="107"/>
    </row>
    <row r="9" spans="1:7" ht="15">
      <c r="A9" s="102">
        <v>4.0999999999999996</v>
      </c>
      <c r="B9" s="103" t="s">
        <v>34</v>
      </c>
      <c r="C9" s="111"/>
      <c r="D9" s="112"/>
      <c r="E9" s="106"/>
      <c r="F9" s="107"/>
    </row>
    <row r="10" spans="1:7" ht="15">
      <c r="A10" s="108"/>
      <c r="B10" s="109"/>
      <c r="C10" s="104"/>
      <c r="D10" s="110"/>
      <c r="E10" s="106"/>
      <c r="F10" s="107"/>
    </row>
    <row r="11" spans="1:7" ht="15">
      <c r="A11" s="108" t="s">
        <v>8</v>
      </c>
      <c r="B11" s="342" t="s">
        <v>35</v>
      </c>
      <c r="C11" s="111"/>
      <c r="D11" s="112"/>
      <c r="E11" s="106"/>
      <c r="F11" s="107"/>
    </row>
    <row r="12" spans="1:7" ht="15">
      <c r="A12" s="108"/>
      <c r="B12" s="342" t="s">
        <v>36</v>
      </c>
      <c r="C12" s="111"/>
      <c r="D12" s="112"/>
      <c r="E12" s="106"/>
      <c r="F12" s="107"/>
    </row>
    <row r="13" spans="1:7" ht="15">
      <c r="A13" s="108"/>
      <c r="B13" s="342" t="s">
        <v>37</v>
      </c>
      <c r="C13" s="111"/>
      <c r="D13" s="112"/>
      <c r="E13" s="106"/>
      <c r="F13" s="107"/>
    </row>
    <row r="14" spans="1:7" ht="15">
      <c r="A14" s="108"/>
      <c r="B14" s="342" t="s">
        <v>38</v>
      </c>
      <c r="C14" s="111"/>
      <c r="D14" s="112"/>
      <c r="E14" s="106"/>
      <c r="F14" s="107"/>
    </row>
    <row r="15" spans="1:7" ht="15">
      <c r="A15" s="108"/>
      <c r="B15" s="342" t="s">
        <v>39</v>
      </c>
      <c r="C15" s="111"/>
      <c r="D15" s="112"/>
      <c r="E15" s="106"/>
      <c r="F15" s="107"/>
    </row>
    <row r="16" spans="1:7" ht="15">
      <c r="A16" s="108"/>
      <c r="B16" s="109"/>
      <c r="C16" s="113"/>
      <c r="D16" s="112"/>
      <c r="E16" s="106"/>
      <c r="F16" s="107"/>
    </row>
    <row r="17" spans="1:6" ht="15">
      <c r="A17" s="108" t="s">
        <v>11</v>
      </c>
      <c r="B17" s="109" t="s">
        <v>40</v>
      </c>
      <c r="C17" s="111"/>
      <c r="D17" s="112"/>
      <c r="E17" s="106"/>
      <c r="F17" s="107"/>
    </row>
    <row r="18" spans="1:6" ht="15">
      <c r="A18" s="108"/>
      <c r="B18" s="109" t="s">
        <v>41</v>
      </c>
      <c r="C18" s="111"/>
      <c r="D18" s="112"/>
      <c r="E18" s="106"/>
      <c r="F18" s="107"/>
    </row>
    <row r="19" spans="1:6" ht="15">
      <c r="A19" s="108"/>
      <c r="B19" s="109" t="s">
        <v>42</v>
      </c>
      <c r="C19" s="111"/>
      <c r="D19" s="112"/>
      <c r="E19" s="106"/>
      <c r="F19" s="107"/>
    </row>
    <row r="20" spans="1:6" ht="15">
      <c r="A20" s="108"/>
      <c r="B20" s="109" t="s">
        <v>43</v>
      </c>
      <c r="C20" s="111"/>
      <c r="D20" s="112"/>
      <c r="E20" s="106"/>
      <c r="F20" s="107"/>
    </row>
    <row r="21" spans="1:6" ht="15">
      <c r="A21" s="108"/>
      <c r="B21" s="109"/>
      <c r="C21" s="111"/>
      <c r="D21" s="112"/>
      <c r="E21" s="106"/>
      <c r="F21" s="107"/>
    </row>
    <row r="22" spans="1:6" ht="15">
      <c r="A22" s="108" t="s">
        <v>13</v>
      </c>
      <c r="B22" s="109" t="s">
        <v>44</v>
      </c>
      <c r="C22" s="111"/>
      <c r="D22" s="112"/>
      <c r="E22" s="106"/>
      <c r="F22" s="107"/>
    </row>
    <row r="23" spans="1:6" ht="15">
      <c r="A23" s="108"/>
      <c r="B23" s="109" t="s">
        <v>45</v>
      </c>
      <c r="C23" s="111"/>
      <c r="D23" s="112"/>
      <c r="E23" s="106"/>
      <c r="F23" s="107"/>
    </row>
    <row r="24" spans="1:6" ht="15">
      <c r="A24" s="108"/>
      <c r="B24" s="109" t="s">
        <v>46</v>
      </c>
      <c r="C24" s="111"/>
      <c r="D24" s="112"/>
      <c r="E24" s="106"/>
      <c r="F24" s="107"/>
    </row>
    <row r="25" spans="1:6" ht="15">
      <c r="A25" s="108"/>
      <c r="B25" s="109" t="s">
        <v>47</v>
      </c>
      <c r="C25" s="111"/>
      <c r="D25" s="112"/>
      <c r="E25" s="106"/>
      <c r="F25" s="107"/>
    </row>
    <row r="26" spans="1:6" ht="15">
      <c r="A26" s="108"/>
      <c r="B26" s="109" t="s">
        <v>48</v>
      </c>
      <c r="C26" s="111"/>
      <c r="D26" s="112"/>
      <c r="E26" s="106"/>
      <c r="F26" s="107"/>
    </row>
    <row r="27" spans="1:6" ht="15">
      <c r="A27" s="108"/>
      <c r="B27" s="109" t="s">
        <v>49</v>
      </c>
      <c r="C27" s="111"/>
      <c r="D27" s="112"/>
      <c r="E27" s="106"/>
      <c r="F27" s="107"/>
    </row>
    <row r="28" spans="1:6" ht="15">
      <c r="A28" s="108"/>
      <c r="B28" s="109" t="s">
        <v>50</v>
      </c>
      <c r="C28" s="111"/>
      <c r="D28" s="112"/>
      <c r="E28" s="106"/>
      <c r="F28" s="107"/>
    </row>
    <row r="29" spans="1:6" ht="15">
      <c r="A29" s="108"/>
      <c r="B29" s="109"/>
      <c r="C29" s="111"/>
      <c r="D29" s="112"/>
      <c r="E29" s="106"/>
      <c r="F29" s="107"/>
    </row>
    <row r="30" spans="1:6" ht="15">
      <c r="A30" s="108" t="s">
        <v>16</v>
      </c>
      <c r="B30" s="109" t="s">
        <v>51</v>
      </c>
      <c r="C30" s="111"/>
      <c r="D30" s="112"/>
      <c r="E30" s="106"/>
      <c r="F30" s="107"/>
    </row>
    <row r="31" spans="1:6" ht="15">
      <c r="A31" s="108"/>
      <c r="B31" s="114" t="s">
        <v>52</v>
      </c>
      <c r="C31" s="111"/>
      <c r="D31" s="112"/>
      <c r="E31" s="106"/>
      <c r="F31" s="107"/>
    </row>
    <row r="32" spans="1:6" ht="15">
      <c r="A32" s="108"/>
      <c r="B32" s="109" t="s">
        <v>53</v>
      </c>
      <c r="C32" s="111"/>
      <c r="D32" s="112"/>
      <c r="E32" s="106"/>
      <c r="F32" s="107"/>
    </row>
    <row r="33" spans="1:6" ht="15">
      <c r="A33" s="108"/>
      <c r="B33" s="109" t="s">
        <v>54</v>
      </c>
      <c r="C33" s="111"/>
      <c r="D33" s="112"/>
      <c r="E33" s="106"/>
      <c r="F33" s="107"/>
    </row>
    <row r="34" spans="1:6" ht="15">
      <c r="A34" s="108"/>
      <c r="B34" s="109" t="s">
        <v>55</v>
      </c>
      <c r="C34" s="111"/>
      <c r="D34" s="112"/>
      <c r="E34" s="106"/>
      <c r="F34" s="107"/>
    </row>
    <row r="35" spans="1:6" ht="15">
      <c r="A35" s="108"/>
      <c r="B35" s="115" t="s">
        <v>56</v>
      </c>
      <c r="C35" s="111"/>
      <c r="D35" s="112"/>
      <c r="E35" s="106"/>
      <c r="F35" s="107"/>
    </row>
    <row r="36" spans="1:6" ht="15">
      <c r="A36" s="108"/>
      <c r="B36" s="109"/>
      <c r="C36" s="111"/>
      <c r="D36" s="112"/>
      <c r="E36" s="106"/>
      <c r="F36" s="107"/>
    </row>
    <row r="37" spans="1:6" ht="15">
      <c r="A37" s="108" t="s">
        <v>21</v>
      </c>
      <c r="B37" s="109" t="s">
        <v>57</v>
      </c>
      <c r="C37" s="111"/>
      <c r="D37" s="112"/>
      <c r="E37" s="106"/>
      <c r="F37" s="107"/>
    </row>
    <row r="38" spans="1:6" ht="15">
      <c r="A38" s="108"/>
      <c r="B38" s="109" t="s">
        <v>58</v>
      </c>
      <c r="C38" s="111"/>
      <c r="D38" s="112"/>
      <c r="E38" s="106"/>
      <c r="F38" s="107"/>
    </row>
    <row r="39" spans="1:6" ht="15">
      <c r="A39" s="108"/>
      <c r="B39" s="109" t="s">
        <v>59</v>
      </c>
      <c r="C39" s="111"/>
      <c r="D39" s="112"/>
      <c r="E39" s="106"/>
      <c r="F39" s="107"/>
    </row>
    <row r="40" spans="1:6" ht="15">
      <c r="A40" s="108"/>
      <c r="B40" s="109" t="s">
        <v>60</v>
      </c>
      <c r="C40" s="111"/>
      <c r="D40" s="112"/>
      <c r="E40" s="106"/>
      <c r="F40" s="107"/>
    </row>
    <row r="41" spans="1:6" ht="15">
      <c r="A41" s="108"/>
      <c r="B41" s="109" t="s">
        <v>61</v>
      </c>
      <c r="C41" s="111"/>
      <c r="D41" s="112"/>
      <c r="E41" s="106"/>
      <c r="F41" s="107"/>
    </row>
    <row r="42" spans="1:6" ht="15">
      <c r="A42" s="108"/>
      <c r="B42" s="109" t="s">
        <v>62</v>
      </c>
      <c r="C42" s="111"/>
      <c r="D42" s="112"/>
      <c r="E42" s="106"/>
      <c r="F42" s="107"/>
    </row>
    <row r="43" spans="1:6" ht="15">
      <c r="A43" s="108"/>
      <c r="B43" s="109" t="s">
        <v>63</v>
      </c>
      <c r="C43" s="111"/>
      <c r="D43" s="112"/>
      <c r="E43" s="106"/>
      <c r="F43" s="107"/>
    </row>
    <row r="44" spans="1:6" ht="15">
      <c r="A44" s="108"/>
      <c r="B44" s="109" t="s">
        <v>64</v>
      </c>
      <c r="C44" s="111"/>
      <c r="D44" s="112"/>
      <c r="E44" s="106"/>
      <c r="F44" s="107"/>
    </row>
    <row r="45" spans="1:6" ht="15">
      <c r="A45" s="108"/>
      <c r="B45" s="109"/>
      <c r="C45" s="111"/>
      <c r="D45" s="112"/>
      <c r="E45" s="106"/>
      <c r="F45" s="107"/>
    </row>
    <row r="46" spans="1:6" ht="15">
      <c r="A46" s="108"/>
      <c r="B46" s="109" t="s">
        <v>65</v>
      </c>
      <c r="C46" s="111"/>
      <c r="D46" s="112"/>
      <c r="E46" s="106"/>
      <c r="F46" s="107"/>
    </row>
    <row r="47" spans="1:6" ht="15">
      <c r="A47" s="108"/>
      <c r="B47" s="109" t="s">
        <v>66</v>
      </c>
      <c r="C47" s="111"/>
      <c r="D47" s="112"/>
      <c r="E47" s="106"/>
      <c r="F47" s="107"/>
    </row>
    <row r="48" spans="1:6" ht="15">
      <c r="A48" s="108"/>
      <c r="B48" s="116" t="s">
        <v>67</v>
      </c>
      <c r="C48" s="111"/>
      <c r="D48" s="112"/>
      <c r="E48" s="106"/>
      <c r="F48" s="107"/>
    </row>
    <row r="49" spans="1:6" ht="15">
      <c r="A49" s="108"/>
      <c r="B49" s="116"/>
      <c r="C49" s="111"/>
      <c r="D49" s="112"/>
      <c r="E49" s="106"/>
      <c r="F49" s="107"/>
    </row>
    <row r="50" spans="1:6" ht="15">
      <c r="A50" s="108"/>
      <c r="B50" s="116"/>
      <c r="C50" s="111"/>
      <c r="D50" s="112"/>
      <c r="E50" s="106"/>
      <c r="F50" s="107"/>
    </row>
    <row r="51" spans="1:6" ht="15">
      <c r="A51" s="108"/>
      <c r="B51" s="116"/>
      <c r="C51" s="111"/>
      <c r="D51" s="112"/>
      <c r="E51" s="106"/>
      <c r="F51" s="107"/>
    </row>
    <row r="52" spans="1:6" ht="15">
      <c r="A52" s="108"/>
      <c r="B52" s="116"/>
      <c r="C52" s="111"/>
      <c r="D52" s="112"/>
      <c r="E52" s="106"/>
      <c r="F52" s="107"/>
    </row>
    <row r="53" spans="1:6">
      <c r="A53" s="117"/>
      <c r="B53" s="118"/>
      <c r="C53" s="119"/>
      <c r="D53" s="120"/>
      <c r="E53" s="106"/>
      <c r="F53" s="107"/>
    </row>
    <row r="54" spans="1:6">
      <c r="A54" s="117"/>
      <c r="B54" s="118"/>
      <c r="C54" s="119"/>
      <c r="D54" s="120"/>
      <c r="E54" s="106"/>
      <c r="F54" s="121"/>
    </row>
    <row r="55" spans="1:6" ht="18" customHeight="1">
      <c r="A55" s="76"/>
      <c r="B55" s="77" t="s">
        <v>28</v>
      </c>
      <c r="C55" s="78"/>
      <c r="D55" s="78"/>
      <c r="E55" s="79"/>
      <c r="F55" s="122">
        <f>SUM(F6:F54)</f>
        <v>0</v>
      </c>
    </row>
    <row r="56" spans="1:6">
      <c r="A56" s="123"/>
      <c r="B56" s="124"/>
      <c r="C56" s="123"/>
      <c r="D56" s="125"/>
      <c r="E56" s="126"/>
      <c r="F56" s="127"/>
    </row>
    <row r="57" spans="1:6" ht="15">
      <c r="A57" s="129">
        <v>4.2</v>
      </c>
      <c r="B57" s="130" t="s">
        <v>68</v>
      </c>
      <c r="C57" s="104"/>
      <c r="D57" s="120"/>
      <c r="E57" s="106"/>
      <c r="F57" s="107"/>
    </row>
    <row r="58" spans="1:6" ht="15">
      <c r="A58" s="129"/>
      <c r="B58" s="109"/>
      <c r="C58" s="104"/>
      <c r="D58" s="120"/>
      <c r="E58" s="106"/>
      <c r="F58" s="107"/>
    </row>
    <row r="59" spans="1:6" ht="15">
      <c r="A59" s="129" t="s">
        <v>8</v>
      </c>
      <c r="B59" s="109" t="s">
        <v>69</v>
      </c>
      <c r="C59" s="111"/>
      <c r="D59" s="120"/>
      <c r="E59" s="106"/>
      <c r="F59" s="107"/>
    </row>
    <row r="60" spans="1:6" ht="15">
      <c r="A60" s="129"/>
      <c r="B60" s="109" t="s">
        <v>70</v>
      </c>
      <c r="C60" s="104"/>
      <c r="D60" s="120"/>
      <c r="E60" s="106"/>
      <c r="F60" s="107"/>
    </row>
    <row r="61" spans="1:6" ht="15">
      <c r="A61" s="129"/>
      <c r="B61" s="109"/>
      <c r="C61" s="111"/>
      <c r="D61" s="120"/>
      <c r="E61" s="106"/>
      <c r="F61" s="107"/>
    </row>
    <row r="62" spans="1:6" ht="15">
      <c r="A62" s="129"/>
      <c r="B62" s="109" t="s">
        <v>137</v>
      </c>
      <c r="C62" s="119"/>
      <c r="D62" s="119"/>
      <c r="E62" s="106"/>
      <c r="F62" s="107">
        <v>30000</v>
      </c>
    </row>
    <row r="63" spans="1:6" ht="15">
      <c r="A63" s="129"/>
      <c r="B63" s="109" t="s">
        <v>217</v>
      </c>
      <c r="C63" s="119"/>
      <c r="D63" s="119"/>
      <c r="E63" s="106"/>
      <c r="F63" s="107"/>
    </row>
    <row r="64" spans="1:6" ht="15">
      <c r="A64" s="129"/>
      <c r="B64" s="109"/>
      <c r="C64" s="111"/>
      <c r="D64" s="120"/>
      <c r="E64" s="106"/>
      <c r="F64" s="107"/>
    </row>
    <row r="65" spans="1:6" ht="15">
      <c r="A65" s="129"/>
      <c r="B65" s="109" t="s">
        <v>71</v>
      </c>
      <c r="C65" s="111"/>
      <c r="D65" s="120"/>
      <c r="E65" s="106"/>
      <c r="F65" s="107"/>
    </row>
    <row r="66" spans="1:6" ht="15">
      <c r="A66" s="129"/>
      <c r="B66" s="109"/>
      <c r="C66" s="111"/>
      <c r="D66" s="120"/>
      <c r="E66" s="106"/>
      <c r="F66" s="107"/>
    </row>
    <row r="67" spans="1:6" ht="15">
      <c r="A67" s="129" t="s">
        <v>11</v>
      </c>
      <c r="B67" s="109" t="s">
        <v>72</v>
      </c>
      <c r="C67" s="111"/>
      <c r="D67" s="120"/>
      <c r="E67" s="106"/>
      <c r="F67" s="107"/>
    </row>
    <row r="68" spans="1:6" ht="15">
      <c r="A68" s="129"/>
      <c r="B68" s="109" t="s">
        <v>138</v>
      </c>
      <c r="C68" s="113"/>
      <c r="D68" s="120"/>
      <c r="E68" s="106"/>
      <c r="F68" s="107"/>
    </row>
    <row r="69" spans="1:6" ht="15">
      <c r="A69" s="129"/>
      <c r="B69" s="109"/>
      <c r="C69" s="111"/>
      <c r="D69" s="120"/>
      <c r="E69" s="106"/>
      <c r="F69" s="107"/>
    </row>
    <row r="70" spans="1:6" ht="15">
      <c r="A70" s="129" t="s">
        <v>13</v>
      </c>
      <c r="B70" s="109" t="s">
        <v>73</v>
      </c>
      <c r="C70" s="111"/>
      <c r="D70" s="120"/>
      <c r="E70" s="106"/>
      <c r="F70" s="107"/>
    </row>
    <row r="71" spans="1:6" ht="15">
      <c r="A71" s="129"/>
      <c r="B71" s="109" t="s">
        <v>74</v>
      </c>
      <c r="C71" s="111"/>
      <c r="D71" s="120"/>
      <c r="E71" s="106"/>
      <c r="F71" s="107"/>
    </row>
    <row r="72" spans="1:6" ht="15">
      <c r="A72" s="129"/>
      <c r="B72" s="109" t="s">
        <v>75</v>
      </c>
      <c r="C72" s="111"/>
      <c r="D72" s="120"/>
      <c r="E72" s="106"/>
      <c r="F72" s="107"/>
    </row>
    <row r="73" spans="1:6" ht="15">
      <c r="A73" s="129"/>
      <c r="B73" s="109" t="s">
        <v>76</v>
      </c>
      <c r="C73" s="111"/>
      <c r="D73" s="119"/>
      <c r="E73" s="106"/>
      <c r="F73" s="121"/>
    </row>
    <row r="74" spans="1:6" ht="15">
      <c r="A74" s="129"/>
      <c r="B74" s="109"/>
      <c r="C74" s="111"/>
      <c r="D74" s="119"/>
      <c r="E74" s="106"/>
      <c r="F74" s="121"/>
    </row>
    <row r="75" spans="1:6">
      <c r="A75" s="119"/>
      <c r="B75" s="131" t="s">
        <v>77</v>
      </c>
      <c r="C75" s="132" t="s">
        <v>78</v>
      </c>
      <c r="D75" s="119"/>
      <c r="E75" s="106"/>
      <c r="F75" s="121"/>
    </row>
    <row r="76" spans="1:6">
      <c r="A76" s="119"/>
      <c r="B76" s="133" t="s">
        <v>79</v>
      </c>
      <c r="C76" s="134"/>
      <c r="D76" s="119"/>
      <c r="E76" s="106"/>
      <c r="F76" s="121"/>
    </row>
    <row r="77" spans="1:6">
      <c r="A77" s="135"/>
      <c r="B77" s="133" t="s">
        <v>80</v>
      </c>
      <c r="C77" s="134"/>
      <c r="D77" s="135"/>
      <c r="E77" s="136"/>
      <c r="F77" s="137"/>
    </row>
    <row r="78" spans="1:6">
      <c r="A78" s="135"/>
      <c r="B78" s="133" t="s">
        <v>81</v>
      </c>
      <c r="C78" s="134"/>
      <c r="D78" s="135"/>
      <c r="E78" s="136"/>
      <c r="F78" s="137"/>
    </row>
    <row r="79" spans="1:6">
      <c r="A79" s="135"/>
      <c r="B79" s="133" t="s">
        <v>82</v>
      </c>
      <c r="C79" s="134"/>
      <c r="D79" s="135"/>
      <c r="E79" s="136"/>
      <c r="F79" s="137"/>
    </row>
    <row r="80" spans="1:6">
      <c r="A80" s="135"/>
      <c r="B80" s="133" t="s">
        <v>83</v>
      </c>
      <c r="C80" s="134"/>
      <c r="D80" s="135"/>
      <c r="E80" s="136"/>
      <c r="F80" s="137"/>
    </row>
    <row r="81" spans="1:6">
      <c r="A81" s="135"/>
      <c r="B81" s="133" t="s">
        <v>84</v>
      </c>
      <c r="C81" s="134"/>
      <c r="D81" s="135"/>
      <c r="E81" s="136"/>
      <c r="F81" s="137"/>
    </row>
    <row r="82" spans="1:6">
      <c r="A82" s="135"/>
      <c r="B82" s="133" t="s">
        <v>85</v>
      </c>
      <c r="C82" s="134"/>
      <c r="D82" s="135"/>
      <c r="E82" s="136"/>
      <c r="F82" s="137"/>
    </row>
    <row r="83" spans="1:6">
      <c r="A83" s="135"/>
      <c r="B83" s="133" t="s">
        <v>86</v>
      </c>
      <c r="C83" s="134"/>
      <c r="D83" s="135"/>
      <c r="E83" s="136"/>
      <c r="F83" s="137"/>
    </row>
    <row r="84" spans="1:6" ht="15">
      <c r="A84" s="129">
        <v>4.3</v>
      </c>
      <c r="B84" s="130" t="s">
        <v>87</v>
      </c>
      <c r="C84" s="119"/>
      <c r="D84" s="119"/>
      <c r="E84" s="106"/>
      <c r="F84" s="121"/>
    </row>
    <row r="85" spans="1:6" ht="15">
      <c r="A85" s="129"/>
      <c r="B85" s="109"/>
      <c r="C85" s="119"/>
      <c r="D85" s="120"/>
      <c r="E85" s="106"/>
      <c r="F85" s="107"/>
    </row>
    <row r="86" spans="1:6" ht="15">
      <c r="A86" s="129"/>
      <c r="B86" s="109" t="s">
        <v>88</v>
      </c>
      <c r="C86" s="119"/>
      <c r="D86" s="120"/>
      <c r="E86" s="106"/>
      <c r="F86" s="107"/>
    </row>
    <row r="87" spans="1:6" ht="15">
      <c r="A87" s="129"/>
      <c r="B87" s="109" t="s">
        <v>70</v>
      </c>
      <c r="C87" s="119"/>
      <c r="D87" s="120"/>
      <c r="E87" s="106"/>
      <c r="F87" s="107"/>
    </row>
    <row r="88" spans="1:6" ht="15">
      <c r="A88" s="129"/>
      <c r="B88" s="109"/>
      <c r="C88" s="119"/>
      <c r="D88" s="120"/>
      <c r="E88" s="106"/>
      <c r="F88" s="107"/>
    </row>
    <row r="89" spans="1:6">
      <c r="A89" s="138" t="s">
        <v>16</v>
      </c>
      <c r="B89" s="109" t="s">
        <v>89</v>
      </c>
      <c r="C89" s="119"/>
      <c r="D89" s="120"/>
      <c r="E89" s="106"/>
      <c r="F89" s="107"/>
    </row>
    <row r="90" spans="1:6" ht="15">
      <c r="A90" s="129"/>
      <c r="B90" s="109" t="s">
        <v>90</v>
      </c>
      <c r="C90" s="119"/>
      <c r="D90" s="120"/>
      <c r="E90" s="106"/>
      <c r="F90" s="107"/>
    </row>
    <row r="91" spans="1:6" ht="15">
      <c r="A91" s="129"/>
      <c r="B91" s="109" t="s">
        <v>91</v>
      </c>
      <c r="C91" s="119"/>
      <c r="D91" s="120"/>
      <c r="E91" s="106"/>
      <c r="F91" s="107"/>
    </row>
    <row r="92" spans="1:6" ht="15">
      <c r="A92" s="129"/>
      <c r="B92" s="109" t="s">
        <v>92</v>
      </c>
      <c r="C92" s="119"/>
      <c r="D92" s="120"/>
      <c r="E92" s="106"/>
      <c r="F92" s="107"/>
    </row>
    <row r="93" spans="1:6" ht="15">
      <c r="A93" s="129"/>
      <c r="B93" s="109" t="s">
        <v>93</v>
      </c>
      <c r="C93" s="119"/>
      <c r="D93" s="120"/>
      <c r="E93" s="106"/>
      <c r="F93" s="107"/>
    </row>
    <row r="94" spans="1:6" ht="15">
      <c r="A94" s="129"/>
      <c r="B94" s="109" t="s">
        <v>94</v>
      </c>
      <c r="C94" s="119"/>
      <c r="D94" s="120"/>
      <c r="E94" s="106"/>
      <c r="F94" s="107"/>
    </row>
    <row r="95" spans="1:6" ht="15">
      <c r="A95" s="129"/>
      <c r="B95" s="109"/>
      <c r="C95" s="119"/>
      <c r="D95" s="119"/>
      <c r="E95" s="106"/>
      <c r="F95" s="107"/>
    </row>
    <row r="96" spans="1:6" ht="15">
      <c r="A96" s="129"/>
      <c r="B96" s="109" t="s">
        <v>137</v>
      </c>
      <c r="C96" s="119"/>
      <c r="D96" s="119"/>
      <c r="E96" s="106"/>
      <c r="F96" s="107">
        <v>30000</v>
      </c>
    </row>
    <row r="97" spans="1:6" ht="15">
      <c r="A97" s="129"/>
      <c r="B97" s="109" t="s">
        <v>217</v>
      </c>
      <c r="C97" s="119"/>
      <c r="D97" s="119"/>
      <c r="E97" s="106"/>
      <c r="F97" s="107"/>
    </row>
    <row r="98" spans="1:6" ht="15">
      <c r="A98" s="129"/>
      <c r="B98" s="109" t="s">
        <v>95</v>
      </c>
      <c r="C98" s="119"/>
      <c r="D98" s="119"/>
      <c r="E98" s="106"/>
      <c r="F98" s="107"/>
    </row>
    <row r="99" spans="1:6" ht="15">
      <c r="A99" s="129"/>
      <c r="B99" s="109"/>
      <c r="C99" s="119"/>
      <c r="D99" s="119"/>
      <c r="E99" s="106"/>
      <c r="F99" s="107"/>
    </row>
    <row r="100" spans="1:6">
      <c r="A100" s="138" t="s">
        <v>21</v>
      </c>
      <c r="B100" s="109" t="s">
        <v>72</v>
      </c>
      <c r="C100" s="119"/>
      <c r="D100" s="119"/>
      <c r="E100" s="106"/>
      <c r="F100" s="107"/>
    </row>
    <row r="101" spans="1:6" ht="15">
      <c r="A101" s="129"/>
      <c r="B101" s="109" t="s">
        <v>139</v>
      </c>
      <c r="C101" s="119"/>
      <c r="D101" s="119"/>
      <c r="E101" s="106"/>
      <c r="F101" s="107"/>
    </row>
    <row r="102" spans="1:6" ht="15">
      <c r="A102" s="129"/>
      <c r="B102" s="109"/>
      <c r="C102" s="119"/>
      <c r="D102" s="119"/>
      <c r="E102" s="106"/>
      <c r="F102" s="107"/>
    </row>
    <row r="103" spans="1:6" ht="15">
      <c r="A103" s="129"/>
      <c r="B103" s="109"/>
      <c r="C103" s="119"/>
      <c r="D103" s="119"/>
      <c r="E103" s="106"/>
      <c r="F103" s="107"/>
    </row>
    <row r="104" spans="1:6" ht="15">
      <c r="A104" s="129"/>
      <c r="B104" s="109"/>
      <c r="C104" s="119"/>
      <c r="D104" s="119"/>
      <c r="E104" s="106"/>
      <c r="F104" s="107"/>
    </row>
    <row r="105" spans="1:6" ht="15">
      <c r="A105" s="129"/>
      <c r="B105" s="109"/>
      <c r="C105" s="119"/>
      <c r="D105" s="119"/>
      <c r="E105" s="106"/>
      <c r="F105" s="107"/>
    </row>
    <row r="106" spans="1:6" ht="15">
      <c r="A106" s="129"/>
      <c r="B106" s="109"/>
      <c r="C106" s="119"/>
      <c r="D106" s="119"/>
      <c r="E106" s="106"/>
      <c r="F106" s="107"/>
    </row>
    <row r="107" spans="1:6">
      <c r="A107" s="78"/>
      <c r="B107" s="80" t="s">
        <v>28</v>
      </c>
      <c r="C107" s="78"/>
      <c r="D107" s="78"/>
      <c r="E107" s="79"/>
      <c r="F107" s="122">
        <f>SUM(F56:F106)</f>
        <v>60000</v>
      </c>
    </row>
    <row r="108" spans="1:6">
      <c r="A108" s="141"/>
      <c r="B108" s="124"/>
      <c r="C108" s="123"/>
      <c r="D108" s="123"/>
      <c r="E108" s="126"/>
      <c r="F108" s="127"/>
    </row>
    <row r="109" spans="1:6">
      <c r="A109" s="139"/>
      <c r="B109" s="118"/>
      <c r="C109" s="119"/>
      <c r="D109" s="119"/>
      <c r="E109" s="106"/>
      <c r="F109" s="107"/>
    </row>
    <row r="110" spans="1:6" ht="15">
      <c r="A110" s="129">
        <v>4.4000000000000004</v>
      </c>
      <c r="B110" s="130" t="s">
        <v>96</v>
      </c>
      <c r="C110" s="119"/>
      <c r="D110" s="119"/>
      <c r="E110" s="106"/>
      <c r="F110" s="107"/>
    </row>
    <row r="111" spans="1:6" ht="15">
      <c r="A111" s="129"/>
      <c r="B111" s="109"/>
      <c r="C111" s="119"/>
      <c r="D111" s="119"/>
      <c r="E111" s="106"/>
      <c r="F111" s="107"/>
    </row>
    <row r="112" spans="1:6">
      <c r="A112" s="138" t="s">
        <v>8</v>
      </c>
      <c r="B112" s="109" t="s">
        <v>97</v>
      </c>
      <c r="C112" s="119"/>
      <c r="D112" s="119"/>
      <c r="E112" s="106"/>
      <c r="F112" s="107"/>
    </row>
    <row r="113" spans="1:6" ht="15">
      <c r="A113" s="129"/>
      <c r="B113" s="109"/>
      <c r="C113" s="119"/>
      <c r="D113" s="119"/>
      <c r="E113" s="106"/>
      <c r="F113" s="107"/>
    </row>
    <row r="114" spans="1:6" ht="15">
      <c r="A114" s="129"/>
      <c r="B114" s="109" t="s">
        <v>98</v>
      </c>
      <c r="C114" s="119"/>
      <c r="D114" s="119"/>
      <c r="E114" s="106"/>
      <c r="F114" s="107"/>
    </row>
    <row r="115" spans="1:6" ht="15">
      <c r="A115" s="129"/>
      <c r="B115" s="109" t="s">
        <v>99</v>
      </c>
      <c r="C115" s="119"/>
      <c r="D115" s="119"/>
      <c r="E115" s="106"/>
      <c r="F115" s="107"/>
    </row>
    <row r="116" spans="1:6" ht="15">
      <c r="A116" s="129"/>
      <c r="B116" s="109"/>
      <c r="C116" s="119"/>
      <c r="D116" s="119"/>
      <c r="E116" s="106"/>
      <c r="F116" s="107"/>
    </row>
    <row r="117" spans="1:6" ht="15">
      <c r="A117" s="129"/>
      <c r="B117" s="109" t="s">
        <v>100</v>
      </c>
      <c r="C117" s="119"/>
      <c r="D117" s="119"/>
      <c r="E117" s="106"/>
      <c r="F117" s="107"/>
    </row>
    <row r="118" spans="1:6" ht="15">
      <c r="A118" s="129"/>
      <c r="B118" s="109"/>
      <c r="C118" s="119"/>
      <c r="D118" s="119"/>
      <c r="E118" s="106"/>
      <c r="F118" s="107"/>
    </row>
    <row r="119" spans="1:6" ht="15">
      <c r="A119" s="129"/>
      <c r="B119" s="109" t="s">
        <v>101</v>
      </c>
      <c r="C119" s="119"/>
      <c r="D119" s="119"/>
      <c r="E119" s="106"/>
      <c r="F119" s="107"/>
    </row>
    <row r="120" spans="1:6" ht="15">
      <c r="A120" s="129"/>
      <c r="B120" s="109" t="s">
        <v>102</v>
      </c>
      <c r="C120" s="119"/>
      <c r="D120" s="119"/>
      <c r="E120" s="106"/>
      <c r="F120" s="107"/>
    </row>
    <row r="121" spans="1:6" ht="15">
      <c r="A121" s="129"/>
      <c r="B121" s="109" t="s">
        <v>103</v>
      </c>
      <c r="C121" s="119"/>
      <c r="D121" s="119"/>
      <c r="E121" s="106"/>
      <c r="F121" s="107"/>
    </row>
    <row r="122" spans="1:6" ht="15">
      <c r="A122" s="129"/>
      <c r="B122" s="115" t="s">
        <v>104</v>
      </c>
      <c r="C122" s="119"/>
      <c r="D122" s="119"/>
      <c r="E122" s="106"/>
      <c r="F122" s="107"/>
    </row>
    <row r="123" spans="1:6" ht="15">
      <c r="A123" s="129"/>
      <c r="B123" s="109"/>
      <c r="C123" s="119"/>
      <c r="D123" s="119"/>
      <c r="E123" s="106"/>
      <c r="F123" s="107"/>
    </row>
    <row r="124" spans="1:6">
      <c r="A124" s="138" t="s">
        <v>11</v>
      </c>
      <c r="B124" s="109" t="s">
        <v>105</v>
      </c>
      <c r="C124" s="119"/>
      <c r="D124" s="119"/>
      <c r="E124" s="106"/>
      <c r="F124" s="107"/>
    </row>
    <row r="125" spans="1:6" ht="15">
      <c r="A125" s="129"/>
      <c r="B125" s="109" t="s">
        <v>106</v>
      </c>
      <c r="C125" s="119"/>
      <c r="D125" s="119"/>
      <c r="E125" s="106"/>
      <c r="F125" s="107"/>
    </row>
    <row r="126" spans="1:6" ht="15">
      <c r="A126" s="129"/>
      <c r="B126" s="109" t="s">
        <v>107</v>
      </c>
      <c r="C126" s="119"/>
      <c r="D126" s="119"/>
      <c r="E126" s="106"/>
      <c r="F126" s="107"/>
    </row>
    <row r="127" spans="1:6" ht="15">
      <c r="A127" s="129"/>
      <c r="B127" s="109" t="s">
        <v>108</v>
      </c>
      <c r="C127" s="119"/>
      <c r="D127" s="119"/>
      <c r="E127" s="106"/>
      <c r="F127" s="107"/>
    </row>
    <row r="128" spans="1:6" ht="15">
      <c r="A128" s="129"/>
      <c r="B128" s="109" t="s">
        <v>109</v>
      </c>
      <c r="C128" s="119"/>
      <c r="D128" s="119"/>
      <c r="E128" s="106"/>
      <c r="F128" s="107"/>
    </row>
    <row r="129" spans="1:6" ht="15">
      <c r="A129" s="129"/>
      <c r="B129" s="109" t="s">
        <v>110</v>
      </c>
      <c r="C129" s="119"/>
      <c r="D129" s="119"/>
      <c r="E129" s="106"/>
      <c r="F129" s="107"/>
    </row>
    <row r="130" spans="1:6" ht="15">
      <c r="A130" s="129"/>
      <c r="B130" s="109" t="s">
        <v>111</v>
      </c>
      <c r="C130" s="119"/>
      <c r="D130" s="119"/>
      <c r="E130" s="106"/>
      <c r="F130" s="107"/>
    </row>
    <row r="131" spans="1:6" ht="15">
      <c r="A131" s="129"/>
      <c r="B131" s="109" t="s">
        <v>112</v>
      </c>
      <c r="C131" s="119"/>
      <c r="D131" s="119"/>
      <c r="E131" s="106"/>
      <c r="F131" s="107"/>
    </row>
    <row r="132" spans="1:6" ht="15">
      <c r="A132" s="129"/>
      <c r="B132" s="109"/>
      <c r="C132" s="119"/>
      <c r="D132" s="119"/>
      <c r="E132" s="106"/>
      <c r="F132" s="107"/>
    </row>
    <row r="133" spans="1:6" ht="15">
      <c r="A133" s="129"/>
      <c r="B133" s="109" t="s">
        <v>113</v>
      </c>
      <c r="C133" s="119"/>
      <c r="D133" s="119"/>
      <c r="E133" s="106"/>
      <c r="F133" s="107"/>
    </row>
    <row r="134" spans="1:6" ht="15">
      <c r="A134" s="129"/>
      <c r="B134" s="109" t="s">
        <v>114</v>
      </c>
      <c r="C134" s="119"/>
      <c r="D134" s="119"/>
      <c r="E134" s="106"/>
      <c r="F134" s="107"/>
    </row>
    <row r="135" spans="1:6" ht="15">
      <c r="A135" s="129"/>
      <c r="B135" s="109"/>
      <c r="C135" s="119"/>
      <c r="D135" s="119"/>
      <c r="E135" s="106"/>
      <c r="F135" s="107"/>
    </row>
    <row r="136" spans="1:6">
      <c r="A136" s="138" t="s">
        <v>13</v>
      </c>
      <c r="B136" s="109" t="s">
        <v>140</v>
      </c>
      <c r="C136" s="119"/>
      <c r="D136" s="119"/>
      <c r="E136" s="106"/>
      <c r="F136" s="107">
        <v>40000</v>
      </c>
    </row>
    <row r="137" spans="1:6" ht="15">
      <c r="A137" s="129"/>
      <c r="B137" s="109" t="s">
        <v>218</v>
      </c>
      <c r="C137" s="119"/>
      <c r="D137" s="119"/>
      <c r="E137" s="106"/>
      <c r="F137" s="107"/>
    </row>
    <row r="138" spans="1:6" ht="15">
      <c r="A138" s="129"/>
      <c r="B138" s="109" t="s">
        <v>115</v>
      </c>
      <c r="C138" s="119"/>
      <c r="D138" s="119"/>
      <c r="E138" s="106"/>
      <c r="F138" s="107"/>
    </row>
    <row r="139" spans="1:6" ht="15">
      <c r="A139" s="129"/>
      <c r="B139" s="109"/>
      <c r="C139" s="119"/>
      <c r="D139" s="119"/>
      <c r="E139" s="106"/>
      <c r="F139" s="107"/>
    </row>
    <row r="140" spans="1:6">
      <c r="A140" s="138" t="s">
        <v>16</v>
      </c>
      <c r="B140" s="109" t="s">
        <v>72</v>
      </c>
      <c r="C140" s="119"/>
      <c r="D140" s="119"/>
      <c r="E140" s="106"/>
      <c r="F140" s="107"/>
    </row>
    <row r="141" spans="1:6" ht="15">
      <c r="A141" s="129"/>
      <c r="B141" s="109" t="s">
        <v>138</v>
      </c>
      <c r="C141" s="119"/>
      <c r="D141" s="119"/>
      <c r="E141" s="106"/>
      <c r="F141" s="107"/>
    </row>
    <row r="142" spans="1:6" ht="15">
      <c r="A142" s="129"/>
      <c r="B142" s="109"/>
      <c r="C142" s="119"/>
      <c r="D142" s="119"/>
      <c r="E142" s="106"/>
      <c r="F142" s="107"/>
    </row>
    <row r="143" spans="1:6">
      <c r="A143" s="138" t="s">
        <v>21</v>
      </c>
      <c r="B143" s="109" t="s">
        <v>73</v>
      </c>
      <c r="C143" s="119"/>
      <c r="D143" s="119"/>
      <c r="E143" s="106"/>
      <c r="F143" s="107"/>
    </row>
    <row r="144" spans="1:6" ht="15">
      <c r="A144" s="129"/>
      <c r="B144" s="109" t="s">
        <v>116</v>
      </c>
      <c r="C144" s="119"/>
      <c r="D144" s="119"/>
      <c r="E144" s="106"/>
      <c r="F144" s="107"/>
    </row>
    <row r="145" spans="1:7" ht="15">
      <c r="A145" s="129"/>
      <c r="B145" s="109" t="s">
        <v>75</v>
      </c>
      <c r="C145" s="119"/>
      <c r="D145" s="119"/>
      <c r="E145" s="106"/>
      <c r="F145" s="107"/>
    </row>
    <row r="146" spans="1:7" ht="15">
      <c r="A146" s="129"/>
      <c r="B146" s="109" t="s">
        <v>76</v>
      </c>
      <c r="C146" s="119"/>
      <c r="D146" s="119"/>
      <c r="E146" s="106"/>
      <c r="F146" s="107"/>
    </row>
    <row r="147" spans="1:7" ht="15">
      <c r="A147" s="129"/>
      <c r="B147" s="109"/>
      <c r="C147" s="119"/>
      <c r="D147" s="119"/>
      <c r="E147" s="106"/>
      <c r="F147" s="107"/>
    </row>
    <row r="148" spans="1:7" ht="15">
      <c r="A148" s="129"/>
      <c r="B148" s="109" t="s">
        <v>117</v>
      </c>
      <c r="C148" s="119"/>
      <c r="D148" s="119"/>
      <c r="E148" s="106"/>
      <c r="F148" s="107"/>
    </row>
    <row r="149" spans="1:7" ht="15">
      <c r="A149" s="129"/>
      <c r="B149" s="109"/>
      <c r="C149" s="142"/>
      <c r="D149" s="119"/>
      <c r="E149" s="106"/>
      <c r="F149" s="107"/>
    </row>
    <row r="150" spans="1:7" ht="15">
      <c r="A150" s="129"/>
      <c r="B150" s="109"/>
      <c r="C150" s="142"/>
      <c r="D150" s="119"/>
      <c r="E150" s="106"/>
      <c r="F150" s="107"/>
    </row>
    <row r="151" spans="1:7" ht="15">
      <c r="A151" s="129"/>
      <c r="B151" s="109"/>
      <c r="C151" s="142"/>
      <c r="D151" s="119"/>
      <c r="E151" s="106"/>
      <c r="F151" s="107"/>
    </row>
    <row r="152" spans="1:7" ht="15">
      <c r="A152" s="129"/>
      <c r="B152" s="109"/>
      <c r="C152" s="142"/>
      <c r="D152" s="119"/>
      <c r="E152" s="106"/>
      <c r="F152" s="107"/>
    </row>
    <row r="153" spans="1:7" ht="15">
      <c r="A153" s="129"/>
      <c r="B153" s="109"/>
      <c r="C153" s="142"/>
      <c r="D153" s="119"/>
      <c r="E153" s="106"/>
      <c r="F153" s="107"/>
    </row>
    <row r="154" spans="1:7" ht="15">
      <c r="A154" s="129"/>
      <c r="B154" s="109"/>
      <c r="C154" s="142"/>
      <c r="D154" s="119"/>
      <c r="E154" s="106"/>
      <c r="F154" s="107"/>
    </row>
    <row r="155" spans="1:7" ht="15">
      <c r="A155" s="129"/>
      <c r="B155" s="109"/>
      <c r="C155" s="142"/>
      <c r="D155" s="119"/>
      <c r="E155" s="106"/>
      <c r="F155" s="107"/>
    </row>
    <row r="156" spans="1:7" ht="15">
      <c r="A156" s="129"/>
      <c r="B156" s="109"/>
      <c r="C156" s="142"/>
      <c r="D156" s="119"/>
      <c r="E156" s="106"/>
      <c r="F156" s="107"/>
    </row>
    <row r="157" spans="1:7" ht="15">
      <c r="A157" s="129"/>
      <c r="B157" s="109"/>
      <c r="C157" s="142"/>
      <c r="D157" s="119"/>
      <c r="E157" s="106"/>
      <c r="F157" s="107"/>
    </row>
    <row r="158" spans="1:7">
      <c r="A158" s="140"/>
      <c r="B158" s="143"/>
      <c r="C158" s="144"/>
      <c r="D158" s="145"/>
      <c r="E158" s="106"/>
      <c r="F158" s="121"/>
    </row>
    <row r="159" spans="1:7">
      <c r="A159" s="78"/>
      <c r="B159" s="77" t="s">
        <v>28</v>
      </c>
      <c r="C159" s="78"/>
      <c r="D159" s="78"/>
      <c r="E159" s="79"/>
      <c r="F159" s="283">
        <f>SUM(F108:F158)</f>
        <v>40000</v>
      </c>
      <c r="G159" s="284"/>
    </row>
    <row r="160" spans="1:7">
      <c r="A160" s="146"/>
      <c r="B160" s="147"/>
      <c r="C160" s="123"/>
      <c r="D160" s="123"/>
      <c r="E160" s="148"/>
      <c r="F160" s="127"/>
    </row>
    <row r="161" spans="1:6" ht="14.25">
      <c r="A161" s="117"/>
      <c r="B161" s="149" t="s">
        <v>31</v>
      </c>
      <c r="C161" s="150"/>
      <c r="D161" s="151"/>
      <c r="E161" s="152"/>
      <c r="F161" s="153"/>
    </row>
    <row r="162" spans="1:6" ht="14.25">
      <c r="A162" s="117"/>
      <c r="B162" s="154"/>
      <c r="C162" s="151"/>
      <c r="D162" s="151"/>
      <c r="E162" s="152"/>
      <c r="F162" s="153"/>
    </row>
    <row r="163" spans="1:6" ht="14.25">
      <c r="A163" s="117"/>
      <c r="B163" s="149"/>
      <c r="C163" s="150"/>
      <c r="D163" s="151"/>
      <c r="E163" s="152"/>
      <c r="F163" s="153"/>
    </row>
    <row r="164" spans="1:6" ht="14.25">
      <c r="A164" s="117"/>
      <c r="B164" s="155" t="s">
        <v>164</v>
      </c>
      <c r="C164" s="151"/>
      <c r="D164" s="151"/>
      <c r="E164" s="152"/>
      <c r="F164" s="156">
        <f>F55</f>
        <v>0</v>
      </c>
    </row>
    <row r="165" spans="1:6" ht="14.25">
      <c r="A165" s="117"/>
      <c r="B165" s="155"/>
      <c r="C165" s="150"/>
      <c r="D165" s="151"/>
      <c r="E165" s="152"/>
      <c r="F165" s="153"/>
    </row>
    <row r="166" spans="1:6" ht="14.25">
      <c r="A166" s="117"/>
      <c r="B166" s="155" t="s">
        <v>254</v>
      </c>
      <c r="C166" s="151"/>
      <c r="D166" s="151"/>
      <c r="E166" s="152"/>
      <c r="F166" s="156">
        <f>F107</f>
        <v>60000</v>
      </c>
    </row>
    <row r="167" spans="1:6" ht="14.25">
      <c r="A167" s="117"/>
      <c r="B167" s="155"/>
      <c r="C167" s="150"/>
      <c r="D167" s="151"/>
      <c r="E167" s="152"/>
      <c r="F167" s="153"/>
    </row>
    <row r="168" spans="1:6" ht="14.25">
      <c r="A168" s="117"/>
      <c r="B168" s="155" t="s">
        <v>165</v>
      </c>
      <c r="C168" s="157"/>
      <c r="D168" s="157"/>
      <c r="E168" s="152"/>
      <c r="F168" s="156">
        <f>F159</f>
        <v>40000</v>
      </c>
    </row>
    <row r="169" spans="1:6">
      <c r="A169" s="117"/>
      <c r="B169" s="158"/>
      <c r="C169" s="135"/>
      <c r="D169" s="157"/>
      <c r="E169" s="152"/>
      <c r="F169" s="153"/>
    </row>
    <row r="170" spans="1:6">
      <c r="A170" s="159"/>
      <c r="B170" s="128"/>
      <c r="C170" s="119"/>
      <c r="D170" s="119"/>
      <c r="E170" s="160"/>
      <c r="F170" s="107"/>
    </row>
    <row r="171" spans="1:6">
      <c r="A171" s="159"/>
      <c r="B171" s="128"/>
      <c r="C171" s="119"/>
      <c r="D171" s="119"/>
      <c r="E171" s="160"/>
      <c r="F171" s="107"/>
    </row>
    <row r="172" spans="1:6">
      <c r="A172" s="159"/>
      <c r="B172" s="128"/>
      <c r="C172" s="119"/>
      <c r="D172" s="119"/>
      <c r="E172" s="160"/>
      <c r="F172" s="107"/>
    </row>
    <row r="173" spans="1:6">
      <c r="A173" s="159"/>
      <c r="B173" s="128"/>
      <c r="C173" s="119"/>
      <c r="D173" s="119"/>
      <c r="E173" s="160"/>
      <c r="F173" s="107"/>
    </row>
    <row r="174" spans="1:6">
      <c r="A174" s="159"/>
      <c r="B174" s="128"/>
      <c r="C174" s="119"/>
      <c r="D174" s="119"/>
      <c r="E174" s="160"/>
      <c r="F174" s="107"/>
    </row>
    <row r="175" spans="1:6">
      <c r="A175" s="159"/>
      <c r="B175" s="128"/>
      <c r="C175" s="119"/>
      <c r="D175" s="119"/>
      <c r="E175" s="160"/>
      <c r="F175" s="107"/>
    </row>
    <row r="176" spans="1:6">
      <c r="A176" s="159"/>
      <c r="B176" s="128"/>
      <c r="C176" s="119"/>
      <c r="D176" s="119"/>
      <c r="E176" s="160"/>
      <c r="F176" s="107"/>
    </row>
    <row r="177" spans="1:6">
      <c r="A177" s="159"/>
      <c r="B177" s="128"/>
      <c r="C177" s="119"/>
      <c r="D177" s="119"/>
      <c r="E177" s="160"/>
      <c r="F177" s="107"/>
    </row>
    <row r="178" spans="1:6">
      <c r="A178" s="159"/>
      <c r="B178" s="128"/>
      <c r="C178" s="119"/>
      <c r="D178" s="119"/>
      <c r="E178" s="160"/>
      <c r="F178" s="107"/>
    </row>
    <row r="179" spans="1:6">
      <c r="A179" s="159"/>
      <c r="B179" s="128"/>
      <c r="C179" s="119"/>
      <c r="D179" s="119"/>
      <c r="E179" s="160"/>
      <c r="F179" s="107"/>
    </row>
    <row r="180" spans="1:6">
      <c r="A180" s="159"/>
      <c r="B180" s="128"/>
      <c r="C180" s="119"/>
      <c r="D180" s="119"/>
      <c r="E180" s="160"/>
      <c r="F180" s="107"/>
    </row>
    <row r="181" spans="1:6">
      <c r="A181" s="159"/>
      <c r="B181" s="128"/>
      <c r="C181" s="119"/>
      <c r="D181" s="119"/>
      <c r="E181" s="160"/>
      <c r="F181" s="107"/>
    </row>
    <row r="182" spans="1:6">
      <c r="A182" s="159"/>
      <c r="B182" s="128"/>
      <c r="C182" s="119"/>
      <c r="D182" s="119"/>
      <c r="E182" s="160"/>
      <c r="F182" s="107"/>
    </row>
    <row r="183" spans="1:6">
      <c r="A183" s="159"/>
      <c r="B183" s="128"/>
      <c r="C183" s="119"/>
      <c r="D183" s="119"/>
      <c r="E183" s="160"/>
      <c r="F183" s="107"/>
    </row>
    <row r="184" spans="1:6">
      <c r="A184" s="159"/>
      <c r="B184" s="128"/>
      <c r="C184" s="119"/>
      <c r="D184" s="119"/>
      <c r="E184" s="160"/>
      <c r="F184" s="107"/>
    </row>
    <row r="185" spans="1:6">
      <c r="A185" s="159"/>
      <c r="B185" s="128"/>
      <c r="C185" s="119"/>
      <c r="D185" s="119"/>
      <c r="E185" s="160"/>
      <c r="F185" s="107"/>
    </row>
    <row r="186" spans="1:6">
      <c r="A186" s="159"/>
      <c r="B186" s="128"/>
      <c r="C186" s="119"/>
      <c r="D186" s="119"/>
      <c r="E186" s="160"/>
      <c r="F186" s="107"/>
    </row>
    <row r="187" spans="1:6">
      <c r="A187" s="159"/>
      <c r="B187" s="128"/>
      <c r="C187" s="119"/>
      <c r="D187" s="119"/>
      <c r="E187" s="160"/>
      <c r="F187" s="107"/>
    </row>
    <row r="188" spans="1:6">
      <c r="A188" s="159"/>
      <c r="B188" s="128"/>
      <c r="C188" s="119"/>
      <c r="D188" s="119"/>
      <c r="E188" s="160"/>
      <c r="F188" s="107"/>
    </row>
    <row r="189" spans="1:6">
      <c r="A189" s="159"/>
      <c r="B189" s="128"/>
      <c r="C189" s="119"/>
      <c r="D189" s="119"/>
      <c r="E189" s="160"/>
      <c r="F189" s="107"/>
    </row>
    <row r="190" spans="1:6">
      <c r="A190" s="159"/>
      <c r="B190" s="128"/>
      <c r="C190" s="119"/>
      <c r="D190" s="119"/>
      <c r="E190" s="160"/>
      <c r="F190" s="107"/>
    </row>
    <row r="191" spans="1:6" ht="14.25">
      <c r="A191" s="117"/>
      <c r="B191" s="149"/>
      <c r="C191" s="150"/>
      <c r="D191" s="151"/>
      <c r="E191" s="152"/>
      <c r="F191" s="153"/>
    </row>
    <row r="192" spans="1:6" ht="14.25">
      <c r="A192" s="117"/>
      <c r="B192" s="154"/>
      <c r="C192" s="151"/>
      <c r="D192" s="151"/>
      <c r="E192" s="152"/>
      <c r="F192" s="153"/>
    </row>
    <row r="193" spans="1:6" ht="14.25">
      <c r="A193" s="117"/>
      <c r="B193" s="149"/>
      <c r="C193" s="150"/>
      <c r="D193" s="151"/>
      <c r="E193" s="152"/>
      <c r="F193" s="153"/>
    </row>
    <row r="194" spans="1:6" ht="14.25">
      <c r="A194" s="117"/>
      <c r="B194" s="161"/>
      <c r="C194" s="151"/>
      <c r="D194" s="151"/>
      <c r="E194" s="152"/>
      <c r="F194" s="137"/>
    </row>
    <row r="195" spans="1:6" ht="14.25">
      <c r="A195" s="117"/>
      <c r="B195" s="161"/>
      <c r="C195" s="151"/>
      <c r="D195" s="151"/>
      <c r="E195" s="152"/>
      <c r="F195" s="137"/>
    </row>
    <row r="196" spans="1:6" ht="14.25">
      <c r="A196" s="117"/>
      <c r="B196" s="161"/>
      <c r="C196" s="151"/>
      <c r="D196" s="151"/>
      <c r="E196" s="152"/>
      <c r="F196" s="137"/>
    </row>
    <row r="197" spans="1:6" ht="14.25">
      <c r="A197" s="117"/>
      <c r="B197" s="161"/>
      <c r="C197" s="151"/>
      <c r="D197" s="151"/>
      <c r="E197" s="152"/>
      <c r="F197" s="137"/>
    </row>
    <row r="198" spans="1:6" ht="14.25">
      <c r="A198" s="117"/>
      <c r="B198" s="161"/>
      <c r="C198" s="151"/>
      <c r="D198" s="151"/>
      <c r="E198" s="152"/>
      <c r="F198" s="137"/>
    </row>
    <row r="199" spans="1:6" ht="14.25">
      <c r="A199" s="117"/>
      <c r="B199" s="161"/>
      <c r="C199" s="151"/>
      <c r="D199" s="151"/>
      <c r="E199" s="152"/>
      <c r="F199" s="137"/>
    </row>
    <row r="200" spans="1:6" ht="14.25">
      <c r="A200" s="117"/>
      <c r="B200" s="161"/>
      <c r="C200" s="151"/>
      <c r="D200" s="151"/>
      <c r="E200" s="152"/>
      <c r="F200" s="137"/>
    </row>
    <row r="201" spans="1:6" ht="14.25">
      <c r="A201" s="117"/>
      <c r="B201" s="161"/>
      <c r="C201" s="151"/>
      <c r="D201" s="151"/>
      <c r="E201" s="152"/>
      <c r="F201" s="137"/>
    </row>
    <row r="202" spans="1:6" ht="14.25">
      <c r="A202" s="117"/>
      <c r="B202" s="161"/>
      <c r="C202" s="151"/>
      <c r="D202" s="151"/>
      <c r="E202" s="152"/>
      <c r="F202" s="137"/>
    </row>
    <row r="203" spans="1:6" ht="14.25">
      <c r="A203" s="117"/>
      <c r="B203" s="161"/>
      <c r="C203" s="151"/>
      <c r="D203" s="151"/>
      <c r="E203" s="152"/>
      <c r="F203" s="137"/>
    </row>
    <row r="204" spans="1:6" ht="14.25">
      <c r="A204" s="117"/>
      <c r="B204" s="161"/>
      <c r="C204" s="151"/>
      <c r="D204" s="151"/>
      <c r="E204" s="152"/>
      <c r="F204" s="137"/>
    </row>
    <row r="205" spans="1:6" ht="14.25">
      <c r="A205" s="117"/>
      <c r="B205" s="161"/>
      <c r="C205" s="151"/>
      <c r="D205" s="151"/>
      <c r="E205" s="152"/>
      <c r="F205" s="137"/>
    </row>
    <row r="206" spans="1:6" ht="14.25">
      <c r="A206" s="117"/>
      <c r="B206" s="161"/>
      <c r="C206" s="151"/>
      <c r="D206" s="151"/>
      <c r="E206" s="152"/>
      <c r="F206" s="137"/>
    </row>
    <row r="207" spans="1:6" ht="14.25">
      <c r="A207" s="117"/>
      <c r="B207" s="161"/>
      <c r="C207" s="151"/>
      <c r="D207" s="151"/>
      <c r="E207" s="152"/>
      <c r="F207" s="137"/>
    </row>
    <row r="208" spans="1:6" ht="14.25">
      <c r="A208" s="117"/>
      <c r="B208" s="161"/>
      <c r="C208" s="151"/>
      <c r="D208" s="151"/>
      <c r="E208" s="152"/>
      <c r="F208" s="137"/>
    </row>
    <row r="209" spans="1:6" ht="14.25">
      <c r="A209" s="117"/>
      <c r="B209" s="161"/>
      <c r="C209" s="150"/>
      <c r="D209" s="151"/>
      <c r="E209" s="152"/>
      <c r="F209" s="137"/>
    </row>
    <row r="210" spans="1:6" ht="14.25">
      <c r="A210" s="117"/>
      <c r="B210" s="161"/>
      <c r="C210" s="157"/>
      <c r="D210" s="157"/>
      <c r="E210" s="152"/>
      <c r="F210" s="137"/>
    </row>
    <row r="211" spans="1:6">
      <c r="A211" s="117"/>
      <c r="B211" s="158"/>
      <c r="C211" s="135"/>
      <c r="D211" s="157"/>
      <c r="E211" s="152"/>
      <c r="F211" s="137"/>
    </row>
    <row r="212" spans="1:6" ht="15" thickBot="1">
      <c r="A212" s="162"/>
      <c r="B212" s="161"/>
      <c r="C212" s="135"/>
      <c r="D212" s="157"/>
      <c r="E212" s="152"/>
      <c r="F212" s="137"/>
    </row>
    <row r="213" spans="1:6" ht="15">
      <c r="A213" s="83"/>
      <c r="B213" s="163" t="s">
        <v>118</v>
      </c>
      <c r="C213" s="164"/>
      <c r="D213" s="165"/>
      <c r="E213" s="84"/>
      <c r="F213" s="280">
        <f>SUM(F164:F212)</f>
        <v>100000</v>
      </c>
    </row>
    <row r="214" spans="1:6" ht="14.25">
      <c r="A214" s="82"/>
      <c r="B214" s="166" t="s">
        <v>119</v>
      </c>
      <c r="C214" s="167"/>
      <c r="D214" s="60"/>
      <c r="E214" s="81"/>
      <c r="F214" s="168"/>
    </row>
    <row r="215" spans="1:6" ht="15.75" thickBot="1">
      <c r="A215" s="85"/>
      <c r="B215" s="169"/>
      <c r="C215" s="170"/>
      <c r="D215" s="86"/>
      <c r="E215" s="87"/>
      <c r="F215" s="171"/>
    </row>
    <row r="230" spans="2:6">
      <c r="B230" s="101"/>
      <c r="E230" s="101"/>
      <c r="F230" s="101"/>
    </row>
    <row r="231" spans="2:6">
      <c r="B231" s="101"/>
      <c r="E231" s="101"/>
      <c r="F231" s="101"/>
    </row>
    <row r="232" spans="2:6">
      <c r="B232" s="101"/>
      <c r="E232" s="101"/>
      <c r="F232" s="101"/>
    </row>
    <row r="233" spans="2:6">
      <c r="B233" s="101"/>
      <c r="E233" s="101"/>
      <c r="F233" s="101"/>
    </row>
    <row r="234" spans="2:6">
      <c r="B234" s="101"/>
      <c r="E234" s="101"/>
      <c r="F234" s="101"/>
    </row>
    <row r="235" spans="2:6">
      <c r="B235" s="101"/>
      <c r="E235" s="101"/>
      <c r="F235" s="101"/>
    </row>
    <row r="236" spans="2:6">
      <c r="B236" s="101"/>
      <c r="E236" s="101"/>
      <c r="F236" s="101"/>
    </row>
    <row r="237" spans="2:6">
      <c r="B237" s="101"/>
      <c r="E237" s="101"/>
      <c r="F237" s="101"/>
    </row>
    <row r="238" spans="2:6">
      <c r="B238" s="101"/>
      <c r="E238" s="101"/>
      <c r="F238" s="101"/>
    </row>
    <row r="239" spans="2:6">
      <c r="B239" s="101"/>
      <c r="E239" s="101"/>
      <c r="F239" s="101"/>
    </row>
    <row r="240" spans="2:6">
      <c r="B240" s="101"/>
      <c r="E240" s="101"/>
      <c r="F240" s="101"/>
    </row>
    <row r="241" spans="2:6">
      <c r="B241" s="101"/>
      <c r="E241" s="101"/>
      <c r="F241" s="101"/>
    </row>
    <row r="242" spans="2:6">
      <c r="B242" s="101"/>
      <c r="E242" s="101"/>
      <c r="F242" s="101"/>
    </row>
    <row r="243" spans="2:6">
      <c r="B243" s="101"/>
      <c r="E243" s="101"/>
      <c r="F243" s="101"/>
    </row>
    <row r="244" spans="2:6">
      <c r="B244" s="101"/>
      <c r="E244" s="101"/>
      <c r="F244" s="101"/>
    </row>
    <row r="245" spans="2:6">
      <c r="B245" s="101"/>
      <c r="E245" s="101"/>
      <c r="F245" s="101"/>
    </row>
    <row r="246" spans="2:6">
      <c r="B246" s="101"/>
      <c r="E246" s="101"/>
      <c r="F246" s="101"/>
    </row>
    <row r="247" spans="2:6">
      <c r="B247" s="101"/>
      <c r="E247" s="101"/>
      <c r="F247" s="101"/>
    </row>
    <row r="248" spans="2:6">
      <c r="B248" s="101"/>
      <c r="E248" s="101"/>
      <c r="F248" s="101"/>
    </row>
    <row r="249" spans="2:6">
      <c r="B249" s="101"/>
      <c r="E249" s="101"/>
      <c r="F249" s="101"/>
    </row>
    <row r="250" spans="2:6">
      <c r="B250" s="101"/>
      <c r="E250" s="101"/>
      <c r="F250" s="101"/>
    </row>
    <row r="251" spans="2:6">
      <c r="B251" s="101"/>
      <c r="E251" s="101"/>
      <c r="F251" s="101"/>
    </row>
    <row r="252" spans="2:6">
      <c r="B252" s="101"/>
      <c r="E252" s="101"/>
      <c r="F252" s="101"/>
    </row>
    <row r="253" spans="2:6">
      <c r="B253" s="101"/>
      <c r="E253" s="101"/>
      <c r="F253" s="101"/>
    </row>
    <row r="254" spans="2:6">
      <c r="B254" s="101"/>
      <c r="E254" s="101"/>
      <c r="F254" s="101"/>
    </row>
    <row r="255" spans="2:6">
      <c r="B255" s="101"/>
      <c r="E255" s="101"/>
      <c r="F255" s="101"/>
    </row>
    <row r="256" spans="2:6">
      <c r="B256" s="101"/>
      <c r="E256" s="101"/>
      <c r="F256" s="101"/>
    </row>
    <row r="257" spans="2:6">
      <c r="B257" s="101"/>
      <c r="E257" s="101"/>
      <c r="F257" s="101"/>
    </row>
    <row r="258" spans="2:6">
      <c r="B258" s="101"/>
      <c r="E258" s="101"/>
      <c r="F258" s="101"/>
    </row>
    <row r="259" spans="2:6">
      <c r="B259" s="101"/>
      <c r="E259" s="101"/>
      <c r="F259" s="101"/>
    </row>
    <row r="260" spans="2:6">
      <c r="B260" s="101"/>
      <c r="E260" s="101"/>
      <c r="F260" s="101"/>
    </row>
    <row r="261" spans="2:6">
      <c r="B261" s="101"/>
      <c r="E261" s="101"/>
      <c r="F261" s="101"/>
    </row>
    <row r="262" spans="2:6">
      <c r="B262" s="101"/>
      <c r="E262" s="101"/>
      <c r="F262" s="101"/>
    </row>
    <row r="263" spans="2:6">
      <c r="B263" s="101"/>
      <c r="E263" s="101"/>
      <c r="F263" s="101"/>
    </row>
    <row r="264" spans="2:6">
      <c r="B264" s="101"/>
      <c r="E264" s="101"/>
      <c r="F264" s="101"/>
    </row>
    <row r="265" spans="2:6">
      <c r="B265" s="101"/>
      <c r="E265" s="101"/>
      <c r="F265" s="101"/>
    </row>
    <row r="266" spans="2:6">
      <c r="B266" s="101"/>
      <c r="E266" s="101"/>
      <c r="F266" s="101"/>
    </row>
    <row r="267" spans="2:6">
      <c r="B267" s="101"/>
      <c r="E267" s="101"/>
      <c r="F267" s="101"/>
    </row>
    <row r="268" spans="2:6">
      <c r="B268" s="101"/>
      <c r="E268" s="101"/>
      <c r="F268" s="101"/>
    </row>
    <row r="269" spans="2:6">
      <c r="B269" s="101"/>
      <c r="E269" s="101"/>
      <c r="F269" s="101"/>
    </row>
    <row r="270" spans="2:6">
      <c r="B270" s="101"/>
      <c r="E270" s="101"/>
      <c r="F270" s="101"/>
    </row>
    <row r="271" spans="2:6">
      <c r="B271" s="101"/>
      <c r="E271" s="101"/>
      <c r="F271" s="101"/>
    </row>
    <row r="272" spans="2:6">
      <c r="B272" s="101"/>
      <c r="E272" s="101"/>
      <c r="F272" s="101"/>
    </row>
    <row r="273" spans="2:6">
      <c r="B273" s="101"/>
      <c r="E273" s="101"/>
      <c r="F273" s="101"/>
    </row>
    <row r="274" spans="2:6">
      <c r="B274" s="101"/>
      <c r="E274" s="101"/>
      <c r="F274" s="101"/>
    </row>
    <row r="275" spans="2:6">
      <c r="B275" s="101"/>
      <c r="E275" s="101"/>
      <c r="F275" s="101"/>
    </row>
    <row r="276" spans="2:6">
      <c r="B276" s="101"/>
      <c r="E276" s="101"/>
      <c r="F276" s="101"/>
    </row>
    <row r="277" spans="2:6">
      <c r="B277" s="101"/>
      <c r="E277" s="101"/>
      <c r="F277" s="101"/>
    </row>
    <row r="278" spans="2:6">
      <c r="B278" s="101"/>
      <c r="E278" s="101"/>
      <c r="F278" s="101"/>
    </row>
    <row r="279" spans="2:6">
      <c r="B279" s="101"/>
      <c r="E279" s="101"/>
      <c r="F279" s="101"/>
    </row>
    <row r="280" spans="2:6">
      <c r="B280" s="101"/>
      <c r="E280" s="101"/>
      <c r="F280" s="101"/>
    </row>
    <row r="281" spans="2:6">
      <c r="B281" s="101"/>
      <c r="E281" s="101"/>
      <c r="F281" s="101"/>
    </row>
    <row r="282" spans="2:6">
      <c r="B282" s="101"/>
      <c r="E282" s="101"/>
      <c r="F282" s="101"/>
    </row>
    <row r="283" spans="2:6">
      <c r="B283" s="101"/>
      <c r="E283" s="101"/>
      <c r="F283" s="101"/>
    </row>
    <row r="284" spans="2:6">
      <c r="B284" s="101"/>
      <c r="E284" s="101"/>
      <c r="F284" s="101"/>
    </row>
    <row r="285" spans="2:6">
      <c r="B285" s="101"/>
      <c r="E285" s="101"/>
      <c r="F285" s="101"/>
    </row>
    <row r="286" spans="2:6">
      <c r="B286" s="101"/>
      <c r="E286" s="101"/>
      <c r="F286" s="101"/>
    </row>
    <row r="287" spans="2:6">
      <c r="B287" s="101"/>
      <c r="E287" s="101"/>
      <c r="F287" s="101"/>
    </row>
    <row r="288" spans="2:6">
      <c r="B288" s="101"/>
      <c r="E288" s="101"/>
      <c r="F288" s="101"/>
    </row>
    <row r="289" spans="2:6">
      <c r="B289" s="101"/>
      <c r="E289" s="101"/>
      <c r="F289" s="101"/>
    </row>
    <row r="290" spans="2:6">
      <c r="B290" s="101"/>
      <c r="E290" s="101"/>
      <c r="F290" s="101"/>
    </row>
    <row r="291" spans="2:6">
      <c r="B291" s="101"/>
      <c r="E291" s="101"/>
      <c r="F291" s="101"/>
    </row>
    <row r="292" spans="2:6">
      <c r="B292" s="101"/>
      <c r="E292" s="101"/>
      <c r="F292" s="101"/>
    </row>
    <row r="293" spans="2:6">
      <c r="B293" s="101"/>
      <c r="E293" s="101"/>
      <c r="F293" s="101"/>
    </row>
    <row r="294" spans="2:6">
      <c r="B294" s="101"/>
      <c r="E294" s="101"/>
      <c r="F294" s="101"/>
    </row>
    <row r="295" spans="2:6">
      <c r="B295" s="101"/>
      <c r="E295" s="101"/>
      <c r="F295" s="101"/>
    </row>
    <row r="296" spans="2:6">
      <c r="B296" s="101"/>
      <c r="E296" s="101"/>
      <c r="F296" s="101"/>
    </row>
    <row r="297" spans="2:6">
      <c r="B297" s="101"/>
      <c r="E297" s="101"/>
      <c r="F297" s="101"/>
    </row>
    <row r="298" spans="2:6">
      <c r="B298" s="101"/>
      <c r="E298" s="101"/>
      <c r="F298" s="101"/>
    </row>
    <row r="299" spans="2:6">
      <c r="B299" s="101"/>
      <c r="E299" s="101"/>
      <c r="F299" s="101"/>
    </row>
    <row r="300" spans="2:6">
      <c r="B300" s="101"/>
      <c r="E300" s="101"/>
      <c r="F300" s="101"/>
    </row>
    <row r="301" spans="2:6">
      <c r="B301" s="101"/>
      <c r="E301" s="101"/>
      <c r="F301" s="101"/>
    </row>
    <row r="302" spans="2:6">
      <c r="B302" s="101"/>
      <c r="E302" s="101"/>
      <c r="F302" s="101"/>
    </row>
    <row r="303" spans="2:6">
      <c r="B303" s="101"/>
      <c r="E303" s="101"/>
      <c r="F303" s="101"/>
    </row>
    <row r="304" spans="2:6">
      <c r="B304" s="101"/>
      <c r="E304" s="101"/>
      <c r="F304" s="101"/>
    </row>
    <row r="305" spans="2:6">
      <c r="B305" s="101"/>
      <c r="E305" s="101"/>
      <c r="F305" s="101"/>
    </row>
    <row r="306" spans="2:6">
      <c r="B306" s="101"/>
      <c r="E306" s="101"/>
      <c r="F306" s="101"/>
    </row>
    <row r="307" spans="2:6">
      <c r="B307" s="101"/>
      <c r="E307" s="101"/>
      <c r="F307" s="101"/>
    </row>
    <row r="308" spans="2:6">
      <c r="B308" s="101"/>
      <c r="E308" s="101"/>
      <c r="F308" s="101"/>
    </row>
    <row r="309" spans="2:6">
      <c r="B309" s="101"/>
      <c r="E309" s="101"/>
      <c r="F309" s="101"/>
    </row>
    <row r="310" spans="2:6">
      <c r="B310" s="101"/>
      <c r="E310" s="101"/>
      <c r="F310" s="101"/>
    </row>
    <row r="311" spans="2:6">
      <c r="B311" s="101"/>
      <c r="E311" s="101"/>
      <c r="F311" s="101"/>
    </row>
    <row r="312" spans="2:6">
      <c r="B312" s="101"/>
      <c r="E312" s="101"/>
      <c r="F312" s="101"/>
    </row>
    <row r="313" spans="2:6">
      <c r="B313" s="101"/>
      <c r="E313" s="101"/>
      <c r="F313" s="101"/>
    </row>
    <row r="314" spans="2:6">
      <c r="B314" s="101"/>
      <c r="E314" s="101"/>
      <c r="F314" s="101"/>
    </row>
    <row r="315" spans="2:6">
      <c r="B315" s="101"/>
      <c r="E315" s="101"/>
      <c r="F315" s="101"/>
    </row>
    <row r="316" spans="2:6">
      <c r="B316" s="101"/>
      <c r="E316" s="101"/>
      <c r="F316" s="101"/>
    </row>
    <row r="317" spans="2:6">
      <c r="B317" s="101"/>
      <c r="E317" s="101"/>
      <c r="F317" s="101"/>
    </row>
    <row r="318" spans="2:6">
      <c r="B318" s="101"/>
      <c r="E318" s="101"/>
      <c r="F318" s="101"/>
    </row>
    <row r="319" spans="2:6">
      <c r="B319" s="101"/>
      <c r="E319" s="101"/>
      <c r="F319" s="101"/>
    </row>
    <row r="320" spans="2:6">
      <c r="B320" s="101"/>
      <c r="E320" s="101"/>
      <c r="F320" s="101"/>
    </row>
    <row r="321" spans="2:6">
      <c r="B321" s="101"/>
      <c r="E321" s="101"/>
      <c r="F321" s="101"/>
    </row>
    <row r="322" spans="2:6">
      <c r="B322" s="101"/>
      <c r="E322" s="101"/>
      <c r="F322" s="101"/>
    </row>
    <row r="323" spans="2:6">
      <c r="B323" s="101"/>
      <c r="E323" s="101"/>
      <c r="F323" s="101"/>
    </row>
    <row r="324" spans="2:6">
      <c r="B324" s="101"/>
      <c r="E324" s="101"/>
      <c r="F324" s="101"/>
    </row>
    <row r="325" spans="2:6">
      <c r="B325" s="101"/>
      <c r="E325" s="101"/>
      <c r="F325" s="101"/>
    </row>
    <row r="326" spans="2:6">
      <c r="B326" s="101"/>
      <c r="E326" s="101"/>
      <c r="F326" s="101"/>
    </row>
    <row r="327" spans="2:6">
      <c r="B327" s="101"/>
      <c r="E327" s="101"/>
      <c r="F327" s="101"/>
    </row>
    <row r="328" spans="2:6">
      <c r="B328" s="101"/>
      <c r="E328" s="101"/>
      <c r="F328" s="101"/>
    </row>
    <row r="329" spans="2:6">
      <c r="B329" s="101"/>
      <c r="E329" s="101"/>
      <c r="F329" s="101"/>
    </row>
    <row r="330" spans="2:6">
      <c r="B330" s="101"/>
      <c r="E330" s="101"/>
      <c r="F330" s="101"/>
    </row>
    <row r="331" spans="2:6">
      <c r="B331" s="101"/>
      <c r="E331" s="101"/>
      <c r="F331" s="101"/>
    </row>
    <row r="332" spans="2:6">
      <c r="B332" s="101"/>
      <c r="E332" s="101"/>
      <c r="F332" s="101"/>
    </row>
    <row r="333" spans="2:6">
      <c r="B333" s="101"/>
      <c r="E333" s="101"/>
      <c r="F333" s="101"/>
    </row>
    <row r="334" spans="2:6">
      <c r="B334" s="101"/>
      <c r="E334" s="101"/>
      <c r="F334" s="101"/>
    </row>
    <row r="335" spans="2:6">
      <c r="B335" s="101"/>
      <c r="E335" s="101"/>
      <c r="F335" s="101"/>
    </row>
    <row r="336" spans="2:6">
      <c r="B336" s="101"/>
      <c r="E336" s="101"/>
      <c r="F336" s="101"/>
    </row>
    <row r="337" spans="2:6">
      <c r="B337" s="101"/>
      <c r="E337" s="101"/>
      <c r="F337" s="101"/>
    </row>
    <row r="338" spans="2:6">
      <c r="B338" s="101"/>
      <c r="E338" s="101"/>
      <c r="F338" s="101"/>
    </row>
    <row r="339" spans="2:6">
      <c r="B339" s="101"/>
      <c r="E339" s="101"/>
      <c r="F339" s="101"/>
    </row>
    <row r="340" spans="2:6">
      <c r="B340" s="101"/>
      <c r="E340" s="101"/>
      <c r="F340" s="101"/>
    </row>
    <row r="341" spans="2:6">
      <c r="B341" s="101"/>
      <c r="E341" s="101"/>
      <c r="F341" s="101"/>
    </row>
    <row r="342" spans="2:6">
      <c r="B342" s="101"/>
      <c r="E342" s="101"/>
      <c r="F342" s="101"/>
    </row>
    <row r="343" spans="2:6">
      <c r="B343" s="101"/>
      <c r="E343" s="101"/>
      <c r="F343" s="101"/>
    </row>
    <row r="344" spans="2:6">
      <c r="B344" s="101"/>
      <c r="E344" s="101"/>
      <c r="F344" s="101"/>
    </row>
    <row r="345" spans="2:6">
      <c r="B345" s="101"/>
      <c r="E345" s="101"/>
      <c r="F345" s="101"/>
    </row>
    <row r="346" spans="2:6">
      <c r="B346" s="101"/>
      <c r="E346" s="101"/>
      <c r="F346" s="101"/>
    </row>
    <row r="347" spans="2:6">
      <c r="B347" s="101"/>
      <c r="E347" s="101"/>
      <c r="F347" s="101"/>
    </row>
    <row r="348" spans="2:6">
      <c r="B348" s="101"/>
      <c r="E348" s="101"/>
      <c r="F348" s="101"/>
    </row>
    <row r="349" spans="2:6">
      <c r="B349" s="101"/>
      <c r="E349" s="101"/>
      <c r="F349" s="101"/>
    </row>
    <row r="350" spans="2:6">
      <c r="B350" s="101"/>
      <c r="E350" s="101"/>
      <c r="F350" s="101"/>
    </row>
    <row r="351" spans="2:6">
      <c r="B351" s="101"/>
      <c r="E351" s="101"/>
      <c r="F351" s="101"/>
    </row>
    <row r="352" spans="2:6">
      <c r="B352" s="101"/>
      <c r="E352" s="101"/>
      <c r="F352" s="101"/>
    </row>
    <row r="353" spans="2:6">
      <c r="B353" s="101"/>
      <c r="E353" s="101"/>
      <c r="F353" s="101"/>
    </row>
    <row r="354" spans="2:6">
      <c r="B354" s="101"/>
      <c r="E354" s="101"/>
      <c r="F354" s="101"/>
    </row>
    <row r="355" spans="2:6">
      <c r="B355" s="101"/>
      <c r="E355" s="101"/>
      <c r="F355" s="101"/>
    </row>
    <row r="356" spans="2:6">
      <c r="B356" s="101"/>
      <c r="E356" s="101"/>
      <c r="F356" s="101"/>
    </row>
    <row r="357" spans="2:6">
      <c r="B357" s="101"/>
      <c r="E357" s="101"/>
      <c r="F357" s="101"/>
    </row>
    <row r="358" spans="2:6">
      <c r="B358" s="101"/>
      <c r="E358" s="101"/>
      <c r="F358" s="101"/>
    </row>
    <row r="359" spans="2:6">
      <c r="B359" s="101"/>
      <c r="E359" s="101"/>
      <c r="F359" s="101"/>
    </row>
    <row r="360" spans="2:6">
      <c r="B360" s="101"/>
      <c r="E360" s="101"/>
      <c r="F360" s="101"/>
    </row>
    <row r="361" spans="2:6">
      <c r="B361" s="101"/>
      <c r="E361" s="101"/>
      <c r="F361" s="101"/>
    </row>
    <row r="362" spans="2:6">
      <c r="B362" s="101"/>
      <c r="E362" s="101"/>
      <c r="F362" s="101"/>
    </row>
    <row r="363" spans="2:6">
      <c r="B363" s="101"/>
      <c r="E363" s="101"/>
      <c r="F363" s="101"/>
    </row>
    <row r="364" spans="2:6">
      <c r="B364" s="101"/>
      <c r="E364" s="101"/>
      <c r="F364" s="101"/>
    </row>
    <row r="365" spans="2:6">
      <c r="B365" s="101"/>
      <c r="E365" s="101"/>
      <c r="F365" s="101"/>
    </row>
    <row r="366" spans="2:6">
      <c r="B366" s="101"/>
      <c r="E366" s="101"/>
      <c r="F366" s="101"/>
    </row>
    <row r="367" spans="2:6">
      <c r="B367" s="101"/>
      <c r="E367" s="101"/>
      <c r="F367" s="101"/>
    </row>
    <row r="368" spans="2:6">
      <c r="B368" s="101"/>
      <c r="E368" s="101"/>
      <c r="F368" s="101"/>
    </row>
    <row r="369" spans="2:6">
      <c r="B369" s="101"/>
      <c r="E369" s="101"/>
      <c r="F369" s="101"/>
    </row>
    <row r="370" spans="2:6">
      <c r="B370" s="101"/>
      <c r="E370" s="101"/>
      <c r="F370" s="101"/>
    </row>
    <row r="371" spans="2:6">
      <c r="B371" s="101"/>
      <c r="E371" s="101"/>
      <c r="F371" s="101"/>
    </row>
    <row r="372" spans="2:6">
      <c r="B372" s="101"/>
      <c r="E372" s="101"/>
      <c r="F372" s="101"/>
    </row>
    <row r="373" spans="2:6">
      <c r="B373" s="101"/>
      <c r="E373" s="101"/>
      <c r="F373" s="101"/>
    </row>
    <row r="374" spans="2:6">
      <c r="B374" s="101"/>
      <c r="E374" s="101"/>
      <c r="F374" s="101"/>
    </row>
    <row r="375" spans="2:6">
      <c r="B375" s="101"/>
      <c r="E375" s="101"/>
      <c r="F375" s="101"/>
    </row>
    <row r="376" spans="2:6">
      <c r="B376" s="101"/>
      <c r="E376" s="101"/>
      <c r="F376" s="101"/>
    </row>
    <row r="377" spans="2:6">
      <c r="B377" s="101"/>
      <c r="E377" s="101"/>
      <c r="F377" s="101"/>
    </row>
    <row r="378" spans="2:6">
      <c r="B378" s="101"/>
      <c r="E378" s="101"/>
      <c r="F378" s="101"/>
    </row>
    <row r="379" spans="2:6">
      <c r="B379" s="101"/>
      <c r="E379" s="101"/>
      <c r="F379" s="101"/>
    </row>
    <row r="380" spans="2:6">
      <c r="B380" s="101"/>
      <c r="E380" s="101"/>
      <c r="F380" s="101"/>
    </row>
    <row r="381" spans="2:6">
      <c r="B381" s="101"/>
      <c r="E381" s="101"/>
      <c r="F381" s="101"/>
    </row>
    <row r="382" spans="2:6">
      <c r="B382" s="101"/>
      <c r="E382" s="101"/>
      <c r="F382" s="101"/>
    </row>
    <row r="383" spans="2:6">
      <c r="B383" s="101"/>
      <c r="E383" s="101"/>
      <c r="F383" s="101"/>
    </row>
    <row r="384" spans="2:6">
      <c r="B384" s="101"/>
      <c r="E384" s="101"/>
      <c r="F384" s="101"/>
    </row>
    <row r="385" spans="2:6">
      <c r="B385" s="101"/>
      <c r="E385" s="101"/>
      <c r="F385" s="101"/>
    </row>
    <row r="386" spans="2:6">
      <c r="B386" s="101"/>
      <c r="E386" s="101"/>
      <c r="F386" s="101"/>
    </row>
    <row r="387" spans="2:6">
      <c r="B387" s="101"/>
      <c r="E387" s="101"/>
      <c r="F387" s="101"/>
    </row>
    <row r="388" spans="2:6">
      <c r="B388" s="101"/>
      <c r="E388" s="101"/>
      <c r="F388" s="101"/>
    </row>
    <row r="389" spans="2:6">
      <c r="B389" s="101"/>
      <c r="E389" s="101"/>
      <c r="F389" s="101"/>
    </row>
    <row r="390" spans="2:6">
      <c r="B390" s="101"/>
      <c r="E390" s="101"/>
      <c r="F390" s="101"/>
    </row>
    <row r="391" spans="2:6">
      <c r="B391" s="101"/>
      <c r="E391" s="101"/>
      <c r="F391" s="101"/>
    </row>
    <row r="392" spans="2:6">
      <c r="B392" s="101"/>
      <c r="E392" s="101"/>
      <c r="F392" s="101"/>
    </row>
    <row r="393" spans="2:6">
      <c r="B393" s="101"/>
      <c r="E393" s="101"/>
      <c r="F393" s="101"/>
    </row>
    <row r="394" spans="2:6">
      <c r="B394" s="101"/>
      <c r="E394" s="101"/>
      <c r="F394" s="101"/>
    </row>
    <row r="395" spans="2:6">
      <c r="B395" s="101"/>
      <c r="E395" s="101"/>
      <c r="F395" s="101"/>
    </row>
    <row r="396" spans="2:6">
      <c r="B396" s="101"/>
      <c r="E396" s="101"/>
      <c r="F396" s="101"/>
    </row>
    <row r="397" spans="2:6">
      <c r="B397" s="101"/>
      <c r="E397" s="101"/>
      <c r="F397" s="101"/>
    </row>
    <row r="398" spans="2:6">
      <c r="B398" s="101"/>
      <c r="E398" s="101"/>
      <c r="F398" s="101"/>
    </row>
    <row r="399" spans="2:6">
      <c r="B399" s="101"/>
      <c r="E399" s="101"/>
      <c r="F399" s="101"/>
    </row>
    <row r="400" spans="2:6">
      <c r="B400" s="101"/>
      <c r="E400" s="101"/>
      <c r="F400" s="101"/>
    </row>
    <row r="401" spans="2:6">
      <c r="B401" s="101"/>
      <c r="E401" s="101"/>
      <c r="F401" s="101"/>
    </row>
    <row r="402" spans="2:6">
      <c r="B402" s="101"/>
      <c r="E402" s="101"/>
      <c r="F402" s="101"/>
    </row>
    <row r="403" spans="2:6">
      <c r="B403" s="101"/>
      <c r="E403" s="101"/>
      <c r="F403" s="101"/>
    </row>
    <row r="404" spans="2:6">
      <c r="B404" s="101"/>
      <c r="E404" s="101"/>
      <c r="F404" s="101"/>
    </row>
    <row r="405" spans="2:6">
      <c r="B405" s="101"/>
      <c r="E405" s="101"/>
      <c r="F405" s="101"/>
    </row>
    <row r="406" spans="2:6">
      <c r="B406" s="101"/>
      <c r="E406" s="101"/>
      <c r="F406" s="101"/>
    </row>
    <row r="407" spans="2:6">
      <c r="B407" s="101"/>
      <c r="E407" s="101"/>
      <c r="F407" s="101"/>
    </row>
    <row r="408" spans="2:6">
      <c r="B408" s="101"/>
      <c r="E408" s="101"/>
      <c r="F408" s="101"/>
    </row>
    <row r="409" spans="2:6">
      <c r="B409" s="101"/>
      <c r="E409" s="101"/>
      <c r="F409" s="101"/>
    </row>
    <row r="410" spans="2:6">
      <c r="B410" s="101"/>
      <c r="E410" s="101"/>
      <c r="F410" s="101"/>
    </row>
    <row r="411" spans="2:6">
      <c r="B411" s="101"/>
      <c r="E411" s="101"/>
      <c r="F411" s="101"/>
    </row>
    <row r="412" spans="2:6">
      <c r="B412" s="101"/>
      <c r="E412" s="101"/>
      <c r="F412" s="101"/>
    </row>
    <row r="413" spans="2:6">
      <c r="B413" s="101"/>
      <c r="E413" s="101"/>
      <c r="F413" s="101"/>
    </row>
    <row r="414" spans="2:6">
      <c r="B414" s="101"/>
      <c r="E414" s="101"/>
      <c r="F414" s="101"/>
    </row>
    <row r="415" spans="2:6">
      <c r="B415" s="101"/>
      <c r="E415" s="101"/>
      <c r="F415" s="101"/>
    </row>
    <row r="416" spans="2:6">
      <c r="B416" s="101"/>
      <c r="E416" s="101"/>
      <c r="F416" s="101"/>
    </row>
    <row r="417" spans="2:6">
      <c r="B417" s="101"/>
      <c r="E417" s="101"/>
      <c r="F417" s="101"/>
    </row>
    <row r="418" spans="2:6">
      <c r="B418" s="101"/>
      <c r="E418" s="101"/>
      <c r="F418" s="101"/>
    </row>
    <row r="419" spans="2:6">
      <c r="B419" s="101"/>
      <c r="E419" s="101"/>
      <c r="F419" s="101"/>
    </row>
    <row r="420" spans="2:6">
      <c r="B420" s="101"/>
      <c r="E420" s="101"/>
      <c r="F420" s="101"/>
    </row>
    <row r="421" spans="2:6">
      <c r="B421" s="101"/>
      <c r="E421" s="101"/>
      <c r="F421" s="101"/>
    </row>
    <row r="422" spans="2:6">
      <c r="B422" s="101"/>
      <c r="E422" s="101"/>
      <c r="F422" s="101"/>
    </row>
    <row r="423" spans="2:6">
      <c r="B423" s="101"/>
      <c r="E423" s="101"/>
      <c r="F423" s="101"/>
    </row>
    <row r="424" spans="2:6">
      <c r="B424" s="101"/>
      <c r="E424" s="101"/>
      <c r="F424" s="101"/>
    </row>
    <row r="425" spans="2:6">
      <c r="B425" s="101"/>
      <c r="E425" s="101"/>
      <c r="F425" s="101"/>
    </row>
    <row r="426" spans="2:6">
      <c r="B426" s="101"/>
      <c r="E426" s="101"/>
      <c r="F426" s="101"/>
    </row>
    <row r="427" spans="2:6">
      <c r="B427" s="101"/>
      <c r="E427" s="101"/>
      <c r="F427" s="101"/>
    </row>
    <row r="428" spans="2:6">
      <c r="B428" s="101"/>
      <c r="E428" s="101"/>
      <c r="F428" s="101"/>
    </row>
    <row r="429" spans="2:6">
      <c r="B429" s="101"/>
      <c r="E429" s="101"/>
      <c r="F429" s="101"/>
    </row>
    <row r="430" spans="2:6">
      <c r="B430" s="101"/>
      <c r="E430" s="101"/>
      <c r="F430" s="101"/>
    </row>
    <row r="431" spans="2:6">
      <c r="B431" s="101"/>
      <c r="E431" s="101"/>
      <c r="F431" s="101"/>
    </row>
    <row r="432" spans="2:6">
      <c r="B432" s="101"/>
      <c r="E432" s="101"/>
      <c r="F432" s="101"/>
    </row>
    <row r="433" spans="2:6">
      <c r="B433" s="101"/>
      <c r="E433" s="101"/>
      <c r="F433" s="101"/>
    </row>
    <row r="434" spans="2:6">
      <c r="B434" s="101"/>
      <c r="E434" s="101"/>
      <c r="F434" s="101"/>
    </row>
    <row r="435" spans="2:6">
      <c r="B435" s="101"/>
      <c r="E435" s="101"/>
      <c r="F435" s="101"/>
    </row>
    <row r="436" spans="2:6">
      <c r="B436" s="101"/>
      <c r="E436" s="101"/>
      <c r="F436" s="101"/>
    </row>
    <row r="437" spans="2:6">
      <c r="B437" s="101"/>
      <c r="E437" s="101"/>
      <c r="F437" s="101"/>
    </row>
    <row r="438" spans="2:6">
      <c r="B438" s="101"/>
      <c r="E438" s="101"/>
      <c r="F438" s="101"/>
    </row>
    <row r="439" spans="2:6">
      <c r="B439" s="101"/>
      <c r="E439" s="101"/>
      <c r="F439" s="101"/>
    </row>
    <row r="440" spans="2:6">
      <c r="B440" s="101"/>
      <c r="E440" s="101"/>
      <c r="F440" s="101"/>
    </row>
    <row r="441" spans="2:6">
      <c r="B441" s="101"/>
      <c r="E441" s="101"/>
      <c r="F441" s="101"/>
    </row>
    <row r="442" spans="2:6">
      <c r="B442" s="101"/>
      <c r="E442" s="101"/>
      <c r="F442" s="101"/>
    </row>
    <row r="443" spans="2:6">
      <c r="B443" s="101"/>
      <c r="E443" s="101"/>
      <c r="F443" s="101"/>
    </row>
    <row r="444" spans="2:6">
      <c r="B444" s="101"/>
      <c r="E444" s="101"/>
      <c r="F444" s="101"/>
    </row>
    <row r="445" spans="2:6">
      <c r="B445" s="101"/>
      <c r="E445" s="101"/>
      <c r="F445" s="101"/>
    </row>
    <row r="446" spans="2:6">
      <c r="B446" s="101"/>
      <c r="E446" s="101"/>
      <c r="F446" s="101"/>
    </row>
    <row r="447" spans="2:6">
      <c r="B447" s="101"/>
      <c r="E447" s="101"/>
      <c r="F447" s="101"/>
    </row>
    <row r="448" spans="2:6">
      <c r="B448" s="101"/>
      <c r="E448" s="101"/>
      <c r="F448" s="101"/>
    </row>
    <row r="449" spans="2:6">
      <c r="B449" s="101"/>
      <c r="E449" s="101"/>
      <c r="F449" s="101"/>
    </row>
    <row r="450" spans="2:6">
      <c r="B450" s="101"/>
      <c r="E450" s="101"/>
      <c r="F450" s="101"/>
    </row>
    <row r="451" spans="2:6">
      <c r="B451" s="101"/>
      <c r="E451" s="101"/>
      <c r="F451" s="101"/>
    </row>
    <row r="452" spans="2:6">
      <c r="B452" s="101"/>
      <c r="E452" s="101"/>
      <c r="F452" s="101"/>
    </row>
    <row r="453" spans="2:6">
      <c r="B453" s="101"/>
      <c r="E453" s="101"/>
      <c r="F453" s="101"/>
    </row>
    <row r="454" spans="2:6">
      <c r="B454" s="101"/>
      <c r="E454" s="101"/>
      <c r="F454" s="101"/>
    </row>
    <row r="455" spans="2:6">
      <c r="B455" s="101"/>
      <c r="E455" s="101"/>
      <c r="F455" s="101"/>
    </row>
    <row r="456" spans="2:6">
      <c r="B456" s="101"/>
      <c r="E456" s="101"/>
      <c r="F456" s="101"/>
    </row>
    <row r="457" spans="2:6">
      <c r="B457" s="101"/>
      <c r="E457" s="101"/>
      <c r="F457" s="101"/>
    </row>
    <row r="458" spans="2:6">
      <c r="B458" s="101"/>
      <c r="E458" s="101"/>
      <c r="F458" s="101"/>
    </row>
    <row r="459" spans="2:6">
      <c r="B459" s="101"/>
      <c r="E459" s="101"/>
      <c r="F459" s="101"/>
    </row>
    <row r="460" spans="2:6">
      <c r="B460" s="101"/>
      <c r="E460" s="101"/>
      <c r="F460" s="101"/>
    </row>
    <row r="461" spans="2:6">
      <c r="B461" s="101"/>
      <c r="E461" s="101"/>
      <c r="F461" s="101"/>
    </row>
    <row r="462" spans="2:6">
      <c r="B462" s="101"/>
      <c r="E462" s="101"/>
      <c r="F462" s="101"/>
    </row>
    <row r="463" spans="2:6">
      <c r="B463" s="101"/>
      <c r="E463" s="101"/>
      <c r="F463" s="101"/>
    </row>
    <row r="464" spans="2:6">
      <c r="B464" s="101"/>
      <c r="E464" s="101"/>
      <c r="F464" s="101"/>
    </row>
    <row r="465" spans="2:6">
      <c r="B465" s="101"/>
      <c r="E465" s="101"/>
      <c r="F465" s="101"/>
    </row>
    <row r="466" spans="2:6">
      <c r="B466" s="101"/>
      <c r="E466" s="101"/>
      <c r="F466" s="101"/>
    </row>
    <row r="467" spans="2:6">
      <c r="B467" s="101"/>
      <c r="E467" s="101"/>
      <c r="F467" s="101"/>
    </row>
    <row r="468" spans="2:6">
      <c r="B468" s="101"/>
      <c r="E468" s="101"/>
      <c r="F468" s="101"/>
    </row>
    <row r="469" spans="2:6">
      <c r="B469" s="101"/>
      <c r="E469" s="101"/>
      <c r="F469" s="101"/>
    </row>
    <row r="470" spans="2:6">
      <c r="B470" s="101"/>
      <c r="E470" s="101"/>
      <c r="F470" s="101"/>
    </row>
    <row r="471" spans="2:6">
      <c r="B471" s="101"/>
      <c r="E471" s="101"/>
      <c r="F471" s="101"/>
    </row>
    <row r="472" spans="2:6">
      <c r="B472" s="101"/>
      <c r="E472" s="101"/>
      <c r="F472" s="101"/>
    </row>
    <row r="473" spans="2:6">
      <c r="B473" s="101"/>
      <c r="E473" s="101"/>
      <c r="F473" s="101"/>
    </row>
    <row r="474" spans="2:6">
      <c r="B474" s="101"/>
      <c r="E474" s="101"/>
      <c r="F474" s="101"/>
    </row>
    <row r="475" spans="2:6">
      <c r="B475" s="101"/>
      <c r="E475" s="101"/>
      <c r="F475" s="101"/>
    </row>
    <row r="476" spans="2:6">
      <c r="B476" s="101"/>
      <c r="E476" s="101"/>
      <c r="F476" s="101"/>
    </row>
    <row r="477" spans="2:6">
      <c r="B477" s="101"/>
      <c r="E477" s="101"/>
      <c r="F477" s="101"/>
    </row>
    <row r="478" spans="2:6">
      <c r="B478" s="101"/>
      <c r="E478" s="101"/>
      <c r="F478" s="101"/>
    </row>
    <row r="479" spans="2:6">
      <c r="B479" s="101"/>
      <c r="E479" s="101"/>
      <c r="F479" s="101"/>
    </row>
    <row r="480" spans="2:6">
      <c r="B480" s="101"/>
      <c r="E480" s="101"/>
      <c r="F480" s="101"/>
    </row>
    <row r="481" spans="2:6">
      <c r="B481" s="101"/>
      <c r="E481" s="101"/>
      <c r="F481" s="101"/>
    </row>
    <row r="482" spans="2:6">
      <c r="B482" s="101"/>
      <c r="E482" s="101"/>
      <c r="F482" s="101"/>
    </row>
    <row r="483" spans="2:6">
      <c r="B483" s="101"/>
      <c r="E483" s="101"/>
      <c r="F483" s="101"/>
    </row>
    <row r="484" spans="2:6">
      <c r="B484" s="101"/>
      <c r="E484" s="101"/>
      <c r="F484" s="101"/>
    </row>
    <row r="485" spans="2:6">
      <c r="B485" s="101"/>
      <c r="E485" s="101"/>
      <c r="F485" s="101"/>
    </row>
    <row r="486" spans="2:6">
      <c r="B486" s="101"/>
      <c r="E486" s="101"/>
      <c r="F486" s="101"/>
    </row>
    <row r="487" spans="2:6">
      <c r="B487" s="101"/>
      <c r="E487" s="101"/>
      <c r="F487" s="101"/>
    </row>
    <row r="488" spans="2:6">
      <c r="B488" s="101"/>
      <c r="E488" s="101"/>
      <c r="F488" s="101"/>
    </row>
    <row r="489" spans="2:6">
      <c r="B489" s="101"/>
      <c r="E489" s="101"/>
      <c r="F489" s="101"/>
    </row>
    <row r="490" spans="2:6">
      <c r="B490" s="101"/>
      <c r="E490" s="101"/>
      <c r="F490" s="101"/>
    </row>
    <row r="491" spans="2:6">
      <c r="B491" s="101"/>
      <c r="E491" s="101"/>
      <c r="F491" s="101"/>
    </row>
    <row r="492" spans="2:6">
      <c r="B492" s="101"/>
      <c r="E492" s="101"/>
      <c r="F492" s="101"/>
    </row>
    <row r="493" spans="2:6">
      <c r="B493" s="101"/>
      <c r="E493" s="101"/>
      <c r="F493" s="101"/>
    </row>
    <row r="494" spans="2:6">
      <c r="B494" s="101"/>
      <c r="E494" s="101"/>
      <c r="F494" s="101"/>
    </row>
    <row r="495" spans="2:6">
      <c r="B495" s="101"/>
      <c r="E495" s="101"/>
      <c r="F495" s="101"/>
    </row>
    <row r="496" spans="2:6">
      <c r="B496" s="101"/>
      <c r="E496" s="101"/>
      <c r="F496" s="101"/>
    </row>
    <row r="497" spans="2:6">
      <c r="B497" s="101"/>
      <c r="E497" s="101"/>
      <c r="F497" s="101"/>
    </row>
    <row r="498" spans="2:6">
      <c r="B498" s="101"/>
      <c r="E498" s="101"/>
      <c r="F498" s="101"/>
    </row>
    <row r="499" spans="2:6">
      <c r="B499" s="101"/>
      <c r="E499" s="101"/>
      <c r="F499" s="101"/>
    </row>
    <row r="500" spans="2:6">
      <c r="B500" s="101"/>
      <c r="E500" s="101"/>
      <c r="F500" s="101"/>
    </row>
    <row r="501" spans="2:6">
      <c r="B501" s="101"/>
      <c r="E501" s="101"/>
      <c r="F501" s="101"/>
    </row>
    <row r="502" spans="2:6">
      <c r="B502" s="101"/>
      <c r="E502" s="101"/>
      <c r="F502" s="101"/>
    </row>
    <row r="503" spans="2:6">
      <c r="B503" s="101"/>
      <c r="E503" s="101"/>
      <c r="F503" s="101"/>
    </row>
    <row r="504" spans="2:6">
      <c r="B504" s="101"/>
      <c r="E504" s="101"/>
      <c r="F504" s="101"/>
    </row>
    <row r="505" spans="2:6">
      <c r="B505" s="101"/>
      <c r="E505" s="101"/>
      <c r="F505" s="101"/>
    </row>
    <row r="506" spans="2:6">
      <c r="B506" s="101"/>
      <c r="E506" s="101"/>
      <c r="F506" s="101"/>
    </row>
    <row r="507" spans="2:6">
      <c r="B507" s="101"/>
      <c r="E507" s="101"/>
      <c r="F507" s="101"/>
    </row>
    <row r="508" spans="2:6">
      <c r="B508" s="101"/>
      <c r="E508" s="101"/>
      <c r="F508" s="101"/>
    </row>
    <row r="509" spans="2:6">
      <c r="B509" s="101"/>
      <c r="E509" s="101"/>
      <c r="F509" s="101"/>
    </row>
    <row r="510" spans="2:6">
      <c r="B510" s="101"/>
      <c r="E510" s="101"/>
      <c r="F510" s="101"/>
    </row>
    <row r="511" spans="2:6">
      <c r="B511" s="101"/>
      <c r="E511" s="101"/>
      <c r="F511" s="101"/>
    </row>
    <row r="512" spans="2:6">
      <c r="B512" s="101"/>
      <c r="E512" s="101"/>
      <c r="F512" s="101"/>
    </row>
    <row r="513" spans="2:6">
      <c r="B513" s="101"/>
      <c r="E513" s="101"/>
      <c r="F513" s="101"/>
    </row>
    <row r="514" spans="2:6">
      <c r="B514" s="101"/>
      <c r="E514" s="101"/>
      <c r="F514" s="101"/>
    </row>
    <row r="515" spans="2:6">
      <c r="B515" s="101"/>
      <c r="E515" s="101"/>
      <c r="F515" s="101"/>
    </row>
    <row r="516" spans="2:6">
      <c r="B516" s="101"/>
      <c r="E516" s="101"/>
      <c r="F516" s="101"/>
    </row>
    <row r="517" spans="2:6">
      <c r="B517" s="101"/>
      <c r="E517" s="101"/>
      <c r="F517" s="101"/>
    </row>
  </sheetData>
  <mergeCells count="6">
    <mergeCell ref="A1:F1"/>
    <mergeCell ref="A2:F2"/>
    <mergeCell ref="A3:A5"/>
    <mergeCell ref="B3:B5"/>
    <mergeCell ref="C3:C5"/>
    <mergeCell ref="D3:D5"/>
  </mergeCells>
  <pageMargins left="0.70866141732283472" right="0.70866141732283472" top="0.74803149606299213" bottom="0.74803149606299213" header="0.31496062992125984" footer="0.31496062992125984"/>
  <pageSetup paperSize="9" scale="89" firstPageNumber="10" orientation="portrait" useFirstPageNumber="1" horizontalDpi="1200" verticalDpi="1200" r:id="rId1"/>
  <headerFooter>
    <oddFooter>&amp;LAL HABSHI CONSULTANTS, KUWAIT &amp;C&amp;P OF 16&amp;RBill-4 Dayworks</oddFooter>
  </headerFooter>
  <rowBreaks count="3" manualBreakCount="3">
    <brk id="55" max="16383" man="1"/>
    <brk id="107" max="16383" man="1"/>
    <brk id="15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7"/>
  <sheetViews>
    <sheetView topLeftCell="A81" zoomScaleSheetLayoutView="100" workbookViewId="0">
      <selection activeCell="B60" sqref="B60"/>
    </sheetView>
  </sheetViews>
  <sheetFormatPr defaultColWidth="10.28515625" defaultRowHeight="12.75"/>
  <cols>
    <col min="1" max="1" width="7.42578125" style="179" customWidth="1"/>
    <col min="2" max="2" width="40.140625" style="219" customWidth="1"/>
    <col min="3" max="3" width="13" style="179" customWidth="1"/>
    <col min="4" max="4" width="9.28515625" style="179" customWidth="1"/>
    <col min="5" max="5" width="12.42578125" style="220" customWidth="1"/>
    <col min="6" max="6" width="14.140625" style="220" customWidth="1"/>
    <col min="7" max="7" width="40.7109375" style="179" customWidth="1"/>
    <col min="8" max="8" width="7.85546875" style="179" customWidth="1"/>
    <col min="9" max="9" width="6.5703125" style="179" customWidth="1"/>
    <col min="10" max="10" width="8.7109375" style="179" customWidth="1"/>
    <col min="11" max="11" width="6.28515625" style="179" customWidth="1"/>
    <col min="12" max="12" width="9.7109375" style="179" customWidth="1"/>
    <col min="13" max="13" width="6.28515625" style="179" customWidth="1"/>
    <col min="14" max="16384" width="10.28515625" style="179"/>
  </cols>
  <sheetData>
    <row r="1" spans="1:6" s="177" customFormat="1" ht="32.25" customHeight="1">
      <c r="A1" s="406" t="s">
        <v>181</v>
      </c>
      <c r="B1" s="406"/>
      <c r="C1" s="406"/>
      <c r="D1" s="406"/>
      <c r="E1" s="406"/>
      <c r="F1" s="406"/>
    </row>
    <row r="2" spans="1:6" s="178" customFormat="1" ht="14.25" customHeight="1">
      <c r="A2" s="450" t="s">
        <v>135</v>
      </c>
      <c r="B2" s="451"/>
      <c r="C2" s="451"/>
      <c r="D2" s="451"/>
      <c r="E2" s="451"/>
      <c r="F2" s="452"/>
    </row>
    <row r="3" spans="1:6">
      <c r="A3" s="449" t="s">
        <v>0</v>
      </c>
      <c r="B3" s="449" t="s">
        <v>25</v>
      </c>
      <c r="C3" s="448" t="s">
        <v>3</v>
      </c>
      <c r="D3" s="448" t="s">
        <v>2</v>
      </c>
      <c r="E3" s="285" t="s">
        <v>27</v>
      </c>
      <c r="F3" s="285" t="s">
        <v>29</v>
      </c>
    </row>
    <row r="4" spans="1:6" ht="15.95" customHeight="1">
      <c r="A4" s="449"/>
      <c r="B4" s="449"/>
      <c r="C4" s="448"/>
      <c r="D4" s="448"/>
      <c r="E4" s="285" t="s">
        <v>7</v>
      </c>
      <c r="F4" s="285" t="s">
        <v>7</v>
      </c>
    </row>
    <row r="5" spans="1:6" ht="6.95" customHeight="1">
      <c r="A5" s="182"/>
      <c r="B5" s="193"/>
      <c r="C5" s="184"/>
      <c r="D5" s="185"/>
      <c r="E5" s="186"/>
      <c r="F5" s="250"/>
    </row>
    <row r="6" spans="1:6">
      <c r="A6" s="182"/>
      <c r="B6" s="183"/>
      <c r="C6" s="184"/>
      <c r="D6" s="185"/>
      <c r="E6" s="186"/>
      <c r="F6" s="250"/>
    </row>
    <row r="7" spans="1:6">
      <c r="A7" s="343">
        <v>5</v>
      </c>
      <c r="B7" s="188" t="s">
        <v>120</v>
      </c>
      <c r="C7" s="184"/>
      <c r="D7" s="185"/>
      <c r="E7" s="186"/>
      <c r="F7" s="250"/>
    </row>
    <row r="8" spans="1:6">
      <c r="A8" s="187"/>
      <c r="B8" s="189"/>
      <c r="C8" s="184"/>
      <c r="D8" s="185"/>
      <c r="E8" s="186"/>
      <c r="F8" s="250"/>
    </row>
    <row r="9" spans="1:6">
      <c r="A9" s="187"/>
      <c r="B9" s="189"/>
      <c r="C9" s="184"/>
      <c r="D9" s="185"/>
      <c r="E9" s="186"/>
      <c r="F9" s="250"/>
    </row>
    <row r="10" spans="1:6">
      <c r="A10" s="187"/>
      <c r="B10" s="189"/>
      <c r="C10" s="184"/>
      <c r="D10" s="185"/>
      <c r="E10" s="186"/>
      <c r="F10" s="250"/>
    </row>
    <row r="11" spans="1:6">
      <c r="A11" s="187" t="s">
        <v>8</v>
      </c>
      <c r="B11" s="189" t="s">
        <v>124</v>
      </c>
      <c r="C11" s="184"/>
      <c r="D11" s="185"/>
      <c r="E11" s="186"/>
      <c r="F11" s="250"/>
    </row>
    <row r="12" spans="1:6">
      <c r="A12" s="187"/>
      <c r="B12" s="189" t="s">
        <v>125</v>
      </c>
      <c r="C12" s="184"/>
      <c r="D12" s="185"/>
      <c r="E12" s="186"/>
      <c r="F12" s="250"/>
    </row>
    <row r="13" spans="1:6">
      <c r="A13" s="187"/>
      <c r="B13" s="189" t="s">
        <v>126</v>
      </c>
      <c r="C13" s="184"/>
      <c r="D13" s="185"/>
      <c r="E13" s="186"/>
      <c r="F13" s="250"/>
    </row>
    <row r="14" spans="1:6">
      <c r="A14" s="187"/>
      <c r="B14" s="189"/>
      <c r="C14" s="184"/>
      <c r="D14" s="185"/>
      <c r="E14" s="186"/>
      <c r="F14" s="250"/>
    </row>
    <row r="15" spans="1:6">
      <c r="A15" s="187"/>
      <c r="B15" s="189"/>
      <c r="C15" s="184"/>
      <c r="D15" s="185"/>
      <c r="E15" s="186"/>
      <c r="F15" s="250"/>
    </row>
    <row r="16" spans="1:6">
      <c r="A16" s="187" t="s">
        <v>11</v>
      </c>
      <c r="B16" s="189" t="s">
        <v>127</v>
      </c>
      <c r="C16" s="184"/>
      <c r="D16" s="185"/>
      <c r="E16" s="186"/>
      <c r="F16" s="250"/>
    </row>
    <row r="17" spans="1:6">
      <c r="A17" s="187"/>
      <c r="B17" s="189" t="s">
        <v>128</v>
      </c>
      <c r="C17" s="184"/>
      <c r="D17" s="185"/>
      <c r="E17" s="186"/>
      <c r="F17" s="250"/>
    </row>
    <row r="18" spans="1:6">
      <c r="A18" s="187"/>
      <c r="B18" s="189" t="s">
        <v>129</v>
      </c>
      <c r="C18" s="184"/>
      <c r="D18" s="185"/>
      <c r="E18" s="186"/>
      <c r="F18" s="250"/>
    </row>
    <row r="19" spans="1:6">
      <c r="A19" s="187"/>
      <c r="B19" s="189" t="s">
        <v>130</v>
      </c>
      <c r="C19" s="184"/>
      <c r="D19" s="185"/>
      <c r="E19" s="186"/>
      <c r="F19" s="250"/>
    </row>
    <row r="20" spans="1:6">
      <c r="A20" s="187"/>
      <c r="B20" s="189"/>
      <c r="C20" s="184"/>
      <c r="D20" s="185"/>
      <c r="E20" s="186"/>
      <c r="F20" s="250"/>
    </row>
    <row r="21" spans="1:6">
      <c r="A21" s="187"/>
      <c r="B21" s="189"/>
      <c r="C21" s="184"/>
      <c r="D21" s="185"/>
      <c r="E21" s="186"/>
      <c r="F21" s="250"/>
    </row>
    <row r="22" spans="1:6">
      <c r="A22" s="187"/>
      <c r="B22" s="190" t="s">
        <v>133</v>
      </c>
      <c r="C22" s="184"/>
      <c r="D22" s="185"/>
      <c r="E22" s="186"/>
      <c r="F22" s="250"/>
    </row>
    <row r="23" spans="1:6">
      <c r="A23" s="187"/>
      <c r="B23" s="191"/>
      <c r="C23" s="184"/>
      <c r="D23" s="185"/>
      <c r="E23" s="186"/>
      <c r="F23" s="250"/>
    </row>
    <row r="24" spans="1:6">
      <c r="A24" s="187"/>
      <c r="B24" s="191">
        <v>1</v>
      </c>
      <c r="C24" s="184"/>
      <c r="D24" s="185"/>
      <c r="E24" s="186"/>
      <c r="F24" s="250"/>
    </row>
    <row r="25" spans="1:6">
      <c r="A25" s="187"/>
      <c r="B25" s="191"/>
      <c r="C25" s="184"/>
      <c r="D25" s="185"/>
      <c r="E25" s="186"/>
      <c r="F25" s="250"/>
    </row>
    <row r="26" spans="1:6">
      <c r="A26" s="187"/>
      <c r="B26" s="191">
        <v>2</v>
      </c>
      <c r="C26" s="184"/>
      <c r="D26" s="185"/>
      <c r="E26" s="186"/>
      <c r="F26" s="250"/>
    </row>
    <row r="27" spans="1:6">
      <c r="A27" s="187"/>
      <c r="B27" s="191"/>
      <c r="C27" s="184"/>
      <c r="D27" s="185"/>
      <c r="E27" s="186"/>
      <c r="F27" s="250"/>
    </row>
    <row r="28" spans="1:6">
      <c r="A28" s="187"/>
      <c r="B28" s="191">
        <v>3</v>
      </c>
      <c r="C28" s="184"/>
      <c r="D28" s="185"/>
      <c r="E28" s="186"/>
      <c r="F28" s="250"/>
    </row>
    <row r="29" spans="1:6">
      <c r="A29" s="187"/>
      <c r="B29" s="191"/>
      <c r="C29" s="184"/>
      <c r="D29" s="185"/>
      <c r="E29" s="186"/>
      <c r="F29" s="250"/>
    </row>
    <row r="30" spans="1:6">
      <c r="A30" s="187"/>
      <c r="B30" s="191">
        <v>4</v>
      </c>
      <c r="C30" s="184"/>
      <c r="D30" s="185"/>
      <c r="E30" s="186"/>
      <c r="F30" s="250"/>
    </row>
    <row r="31" spans="1:6">
      <c r="A31" s="187"/>
      <c r="B31" s="191"/>
      <c r="C31" s="184"/>
      <c r="D31" s="185"/>
      <c r="E31" s="186"/>
      <c r="F31" s="250"/>
    </row>
    <row r="32" spans="1:6">
      <c r="A32" s="187"/>
      <c r="B32" s="191">
        <v>5</v>
      </c>
      <c r="C32" s="184"/>
      <c r="D32" s="185"/>
      <c r="E32" s="186"/>
      <c r="F32" s="250"/>
    </row>
    <row r="33" spans="1:6">
      <c r="A33" s="187"/>
      <c r="B33" s="191"/>
      <c r="C33" s="184"/>
      <c r="D33" s="185"/>
      <c r="E33" s="186"/>
      <c r="F33" s="250"/>
    </row>
    <row r="34" spans="1:6">
      <c r="A34" s="187"/>
      <c r="B34" s="191">
        <v>6</v>
      </c>
      <c r="C34" s="184"/>
      <c r="D34" s="185"/>
      <c r="E34" s="186"/>
      <c r="F34" s="250"/>
    </row>
    <row r="35" spans="1:6">
      <c r="A35" s="187"/>
      <c r="B35" s="191"/>
      <c r="C35" s="184"/>
      <c r="D35" s="185"/>
      <c r="E35" s="186"/>
      <c r="F35" s="250"/>
    </row>
    <row r="36" spans="1:6">
      <c r="A36" s="187"/>
      <c r="B36" s="191"/>
      <c r="C36" s="184"/>
      <c r="D36" s="185"/>
      <c r="E36" s="186"/>
      <c r="F36" s="250"/>
    </row>
    <row r="37" spans="1:6">
      <c r="A37" s="187"/>
      <c r="B37" s="191"/>
      <c r="C37" s="184"/>
      <c r="D37" s="185"/>
      <c r="E37" s="186"/>
      <c r="F37" s="250"/>
    </row>
    <row r="38" spans="1:6">
      <c r="A38" s="187"/>
      <c r="B38" s="191"/>
      <c r="C38" s="184"/>
      <c r="D38" s="185"/>
      <c r="E38" s="186"/>
      <c r="F38" s="250"/>
    </row>
    <row r="39" spans="1:6">
      <c r="A39" s="187"/>
      <c r="B39" s="191"/>
      <c r="C39" s="184"/>
      <c r="D39" s="185"/>
      <c r="E39" s="186"/>
      <c r="F39" s="250"/>
    </row>
    <row r="40" spans="1:6">
      <c r="A40" s="187"/>
      <c r="B40" s="192" t="s">
        <v>134</v>
      </c>
      <c r="C40" s="184"/>
      <c r="D40" s="185"/>
      <c r="E40" s="186"/>
      <c r="F40" s="250"/>
    </row>
    <row r="41" spans="1:6">
      <c r="A41" s="187"/>
      <c r="B41" s="191"/>
      <c r="C41" s="184"/>
      <c r="D41" s="185"/>
      <c r="E41" s="186"/>
      <c r="F41" s="250"/>
    </row>
    <row r="42" spans="1:6">
      <c r="A42" s="187"/>
      <c r="B42" s="191">
        <v>1</v>
      </c>
      <c r="C42" s="184"/>
      <c r="D42" s="185"/>
      <c r="E42" s="186"/>
      <c r="F42" s="250"/>
    </row>
    <row r="43" spans="1:6">
      <c r="A43" s="187"/>
      <c r="B43" s="191"/>
      <c r="C43" s="184"/>
      <c r="D43" s="185"/>
      <c r="E43" s="186"/>
      <c r="F43" s="250"/>
    </row>
    <row r="44" spans="1:6">
      <c r="A44" s="187"/>
      <c r="B44" s="191">
        <v>2</v>
      </c>
      <c r="C44" s="184"/>
      <c r="D44" s="185"/>
      <c r="E44" s="186"/>
      <c r="F44" s="250"/>
    </row>
    <row r="45" spans="1:6">
      <c r="A45" s="187"/>
      <c r="B45" s="191"/>
      <c r="C45" s="184"/>
      <c r="D45" s="185"/>
      <c r="E45" s="186"/>
      <c r="F45" s="250"/>
    </row>
    <row r="46" spans="1:6">
      <c r="A46" s="187"/>
      <c r="B46" s="191">
        <v>3</v>
      </c>
      <c r="C46" s="184"/>
      <c r="D46" s="185"/>
      <c r="E46" s="186"/>
      <c r="F46" s="250"/>
    </row>
    <row r="47" spans="1:6">
      <c r="A47" s="187"/>
      <c r="B47" s="191"/>
      <c r="C47" s="184"/>
      <c r="D47" s="185"/>
      <c r="E47" s="186"/>
      <c r="F47" s="250"/>
    </row>
    <row r="48" spans="1:6">
      <c r="A48" s="187"/>
      <c r="B48" s="191">
        <v>4</v>
      </c>
      <c r="C48" s="184"/>
      <c r="D48" s="185"/>
      <c r="E48" s="186"/>
      <c r="F48" s="250"/>
    </row>
    <row r="49" spans="1:6">
      <c r="A49" s="187"/>
      <c r="B49" s="191"/>
      <c r="C49" s="184"/>
      <c r="D49" s="185"/>
      <c r="E49" s="186"/>
      <c r="F49" s="250"/>
    </row>
    <row r="50" spans="1:6">
      <c r="A50" s="187"/>
      <c r="B50" s="191"/>
      <c r="C50" s="184"/>
      <c r="D50" s="185"/>
      <c r="E50" s="186"/>
      <c r="F50" s="250"/>
    </row>
    <row r="51" spans="1:6">
      <c r="A51" s="187"/>
      <c r="B51" s="191"/>
      <c r="C51" s="184"/>
      <c r="D51" s="185"/>
      <c r="E51" s="186"/>
      <c r="F51" s="250"/>
    </row>
    <row r="52" spans="1:6">
      <c r="A52" s="187"/>
      <c r="B52" s="191"/>
      <c r="C52" s="184"/>
      <c r="D52" s="185"/>
      <c r="E52" s="186"/>
      <c r="F52" s="250"/>
    </row>
    <row r="53" spans="1:6">
      <c r="A53" s="187"/>
      <c r="B53" s="191"/>
      <c r="C53" s="184"/>
      <c r="D53" s="185"/>
      <c r="E53" s="186"/>
      <c r="F53" s="250"/>
    </row>
    <row r="54" spans="1:6">
      <c r="A54" s="187"/>
      <c r="B54" s="191"/>
      <c r="C54" s="184"/>
      <c r="D54" s="185"/>
      <c r="E54" s="186"/>
      <c r="F54" s="250"/>
    </row>
    <row r="55" spans="1:6" ht="13.5" thickBot="1">
      <c r="A55" s="194"/>
      <c r="B55" s="286" t="s">
        <v>28</v>
      </c>
      <c r="C55" s="195"/>
      <c r="D55" s="195"/>
      <c r="E55" s="196"/>
      <c r="F55" s="251" t="s">
        <v>131</v>
      </c>
    </row>
    <row r="56" spans="1:6" ht="15.95" customHeight="1">
      <c r="A56" s="180"/>
      <c r="B56" s="252" t="s">
        <v>31</v>
      </c>
      <c r="C56" s="253"/>
      <c r="D56" s="254"/>
      <c r="E56" s="255"/>
      <c r="F56" s="256"/>
    </row>
    <row r="57" spans="1:6" ht="15.95" customHeight="1">
      <c r="A57" s="182"/>
      <c r="B57" s="200"/>
      <c r="C57" s="201"/>
      <c r="D57" s="198"/>
      <c r="E57" s="199"/>
      <c r="F57" s="257"/>
    </row>
    <row r="58" spans="1:6" ht="15.95" customHeight="1">
      <c r="A58" s="182"/>
      <c r="B58" s="197"/>
      <c r="C58" s="181"/>
      <c r="D58" s="198"/>
      <c r="E58" s="199"/>
      <c r="F58" s="257"/>
    </row>
    <row r="59" spans="1:6" ht="15.95" customHeight="1">
      <c r="A59" s="182"/>
      <c r="B59" s="301" t="s">
        <v>255</v>
      </c>
      <c r="C59" s="201"/>
      <c r="D59" s="198"/>
      <c r="E59" s="199"/>
      <c r="F59" s="258" t="s">
        <v>131</v>
      </c>
    </row>
    <row r="60" spans="1:6" ht="15.95" customHeight="1">
      <c r="A60" s="202"/>
      <c r="B60" s="203"/>
      <c r="C60" s="184"/>
      <c r="D60" s="185"/>
      <c r="E60" s="186"/>
      <c r="F60" s="250"/>
    </row>
    <row r="61" spans="1:6" ht="15.95" customHeight="1">
      <c r="A61" s="202"/>
      <c r="B61" s="203"/>
      <c r="C61" s="184"/>
      <c r="D61" s="185"/>
      <c r="E61" s="186"/>
      <c r="F61" s="250"/>
    </row>
    <row r="62" spans="1:6" ht="15.95" customHeight="1">
      <c r="A62" s="202"/>
      <c r="B62" s="203"/>
      <c r="C62" s="184"/>
      <c r="D62" s="185"/>
      <c r="E62" s="186"/>
      <c r="F62" s="250"/>
    </row>
    <row r="63" spans="1:6" ht="15.95" customHeight="1">
      <c r="A63" s="202"/>
      <c r="B63" s="203"/>
      <c r="C63" s="184"/>
      <c r="D63" s="185"/>
      <c r="E63" s="186"/>
      <c r="F63" s="250"/>
    </row>
    <row r="64" spans="1:6" ht="15.95" customHeight="1">
      <c r="A64" s="202"/>
      <c r="B64" s="203"/>
      <c r="C64" s="184"/>
      <c r="D64" s="185"/>
      <c r="E64" s="186"/>
      <c r="F64" s="250"/>
    </row>
    <row r="65" spans="1:6" ht="15.95" customHeight="1">
      <c r="A65" s="202"/>
      <c r="B65" s="203"/>
      <c r="C65" s="184"/>
      <c r="D65" s="185"/>
      <c r="E65" s="186"/>
      <c r="F65" s="250"/>
    </row>
    <row r="66" spans="1:6" ht="15.95" customHeight="1">
      <c r="A66" s="202"/>
      <c r="B66" s="203"/>
      <c r="C66" s="184"/>
      <c r="D66" s="185"/>
      <c r="E66" s="186"/>
      <c r="F66" s="250"/>
    </row>
    <row r="67" spans="1:6" ht="15.95" customHeight="1">
      <c r="A67" s="202"/>
      <c r="B67" s="203"/>
      <c r="C67" s="184"/>
      <c r="D67" s="185"/>
      <c r="E67" s="186"/>
      <c r="F67" s="250"/>
    </row>
    <row r="68" spans="1:6" ht="15.95" customHeight="1">
      <c r="A68" s="202"/>
      <c r="B68" s="203"/>
      <c r="C68" s="184"/>
      <c r="D68" s="185"/>
      <c r="E68" s="186"/>
      <c r="F68" s="250"/>
    </row>
    <row r="69" spans="1:6" ht="15.95" customHeight="1">
      <c r="A69" s="202"/>
      <c r="B69" s="203"/>
      <c r="C69" s="184"/>
      <c r="D69" s="185"/>
      <c r="E69" s="186"/>
      <c r="F69" s="250"/>
    </row>
    <row r="70" spans="1:6" ht="15.95" customHeight="1">
      <c r="A70" s="202"/>
      <c r="B70" s="203"/>
      <c r="C70" s="184"/>
      <c r="D70" s="185"/>
      <c r="E70" s="186"/>
      <c r="F70" s="250"/>
    </row>
    <row r="71" spans="1:6" ht="15.95" customHeight="1">
      <c r="A71" s="202"/>
      <c r="B71" s="203"/>
      <c r="C71" s="184"/>
      <c r="D71" s="185"/>
      <c r="E71" s="186"/>
      <c r="F71" s="250"/>
    </row>
    <row r="72" spans="1:6" ht="15.95" customHeight="1">
      <c r="A72" s="202"/>
      <c r="B72" s="203"/>
      <c r="C72" s="184"/>
      <c r="D72" s="185"/>
      <c r="E72" s="186"/>
      <c r="F72" s="250"/>
    </row>
    <row r="73" spans="1:6" ht="15.95" customHeight="1">
      <c r="A73" s="202"/>
      <c r="B73" s="203"/>
      <c r="C73" s="184"/>
      <c r="D73" s="185"/>
      <c r="E73" s="186"/>
      <c r="F73" s="250"/>
    </row>
    <row r="74" spans="1:6" ht="15.95" customHeight="1">
      <c r="A74" s="202"/>
      <c r="B74" s="203"/>
      <c r="C74" s="184"/>
      <c r="D74" s="185"/>
      <c r="E74" s="186"/>
      <c r="F74" s="250"/>
    </row>
    <row r="75" spans="1:6" ht="15.95" customHeight="1">
      <c r="A75" s="202"/>
      <c r="B75" s="203"/>
      <c r="C75" s="184"/>
      <c r="D75" s="185"/>
      <c r="E75" s="186"/>
      <c r="F75" s="250"/>
    </row>
    <row r="76" spans="1:6" ht="15.95" customHeight="1">
      <c r="A76" s="202"/>
      <c r="B76" s="203"/>
      <c r="C76" s="184"/>
      <c r="D76" s="185"/>
      <c r="E76" s="186"/>
      <c r="F76" s="250"/>
    </row>
    <row r="77" spans="1:6" ht="15.95" customHeight="1">
      <c r="A77" s="202"/>
      <c r="B77" s="203"/>
      <c r="C77" s="184"/>
      <c r="D77" s="185"/>
      <c r="E77" s="186"/>
      <c r="F77" s="250"/>
    </row>
    <row r="78" spans="1:6" ht="15.95" customHeight="1">
      <c r="A78" s="202"/>
      <c r="B78" s="203"/>
      <c r="C78" s="184"/>
      <c r="D78" s="185"/>
      <c r="E78" s="186"/>
      <c r="F78" s="250"/>
    </row>
    <row r="79" spans="1:6" ht="15.95" customHeight="1">
      <c r="A79" s="202"/>
      <c r="B79" s="203"/>
      <c r="C79" s="184"/>
      <c r="D79" s="185"/>
      <c r="E79" s="186"/>
      <c r="F79" s="250"/>
    </row>
    <row r="80" spans="1:6" ht="15.95" customHeight="1">
      <c r="A80" s="202"/>
      <c r="B80" s="203"/>
      <c r="C80" s="184"/>
      <c r="D80" s="185"/>
      <c r="E80" s="186"/>
      <c r="F80" s="250"/>
    </row>
    <row r="81" spans="1:6" ht="15.95" customHeight="1">
      <c r="A81" s="202"/>
      <c r="B81" s="203"/>
      <c r="C81" s="184"/>
      <c r="D81" s="185"/>
      <c r="E81" s="186"/>
      <c r="F81" s="250"/>
    </row>
    <row r="82" spans="1:6" ht="15.95" customHeight="1">
      <c r="A82" s="202"/>
      <c r="B82" s="203"/>
      <c r="C82" s="184"/>
      <c r="D82" s="185"/>
      <c r="E82" s="186"/>
      <c r="F82" s="250"/>
    </row>
    <row r="83" spans="1:6" ht="15.95" customHeight="1">
      <c r="A83" s="202"/>
      <c r="B83" s="203"/>
      <c r="C83" s="184"/>
      <c r="D83" s="185"/>
      <c r="E83" s="186"/>
      <c r="F83" s="250"/>
    </row>
    <row r="84" spans="1:6" ht="15.95" customHeight="1">
      <c r="A84" s="202"/>
      <c r="B84" s="203"/>
      <c r="C84" s="184"/>
      <c r="D84" s="185"/>
      <c r="E84" s="186"/>
      <c r="F84" s="250"/>
    </row>
    <row r="85" spans="1:6" ht="15.95" customHeight="1">
      <c r="A85" s="202"/>
      <c r="B85" s="203"/>
      <c r="C85" s="184"/>
      <c r="D85" s="185"/>
      <c r="E85" s="186"/>
      <c r="F85" s="250"/>
    </row>
    <row r="86" spans="1:6" ht="15.95" customHeight="1">
      <c r="A86" s="202"/>
      <c r="B86" s="203"/>
      <c r="C86" s="184"/>
      <c r="D86" s="185"/>
      <c r="E86" s="186"/>
      <c r="F86" s="250"/>
    </row>
    <row r="87" spans="1:6" ht="15.95" customHeight="1">
      <c r="A87" s="202"/>
      <c r="B87" s="203"/>
      <c r="C87" s="184"/>
      <c r="D87" s="185"/>
      <c r="E87" s="186"/>
      <c r="F87" s="250"/>
    </row>
    <row r="88" spans="1:6" ht="15.95" customHeight="1">
      <c r="A88" s="202"/>
      <c r="B88" s="203"/>
      <c r="C88" s="184"/>
      <c r="D88" s="185"/>
      <c r="E88" s="186"/>
      <c r="F88" s="250"/>
    </row>
    <row r="89" spans="1:6" ht="15.95" customHeight="1">
      <c r="A89" s="202"/>
      <c r="B89" s="203"/>
      <c r="C89" s="184"/>
      <c r="D89" s="185"/>
      <c r="E89" s="186"/>
      <c r="F89" s="250"/>
    </row>
    <row r="90" spans="1:6" ht="15.95" customHeight="1">
      <c r="A90" s="202"/>
      <c r="B90" s="203"/>
      <c r="C90" s="184"/>
      <c r="D90" s="185"/>
      <c r="E90" s="186"/>
      <c r="F90" s="250"/>
    </row>
    <row r="91" spans="1:6" ht="15.95" customHeight="1">
      <c r="A91" s="202"/>
      <c r="B91" s="203"/>
      <c r="C91" s="184"/>
      <c r="D91" s="185"/>
      <c r="E91" s="186"/>
      <c r="F91" s="250"/>
    </row>
    <row r="92" spans="1:6" ht="15.95" customHeight="1" thickBot="1">
      <c r="A92" s="202"/>
      <c r="B92" s="203"/>
      <c r="C92" s="184"/>
      <c r="D92" s="185"/>
      <c r="E92" s="186"/>
      <c r="F92" s="250"/>
    </row>
    <row r="93" spans="1:6" ht="15.95" customHeight="1">
      <c r="A93" s="204"/>
      <c r="B93" s="205" t="s">
        <v>132</v>
      </c>
      <c r="C93" s="206"/>
      <c r="D93" s="207"/>
      <c r="E93" s="208"/>
      <c r="F93" s="259"/>
    </row>
    <row r="94" spans="1:6" ht="15.95" customHeight="1">
      <c r="A94" s="209"/>
      <c r="B94" s="210" t="s">
        <v>119</v>
      </c>
      <c r="C94" s="211"/>
      <c r="D94" s="212"/>
      <c r="E94" s="213"/>
      <c r="F94" s="260" t="s">
        <v>131</v>
      </c>
    </row>
    <row r="95" spans="1:6" ht="15.95" customHeight="1" thickBot="1">
      <c r="A95" s="214"/>
      <c r="B95" s="215"/>
      <c r="C95" s="216"/>
      <c r="D95" s="217"/>
      <c r="E95" s="218"/>
      <c r="F95" s="261"/>
    </row>
    <row r="96" spans="1: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sheetData>
  <mergeCells count="6">
    <mergeCell ref="C3:C4"/>
    <mergeCell ref="D3:D4"/>
    <mergeCell ref="A3:A4"/>
    <mergeCell ref="B3:B4"/>
    <mergeCell ref="A1:F1"/>
    <mergeCell ref="A2:F2"/>
  </mergeCells>
  <printOptions horizontalCentered="1"/>
  <pageMargins left="0.70866141732283472" right="0.70866141732283472" top="0.74803149606299213" bottom="0.74803149606299213" header="0.31496062992125984" footer="0.31496062992125984"/>
  <pageSetup paperSize="9" scale="90" firstPageNumber="14" orientation="portrait" useFirstPageNumber="1" horizontalDpi="4294967292" r:id="rId1"/>
  <headerFooter>
    <oddFooter>&amp;LAL HABSHI CONSULTANTS, KUWAIT &amp;C&amp;P OF 16&amp;RBill-5 Tenderers' Adhustments</oddFooter>
  </headerFooter>
  <rowBreaks count="1" manualBreakCount="1">
    <brk id="55"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N92"/>
  <sheetViews>
    <sheetView tabSelected="1" topLeftCell="A7" zoomScaleSheetLayoutView="100" workbookViewId="0">
      <selection activeCell="H22" sqref="H22"/>
    </sheetView>
  </sheetViews>
  <sheetFormatPr defaultColWidth="10.28515625" defaultRowHeight="12.75"/>
  <cols>
    <col min="1" max="1" width="6.7109375" style="247" customWidth="1"/>
    <col min="2" max="2" width="38.5703125" style="248" customWidth="1"/>
    <col min="3" max="3" width="13.42578125" style="247" customWidth="1"/>
    <col min="4" max="4" width="10.28515625" style="221" customWidth="1"/>
    <col min="5" max="5" width="26.42578125" style="221" customWidth="1"/>
    <col min="6" max="6" width="20.28515625" style="221" customWidth="1"/>
    <col min="7" max="7" width="9.140625" style="221"/>
    <col min="8" max="8" width="14.5703125" style="221" bestFit="1" customWidth="1"/>
    <col min="9" max="16384" width="10.28515625" style="221"/>
  </cols>
  <sheetData>
    <row r="1" spans="1:14" ht="36.75" customHeight="1" thickBot="1">
      <c r="A1" s="457" t="s">
        <v>181</v>
      </c>
      <c r="B1" s="458"/>
      <c r="C1" s="458"/>
      <c r="D1" s="458"/>
      <c r="E1" s="459"/>
    </row>
    <row r="2" spans="1:14" ht="24" customHeight="1" thickBot="1">
      <c r="A2" s="463" t="s">
        <v>121</v>
      </c>
      <c r="B2" s="464"/>
      <c r="C2" s="464"/>
      <c r="D2" s="464"/>
      <c r="E2" s="465"/>
    </row>
    <row r="3" spans="1:14" s="175" customFormat="1" ht="27" customHeight="1">
      <c r="A3" s="466" t="s">
        <v>148</v>
      </c>
      <c r="B3" s="468" t="s">
        <v>122</v>
      </c>
      <c r="C3" s="469"/>
      <c r="D3" s="472" t="s">
        <v>141</v>
      </c>
      <c r="E3" s="320" t="s">
        <v>142</v>
      </c>
    </row>
    <row r="4" spans="1:14" s="175" customFormat="1" ht="17.100000000000001" customHeight="1" thickBot="1">
      <c r="A4" s="467"/>
      <c r="B4" s="470"/>
      <c r="C4" s="471"/>
      <c r="D4" s="473"/>
      <c r="E4" s="321" t="s">
        <v>7</v>
      </c>
    </row>
    <row r="5" spans="1:14" ht="35.25" customHeight="1">
      <c r="A5" s="222"/>
      <c r="B5" s="329"/>
      <c r="C5" s="176"/>
      <c r="D5" s="223"/>
      <c r="E5" s="330"/>
    </row>
    <row r="6" spans="1:14" s="228" customFormat="1" ht="24.95" customHeight="1">
      <c r="A6" s="224">
        <v>1</v>
      </c>
      <c r="B6" s="225" t="s">
        <v>22</v>
      </c>
      <c r="C6" s="226"/>
      <c r="D6" s="227">
        <v>3</v>
      </c>
      <c r="E6" s="322">
        <f>'Bill 1 Preliminaries'!F43</f>
        <v>0</v>
      </c>
      <c r="N6" s="228" t="s">
        <v>143</v>
      </c>
    </row>
    <row r="7" spans="1:14" s="228" customFormat="1" ht="24.95" customHeight="1">
      <c r="A7" s="224"/>
      <c r="B7" s="229"/>
      <c r="C7" s="230"/>
      <c r="D7" s="227"/>
      <c r="E7" s="323"/>
    </row>
    <row r="8" spans="1:14" s="228" customFormat="1" ht="24.95" customHeight="1">
      <c r="A8" s="224">
        <v>2</v>
      </c>
      <c r="B8" s="249" t="s">
        <v>214</v>
      </c>
      <c r="C8" s="226"/>
      <c r="D8" s="227">
        <v>7</v>
      </c>
      <c r="E8" s="322">
        <f>'Bill 2 Velidhoo'!G137</f>
        <v>0</v>
      </c>
      <c r="H8" s="302"/>
      <c r="N8" s="228" t="s">
        <v>143</v>
      </c>
    </row>
    <row r="9" spans="1:14" s="228" customFormat="1" ht="24.95" customHeight="1">
      <c r="A9" s="224"/>
      <c r="B9" s="229"/>
      <c r="C9" s="230"/>
      <c r="D9" s="227"/>
      <c r="E9" s="323"/>
    </row>
    <row r="10" spans="1:14" s="228" customFormat="1" ht="24.95" customHeight="1">
      <c r="A10" s="224">
        <v>3</v>
      </c>
      <c r="B10" s="249" t="s">
        <v>215</v>
      </c>
      <c r="C10" s="226"/>
      <c r="D10" s="227">
        <v>10</v>
      </c>
      <c r="E10" s="322">
        <f>'Bill 3 Innamaadhoo'!G105</f>
        <v>0</v>
      </c>
      <c r="H10" s="302"/>
    </row>
    <row r="11" spans="1:14" s="228" customFormat="1" ht="24.95" customHeight="1">
      <c r="A11" s="224"/>
      <c r="B11" s="225"/>
      <c r="C11" s="231"/>
      <c r="D11" s="227"/>
      <c r="E11" s="324"/>
      <c r="H11" s="302"/>
    </row>
    <row r="12" spans="1:14" s="228" customFormat="1" ht="24.95" customHeight="1">
      <c r="A12" s="224">
        <v>4</v>
      </c>
      <c r="B12" s="225" t="s">
        <v>33</v>
      </c>
      <c r="C12" s="226"/>
      <c r="D12" s="227">
        <v>14</v>
      </c>
      <c r="E12" s="322">
        <f>'Bill 4 Day works'!F213</f>
        <v>100000</v>
      </c>
    </row>
    <row r="13" spans="1:14" s="228" customFormat="1" ht="24.95" customHeight="1">
      <c r="A13" s="224"/>
      <c r="B13" s="225"/>
      <c r="C13" s="231"/>
      <c r="D13" s="227"/>
      <c r="E13" s="324"/>
    </row>
    <row r="14" spans="1:14" s="228" customFormat="1" ht="24.95" customHeight="1">
      <c r="A14" s="224">
        <v>5</v>
      </c>
      <c r="B14" s="225" t="s">
        <v>144</v>
      </c>
      <c r="C14" s="226"/>
      <c r="D14" s="227">
        <v>16</v>
      </c>
      <c r="E14" s="325"/>
    </row>
    <row r="15" spans="1:14" s="228" customFormat="1" ht="24.95" customHeight="1">
      <c r="A15" s="224"/>
      <c r="B15" s="225"/>
      <c r="C15" s="231"/>
      <c r="D15" s="232"/>
      <c r="E15" s="326"/>
    </row>
    <row r="16" spans="1:14" s="228" customFormat="1" ht="15" customHeight="1">
      <c r="A16" s="234"/>
      <c r="B16" s="233"/>
      <c r="C16" s="235"/>
      <c r="D16" s="227"/>
      <c r="E16" s="324"/>
    </row>
    <row r="17" spans="1:8" s="228" customFormat="1" ht="15" customHeight="1">
      <c r="A17" s="234"/>
      <c r="B17" s="233"/>
      <c r="C17" s="235"/>
      <c r="D17" s="227"/>
      <c r="E17" s="324"/>
    </row>
    <row r="18" spans="1:8" s="228" customFormat="1" ht="15" customHeight="1">
      <c r="A18" s="234"/>
      <c r="B18" s="233"/>
      <c r="C18" s="235"/>
      <c r="D18" s="236"/>
      <c r="E18" s="324"/>
    </row>
    <row r="19" spans="1:8" s="228" customFormat="1" ht="15" customHeight="1">
      <c r="A19" s="234"/>
      <c r="B19" s="233"/>
      <c r="C19" s="235"/>
      <c r="D19" s="236"/>
      <c r="E19" s="324"/>
    </row>
    <row r="20" spans="1:8" s="228" customFormat="1" ht="15" customHeight="1">
      <c r="A20" s="234"/>
      <c r="B20" s="233"/>
      <c r="C20" s="235"/>
      <c r="D20" s="236"/>
      <c r="E20" s="324"/>
    </row>
    <row r="21" spans="1:8" s="228" customFormat="1" ht="15" customHeight="1" thickBot="1">
      <c r="A21" s="234"/>
      <c r="B21" s="233"/>
      <c r="C21" s="235"/>
      <c r="D21" s="236"/>
      <c r="E21" s="324"/>
    </row>
    <row r="22" spans="1:8" s="228" customFormat="1" ht="25.5" customHeight="1">
      <c r="A22" s="237"/>
      <c r="B22" s="238"/>
      <c r="C22" s="239" t="s">
        <v>29</v>
      </c>
      <c r="D22" s="240" t="s">
        <v>7</v>
      </c>
      <c r="E22" s="370">
        <f>E6+E8+E10+E12+E14</f>
        <v>100000</v>
      </c>
      <c r="H22" s="319"/>
    </row>
    <row r="23" spans="1:8" s="228" customFormat="1" ht="15" customHeight="1">
      <c r="A23" s="234"/>
      <c r="B23" s="241"/>
      <c r="C23" s="235"/>
      <c r="D23" s="242"/>
      <c r="E23" s="327"/>
    </row>
    <row r="24" spans="1:8" s="228" customFormat="1" ht="18" customHeight="1">
      <c r="A24" s="234"/>
      <c r="B24" s="462" t="s">
        <v>145</v>
      </c>
      <c r="C24" s="462"/>
      <c r="D24" s="242" t="s">
        <v>7</v>
      </c>
      <c r="E24" s="327"/>
    </row>
    <row r="25" spans="1:8" s="228" customFormat="1" ht="25.5" customHeight="1">
      <c r="A25" s="234"/>
      <c r="B25" s="241"/>
      <c r="C25" s="235"/>
      <c r="D25" s="242"/>
      <c r="E25" s="327"/>
    </row>
    <row r="26" spans="1:8" s="228" customFormat="1" ht="25.5" customHeight="1">
      <c r="A26" s="460" t="s">
        <v>258</v>
      </c>
      <c r="B26" s="461"/>
      <c r="C26" s="461"/>
      <c r="D26" s="371" t="s">
        <v>7</v>
      </c>
      <c r="E26" s="372">
        <f>E22-E24</f>
        <v>100000</v>
      </c>
      <c r="F26" s="302"/>
    </row>
    <row r="27" spans="1:8" s="228" customFormat="1" ht="11.25" customHeight="1">
      <c r="A27" s="234"/>
      <c r="B27" s="241"/>
      <c r="C27" s="235"/>
      <c r="D27" s="242"/>
      <c r="E27" s="327"/>
    </row>
    <row r="28" spans="1:8" s="228" customFormat="1" ht="15" customHeight="1">
      <c r="A28" s="453" t="s">
        <v>256</v>
      </c>
      <c r="B28" s="454"/>
      <c r="C28" s="454"/>
      <c r="D28" s="373" t="s">
        <v>7</v>
      </c>
      <c r="E28" s="474">
        <f>E26*0.06</f>
        <v>6000</v>
      </c>
    </row>
    <row r="29" spans="1:8" s="228" customFormat="1" ht="9" customHeight="1">
      <c r="A29" s="234"/>
      <c r="B29" s="241"/>
      <c r="C29" s="235"/>
      <c r="D29" s="242"/>
      <c r="E29" s="474"/>
    </row>
    <row r="30" spans="1:8" s="228" customFormat="1" ht="39" customHeight="1" thickBot="1">
      <c r="A30" s="455" t="s">
        <v>257</v>
      </c>
      <c r="B30" s="456"/>
      <c r="C30" s="456"/>
      <c r="D30" s="374" t="s">
        <v>7</v>
      </c>
      <c r="E30" s="475">
        <f>E26+E28</f>
        <v>106000</v>
      </c>
    </row>
    <row r="31" spans="1:8" s="228" customFormat="1" ht="24.75" customHeight="1">
      <c r="A31" s="234"/>
      <c r="B31" s="241"/>
      <c r="C31" s="235"/>
      <c r="D31" s="293"/>
      <c r="E31" s="327"/>
    </row>
    <row r="32" spans="1:8" s="228" customFormat="1" ht="15" customHeight="1">
      <c r="A32" s="234"/>
      <c r="B32" s="241"/>
      <c r="C32" s="235"/>
      <c r="D32" s="293"/>
      <c r="E32" s="327"/>
    </row>
    <row r="33" spans="1:5" s="228" customFormat="1" ht="15" customHeight="1">
      <c r="A33" s="234"/>
      <c r="B33" s="241"/>
      <c r="C33" s="235"/>
      <c r="D33" s="293"/>
      <c r="E33" s="327"/>
    </row>
    <row r="34" spans="1:5" s="228" customFormat="1" ht="15" customHeight="1" thickBot="1">
      <c r="A34" s="243"/>
      <c r="B34" s="244" t="s">
        <v>146</v>
      </c>
      <c r="C34" s="245"/>
      <c r="D34" s="246" t="s">
        <v>147</v>
      </c>
      <c r="E34" s="328"/>
    </row>
    <row r="66" spans="1:5">
      <c r="A66" s="304"/>
      <c r="B66" s="303"/>
      <c r="C66" s="304"/>
      <c r="D66" s="176"/>
      <c r="E66" s="176"/>
    </row>
    <row r="67" spans="1:5">
      <c r="A67" s="304"/>
      <c r="B67" s="303"/>
      <c r="C67" s="304"/>
      <c r="D67" s="176"/>
      <c r="E67" s="176"/>
    </row>
    <row r="68" spans="1:5">
      <c r="A68" s="304"/>
      <c r="B68" s="303"/>
      <c r="C68" s="304"/>
      <c r="D68" s="176"/>
      <c r="E68" s="176"/>
    </row>
    <row r="69" spans="1:5">
      <c r="A69" s="304"/>
      <c r="B69" s="303"/>
      <c r="C69" s="304"/>
      <c r="D69" s="176"/>
      <c r="E69" s="176"/>
    </row>
    <row r="70" spans="1:5">
      <c r="A70" s="304"/>
      <c r="B70" s="305"/>
      <c r="C70" s="306"/>
      <c r="D70" s="306"/>
      <c r="E70" s="176"/>
    </row>
    <row r="71" spans="1:5">
      <c r="A71" s="304"/>
      <c r="B71" s="307"/>
      <c r="C71" s="304"/>
      <c r="D71" s="176"/>
      <c r="E71" s="176"/>
    </row>
    <row r="72" spans="1:5">
      <c r="A72" s="304"/>
      <c r="B72" s="303"/>
      <c r="C72" s="304"/>
      <c r="D72" s="176"/>
      <c r="E72" s="176"/>
    </row>
    <row r="92" spans="1:5">
      <c r="A92" s="304"/>
      <c r="B92" s="303"/>
      <c r="C92" s="304"/>
      <c r="D92" s="176"/>
      <c r="E92" s="176"/>
    </row>
  </sheetData>
  <mergeCells count="9">
    <mergeCell ref="A28:C28"/>
    <mergeCell ref="A30:C30"/>
    <mergeCell ref="A1:E1"/>
    <mergeCell ref="A26:C26"/>
    <mergeCell ref="B24:C24"/>
    <mergeCell ref="A2:E2"/>
    <mergeCell ref="A3:A4"/>
    <mergeCell ref="B3:C4"/>
    <mergeCell ref="D3:D4"/>
  </mergeCells>
  <printOptions horizontalCentered="1"/>
  <pageMargins left="0.70866141732283472" right="0.70866141732283472" top="0.74803149606299213" bottom="0.74803149606299213" header="0.31496062992125984" footer="0.31496062992125984"/>
  <pageSetup paperSize="9" scale="90" firstPageNumber="16" orientation="portrait" useFirstPageNumber="1" horizontalDpi="4294967292" verticalDpi="300" r:id="rId1"/>
  <headerFooter>
    <oddFooter>&amp;LAL HABSHI CONSULTANTS, KUWAIT &amp;C&amp;P OF 16&amp;RGeneral Summary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Bill 1 Preliminaries</vt:lpstr>
      <vt:lpstr>Bill 2 Velidhoo</vt:lpstr>
      <vt:lpstr>Bill 3 Innamaadhoo</vt:lpstr>
      <vt:lpstr>Bill 4 Day works</vt:lpstr>
      <vt:lpstr>Bill 5 Adjustment</vt:lpstr>
      <vt:lpstr>General Summary</vt:lpstr>
      <vt:lpstr>'Bill 1 Preliminaries'!Print_Area</vt:lpstr>
      <vt:lpstr>'Bill 2 Velidhoo'!Print_Area</vt:lpstr>
      <vt:lpstr>'Bill 3 Innamaadhoo'!Print_Area</vt:lpstr>
      <vt:lpstr>'Bill 4 Day works'!Print_Area</vt:lpstr>
      <vt:lpstr>'Bill 5 Adjustment'!Print_Area</vt:lpstr>
      <vt:lpstr>'General Summary'!Print_Area</vt:lpstr>
      <vt:lpstr>'Bill 1 Preliminaries'!Print_Titles</vt:lpstr>
      <vt:lpstr>'Bill 2 Velidhoo'!Print_Titles</vt:lpstr>
      <vt:lpstr>'Bill 3 Innamaadhoo'!Print_Titles</vt:lpstr>
      <vt:lpstr>'Bill 4 Day works'!Print_Titles</vt:lpstr>
      <vt:lpstr>'Bill 5 Adjustment'!Print_Titles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Siddieq</dc:creator>
  <cp:lastModifiedBy>SA</cp:lastModifiedBy>
  <cp:lastPrinted>2015-02-09T08:47:16Z</cp:lastPrinted>
  <dcterms:created xsi:type="dcterms:W3CDTF">2014-07-01T06:21:17Z</dcterms:created>
  <dcterms:modified xsi:type="dcterms:W3CDTF">2015-06-03T12:14:10Z</dcterms:modified>
</cp:coreProperties>
</file>