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MAJILIS 2019\Value Pasted\"/>
    </mc:Choice>
  </mc:AlternateContent>
  <bookViews>
    <workbookView xWindow="0" yWindow="0" windowWidth="28800" windowHeight="11745"/>
  </bookViews>
  <sheets>
    <sheet name="5.1 PSIP Summary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>'[8]Expenditure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'5.1 PSIP Summary'!$B$1:$J$89</definedName>
    <definedName name="Print_Area_MI">'[9]2007-2011 with GG'!#REF!</definedName>
    <definedName name="_xlnm.Print_Titles" localSheetId="0">'5.1 PSIP Summary'!$6:$7</definedName>
    <definedName name="Priority">'[7]Form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>[10]Codes!$A$2:$A$217</definedName>
    <definedName name="ޖ">'[11]Expenditure Codes'!$B$3:$B$85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0" i="1" l="1"/>
  <c r="C70" i="1"/>
  <c r="B70" i="1"/>
  <c r="F70" i="1"/>
  <c r="G70" i="1"/>
  <c r="D56" i="1" l="1"/>
  <c r="C56" i="1"/>
  <c r="B56" i="1"/>
  <c r="F56" i="1"/>
  <c r="G56" i="1"/>
  <c r="G86" i="1" l="1"/>
  <c r="G14" i="1" s="1"/>
  <c r="F86" i="1"/>
  <c r="F14" i="1" s="1"/>
  <c r="D86" i="1"/>
  <c r="C86" i="1"/>
  <c r="C14" i="1" s="1"/>
  <c r="B86" i="1"/>
  <c r="B14" i="1" s="1"/>
  <c r="G13" i="1"/>
  <c r="B13" i="1"/>
  <c r="G12" i="1"/>
  <c r="F12" i="1"/>
  <c r="B12" i="1"/>
  <c r="G21" i="1"/>
  <c r="G11" i="1" s="1"/>
  <c r="D21" i="1"/>
  <c r="D11" i="1" s="1"/>
  <c r="J21" i="1"/>
  <c r="E21" i="1"/>
  <c r="B21" i="1"/>
  <c r="B11" i="1" s="1"/>
  <c r="D14" i="1"/>
  <c r="F13" i="1"/>
  <c r="D13" i="1"/>
  <c r="C13" i="1"/>
  <c r="D12" i="1"/>
  <c r="C12" i="1"/>
  <c r="J9" i="1"/>
  <c r="G9" i="1" l="1"/>
  <c r="D9" i="1"/>
  <c r="B9" i="1"/>
  <c r="C21" i="1"/>
  <c r="C11" i="1" s="1"/>
  <c r="C9" i="1" s="1"/>
  <c r="F21" i="1"/>
  <c r="F11" i="1" s="1"/>
  <c r="F9" i="1" s="1"/>
</calcChain>
</file>

<file path=xl/sharedStrings.xml><?xml version="1.0" encoding="utf-8"?>
<sst xmlns="http://schemas.openxmlformats.org/spreadsheetml/2006/main" count="74" uniqueCount="41">
  <si>
    <r>
      <t xml:space="preserve">ޕަބްލިކް ސެކްޓަރ އިންވެސްޓްމަންޓް ޕްރޮގްރާމްގެ ޚުލާސާ </t>
    </r>
    <r>
      <rPr>
        <b/>
        <sz val="24"/>
        <color rgb="FFD3AC8A"/>
        <rFont val="Roboto Condensed"/>
      </rPr>
      <t>2017 - 2021</t>
    </r>
    <r>
      <rPr>
        <sz val="24"/>
        <color rgb="FFD3AC8A"/>
        <rFont val="Mv Eamaan XP"/>
        <family val="3"/>
      </rPr>
      <t xml:space="preserve">
</t>
    </r>
  </si>
  <si>
    <t>(އަދަދުތައް ރުފިޔާއިން)</t>
  </si>
  <si>
    <t>ލަފާކުރި</t>
  </si>
  <si>
    <t xml:space="preserve"> ރިވައިޒްކުރި</t>
  </si>
  <si>
    <t>އެކްޗުއަލް</t>
  </si>
  <si>
    <t xml:space="preserve"> ޖުމުލަ</t>
  </si>
  <si>
    <t xml:space="preserve">އޮފީސްތަކުން ހިންގާ ޕީ.އެސް.އައި.ޕީ (ލޯނު)
</t>
  </si>
  <si>
    <t xml:space="preserve">އޮފީސްތަކުން ހިންގާ ޕީ.އެސް.އައި.ޕީ (ހިލޭ އެހީ)
</t>
  </si>
  <si>
    <t xml:space="preserve">އޮފީސްތަކުން ހިންގާ ޕީ.އެސް.އައި.ޕީ (ޓްރަސްޓް ފަންޑް)
</t>
  </si>
  <si>
    <t>ރައީސުލްޖުމްހޫރިއްޔާގެ އޮފީސް</t>
  </si>
  <si>
    <t>ރައީސުލްޖުމްހޫރިއްޔާގެ ރަސްމީ ގެ</t>
  </si>
  <si>
    <t>ރައްޔިތުންގެ މަޖިލީހުގެ އިދާރާ</t>
  </si>
  <si>
    <t>ޑިޕާޓްމަންޓް އޮފް ޖުޑީޝަލް އެޑްމިނިސްޓްރޭޝަން</t>
  </si>
  <si>
    <t>ލޯކަލް ގަވަރމަންޓް އޮތޯރިޓީ</t>
  </si>
  <si>
    <t>މިނިސްޓްރީ އޮފް ފިނޭންސް އެންޑް ޓްރެޜަރީ</t>
  </si>
  <si>
    <t>މިނިސްޓްރީ އޮފް ހޯމް އެފެއާޒް</t>
  </si>
  <si>
    <t>ނެޝަނަލް ޑްރަގް އެޖެންސީ</t>
  </si>
  <si>
    <t xml:space="preserve">މިނިސްޓްރީ އޮފް އެޑިޔުކޭޝަން </t>
  </si>
  <si>
    <t>ދިވެހިރާއްޖޭގެ އިސްލާމީ ޔުނިވަރސިޓީ</t>
  </si>
  <si>
    <t>ދިވެހިރާއްޖޭގެ ޤައުމީ ޔުނިވަރސިޓީ</t>
  </si>
  <si>
    <t xml:space="preserve">މިނިސްޓްރީ އޮފް ހެލްތް </t>
  </si>
  <si>
    <t>މިނިސްޓްރީ އޮފް ޓޫރިޒަމް</t>
  </si>
  <si>
    <t>ރީޖަނަލް އެއަރޕޯޓްސް</t>
  </si>
  <si>
    <t>މިނިސްޓްރީ އޮފް ޔޫތު އެންޑް ސްޕޯރޓްސް</t>
  </si>
  <si>
    <t>މިނިސްޓްރީ އޮފް ހައުސިންގ އެންޑް އިންފްރާސްޓްރަކްޗަރ</t>
  </si>
  <si>
    <t>ޕަބްލިކް ވަރކްސް ސަރވިސަސް</t>
  </si>
  <si>
    <t>މިނިސްޓްރީ އޮފް ފިޝަރީޒް އެންޑް އެގްރިކަލްޗަރ</t>
  </si>
  <si>
    <t xml:space="preserve">މިނިސްޓްރީ އޮފް އިސްލާމިކް އެފެއާޒް </t>
  </si>
  <si>
    <t>މިނިސްޓްރީ އޮފް އެންވަޔަރަމަންޓް އެންޑް އެނަރޖީ</t>
  </si>
  <si>
    <t>މިނިސްޓްރީ އޮފް ޖެންޑަރ އެންޑް ފެމިލީ</t>
  </si>
  <si>
    <t>މޯލްޑިވްސް ޕޮލިސް ސަރވިސް</t>
  </si>
  <si>
    <t>މޯލްޑިވްސް ކަސްޓަމްސް ސަރވިސް</t>
  </si>
  <si>
    <t>އިންދިރާގާންދީ މެމޯރިއަލް ހޮސްޕިޓަލް</t>
  </si>
  <si>
    <t>ހުވަދުއަތޮޅު ދެކުނުބުރީ ތިނަދޫ ކައުންސިލްގެ އިދާރާ</t>
  </si>
  <si>
    <t>ދިވެހިރާއްޖޭގެ ޤައުމީ ދިފާއީ ބާރު</t>
  </si>
  <si>
    <t>މޯލްޑިވްސް ކަރެކްޝަނަލް ސަރވިސް</t>
  </si>
  <si>
    <t>މިނިސްޓްރީ އޮފް ހެލްތް</t>
  </si>
  <si>
    <t>ނެޝަނަލް ސެންޓަރ ފޮރ އިންފޮމޭޝަން ޓެކްނޯލޮޖީ</t>
  </si>
  <si>
    <t>މިނިސްޓްރީ އޮފް އެޑިއުކޭޝަން</t>
  </si>
  <si>
    <t>ބަޖެޓު މައުލޫމާތު (5.1)</t>
  </si>
  <si>
    <t xml:space="preserve">އޮފީސްތަކުން ހިންގާ ޕީ.އެސް.އައި.ޕީ (ޑޮމެސްޓިކް ބަޖެޓު)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</si>
</sst>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7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262626"/>
      <name val="Century Gothic"/>
      <family val="2"/>
    </font>
    <font>
      <sz val="12"/>
      <color rgb="FFBF8755"/>
      <name val="Century Gothic"/>
      <family val="2"/>
    </font>
    <font>
      <sz val="12"/>
      <color rgb="FF262626"/>
      <name val="Calibri"/>
      <family val="2"/>
      <scheme val="minor"/>
    </font>
    <font>
      <sz val="12"/>
      <color rgb="FF262626"/>
      <name val="Faruma"/>
    </font>
    <font>
      <sz val="24"/>
      <color rgb="FFD3AC8A"/>
      <name val="Mv Eamaan XP"/>
      <family val="3"/>
    </font>
    <font>
      <b/>
      <sz val="24"/>
      <color rgb="FFD3AC8A"/>
      <name val="Roboto Condensed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rgb="FFBF8755"/>
      <name val="Mv Eamaan XP"/>
      <family val="3"/>
    </font>
    <font>
      <b/>
      <sz val="12"/>
      <color rgb="FF262626"/>
      <name val="Roboto Condensed"/>
    </font>
    <font>
      <b/>
      <sz val="12"/>
      <color rgb="FFBF8755"/>
      <name val="Roboto Condensed"/>
    </font>
    <font>
      <b/>
      <sz val="12"/>
      <color rgb="FF262626"/>
      <name val="Faruma"/>
    </font>
    <font>
      <sz val="12"/>
      <color rgb="FF262626"/>
      <name val="Roboto Condensed"/>
    </font>
    <font>
      <sz val="12"/>
      <color rgb="FFBF8755"/>
      <name val="Roboto Condensed"/>
    </font>
    <font>
      <sz val="11"/>
      <color rgb="FF262626"/>
      <name val="Roboto Condensed"/>
    </font>
    <font>
      <sz val="18"/>
      <color rgb="FFD3AC8A"/>
      <name val="Mv Eamaan XP"/>
      <family val="3"/>
    </font>
    <font>
      <sz val="12"/>
      <color theme="1" tint="-0.249977111117893"/>
      <name val="Roboto Condensed"/>
    </font>
    <font>
      <sz val="12"/>
      <color theme="1" tint="-0.249977111117893"/>
      <name val="Century Gothic"/>
      <family val="2"/>
    </font>
    <font>
      <sz val="12"/>
      <color theme="1" tint="-0.249977111117893"/>
      <name val="Faruma"/>
    </font>
    <font>
      <sz val="11"/>
      <color theme="1" tint="-0.249977111117893"/>
      <name val="Roboto Condensed"/>
    </font>
    <font>
      <sz val="12"/>
      <color rgb="FF434343"/>
      <name val="Faruma"/>
    </font>
    <font>
      <sz val="12"/>
      <color rgb="FF434343"/>
      <name val="Roboto Condensed"/>
    </font>
    <font>
      <sz val="12"/>
      <color rgb="FF434343"/>
      <name val="Century Gothic"/>
      <family val="2"/>
    </font>
    <font>
      <sz val="11"/>
      <color rgb="FF434343"/>
      <name val="Roboto Condensed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3AC8A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D3AC8A"/>
      </top>
      <bottom style="medium">
        <color rgb="FFD3AC8A"/>
      </bottom>
      <diagonal/>
    </border>
    <border>
      <left/>
      <right/>
      <top/>
      <bottom style="thin">
        <color rgb="FFFCDCAA"/>
      </bottom>
      <diagonal/>
    </border>
    <border>
      <left/>
      <right/>
      <top style="thin">
        <color rgb="FFFCDCAA"/>
      </top>
      <bottom style="thin">
        <color rgb="FFFCDCAA"/>
      </bottom>
      <diagonal/>
    </border>
    <border>
      <left/>
      <right/>
      <top style="thin">
        <color rgb="FFFCDCAA"/>
      </top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45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9" fillId="3" borderId="0" xfId="2" applyFont="1" applyFill="1" applyBorder="1" applyAlignment="1">
      <alignment horizontal="center" vertical="center" readingOrder="2"/>
    </xf>
    <xf numFmtId="0" fontId="0" fillId="0" borderId="0" xfId="0" applyBorder="1"/>
    <xf numFmtId="0" fontId="5" fillId="3" borderId="0" xfId="0" applyFont="1" applyFill="1" applyBorder="1" applyAlignment="1">
      <alignment vertical="center"/>
    </xf>
    <xf numFmtId="0" fontId="10" fillId="3" borderId="0" xfId="2" applyFont="1" applyFill="1" applyBorder="1" applyAlignment="1">
      <alignment horizontal="centerContinuous" vertical="center" readingOrder="2"/>
    </xf>
    <xf numFmtId="0" fontId="11" fillId="3" borderId="0" xfId="2" applyFont="1" applyFill="1" applyBorder="1" applyAlignment="1">
      <alignment horizontal="centerContinuous" vertical="center" readingOrder="2"/>
    </xf>
    <xf numFmtId="0" fontId="10" fillId="3" borderId="0" xfId="2" applyFont="1" applyFill="1" applyBorder="1" applyAlignment="1">
      <alignment horizontal="center" vertical="center"/>
    </xf>
    <xf numFmtId="0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vertical="center"/>
    </xf>
    <xf numFmtId="0" fontId="3" fillId="0" borderId="0" xfId="0" applyNumberFormat="1" applyFont="1" applyBorder="1" applyAlignment="1">
      <alignment vertical="center"/>
    </xf>
    <xf numFmtId="0" fontId="0" fillId="0" borderId="0" xfId="0" applyNumberFormat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164" fontId="13" fillId="0" borderId="1" xfId="0" applyNumberFormat="1" applyFont="1" applyFill="1" applyBorder="1" applyAlignment="1">
      <alignment vertical="center"/>
    </xf>
    <xf numFmtId="0" fontId="14" fillId="0" borderId="1" xfId="0" applyFont="1" applyFill="1" applyBorder="1" applyAlignment="1">
      <alignment horizontal="left" vertical="center" indent="5"/>
    </xf>
    <xf numFmtId="0" fontId="12" fillId="0" borderId="1" xfId="0" applyFont="1" applyFill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0" fillId="0" borderId="0" xfId="0" applyNumberFormat="1" applyAlignment="1">
      <alignment horizontal="left" vertical="center" indent="1"/>
    </xf>
    <xf numFmtId="164" fontId="16" fillId="0" borderId="2" xfId="1" applyNumberFormat="1" applyFont="1" applyFill="1" applyBorder="1" applyAlignment="1">
      <alignment vertical="center"/>
    </xf>
    <xf numFmtId="0" fontId="18" fillId="2" borderId="0" xfId="0" applyFont="1" applyFill="1" applyBorder="1" applyAlignment="1">
      <alignment vertical="center"/>
    </xf>
    <xf numFmtId="164" fontId="16" fillId="0" borderId="3" xfId="1" applyNumberFormat="1" applyFont="1" applyFill="1" applyBorder="1" applyAlignment="1">
      <alignment vertical="center"/>
    </xf>
    <xf numFmtId="0" fontId="4" fillId="0" borderId="0" xfId="0" applyFont="1"/>
    <xf numFmtId="164" fontId="15" fillId="0" borderId="4" xfId="1" applyNumberFormat="1" applyFont="1" applyFill="1" applyBorder="1" applyAlignment="1">
      <alignment vertical="center"/>
    </xf>
    <xf numFmtId="164" fontId="16" fillId="0" borderId="4" xfId="1" applyNumberFormat="1" applyFont="1" applyFill="1" applyBorder="1" applyAlignment="1">
      <alignment vertical="center"/>
    </xf>
    <xf numFmtId="0" fontId="6" fillId="0" borderId="4" xfId="0" applyFont="1" applyFill="1" applyBorder="1" applyAlignment="1">
      <alignment horizontal="right" vertical="center" indent="1"/>
    </xf>
    <xf numFmtId="0" fontId="17" fillId="0" borderId="4" xfId="0" applyFont="1" applyFill="1" applyBorder="1" applyAlignment="1">
      <alignment horizontal="center" vertical="center"/>
    </xf>
    <xf numFmtId="164" fontId="19" fillId="0" borderId="2" xfId="1" applyNumberFormat="1" applyFont="1" applyFill="1" applyBorder="1" applyAlignment="1">
      <alignment vertical="center"/>
    </xf>
    <xf numFmtId="0" fontId="20" fillId="0" borderId="0" xfId="0" applyFont="1"/>
    <xf numFmtId="0" fontId="21" fillId="0" borderId="2" xfId="0" applyFont="1" applyFill="1" applyBorder="1" applyAlignment="1">
      <alignment horizontal="right" vertical="center" indent="1"/>
    </xf>
    <xf numFmtId="0" fontId="22" fillId="0" borderId="2" xfId="0" applyFont="1" applyFill="1" applyBorder="1" applyAlignment="1">
      <alignment horizontal="center" vertical="center"/>
    </xf>
    <xf numFmtId="164" fontId="19" fillId="0" borderId="3" xfId="1" applyNumberFormat="1" applyFont="1" applyFill="1" applyBorder="1" applyAlignment="1">
      <alignment vertical="center"/>
    </xf>
    <xf numFmtId="0" fontId="21" fillId="0" borderId="3" xfId="0" applyFont="1" applyFill="1" applyBorder="1" applyAlignment="1">
      <alignment horizontal="right" vertical="center" indent="1"/>
    </xf>
    <xf numFmtId="0" fontId="22" fillId="0" borderId="3" xfId="0" applyFont="1" applyFill="1" applyBorder="1" applyAlignment="1">
      <alignment horizontal="center" vertical="center"/>
    </xf>
    <xf numFmtId="0" fontId="20" fillId="0" borderId="0" xfId="0" applyFont="1" applyBorder="1"/>
    <xf numFmtId="0" fontId="23" fillId="0" borderId="0" xfId="0" applyFont="1" applyAlignment="1">
      <alignment horizontal="right" vertical="center"/>
    </xf>
    <xf numFmtId="164" fontId="24" fillId="0" borderId="2" xfId="1" applyNumberFormat="1" applyFont="1" applyFill="1" applyBorder="1" applyAlignment="1">
      <alignment vertical="center"/>
    </xf>
    <xf numFmtId="0" fontId="25" fillId="0" borderId="0" xfId="0" applyFont="1"/>
    <xf numFmtId="0" fontId="23" fillId="0" borderId="2" xfId="0" applyFont="1" applyFill="1" applyBorder="1" applyAlignment="1">
      <alignment horizontal="right" vertical="center"/>
    </xf>
    <xf numFmtId="0" fontId="26" fillId="0" borderId="2" xfId="0" applyFont="1" applyFill="1" applyBorder="1" applyAlignment="1">
      <alignment horizontal="right" vertical="center" indent="2"/>
    </xf>
    <xf numFmtId="0" fontId="23" fillId="0" borderId="0" xfId="0" applyFont="1" applyBorder="1" applyAlignment="1">
      <alignment horizontal="right" vertical="center"/>
    </xf>
  </cellXfs>
  <cellStyles count="3">
    <cellStyle name="Comma" xfId="1" builtinId="3"/>
    <cellStyle name="Normal" xfId="0" builtinId="0"/>
    <cellStyle name="Normal 2 2 4" xfId="2"/>
  </cellStyles>
  <dxfs count="0"/>
  <tableStyles count="0" defaultTableStyle="TableStyleMedium2" defaultPivotStyle="PivotStyleLight16"/>
  <colors>
    <mruColors>
      <color rgb="FF4343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152400</xdr:colOff>
          <xdr:row>0</xdr:row>
          <xdr:rowOff>0</xdr:rowOff>
        </xdr:to>
        <xdr:sp macro="" textlink="">
          <xdr:nvSpPr>
            <xdr:cNvPr id="1026" name="ConnectionDescriptorsInfotb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152400</xdr:colOff>
          <xdr:row>0</xdr:row>
          <xdr:rowOff>0</xdr:rowOff>
        </xdr:to>
        <xdr:sp macro="" textlink="">
          <xdr:nvSpPr>
            <xdr:cNvPr id="1027" name="MultipleReportManagerInfotb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152400</xdr:colOff>
          <xdr:row>0</xdr:row>
          <xdr:rowOff>0</xdr:rowOff>
        </xdr:to>
        <xdr:sp macro="" textlink="">
          <xdr:nvSpPr>
            <xdr:cNvPr id="1028" name="ReportSubmitManagerControltb1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152400</xdr:colOff>
          <xdr:row>0</xdr:row>
          <xdr:rowOff>0</xdr:rowOff>
        </xdr:to>
        <xdr:sp macro="" textlink="">
          <xdr:nvSpPr>
            <xdr:cNvPr id="1029" name="AnalyzerDynReport000tb1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J190"/>
  <sheetViews>
    <sheetView showGridLines="0" tabSelected="1" view="pageBreakPreview" zoomScaleNormal="100" zoomScaleSheetLayoutView="100" workbookViewId="0">
      <selection activeCell="K7" sqref="K7"/>
    </sheetView>
  </sheetViews>
  <sheetFormatPr defaultRowHeight="17.25" x14ac:dyDescent="0.3"/>
  <cols>
    <col min="1" max="1" width="6.109375" style="1" customWidth="1"/>
    <col min="2" max="3" width="13.33203125" style="2" customWidth="1"/>
    <col min="4" max="4" width="13.33203125" style="3" customWidth="1"/>
    <col min="5" max="5" width="1.109375" customWidth="1"/>
    <col min="6" max="7" width="13.33203125" style="2" customWidth="1"/>
    <col min="8" max="8" width="1.109375" customWidth="1"/>
    <col min="9" max="9" width="34.44140625" style="2" customWidth="1"/>
    <col min="10" max="10" width="5.5546875" style="2" customWidth="1"/>
    <col min="11" max="16384" width="8.88671875" style="1"/>
  </cols>
  <sheetData>
    <row r="1" spans="1:10" ht="19.5" customHeight="1" x14ac:dyDescent="0.3">
      <c r="J1" s="4"/>
    </row>
    <row r="2" spans="1:10" ht="25.5" customHeight="1" x14ac:dyDescent="0.3">
      <c r="J2" s="39" t="s">
        <v>39</v>
      </c>
    </row>
    <row r="3" spans="1:10" ht="37.5" customHeight="1" x14ac:dyDescent="0.3">
      <c r="J3" s="5" t="s">
        <v>0</v>
      </c>
    </row>
    <row r="4" spans="1:10" ht="18.75" customHeight="1" x14ac:dyDescent="0.3">
      <c r="J4" s="44" t="s">
        <v>1</v>
      </c>
    </row>
    <row r="5" spans="1:10" ht="11.25" customHeight="1" x14ac:dyDescent="0.3">
      <c r="J5" s="6"/>
    </row>
    <row r="6" spans="1:10" ht="30" customHeight="1" x14ac:dyDescent="0.3">
      <c r="B6" s="7">
        <v>2021</v>
      </c>
      <c r="C6" s="7">
        <v>2020</v>
      </c>
      <c r="D6" s="7">
        <v>2019</v>
      </c>
      <c r="E6" s="8"/>
      <c r="F6" s="7">
        <v>2018</v>
      </c>
      <c r="G6" s="7">
        <v>2017</v>
      </c>
      <c r="H6" s="8"/>
      <c r="I6" s="9"/>
      <c r="J6" s="9"/>
    </row>
    <row r="7" spans="1:10" ht="30" customHeight="1" x14ac:dyDescent="0.3">
      <c r="B7" s="10" t="s">
        <v>2</v>
      </c>
      <c r="C7" s="10"/>
      <c r="D7" s="11"/>
      <c r="F7" s="12" t="s">
        <v>3</v>
      </c>
      <c r="G7" s="12" t="s">
        <v>4</v>
      </c>
      <c r="I7" s="9"/>
      <c r="J7" s="9"/>
    </row>
    <row r="8" spans="1:10" ht="11.25" customHeight="1" thickBot="1" x14ac:dyDescent="0.35">
      <c r="B8" s="13"/>
      <c r="C8" s="13"/>
      <c r="D8" s="14"/>
      <c r="F8" s="15"/>
      <c r="G8" s="13"/>
    </row>
    <row r="9" spans="1:10" ht="30" customHeight="1" thickBot="1" x14ac:dyDescent="0.35">
      <c r="A9" s="16"/>
      <c r="B9" s="17">
        <f t="shared" ref="B9:D9" si="0">SUM(B11:B14)</f>
        <v>6984345713</v>
      </c>
      <c r="C9" s="17">
        <f t="shared" si="0"/>
        <v>7714792503</v>
      </c>
      <c r="D9" s="18">
        <f t="shared" si="0"/>
        <v>6627540694</v>
      </c>
      <c r="F9" s="17">
        <f>SUM(F11:F14)</f>
        <v>7096500111</v>
      </c>
      <c r="G9" s="17">
        <f>SUM(G11:G14)</f>
        <v>5891284235</v>
      </c>
      <c r="I9" s="19" t="s">
        <v>5</v>
      </c>
      <c r="J9" s="20" t="str">
        <f>MID(A9, 1, 3)</f>
        <v/>
      </c>
    </row>
    <row r="10" spans="1:10" ht="11.25" customHeight="1" x14ac:dyDescent="0.3">
      <c r="A10" s="16"/>
      <c r="F10" s="21"/>
    </row>
    <row r="11" spans="1:10" ht="30" customHeight="1" x14ac:dyDescent="0.3">
      <c r="A11" s="22"/>
      <c r="B11" s="31">
        <f>B21</f>
        <v>2733808031</v>
      </c>
      <c r="C11" s="31">
        <f>C21</f>
        <v>3458143708</v>
      </c>
      <c r="D11" s="23">
        <f>D21</f>
        <v>2933027827</v>
      </c>
      <c r="F11" s="40">
        <f>F21</f>
        <v>2686713073</v>
      </c>
      <c r="G11" s="40">
        <f>G21</f>
        <v>3005031951</v>
      </c>
      <c r="H11" s="41"/>
      <c r="I11" s="42"/>
      <c r="J11" s="43" t="s">
        <v>40</v>
      </c>
    </row>
    <row r="12" spans="1:10" ht="30" customHeight="1" x14ac:dyDescent="0.3">
      <c r="A12" s="22"/>
      <c r="B12" s="31">
        <f t="shared" ref="B12:D12" si="1">B56</f>
        <v>3768784913</v>
      </c>
      <c r="C12" s="31">
        <f t="shared" si="1"/>
        <v>3488331585</v>
      </c>
      <c r="D12" s="23">
        <f t="shared" si="1"/>
        <v>3018235383</v>
      </c>
      <c r="F12" s="40">
        <f>F56</f>
        <v>3919099818</v>
      </c>
      <c r="G12" s="40">
        <f>G56</f>
        <v>2706220676</v>
      </c>
      <c r="H12" s="41"/>
      <c r="I12" s="42"/>
      <c r="J12" s="43" t="s">
        <v>6</v>
      </c>
    </row>
    <row r="13" spans="1:10" ht="30" customHeight="1" x14ac:dyDescent="0.3">
      <c r="A13" s="22"/>
      <c r="B13" s="31">
        <f t="shared" ref="B13:D13" si="2">B70</f>
        <v>481752769</v>
      </c>
      <c r="C13" s="31">
        <f t="shared" si="2"/>
        <v>766996800</v>
      </c>
      <c r="D13" s="23">
        <f t="shared" si="2"/>
        <v>655719645</v>
      </c>
      <c r="F13" s="40">
        <f>F70</f>
        <v>486157258</v>
      </c>
      <c r="G13" s="40">
        <f>G70</f>
        <v>178194724</v>
      </c>
      <c r="H13" s="41"/>
      <c r="I13" s="42"/>
      <c r="J13" s="43" t="s">
        <v>7</v>
      </c>
    </row>
    <row r="14" spans="1:10" ht="30" customHeight="1" x14ac:dyDescent="0.3">
      <c r="A14" s="22"/>
      <c r="B14" s="31">
        <f t="shared" ref="B14:D14" si="3">B86</f>
        <v>0</v>
      </c>
      <c r="C14" s="31">
        <f t="shared" si="3"/>
        <v>1320410</v>
      </c>
      <c r="D14" s="23">
        <f t="shared" si="3"/>
        <v>20557839</v>
      </c>
      <c r="F14" s="40">
        <f>F86</f>
        <v>4529962</v>
      </c>
      <c r="G14" s="40">
        <f>G86</f>
        <v>1836884</v>
      </c>
      <c r="H14" s="41"/>
      <c r="I14" s="42"/>
      <c r="J14" s="43" t="s">
        <v>8</v>
      </c>
    </row>
    <row r="15" spans="1:10" ht="22.5" customHeight="1" x14ac:dyDescent="0.3">
      <c r="B15" s="1"/>
      <c r="C15" s="1"/>
      <c r="E15" s="1"/>
      <c r="F15" s="1"/>
      <c r="G15" s="1"/>
      <c r="H15" s="1"/>
      <c r="I15" s="1"/>
      <c r="J15" s="1"/>
    </row>
    <row r="16" spans="1:10" ht="30" customHeight="1" x14ac:dyDescent="0.3">
      <c r="J16" s="24" t="s">
        <v>40</v>
      </c>
    </row>
    <row r="17" spans="1:10" ht="11.25" customHeight="1" x14ac:dyDescent="0.3">
      <c r="J17" s="6"/>
    </row>
    <row r="18" spans="1:10" ht="30" customHeight="1" x14ac:dyDescent="0.3">
      <c r="B18" s="7">
        <v>2021</v>
      </c>
      <c r="C18" s="7">
        <v>2020</v>
      </c>
      <c r="D18" s="7">
        <v>2019</v>
      </c>
      <c r="E18" s="8"/>
      <c r="F18" s="7">
        <v>2018</v>
      </c>
      <c r="G18" s="7">
        <v>2017</v>
      </c>
      <c r="H18" s="8"/>
      <c r="I18" s="9"/>
      <c r="J18" s="9"/>
    </row>
    <row r="19" spans="1:10" ht="30" customHeight="1" x14ac:dyDescent="0.3">
      <c r="B19" s="10" t="s">
        <v>2</v>
      </c>
      <c r="C19" s="10"/>
      <c r="D19" s="11"/>
      <c r="F19" s="12" t="s">
        <v>3</v>
      </c>
      <c r="G19" s="12" t="s">
        <v>4</v>
      </c>
      <c r="I19" s="9"/>
      <c r="J19" s="9"/>
    </row>
    <row r="20" spans="1:10" ht="11.25" customHeight="1" thickBot="1" x14ac:dyDescent="0.35">
      <c r="B20" s="13"/>
      <c r="C20" s="13"/>
      <c r="D20" s="14"/>
      <c r="F20" s="15"/>
      <c r="G20" s="13"/>
    </row>
    <row r="21" spans="1:10" ht="30" customHeight="1" thickBot="1" x14ac:dyDescent="0.35">
      <c r="A21" s="16"/>
      <c r="B21" s="17">
        <f>B23+B24+B25+B26+B27+B28+B30+B31+B35+B36+B37+B38+B40+B41+B42+B43+B44+B45+B46+B47+B48+B32+B33+B39+B49+B29+B34</f>
        <v>2733808031</v>
      </c>
      <c r="C21" s="17">
        <f>C23+C24+C25+C26+C27+C28+C30+C31+C35+C36+C37+C38+C40+C41+C42+C43+C44+C45+C46+C47+C48+C32+C33+C39+C49+C29+C34</f>
        <v>3458143708</v>
      </c>
      <c r="D21" s="18">
        <f>D23+D24+D25+D26+D27+D28+D30+D31+D35+D36+D37+D38+D40+D41+D42+D43+D44+D45+D46+D47+D48+D32+D33+D39+D49+D29+D34</f>
        <v>2933027827</v>
      </c>
      <c r="E21" t="e">
        <f>E23+E24+E33+E29+E30+E34+E32+#REF!+#REF!+E37+E36+E38+E39+E31+E40+E42+E43+E41+E47+E45+E46+E25</f>
        <v>#REF!</v>
      </c>
      <c r="F21" s="17">
        <f>F23+F24+F25+F26+F27+F28+F30+F31+F35+F36+F37+F38+F40+F41+F42+F43+F44+F45+F46+F47+F48+F32+F33+F39+F49+F29+F34</f>
        <v>2686713073</v>
      </c>
      <c r="G21" s="17">
        <f>G23+G24+G25+G26+G27+G28+G30+G31+G35+G36+G37+G38+G40+G41+G42+G43+G44+G45+G46+G47+G48+G32+G33+G39+G49+G29+G34</f>
        <v>3005031951</v>
      </c>
      <c r="I21" s="19" t="s">
        <v>5</v>
      </c>
      <c r="J21" s="20" t="str">
        <f>MID(A21, 1, 3)</f>
        <v/>
      </c>
    </row>
    <row r="22" spans="1:10" ht="11.25" customHeight="1" x14ac:dyDescent="0.3">
      <c r="A22" s="16"/>
      <c r="F22" s="21"/>
    </row>
    <row r="23" spans="1:10" ht="30" customHeight="1" x14ac:dyDescent="0.3">
      <c r="A23" s="22"/>
      <c r="B23" s="31">
        <v>0</v>
      </c>
      <c r="C23" s="31">
        <v>0</v>
      </c>
      <c r="D23" s="23">
        <v>0</v>
      </c>
      <c r="F23" s="31">
        <v>0</v>
      </c>
      <c r="G23" s="31">
        <v>454290</v>
      </c>
      <c r="H23" s="32"/>
      <c r="I23" s="33" t="s">
        <v>9</v>
      </c>
      <c r="J23" s="34">
        <v>1001</v>
      </c>
    </row>
    <row r="24" spans="1:10" ht="30" customHeight="1" x14ac:dyDescent="0.3">
      <c r="A24" s="22"/>
      <c r="B24" s="35">
        <v>0</v>
      </c>
      <c r="C24" s="35">
        <v>0</v>
      </c>
      <c r="D24" s="25">
        <v>0</v>
      </c>
      <c r="F24" s="35">
        <v>3985326</v>
      </c>
      <c r="G24" s="35">
        <v>0</v>
      </c>
      <c r="H24" s="32"/>
      <c r="I24" s="36" t="s">
        <v>10</v>
      </c>
      <c r="J24" s="37">
        <v>1003</v>
      </c>
    </row>
    <row r="25" spans="1:10" ht="30" customHeight="1" x14ac:dyDescent="0.3">
      <c r="A25" s="22"/>
      <c r="B25" s="35">
        <v>0</v>
      </c>
      <c r="C25" s="35">
        <v>0</v>
      </c>
      <c r="D25" s="25">
        <v>21797576</v>
      </c>
      <c r="F25" s="35">
        <v>6327712</v>
      </c>
      <c r="G25" s="35">
        <v>45792730</v>
      </c>
      <c r="H25" s="32"/>
      <c r="I25" s="36" t="s">
        <v>11</v>
      </c>
      <c r="J25" s="37">
        <v>1242</v>
      </c>
    </row>
    <row r="26" spans="1:10" ht="30" customHeight="1" x14ac:dyDescent="0.3">
      <c r="A26" s="22"/>
      <c r="B26" s="35">
        <v>0</v>
      </c>
      <c r="C26" s="35">
        <v>0</v>
      </c>
      <c r="D26" s="25">
        <v>0</v>
      </c>
      <c r="F26" s="35">
        <v>221859</v>
      </c>
      <c r="G26" s="35">
        <v>1491218</v>
      </c>
      <c r="H26" s="32"/>
      <c r="I26" s="36" t="s">
        <v>12</v>
      </c>
      <c r="J26" s="37">
        <v>1264</v>
      </c>
    </row>
    <row r="27" spans="1:10" ht="30" customHeight="1" x14ac:dyDescent="0.3">
      <c r="A27" s="22"/>
      <c r="B27" s="35">
        <v>645750</v>
      </c>
      <c r="C27" s="35">
        <v>7103250</v>
      </c>
      <c r="D27" s="25">
        <v>6827629</v>
      </c>
      <c r="F27" s="35">
        <v>8786916</v>
      </c>
      <c r="G27" s="35">
        <v>11196695</v>
      </c>
      <c r="H27" s="32"/>
      <c r="I27" s="36" t="s">
        <v>13</v>
      </c>
      <c r="J27" s="37">
        <v>1276</v>
      </c>
    </row>
    <row r="28" spans="1:10" ht="30" customHeight="1" x14ac:dyDescent="0.3">
      <c r="A28" s="22"/>
      <c r="B28" s="35">
        <v>16529486</v>
      </c>
      <c r="C28" s="35">
        <v>16297366</v>
      </c>
      <c r="D28" s="25">
        <v>26465323</v>
      </c>
      <c r="F28" s="35">
        <v>2363229</v>
      </c>
      <c r="G28" s="35">
        <v>22211229</v>
      </c>
      <c r="H28" s="32"/>
      <c r="I28" s="36" t="s">
        <v>14</v>
      </c>
      <c r="J28" s="37">
        <v>1272</v>
      </c>
    </row>
    <row r="29" spans="1:10" ht="30" customHeight="1" x14ac:dyDescent="0.3">
      <c r="A29" s="22"/>
      <c r="B29" s="35">
        <v>0</v>
      </c>
      <c r="C29" s="35">
        <v>0</v>
      </c>
      <c r="D29" s="25">
        <v>13946838</v>
      </c>
      <c r="F29" s="35">
        <v>113035526</v>
      </c>
      <c r="G29" s="35">
        <v>98052941</v>
      </c>
      <c r="H29" s="32"/>
      <c r="I29" s="36" t="s">
        <v>34</v>
      </c>
      <c r="J29" s="37">
        <v>1013</v>
      </c>
    </row>
    <row r="30" spans="1:10" ht="30" customHeight="1" x14ac:dyDescent="0.3">
      <c r="A30" s="22"/>
      <c r="B30" s="35">
        <v>0</v>
      </c>
      <c r="C30" s="35">
        <v>0</v>
      </c>
      <c r="D30" s="25">
        <v>423688</v>
      </c>
      <c r="F30" s="35">
        <v>4882151</v>
      </c>
      <c r="G30" s="35">
        <v>8630738</v>
      </c>
      <c r="H30" s="32"/>
      <c r="I30" s="36" t="s">
        <v>15</v>
      </c>
      <c r="J30" s="37">
        <v>1016</v>
      </c>
    </row>
    <row r="31" spans="1:10" ht="30" customHeight="1" x14ac:dyDescent="0.3">
      <c r="A31" s="22"/>
      <c r="B31" s="35">
        <v>135000</v>
      </c>
      <c r="C31" s="35">
        <v>1485000</v>
      </c>
      <c r="D31" s="25">
        <v>1080000</v>
      </c>
      <c r="F31" s="35">
        <v>0</v>
      </c>
      <c r="G31" s="35">
        <v>0</v>
      </c>
      <c r="H31" s="32"/>
      <c r="I31" s="36" t="s">
        <v>16</v>
      </c>
      <c r="J31" s="37">
        <v>1192</v>
      </c>
    </row>
    <row r="32" spans="1:10" ht="30" customHeight="1" x14ac:dyDescent="0.3">
      <c r="A32" s="22"/>
      <c r="B32" s="35">
        <v>2356000</v>
      </c>
      <c r="C32" s="35">
        <v>24424627</v>
      </c>
      <c r="D32" s="25">
        <v>33676985</v>
      </c>
      <c r="F32" s="35">
        <v>30257811</v>
      </c>
      <c r="G32" s="35">
        <v>42420260</v>
      </c>
      <c r="H32" s="32"/>
      <c r="I32" s="36" t="s">
        <v>30</v>
      </c>
      <c r="J32" s="37">
        <v>1027</v>
      </c>
    </row>
    <row r="33" spans="1:10" ht="30" customHeight="1" x14ac:dyDescent="0.3">
      <c r="A33" s="22"/>
      <c r="B33" s="35">
        <v>0</v>
      </c>
      <c r="C33" s="35">
        <v>843307</v>
      </c>
      <c r="D33" s="25">
        <v>4694977</v>
      </c>
      <c r="F33" s="35">
        <v>10676878</v>
      </c>
      <c r="G33" s="35">
        <v>4745017</v>
      </c>
      <c r="H33" s="32"/>
      <c r="I33" s="36" t="s">
        <v>31</v>
      </c>
      <c r="J33" s="37">
        <v>1008</v>
      </c>
    </row>
    <row r="34" spans="1:10" ht="30" customHeight="1" x14ac:dyDescent="0.3">
      <c r="A34" s="22"/>
      <c r="B34" s="35">
        <v>0</v>
      </c>
      <c r="C34" s="35">
        <v>0</v>
      </c>
      <c r="D34" s="25">
        <v>26251400</v>
      </c>
      <c r="F34" s="35">
        <v>14969003</v>
      </c>
      <c r="G34" s="35">
        <v>32742506</v>
      </c>
      <c r="H34" s="32"/>
      <c r="I34" s="36" t="s">
        <v>35</v>
      </c>
      <c r="J34" s="37">
        <v>1025</v>
      </c>
    </row>
    <row r="35" spans="1:10" ht="30" customHeight="1" x14ac:dyDescent="0.3">
      <c r="A35" s="22"/>
      <c r="B35" s="35">
        <v>53312100</v>
      </c>
      <c r="C35" s="35">
        <v>192243923</v>
      </c>
      <c r="D35" s="25">
        <v>195308075</v>
      </c>
      <c r="E35">
        <v>0</v>
      </c>
      <c r="F35" s="35">
        <v>134579805</v>
      </c>
      <c r="G35" s="35">
        <v>235003128</v>
      </c>
      <c r="H35" s="32"/>
      <c r="I35" s="36" t="s">
        <v>17</v>
      </c>
      <c r="J35" s="37">
        <v>1058</v>
      </c>
    </row>
    <row r="36" spans="1:10" ht="30" customHeight="1" x14ac:dyDescent="0.3">
      <c r="A36" s="22"/>
      <c r="B36" s="35">
        <v>0</v>
      </c>
      <c r="C36" s="35">
        <v>0</v>
      </c>
      <c r="D36" s="25">
        <v>0</v>
      </c>
      <c r="F36" s="35">
        <v>5000000</v>
      </c>
      <c r="G36" s="35">
        <v>0</v>
      </c>
      <c r="H36" s="32"/>
      <c r="I36" s="36" t="s">
        <v>18</v>
      </c>
      <c r="J36" s="37">
        <v>1141</v>
      </c>
    </row>
    <row r="37" spans="1:10" ht="30" customHeight="1" x14ac:dyDescent="0.3">
      <c r="A37" s="22"/>
      <c r="B37" s="35">
        <v>0</v>
      </c>
      <c r="C37" s="35">
        <v>6000000</v>
      </c>
      <c r="D37" s="25">
        <v>9900001</v>
      </c>
      <c r="F37" s="35">
        <v>12125372</v>
      </c>
      <c r="G37" s="35">
        <v>11632968</v>
      </c>
      <c r="H37" s="32"/>
      <c r="I37" s="36" t="s">
        <v>19</v>
      </c>
      <c r="J37" s="37">
        <v>1130</v>
      </c>
    </row>
    <row r="38" spans="1:10" ht="30" customHeight="1" x14ac:dyDescent="0.3">
      <c r="A38" s="22"/>
      <c r="B38" s="35">
        <v>772540</v>
      </c>
      <c r="C38" s="35">
        <v>29005418</v>
      </c>
      <c r="D38" s="25">
        <v>93656305</v>
      </c>
      <c r="F38" s="35">
        <v>21308012</v>
      </c>
      <c r="G38" s="35">
        <v>22463378</v>
      </c>
      <c r="H38" s="32"/>
      <c r="I38" s="36" t="s">
        <v>20</v>
      </c>
      <c r="J38" s="37">
        <v>1163</v>
      </c>
    </row>
    <row r="39" spans="1:10" ht="30" customHeight="1" x14ac:dyDescent="0.3">
      <c r="A39" s="22"/>
      <c r="B39" s="35">
        <v>0</v>
      </c>
      <c r="C39" s="35">
        <v>0</v>
      </c>
      <c r="D39" s="25">
        <v>0</v>
      </c>
      <c r="F39" s="35">
        <v>59358148</v>
      </c>
      <c r="G39" s="35">
        <v>303816992</v>
      </c>
      <c r="H39" s="32"/>
      <c r="I39" s="36" t="s">
        <v>32</v>
      </c>
      <c r="J39" s="37">
        <v>1166</v>
      </c>
    </row>
    <row r="40" spans="1:10" ht="30" customHeight="1" x14ac:dyDescent="0.3">
      <c r="A40" s="22"/>
      <c r="B40" s="35">
        <v>0</v>
      </c>
      <c r="C40" s="35">
        <v>0</v>
      </c>
      <c r="D40" s="25">
        <v>0</v>
      </c>
      <c r="F40" s="35">
        <v>3151902</v>
      </c>
      <c r="G40" s="35">
        <v>0</v>
      </c>
      <c r="H40" s="32"/>
      <c r="I40" s="36" t="s">
        <v>21</v>
      </c>
      <c r="J40" s="37">
        <v>1204</v>
      </c>
    </row>
    <row r="41" spans="1:10" ht="30" customHeight="1" x14ac:dyDescent="0.3">
      <c r="A41" s="22"/>
      <c r="B41" s="35">
        <v>78850000</v>
      </c>
      <c r="C41" s="35">
        <v>318662610</v>
      </c>
      <c r="D41" s="25">
        <v>184225938</v>
      </c>
      <c r="F41" s="35">
        <v>267364207</v>
      </c>
      <c r="G41" s="35">
        <v>65920500</v>
      </c>
      <c r="H41" s="32"/>
      <c r="I41" s="36" t="s">
        <v>22</v>
      </c>
      <c r="J41" s="37">
        <v>1226</v>
      </c>
    </row>
    <row r="42" spans="1:10" ht="30" customHeight="1" x14ac:dyDescent="0.3">
      <c r="A42" s="22"/>
      <c r="B42" s="35">
        <v>200920000</v>
      </c>
      <c r="C42" s="35">
        <v>4580000</v>
      </c>
      <c r="D42" s="25">
        <v>61323762</v>
      </c>
      <c r="F42" s="35">
        <v>108238111</v>
      </c>
      <c r="G42" s="35">
        <v>114843324</v>
      </c>
      <c r="H42" s="32"/>
      <c r="I42" s="36" t="s">
        <v>23</v>
      </c>
      <c r="J42" s="37">
        <v>1215</v>
      </c>
    </row>
    <row r="43" spans="1:10" ht="30" customHeight="1" x14ac:dyDescent="0.3">
      <c r="A43" s="22"/>
      <c r="B43" s="35">
        <v>1283058270</v>
      </c>
      <c r="C43" s="35">
        <v>2132909258</v>
      </c>
      <c r="D43" s="25">
        <v>1531686869</v>
      </c>
      <c r="F43" s="35">
        <v>918398211</v>
      </c>
      <c r="G43" s="35">
        <v>1153725120</v>
      </c>
      <c r="H43" s="32"/>
      <c r="I43" s="36" t="s">
        <v>24</v>
      </c>
      <c r="J43" s="37">
        <v>1224</v>
      </c>
    </row>
    <row r="44" spans="1:10" ht="30" customHeight="1" x14ac:dyDescent="0.3">
      <c r="A44" s="22"/>
      <c r="B44" s="35">
        <v>0</v>
      </c>
      <c r="C44" s="35">
        <v>0</v>
      </c>
      <c r="D44" s="25">
        <v>4629473</v>
      </c>
      <c r="F44" s="35">
        <v>172910174</v>
      </c>
      <c r="G44" s="35">
        <v>0</v>
      </c>
      <c r="H44" s="32"/>
      <c r="I44" s="36" t="s">
        <v>25</v>
      </c>
      <c r="J44" s="37">
        <v>1496</v>
      </c>
    </row>
    <row r="45" spans="1:10" ht="30" customHeight="1" x14ac:dyDescent="0.3">
      <c r="A45" s="22"/>
      <c r="B45" s="35">
        <v>8550000</v>
      </c>
      <c r="C45" s="35">
        <v>18315184</v>
      </c>
      <c r="D45" s="25">
        <v>16000000</v>
      </c>
      <c r="F45" s="35">
        <v>14288529</v>
      </c>
      <c r="G45" s="35">
        <v>12547093</v>
      </c>
      <c r="H45" s="32"/>
      <c r="I45" s="36" t="s">
        <v>26</v>
      </c>
      <c r="J45" s="37">
        <v>1233</v>
      </c>
    </row>
    <row r="46" spans="1:10" ht="30" customHeight="1" x14ac:dyDescent="0.3">
      <c r="A46" s="22"/>
      <c r="B46" s="35">
        <v>1254686</v>
      </c>
      <c r="C46" s="35">
        <v>8832771</v>
      </c>
      <c r="D46" s="25">
        <v>12293555</v>
      </c>
      <c r="F46" s="35">
        <v>62144107</v>
      </c>
      <c r="G46" s="35">
        <v>80367861</v>
      </c>
      <c r="H46" s="32"/>
      <c r="I46" s="36" t="s">
        <v>27</v>
      </c>
      <c r="J46" s="37">
        <v>1240</v>
      </c>
    </row>
    <row r="47" spans="1:10" ht="30" customHeight="1" x14ac:dyDescent="0.3">
      <c r="A47" s="22"/>
      <c r="B47" s="35">
        <v>1087424199</v>
      </c>
      <c r="C47" s="35">
        <v>696918914</v>
      </c>
      <c r="D47" s="25">
        <v>683931882</v>
      </c>
      <c r="F47" s="35">
        <v>705927810</v>
      </c>
      <c r="G47" s="35">
        <v>735407723</v>
      </c>
      <c r="H47" s="32"/>
      <c r="I47" s="36" t="s">
        <v>28</v>
      </c>
      <c r="J47" s="37">
        <v>1229</v>
      </c>
    </row>
    <row r="48" spans="1:10" ht="30" customHeight="1" x14ac:dyDescent="0.3">
      <c r="A48" s="22"/>
      <c r="B48" s="35">
        <v>0</v>
      </c>
      <c r="C48" s="35">
        <v>522080</v>
      </c>
      <c r="D48" s="25">
        <v>4907551</v>
      </c>
      <c r="F48" s="35">
        <v>5011967</v>
      </c>
      <c r="G48" s="35">
        <v>1566240</v>
      </c>
      <c r="H48" s="32"/>
      <c r="I48" s="36" t="s">
        <v>29</v>
      </c>
      <c r="J48" s="37">
        <v>1510</v>
      </c>
    </row>
    <row r="49" spans="1:10" ht="30" customHeight="1" x14ac:dyDescent="0.3">
      <c r="A49" s="22"/>
      <c r="B49" s="35">
        <v>0</v>
      </c>
      <c r="C49" s="35">
        <v>0</v>
      </c>
      <c r="D49" s="25">
        <v>0</v>
      </c>
      <c r="F49" s="35">
        <v>1400307</v>
      </c>
      <c r="G49" s="35">
        <v>0</v>
      </c>
      <c r="H49" s="32"/>
      <c r="I49" s="36" t="s">
        <v>33</v>
      </c>
      <c r="J49" s="37">
        <v>1475</v>
      </c>
    </row>
    <row r="50" spans="1:10" customFormat="1" ht="22.5" customHeight="1" x14ac:dyDescent="0.3">
      <c r="D50" s="26"/>
    </row>
    <row r="51" spans="1:10" customFormat="1" ht="30" customHeight="1" x14ac:dyDescent="0.3">
      <c r="B51" s="2"/>
      <c r="C51" s="2"/>
      <c r="D51" s="3"/>
      <c r="F51" s="2"/>
      <c r="G51" s="2"/>
      <c r="I51" s="2"/>
      <c r="J51" s="24" t="s">
        <v>6</v>
      </c>
    </row>
    <row r="52" spans="1:10" customFormat="1" ht="11.25" customHeight="1" x14ac:dyDescent="0.3">
      <c r="B52" s="2"/>
      <c r="C52" s="2"/>
      <c r="D52" s="3"/>
      <c r="F52" s="2"/>
      <c r="G52" s="2"/>
      <c r="I52" s="2"/>
      <c r="J52" s="6"/>
    </row>
    <row r="53" spans="1:10" customFormat="1" ht="30" customHeight="1" x14ac:dyDescent="0.3">
      <c r="B53" s="7">
        <v>2021</v>
      </c>
      <c r="C53" s="7">
        <v>2020</v>
      </c>
      <c r="D53" s="7">
        <v>2019</v>
      </c>
      <c r="E53" s="8"/>
      <c r="F53" s="7">
        <v>2018</v>
      </c>
      <c r="G53" s="7">
        <v>2017</v>
      </c>
      <c r="H53" s="8"/>
      <c r="I53" s="9"/>
      <c r="J53" s="9"/>
    </row>
    <row r="54" spans="1:10" customFormat="1" ht="30" customHeight="1" x14ac:dyDescent="0.3">
      <c r="B54" s="10" t="s">
        <v>2</v>
      </c>
      <c r="C54" s="10"/>
      <c r="D54" s="11"/>
      <c r="F54" s="12" t="s">
        <v>3</v>
      </c>
      <c r="G54" s="12" t="s">
        <v>4</v>
      </c>
      <c r="I54" s="9"/>
      <c r="J54" s="9"/>
    </row>
    <row r="55" spans="1:10" customFormat="1" ht="11.25" customHeight="1" thickBot="1" x14ac:dyDescent="0.35">
      <c r="B55" s="13"/>
      <c r="C55" s="13"/>
      <c r="D55" s="14"/>
      <c r="F55" s="15"/>
      <c r="G55" s="13"/>
      <c r="I55" s="2"/>
      <c r="J55" s="2"/>
    </row>
    <row r="56" spans="1:10" customFormat="1" ht="30" customHeight="1" thickBot="1" x14ac:dyDescent="0.35">
      <c r="B56" s="17">
        <f t="shared" ref="B56:D56" si="4">SUM(B58:B63)</f>
        <v>3768784913</v>
      </c>
      <c r="C56" s="17">
        <f t="shared" si="4"/>
        <v>3488331585</v>
      </c>
      <c r="D56" s="18">
        <f t="shared" si="4"/>
        <v>3018235383</v>
      </c>
      <c r="F56" s="17">
        <f>SUM(F58:F63)</f>
        <v>3919099818</v>
      </c>
      <c r="G56" s="17">
        <f>SUM(G58:G63)</f>
        <v>2706220676</v>
      </c>
      <c r="I56" s="19" t="s">
        <v>5</v>
      </c>
      <c r="J56" s="20"/>
    </row>
    <row r="57" spans="1:10" customFormat="1" ht="11.25" customHeight="1" x14ac:dyDescent="0.3">
      <c r="B57" s="2"/>
      <c r="C57" s="2"/>
      <c r="D57" s="3"/>
      <c r="F57" s="21"/>
      <c r="G57" s="2"/>
      <c r="I57" s="2"/>
      <c r="J57" s="2"/>
    </row>
    <row r="58" spans="1:10" customFormat="1" ht="30" customHeight="1" x14ac:dyDescent="0.3">
      <c r="B58" s="31">
        <v>2651371203</v>
      </c>
      <c r="C58" s="31">
        <v>2514661746</v>
      </c>
      <c r="D58" s="23">
        <v>2039234515</v>
      </c>
      <c r="F58" s="31">
        <v>1965715424</v>
      </c>
      <c r="G58" s="31">
        <v>695374637</v>
      </c>
      <c r="H58" s="32"/>
      <c r="I58" s="33" t="s">
        <v>14</v>
      </c>
      <c r="J58" s="34">
        <v>1272</v>
      </c>
    </row>
    <row r="59" spans="1:10" customFormat="1" ht="30" customHeight="1" x14ac:dyDescent="0.3">
      <c r="B59" s="35">
        <v>26573736</v>
      </c>
      <c r="C59" s="35">
        <v>23924190</v>
      </c>
      <c r="D59" s="25">
        <v>5299092</v>
      </c>
      <c r="F59" s="35">
        <v>0</v>
      </c>
      <c r="G59" s="35">
        <v>96125</v>
      </c>
      <c r="H59" s="32"/>
      <c r="I59" s="36" t="s">
        <v>36</v>
      </c>
      <c r="J59" s="37">
        <v>1163</v>
      </c>
    </row>
    <row r="60" spans="1:10" customFormat="1" ht="30" customHeight="1" x14ac:dyDescent="0.3">
      <c r="B60" s="35">
        <v>0</v>
      </c>
      <c r="C60" s="35">
        <v>76000000</v>
      </c>
      <c r="D60" s="25">
        <v>92520000</v>
      </c>
      <c r="F60" s="35">
        <v>789493110</v>
      </c>
      <c r="G60" s="35">
        <v>1150621112</v>
      </c>
      <c r="H60" s="32"/>
      <c r="I60" s="36" t="s">
        <v>32</v>
      </c>
      <c r="J60" s="37">
        <v>1166</v>
      </c>
    </row>
    <row r="61" spans="1:10" customFormat="1" ht="30" customHeight="1" x14ac:dyDescent="0.3">
      <c r="B61" s="35">
        <v>229272242</v>
      </c>
      <c r="C61" s="35">
        <v>175630573</v>
      </c>
      <c r="D61" s="25">
        <v>407493089</v>
      </c>
      <c r="F61" s="35">
        <v>744425019</v>
      </c>
      <c r="G61" s="35">
        <v>631538954</v>
      </c>
      <c r="H61" s="32"/>
      <c r="I61" s="36" t="s">
        <v>24</v>
      </c>
      <c r="J61" s="37">
        <v>1224</v>
      </c>
    </row>
    <row r="62" spans="1:10" customFormat="1" ht="30" customHeight="1" x14ac:dyDescent="0.3">
      <c r="B62" s="35">
        <v>0</v>
      </c>
      <c r="C62" s="35">
        <v>0</v>
      </c>
      <c r="D62" s="25">
        <v>0</v>
      </c>
      <c r="F62" s="35">
        <v>1422088</v>
      </c>
      <c r="G62" s="35">
        <v>3875683</v>
      </c>
      <c r="H62" s="32"/>
      <c r="I62" s="36" t="s">
        <v>26</v>
      </c>
      <c r="J62" s="37">
        <v>1233</v>
      </c>
    </row>
    <row r="63" spans="1:10" customFormat="1" ht="30" customHeight="1" x14ac:dyDescent="0.3">
      <c r="B63" s="35">
        <v>861567732</v>
      </c>
      <c r="C63" s="35">
        <v>698115076</v>
      </c>
      <c r="D63" s="25">
        <v>473688687</v>
      </c>
      <c r="F63" s="35">
        <v>418044177</v>
      </c>
      <c r="G63" s="35">
        <v>224714165</v>
      </c>
      <c r="H63" s="32"/>
      <c r="I63" s="36" t="s">
        <v>28</v>
      </c>
      <c r="J63" s="37">
        <v>1229</v>
      </c>
    </row>
    <row r="64" spans="1:10" customFormat="1" ht="22.5" customHeight="1" x14ac:dyDescent="0.3">
      <c r="D64" s="26"/>
    </row>
    <row r="65" spans="2:10" customFormat="1" ht="30" customHeight="1" x14ac:dyDescent="0.3">
      <c r="B65" s="2"/>
      <c r="C65" s="2"/>
      <c r="D65" s="3"/>
      <c r="F65" s="2"/>
      <c r="G65" s="2"/>
      <c r="I65" s="2"/>
      <c r="J65" s="24" t="s">
        <v>7</v>
      </c>
    </row>
    <row r="66" spans="2:10" customFormat="1" ht="11.25" customHeight="1" x14ac:dyDescent="0.3">
      <c r="B66" s="2"/>
      <c r="C66" s="2"/>
      <c r="D66" s="3"/>
      <c r="F66" s="2"/>
      <c r="G66" s="2"/>
      <c r="I66" s="2"/>
      <c r="J66" s="6"/>
    </row>
    <row r="67" spans="2:10" customFormat="1" ht="30" customHeight="1" x14ac:dyDescent="0.3">
      <c r="B67" s="7">
        <v>2021</v>
      </c>
      <c r="C67" s="7">
        <v>2020</v>
      </c>
      <c r="D67" s="7">
        <v>2019</v>
      </c>
      <c r="E67" s="8"/>
      <c r="F67" s="7">
        <v>2018</v>
      </c>
      <c r="G67" s="7">
        <v>2017</v>
      </c>
      <c r="H67" s="8"/>
      <c r="I67" s="9"/>
      <c r="J67" s="9"/>
    </row>
    <row r="68" spans="2:10" customFormat="1" ht="30" customHeight="1" x14ac:dyDescent="0.3">
      <c r="B68" s="10" t="s">
        <v>2</v>
      </c>
      <c r="C68" s="10"/>
      <c r="D68" s="11"/>
      <c r="F68" s="12" t="s">
        <v>3</v>
      </c>
      <c r="G68" s="12" t="s">
        <v>4</v>
      </c>
      <c r="I68" s="9"/>
      <c r="J68" s="9"/>
    </row>
    <row r="69" spans="2:10" customFormat="1" ht="11.25" customHeight="1" thickBot="1" x14ac:dyDescent="0.35">
      <c r="B69" s="13"/>
      <c r="C69" s="13"/>
      <c r="D69" s="14"/>
      <c r="F69" s="15"/>
      <c r="G69" s="13"/>
      <c r="I69" s="2"/>
      <c r="J69" s="2"/>
    </row>
    <row r="70" spans="2:10" customFormat="1" ht="30" customHeight="1" thickBot="1" x14ac:dyDescent="0.35">
      <c r="B70" s="17">
        <f t="shared" ref="B70:D70" si="5">SUM(B72:B79)</f>
        <v>481752769</v>
      </c>
      <c r="C70" s="17">
        <f t="shared" si="5"/>
        <v>766996800</v>
      </c>
      <c r="D70" s="18">
        <f t="shared" si="5"/>
        <v>655719645</v>
      </c>
      <c r="F70" s="17">
        <f>SUM(F72:F79)</f>
        <v>486157258</v>
      </c>
      <c r="G70" s="17">
        <f>SUM(G72:G79)</f>
        <v>178194724</v>
      </c>
      <c r="I70" s="19" t="s">
        <v>5</v>
      </c>
      <c r="J70" s="20"/>
    </row>
    <row r="71" spans="2:10" customFormat="1" ht="11.25" customHeight="1" x14ac:dyDescent="0.3">
      <c r="B71" s="2"/>
      <c r="C71" s="2"/>
      <c r="D71" s="3"/>
      <c r="F71" s="21"/>
      <c r="G71" s="2"/>
      <c r="I71" s="2"/>
      <c r="J71" s="2"/>
    </row>
    <row r="72" spans="2:10" customFormat="1" ht="30" customHeight="1" x14ac:dyDescent="0.3">
      <c r="B72" s="31">
        <v>0</v>
      </c>
      <c r="C72" s="31">
        <v>0</v>
      </c>
      <c r="D72" s="23">
        <v>0</v>
      </c>
      <c r="F72" s="31">
        <v>1056197</v>
      </c>
      <c r="G72" s="31">
        <v>645736</v>
      </c>
      <c r="H72" s="32"/>
      <c r="I72" s="33" t="s">
        <v>37</v>
      </c>
      <c r="J72" s="34">
        <v>1238</v>
      </c>
    </row>
    <row r="73" spans="2:10" customFormat="1" ht="30" customHeight="1" x14ac:dyDescent="0.3">
      <c r="B73" s="35">
        <v>0</v>
      </c>
      <c r="C73" s="35">
        <v>0</v>
      </c>
      <c r="D73" s="25">
        <v>0</v>
      </c>
      <c r="F73" s="35">
        <v>0</v>
      </c>
      <c r="G73" s="35">
        <v>1900000</v>
      </c>
      <c r="H73" s="32"/>
      <c r="I73" s="36" t="s">
        <v>34</v>
      </c>
      <c r="J73" s="37">
        <v>1013</v>
      </c>
    </row>
    <row r="74" spans="2:10" customFormat="1" ht="30" customHeight="1" x14ac:dyDescent="0.3">
      <c r="B74" s="35">
        <v>0</v>
      </c>
      <c r="C74" s="35">
        <v>0</v>
      </c>
      <c r="D74" s="25">
        <v>1008431</v>
      </c>
      <c r="F74" s="35">
        <v>38385580</v>
      </c>
      <c r="G74" s="35">
        <v>44779423</v>
      </c>
      <c r="H74" s="32"/>
      <c r="I74" s="36" t="s">
        <v>38</v>
      </c>
      <c r="J74" s="37">
        <v>1058</v>
      </c>
    </row>
    <row r="75" spans="2:10" customFormat="1" ht="30" customHeight="1" x14ac:dyDescent="0.3">
      <c r="B75" s="35">
        <v>2255678</v>
      </c>
      <c r="C75" s="35">
        <v>24490214</v>
      </c>
      <c r="D75" s="25">
        <v>37702040</v>
      </c>
      <c r="F75" s="35">
        <v>9871805</v>
      </c>
      <c r="G75" s="35">
        <v>83263</v>
      </c>
      <c r="H75" s="32"/>
      <c r="I75" s="36" t="s">
        <v>19</v>
      </c>
      <c r="J75" s="37">
        <v>1130</v>
      </c>
    </row>
    <row r="76" spans="2:10" customFormat="1" ht="30" customHeight="1" x14ac:dyDescent="0.3">
      <c r="B76" s="35">
        <v>21376819</v>
      </c>
      <c r="C76" s="35">
        <v>21376819</v>
      </c>
      <c r="D76" s="25">
        <v>190996819</v>
      </c>
      <c r="F76" s="35">
        <v>72590329</v>
      </c>
      <c r="G76" s="35">
        <v>71358309</v>
      </c>
      <c r="H76" s="32"/>
      <c r="I76" s="36" t="s">
        <v>24</v>
      </c>
      <c r="J76" s="37">
        <v>1224</v>
      </c>
    </row>
    <row r="77" spans="2:10" customFormat="1" ht="30" customHeight="1" x14ac:dyDescent="0.3">
      <c r="B77" s="35">
        <v>34005010</v>
      </c>
      <c r="C77" s="35">
        <v>36054992</v>
      </c>
      <c r="D77" s="25">
        <v>38104975</v>
      </c>
      <c r="F77" s="35">
        <v>103693429</v>
      </c>
      <c r="G77" s="35">
        <v>9743109</v>
      </c>
      <c r="H77" s="32"/>
      <c r="I77" s="36" t="s">
        <v>26</v>
      </c>
      <c r="J77" s="37">
        <v>1233</v>
      </c>
    </row>
    <row r="78" spans="2:10" customFormat="1" ht="30" customHeight="1" x14ac:dyDescent="0.3">
      <c r="B78" s="35">
        <v>0</v>
      </c>
      <c r="C78" s="35">
        <v>0</v>
      </c>
      <c r="D78" s="25">
        <v>0</v>
      </c>
      <c r="F78" s="35">
        <v>0</v>
      </c>
      <c r="G78" s="35">
        <v>9680404</v>
      </c>
      <c r="H78" s="32"/>
      <c r="I78" s="36" t="s">
        <v>27</v>
      </c>
      <c r="J78" s="37">
        <v>1240</v>
      </c>
    </row>
    <row r="79" spans="2:10" customFormat="1" ht="30" customHeight="1" x14ac:dyDescent="0.3">
      <c r="B79" s="35">
        <v>424115262</v>
      </c>
      <c r="C79" s="35">
        <v>685074775</v>
      </c>
      <c r="D79" s="25">
        <v>387907380</v>
      </c>
      <c r="F79" s="35">
        <v>260559918</v>
      </c>
      <c r="G79" s="35">
        <v>40004480</v>
      </c>
      <c r="H79" s="32"/>
      <c r="I79" s="36" t="s">
        <v>28</v>
      </c>
      <c r="J79" s="37">
        <v>1229</v>
      </c>
    </row>
    <row r="80" spans="2:10" customFormat="1" ht="22.5" customHeight="1" x14ac:dyDescent="0.3">
      <c r="D80" s="26"/>
    </row>
    <row r="81" spans="2:10" customFormat="1" ht="30" customHeight="1" x14ac:dyDescent="0.3">
      <c r="B81" s="2"/>
      <c r="C81" s="2"/>
      <c r="D81" s="3"/>
      <c r="F81" s="2"/>
      <c r="G81" s="2"/>
      <c r="I81" s="2"/>
      <c r="J81" s="24" t="s">
        <v>8</v>
      </c>
    </row>
    <row r="82" spans="2:10" customFormat="1" ht="10.5" customHeight="1" x14ac:dyDescent="0.3">
      <c r="B82" s="2"/>
      <c r="C82" s="2"/>
      <c r="D82" s="3"/>
      <c r="F82" s="2"/>
      <c r="G82" s="2"/>
      <c r="I82" s="2"/>
      <c r="J82" s="6"/>
    </row>
    <row r="83" spans="2:10" customFormat="1" ht="30" customHeight="1" x14ac:dyDescent="0.3">
      <c r="B83" s="7">
        <v>2021</v>
      </c>
      <c r="C83" s="7">
        <v>2020</v>
      </c>
      <c r="D83" s="7">
        <v>2019</v>
      </c>
      <c r="E83" s="8"/>
      <c r="F83" s="7">
        <v>2018</v>
      </c>
      <c r="G83" s="7">
        <v>2017</v>
      </c>
      <c r="H83" s="8"/>
      <c r="I83" s="9"/>
      <c r="J83" s="9"/>
    </row>
    <row r="84" spans="2:10" customFormat="1" ht="30" customHeight="1" x14ac:dyDescent="0.3">
      <c r="B84" s="10" t="s">
        <v>2</v>
      </c>
      <c r="C84" s="10"/>
      <c r="D84" s="11"/>
      <c r="F84" s="12" t="s">
        <v>3</v>
      </c>
      <c r="G84" s="12" t="s">
        <v>4</v>
      </c>
      <c r="I84" s="9"/>
      <c r="J84" s="9"/>
    </row>
    <row r="85" spans="2:10" customFormat="1" ht="11.25" customHeight="1" thickBot="1" x14ac:dyDescent="0.35">
      <c r="B85" s="13"/>
      <c r="C85" s="13"/>
      <c r="D85" s="14"/>
      <c r="F85" s="15"/>
      <c r="G85" s="13"/>
      <c r="I85" s="2"/>
      <c r="J85" s="2"/>
    </row>
    <row r="86" spans="2:10" customFormat="1" ht="30" customHeight="1" thickBot="1" x14ac:dyDescent="0.35">
      <c r="B86" s="17">
        <f t="shared" ref="B86:D86" si="6">SUM(B88:B89)</f>
        <v>0</v>
      </c>
      <c r="C86" s="17">
        <f t="shared" si="6"/>
        <v>1320410</v>
      </c>
      <c r="D86" s="18">
        <f t="shared" si="6"/>
        <v>20557839</v>
      </c>
      <c r="F86" s="17">
        <f>SUM(F88:F89)</f>
        <v>4529962</v>
      </c>
      <c r="G86" s="17">
        <f>SUM(G88:G89)</f>
        <v>1836884</v>
      </c>
      <c r="I86" s="19" t="s">
        <v>5</v>
      </c>
      <c r="J86" s="20"/>
    </row>
    <row r="87" spans="2:10" customFormat="1" ht="11.25" customHeight="1" x14ac:dyDescent="0.3">
      <c r="B87" s="27"/>
      <c r="C87" s="27"/>
      <c r="D87" s="28"/>
      <c r="F87" s="27"/>
      <c r="G87" s="27"/>
      <c r="I87" s="29"/>
      <c r="J87" s="30"/>
    </row>
    <row r="88" spans="2:10" customFormat="1" ht="30" customHeight="1" x14ac:dyDescent="0.3">
      <c r="B88" s="31">
        <v>0</v>
      </c>
      <c r="C88" s="31">
        <v>0</v>
      </c>
      <c r="D88" s="23">
        <v>0</v>
      </c>
      <c r="E88" s="8"/>
      <c r="F88" s="31">
        <v>0</v>
      </c>
      <c r="G88" s="31">
        <v>1836884</v>
      </c>
      <c r="H88" s="38"/>
      <c r="I88" s="33" t="s">
        <v>18</v>
      </c>
      <c r="J88" s="34">
        <v>1141</v>
      </c>
    </row>
    <row r="89" spans="2:10" customFormat="1" ht="30" customHeight="1" x14ac:dyDescent="0.3">
      <c r="B89" s="35">
        <v>0</v>
      </c>
      <c r="C89" s="35">
        <v>1320410</v>
      </c>
      <c r="D89" s="25">
        <v>20557839</v>
      </c>
      <c r="F89" s="35">
        <v>4529962</v>
      </c>
      <c r="G89" s="35">
        <v>0</v>
      </c>
      <c r="H89" s="32"/>
      <c r="I89" s="36" t="s">
        <v>27</v>
      </c>
      <c r="J89" s="37">
        <v>1240</v>
      </c>
    </row>
    <row r="90" spans="2:10" customFormat="1" ht="11.25" customHeight="1" x14ac:dyDescent="0.3">
      <c r="D90" s="26"/>
    </row>
    <row r="91" spans="2:10" customFormat="1" ht="30" customHeight="1" x14ac:dyDescent="0.3">
      <c r="D91" s="26"/>
    </row>
    <row r="92" spans="2:10" customFormat="1" ht="30" customHeight="1" x14ac:dyDescent="0.3">
      <c r="D92" s="26"/>
    </row>
    <row r="93" spans="2:10" customFormat="1" ht="30" customHeight="1" x14ac:dyDescent="0.3">
      <c r="D93" s="26"/>
    </row>
    <row r="94" spans="2:10" customFormat="1" ht="30" customHeight="1" x14ac:dyDescent="0.3">
      <c r="D94" s="26"/>
    </row>
    <row r="95" spans="2:10" customFormat="1" ht="30" customHeight="1" x14ac:dyDescent="0.3">
      <c r="D95" s="26"/>
    </row>
    <row r="96" spans="2:10" customFormat="1" ht="30" customHeight="1" x14ac:dyDescent="0.3">
      <c r="D96" s="26"/>
    </row>
    <row r="97" spans="4:4" customFormat="1" ht="30" customHeight="1" x14ac:dyDescent="0.3">
      <c r="D97" s="26"/>
    </row>
    <row r="98" spans="4:4" customFormat="1" ht="30" customHeight="1" x14ac:dyDescent="0.3">
      <c r="D98" s="26"/>
    </row>
    <row r="99" spans="4:4" customFormat="1" ht="30" customHeight="1" x14ac:dyDescent="0.3">
      <c r="D99" s="26"/>
    </row>
    <row r="100" spans="4:4" customFormat="1" ht="30" customHeight="1" x14ac:dyDescent="0.3">
      <c r="D100" s="26"/>
    </row>
    <row r="101" spans="4:4" customFormat="1" ht="30" customHeight="1" x14ac:dyDescent="0.3">
      <c r="D101" s="26"/>
    </row>
    <row r="102" spans="4:4" customFormat="1" ht="30" customHeight="1" x14ac:dyDescent="0.3">
      <c r="D102" s="26"/>
    </row>
    <row r="103" spans="4:4" customFormat="1" ht="30" customHeight="1" x14ac:dyDescent="0.3">
      <c r="D103" s="26"/>
    </row>
    <row r="104" spans="4:4" customFormat="1" ht="30" customHeight="1" x14ac:dyDescent="0.3">
      <c r="D104" s="26"/>
    </row>
    <row r="105" spans="4:4" customFormat="1" ht="30" customHeight="1" x14ac:dyDescent="0.3">
      <c r="D105" s="26"/>
    </row>
    <row r="106" spans="4:4" customFormat="1" ht="30" customHeight="1" x14ac:dyDescent="0.3">
      <c r="D106" s="26"/>
    </row>
    <row r="107" spans="4:4" customFormat="1" ht="30" customHeight="1" x14ac:dyDescent="0.3">
      <c r="D107" s="26"/>
    </row>
    <row r="108" spans="4:4" customFormat="1" ht="30" customHeight="1" x14ac:dyDescent="0.3">
      <c r="D108" s="26"/>
    </row>
    <row r="109" spans="4:4" customFormat="1" ht="30" customHeight="1" x14ac:dyDescent="0.3">
      <c r="D109" s="26"/>
    </row>
    <row r="110" spans="4:4" customFormat="1" ht="30" customHeight="1" x14ac:dyDescent="0.3">
      <c r="D110" s="26"/>
    </row>
    <row r="111" spans="4:4" customFormat="1" ht="30" customHeight="1" x14ac:dyDescent="0.3">
      <c r="D111" s="26"/>
    </row>
    <row r="112" spans="4:4" customFormat="1" ht="30" customHeight="1" x14ac:dyDescent="0.3">
      <c r="D112" s="26"/>
    </row>
    <row r="113" spans="4:4" customFormat="1" ht="30" customHeight="1" x14ac:dyDescent="0.3">
      <c r="D113" s="26"/>
    </row>
    <row r="114" spans="4:4" customFormat="1" ht="30" customHeight="1" x14ac:dyDescent="0.3">
      <c r="D114" s="26"/>
    </row>
    <row r="115" spans="4:4" customFormat="1" ht="30" customHeight="1" x14ac:dyDescent="0.3">
      <c r="D115" s="26"/>
    </row>
    <row r="116" spans="4:4" customFormat="1" ht="30" customHeight="1" x14ac:dyDescent="0.3">
      <c r="D116" s="26"/>
    </row>
    <row r="117" spans="4:4" customFormat="1" ht="30" customHeight="1" x14ac:dyDescent="0.3">
      <c r="D117" s="26"/>
    </row>
    <row r="118" spans="4:4" customFormat="1" ht="30" customHeight="1" x14ac:dyDescent="0.3">
      <c r="D118" s="26"/>
    </row>
    <row r="119" spans="4:4" customFormat="1" ht="30" customHeight="1" x14ac:dyDescent="0.3">
      <c r="D119" s="26"/>
    </row>
    <row r="120" spans="4:4" customFormat="1" ht="30" customHeight="1" x14ac:dyDescent="0.3">
      <c r="D120" s="26"/>
    </row>
    <row r="121" spans="4:4" customFormat="1" ht="30" customHeight="1" x14ac:dyDescent="0.3">
      <c r="D121" s="26"/>
    </row>
    <row r="122" spans="4:4" customFormat="1" ht="30" customHeight="1" x14ac:dyDescent="0.3">
      <c r="D122" s="26"/>
    </row>
    <row r="123" spans="4:4" customFormat="1" ht="30" customHeight="1" x14ac:dyDescent="0.3">
      <c r="D123" s="26"/>
    </row>
    <row r="124" spans="4:4" customFormat="1" ht="30" customHeight="1" x14ac:dyDescent="0.3">
      <c r="D124" s="26"/>
    </row>
    <row r="125" spans="4:4" customFormat="1" ht="30" customHeight="1" x14ac:dyDescent="0.3">
      <c r="D125" s="26"/>
    </row>
    <row r="126" spans="4:4" customFormat="1" ht="30" customHeight="1" x14ac:dyDescent="0.3">
      <c r="D126" s="26"/>
    </row>
    <row r="127" spans="4:4" customFormat="1" ht="30" customHeight="1" x14ac:dyDescent="0.3">
      <c r="D127" s="26"/>
    </row>
    <row r="128" spans="4:4" customFormat="1" ht="30" customHeight="1" x14ac:dyDescent="0.3">
      <c r="D128" s="26"/>
    </row>
    <row r="129" spans="4:4" customFormat="1" ht="30" customHeight="1" x14ac:dyDescent="0.3">
      <c r="D129" s="26"/>
    </row>
    <row r="130" spans="4:4" customFormat="1" ht="30" customHeight="1" x14ac:dyDescent="0.3">
      <c r="D130" s="26"/>
    </row>
    <row r="131" spans="4:4" customFormat="1" ht="30" customHeight="1" x14ac:dyDescent="0.3">
      <c r="D131" s="26"/>
    </row>
    <row r="132" spans="4:4" customFormat="1" ht="30" customHeight="1" x14ac:dyDescent="0.3">
      <c r="D132" s="26"/>
    </row>
    <row r="133" spans="4:4" customFormat="1" ht="30" customHeight="1" x14ac:dyDescent="0.3">
      <c r="D133" s="26"/>
    </row>
    <row r="134" spans="4:4" customFormat="1" ht="30" customHeight="1" x14ac:dyDescent="0.3">
      <c r="D134" s="26"/>
    </row>
    <row r="135" spans="4:4" customFormat="1" ht="30" customHeight="1" x14ac:dyDescent="0.3">
      <c r="D135" s="26"/>
    </row>
    <row r="136" spans="4:4" customFormat="1" ht="30" customHeight="1" x14ac:dyDescent="0.3">
      <c r="D136" s="26"/>
    </row>
    <row r="137" spans="4:4" customFormat="1" ht="30" customHeight="1" x14ac:dyDescent="0.3">
      <c r="D137" s="26"/>
    </row>
    <row r="138" spans="4:4" customFormat="1" ht="30" customHeight="1" x14ac:dyDescent="0.3">
      <c r="D138" s="26"/>
    </row>
    <row r="139" spans="4:4" customFormat="1" ht="11.25" customHeight="1" x14ac:dyDescent="0.3">
      <c r="D139" s="26"/>
    </row>
    <row r="140" spans="4:4" customFormat="1" ht="30" customHeight="1" x14ac:dyDescent="0.3">
      <c r="D140" s="26"/>
    </row>
    <row r="141" spans="4:4" customFormat="1" ht="30" customHeight="1" x14ac:dyDescent="0.3">
      <c r="D141" s="26"/>
    </row>
    <row r="142" spans="4:4" customFormat="1" ht="11.25" customHeight="1" x14ac:dyDescent="0.3">
      <c r="D142" s="26"/>
    </row>
    <row r="143" spans="4:4" customFormat="1" ht="30" customHeight="1" x14ac:dyDescent="0.3">
      <c r="D143" s="26"/>
    </row>
    <row r="144" spans="4:4" customFormat="1" ht="11.25" customHeight="1" x14ac:dyDescent="0.3">
      <c r="D144" s="26"/>
    </row>
    <row r="145" spans="4:4" customFormat="1" ht="30" customHeight="1" x14ac:dyDescent="0.3">
      <c r="D145" s="26"/>
    </row>
    <row r="146" spans="4:4" customFormat="1" ht="30" customHeight="1" x14ac:dyDescent="0.3">
      <c r="D146" s="26"/>
    </row>
    <row r="147" spans="4:4" customFormat="1" ht="30" customHeight="1" x14ac:dyDescent="0.3">
      <c r="D147" s="26"/>
    </row>
    <row r="148" spans="4:4" customFormat="1" ht="30" customHeight="1" x14ac:dyDescent="0.3">
      <c r="D148" s="26"/>
    </row>
    <row r="149" spans="4:4" customFormat="1" ht="30" customHeight="1" x14ac:dyDescent="0.3">
      <c r="D149" s="26"/>
    </row>
    <row r="150" spans="4:4" customFormat="1" ht="30" customHeight="1" x14ac:dyDescent="0.3">
      <c r="D150" s="26"/>
    </row>
    <row r="151" spans="4:4" customFormat="1" ht="30" customHeight="1" x14ac:dyDescent="0.3">
      <c r="D151" s="26"/>
    </row>
    <row r="152" spans="4:4" customFormat="1" ht="30" customHeight="1" x14ac:dyDescent="0.3">
      <c r="D152" s="26"/>
    </row>
    <row r="153" spans="4:4" customFormat="1" ht="30" customHeight="1" x14ac:dyDescent="0.3">
      <c r="D153" s="26"/>
    </row>
    <row r="154" spans="4:4" customFormat="1" ht="30" customHeight="1" x14ac:dyDescent="0.3">
      <c r="D154" s="26"/>
    </row>
    <row r="155" spans="4:4" customFormat="1" ht="30" customHeight="1" x14ac:dyDescent="0.3">
      <c r="D155" s="26"/>
    </row>
    <row r="156" spans="4:4" customFormat="1" ht="30" customHeight="1" x14ac:dyDescent="0.3">
      <c r="D156" s="26"/>
    </row>
    <row r="157" spans="4:4" customFormat="1" ht="30" customHeight="1" x14ac:dyDescent="0.3">
      <c r="D157" s="26"/>
    </row>
    <row r="158" spans="4:4" customFormat="1" ht="30" customHeight="1" x14ac:dyDescent="0.3">
      <c r="D158" s="26"/>
    </row>
    <row r="159" spans="4:4" customFormat="1" ht="30" customHeight="1" x14ac:dyDescent="0.3">
      <c r="D159" s="26"/>
    </row>
    <row r="160" spans="4:4" customFormat="1" ht="30" customHeight="1" x14ac:dyDescent="0.3">
      <c r="D160" s="26"/>
    </row>
    <row r="161" spans="4:4" customFormat="1" ht="30" customHeight="1" x14ac:dyDescent="0.3">
      <c r="D161" s="26"/>
    </row>
    <row r="162" spans="4:4" customFormat="1" ht="30" customHeight="1" x14ac:dyDescent="0.3">
      <c r="D162" s="26"/>
    </row>
    <row r="163" spans="4:4" customFormat="1" ht="30" customHeight="1" x14ac:dyDescent="0.3">
      <c r="D163" s="26"/>
    </row>
    <row r="164" spans="4:4" customFormat="1" ht="30" customHeight="1" x14ac:dyDescent="0.3">
      <c r="D164" s="26"/>
    </row>
    <row r="165" spans="4:4" customFormat="1" ht="30" customHeight="1" x14ac:dyDescent="0.3">
      <c r="D165" s="26"/>
    </row>
    <row r="166" spans="4:4" customFormat="1" ht="30" customHeight="1" x14ac:dyDescent="0.3">
      <c r="D166" s="26"/>
    </row>
    <row r="167" spans="4:4" customFormat="1" ht="30" customHeight="1" x14ac:dyDescent="0.3">
      <c r="D167" s="26"/>
    </row>
    <row r="168" spans="4:4" customFormat="1" ht="30" customHeight="1" x14ac:dyDescent="0.3">
      <c r="D168" s="26"/>
    </row>
    <row r="169" spans="4:4" customFormat="1" ht="30" customHeight="1" x14ac:dyDescent="0.3">
      <c r="D169" s="26"/>
    </row>
    <row r="170" spans="4:4" customFormat="1" ht="30" customHeight="1" x14ac:dyDescent="0.3">
      <c r="D170" s="26"/>
    </row>
    <row r="171" spans="4:4" customFormat="1" ht="30" customHeight="1" x14ac:dyDescent="0.3">
      <c r="D171" s="26"/>
    </row>
    <row r="172" spans="4:4" customFormat="1" ht="30" customHeight="1" x14ac:dyDescent="0.3">
      <c r="D172" s="26"/>
    </row>
    <row r="173" spans="4:4" customFormat="1" ht="30" customHeight="1" x14ac:dyDescent="0.3">
      <c r="D173" s="26"/>
    </row>
    <row r="174" spans="4:4" customFormat="1" ht="30" customHeight="1" x14ac:dyDescent="0.3">
      <c r="D174" s="26"/>
    </row>
    <row r="175" spans="4:4" customFormat="1" ht="30" customHeight="1" x14ac:dyDescent="0.3">
      <c r="D175" s="26"/>
    </row>
    <row r="176" spans="4:4" customFormat="1" ht="30" customHeight="1" x14ac:dyDescent="0.3">
      <c r="D176" s="26"/>
    </row>
    <row r="177" spans="4:4" customFormat="1" ht="30" customHeight="1" x14ac:dyDescent="0.3">
      <c r="D177" s="26"/>
    </row>
    <row r="178" spans="4:4" customFormat="1" ht="30" customHeight="1" x14ac:dyDescent="0.3">
      <c r="D178" s="26"/>
    </row>
    <row r="179" spans="4:4" customFormat="1" ht="30" customHeight="1" x14ac:dyDescent="0.3">
      <c r="D179" s="26"/>
    </row>
    <row r="180" spans="4:4" customFormat="1" ht="30" customHeight="1" x14ac:dyDescent="0.3">
      <c r="D180" s="26"/>
    </row>
    <row r="181" spans="4:4" customFormat="1" ht="30" customHeight="1" x14ac:dyDescent="0.3">
      <c r="D181" s="26"/>
    </row>
    <row r="182" spans="4:4" customFormat="1" ht="30" customHeight="1" x14ac:dyDescent="0.3">
      <c r="D182" s="26"/>
    </row>
    <row r="183" spans="4:4" customFormat="1" ht="30" customHeight="1" x14ac:dyDescent="0.3">
      <c r="D183" s="26"/>
    </row>
    <row r="184" spans="4:4" customFormat="1" ht="30" customHeight="1" x14ac:dyDescent="0.3">
      <c r="D184" s="26"/>
    </row>
    <row r="185" spans="4:4" customFormat="1" ht="30" customHeight="1" x14ac:dyDescent="0.3">
      <c r="D185" s="26"/>
    </row>
    <row r="186" spans="4:4" customFormat="1" ht="30" customHeight="1" x14ac:dyDescent="0.3">
      <c r="D186" s="26"/>
    </row>
    <row r="187" spans="4:4" customFormat="1" ht="30" customHeight="1" x14ac:dyDescent="0.3">
      <c r="D187" s="26"/>
    </row>
    <row r="188" spans="4:4" customFormat="1" ht="30" customHeight="1" x14ac:dyDescent="0.3">
      <c r="D188" s="26"/>
    </row>
    <row r="189" spans="4:4" customFormat="1" ht="30" customHeight="1" x14ac:dyDescent="0.3">
      <c r="D189" s="26"/>
    </row>
    <row r="190" spans="4:4" customFormat="1" ht="30" customHeight="1" x14ac:dyDescent="0.3">
      <c r="D190" s="26"/>
    </row>
  </sheetData>
  <printOptions horizontalCentered="1"/>
  <pageMargins left="0.78740157480314965" right="0.78740157480314965" top="0.70866141732283472" bottom="0.9055118110236221" header="0.31496062992125984" footer="0.31496062992125984"/>
  <pageSetup paperSize="9" scale="66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  <mc:AlternateContent xmlns:mc="http://schemas.openxmlformats.org/markup-compatibility/2006">
      <mc:Choice Requires="x14">
        <control shapeId="1026" r:id="rId6" name="ConnectionDescriptorsInfo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6" r:id="rId6" name="ConnectionDescriptorsInfotb1"/>
      </mc:Fallback>
    </mc:AlternateContent>
    <mc:AlternateContent xmlns:mc="http://schemas.openxmlformats.org/markup-compatibility/2006">
      <mc:Choice Requires="x14">
        <control shapeId="1027" r:id="rId8" name="MultipleReportManagerInfo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7" r:id="rId8" name="MultipleReportManagerInfotb1"/>
      </mc:Fallback>
    </mc:AlternateContent>
    <mc:AlternateContent xmlns:mc="http://schemas.openxmlformats.org/markup-compatibility/2006">
      <mc:Choice Requires="x14">
        <control shapeId="1028" r:id="rId10" name="ReportSubmitManagerControl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8" r:id="rId10" name="ReportSubmitManagerControltb1"/>
      </mc:Fallback>
    </mc:AlternateContent>
    <mc:AlternateContent xmlns:mc="http://schemas.openxmlformats.org/markup-compatibility/2006">
      <mc:Choice Requires="x14">
        <control shapeId="1029" r:id="rId12" name="AnalyzerDynReport000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9" r:id="rId12" name="AnalyzerDynReport000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5.1 PSIP Summary</vt:lpstr>
      <vt:lpstr>'5.1 PSIP Summary'!Print_Area</vt:lpstr>
      <vt:lpstr>'5.1 PSIP Summary'!Print_Titles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FAD</dc:creator>
  <cp:lastModifiedBy>Zunain Shareef</cp:lastModifiedBy>
  <cp:lastPrinted>2018-11-08T10:43:18Z</cp:lastPrinted>
  <dcterms:created xsi:type="dcterms:W3CDTF">2018-11-03T07:35:05Z</dcterms:created>
  <dcterms:modified xsi:type="dcterms:W3CDTF">2018-11-12T12:55:30Z</dcterms:modified>
  <cp:category>Chapter 5</cp:category>
</cp:coreProperties>
</file>